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-46900" yWindow="5560" windowWidth="26380" windowHeight="23480" tabRatio="729" activeTab="3"/>
  </bookViews>
  <sheets>
    <sheet name="Summary" sheetId="1" r:id="rId1"/>
    <sheet name="Locations" sheetId="2" r:id="rId2"/>
    <sheet name="Taxa" sheetId="6" r:id="rId3"/>
    <sheet name="DF" sheetId="4" r:id="rId4"/>
    <sheet name="Incidence" sheetId="5" r:id="rId5"/>
  </sheets>
  <definedNames>
    <definedName name="M.J.W.Boyle_Data2" localSheetId="3">DF!$G$9:$L$1029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030" i="4" l="1"/>
  <c r="T1031" i="4"/>
  <c r="T1032" i="4"/>
  <c r="T1033" i="4"/>
  <c r="T1034" i="4"/>
  <c r="T1029" i="4"/>
  <c r="T1028" i="4"/>
  <c r="T1027" i="4"/>
  <c r="T1026" i="4"/>
  <c r="T1025" i="4"/>
  <c r="T1024" i="4"/>
  <c r="T1023" i="4"/>
  <c r="T1022" i="4"/>
  <c r="T1021" i="4"/>
  <c r="T1020" i="4"/>
  <c r="T1019" i="4"/>
  <c r="T1018" i="4"/>
  <c r="T1017" i="4"/>
  <c r="T1016" i="4"/>
  <c r="T1015" i="4"/>
  <c r="T1014" i="4"/>
  <c r="T1013" i="4"/>
  <c r="T1012" i="4"/>
  <c r="T1011" i="4"/>
  <c r="T1010" i="4"/>
  <c r="T1009" i="4"/>
  <c r="T1008" i="4"/>
  <c r="T1007" i="4"/>
  <c r="T1006" i="4"/>
  <c r="T1005" i="4"/>
  <c r="T1004" i="4"/>
  <c r="T1003" i="4"/>
  <c r="T1002" i="4"/>
  <c r="T1001" i="4"/>
  <c r="T1000" i="4"/>
  <c r="T999" i="4"/>
  <c r="T998" i="4"/>
  <c r="T997" i="4"/>
  <c r="T996" i="4"/>
  <c r="T995" i="4"/>
  <c r="T994" i="4"/>
  <c r="T993" i="4"/>
  <c r="T992" i="4"/>
  <c r="T991" i="4"/>
  <c r="T990" i="4"/>
  <c r="T989" i="4"/>
  <c r="T988" i="4"/>
  <c r="T987" i="4"/>
  <c r="T986" i="4"/>
  <c r="T985" i="4"/>
  <c r="T984" i="4"/>
  <c r="T983" i="4"/>
  <c r="T982" i="4"/>
  <c r="T981" i="4"/>
  <c r="T980" i="4"/>
  <c r="T979" i="4"/>
  <c r="T978" i="4"/>
  <c r="T977" i="4"/>
  <c r="T976" i="4"/>
  <c r="T975" i="4"/>
  <c r="T974" i="4"/>
  <c r="T973" i="4"/>
  <c r="T972" i="4"/>
  <c r="T971" i="4"/>
  <c r="T970" i="4"/>
  <c r="T969" i="4"/>
  <c r="T968" i="4"/>
  <c r="T967" i="4"/>
  <c r="T966" i="4"/>
  <c r="T965" i="4"/>
  <c r="T964" i="4"/>
  <c r="T963" i="4"/>
  <c r="T962" i="4"/>
  <c r="T961" i="4"/>
  <c r="T960" i="4"/>
  <c r="T959" i="4"/>
  <c r="T958" i="4"/>
  <c r="T957" i="4"/>
  <c r="T956" i="4"/>
  <c r="T955" i="4"/>
  <c r="T954" i="4"/>
  <c r="T953" i="4"/>
  <c r="T952" i="4"/>
  <c r="T951" i="4"/>
  <c r="T950" i="4"/>
  <c r="T949" i="4"/>
  <c r="T948" i="4"/>
  <c r="T947" i="4"/>
  <c r="T946" i="4"/>
  <c r="T945" i="4"/>
  <c r="T944" i="4"/>
  <c r="T943" i="4"/>
  <c r="T942" i="4"/>
  <c r="T941" i="4"/>
  <c r="T940" i="4"/>
  <c r="T939" i="4"/>
  <c r="T938" i="4"/>
  <c r="T937" i="4"/>
  <c r="T936" i="4"/>
  <c r="T935" i="4"/>
  <c r="T934" i="4"/>
  <c r="T933" i="4"/>
  <c r="T932" i="4"/>
  <c r="T931" i="4"/>
  <c r="T930" i="4"/>
  <c r="T929" i="4"/>
  <c r="T928" i="4"/>
  <c r="T927" i="4"/>
  <c r="T926" i="4"/>
  <c r="T925" i="4"/>
  <c r="T924" i="4"/>
  <c r="T923" i="4"/>
  <c r="T922" i="4"/>
  <c r="T921" i="4"/>
  <c r="T920" i="4"/>
  <c r="T919" i="4"/>
  <c r="T918" i="4"/>
  <c r="T917" i="4"/>
  <c r="T916" i="4"/>
  <c r="T915" i="4"/>
  <c r="T914" i="4"/>
  <c r="T913" i="4"/>
  <c r="T912" i="4"/>
  <c r="T911" i="4"/>
  <c r="T910" i="4"/>
  <c r="T909" i="4"/>
  <c r="T908" i="4"/>
  <c r="T907" i="4"/>
  <c r="T906" i="4"/>
  <c r="T905" i="4"/>
  <c r="T904" i="4"/>
  <c r="T903" i="4"/>
  <c r="T902" i="4"/>
  <c r="T901" i="4"/>
  <c r="T900" i="4"/>
  <c r="T899" i="4"/>
  <c r="T898" i="4"/>
  <c r="T897" i="4"/>
  <c r="T896" i="4"/>
  <c r="T895" i="4"/>
  <c r="T894" i="4"/>
  <c r="T893" i="4"/>
  <c r="T892" i="4"/>
  <c r="T891" i="4"/>
  <c r="T890" i="4"/>
  <c r="T889" i="4"/>
  <c r="T888" i="4"/>
  <c r="T887" i="4"/>
  <c r="T886" i="4"/>
  <c r="T885" i="4"/>
  <c r="T884" i="4"/>
  <c r="T883" i="4"/>
  <c r="T882" i="4"/>
  <c r="T881" i="4"/>
  <c r="T880" i="4"/>
  <c r="T879" i="4"/>
  <c r="T878" i="4"/>
  <c r="T877" i="4"/>
  <c r="T876" i="4"/>
  <c r="T875" i="4"/>
  <c r="T874" i="4"/>
  <c r="T873" i="4"/>
  <c r="T872" i="4"/>
  <c r="T871" i="4"/>
  <c r="T870" i="4"/>
  <c r="T869" i="4"/>
  <c r="T868" i="4"/>
  <c r="T867" i="4"/>
  <c r="T866" i="4"/>
  <c r="T865" i="4"/>
  <c r="T864" i="4"/>
  <c r="T863" i="4"/>
  <c r="T862" i="4"/>
  <c r="T861" i="4"/>
  <c r="T860" i="4"/>
  <c r="T859" i="4"/>
  <c r="T858" i="4"/>
  <c r="T857" i="4"/>
  <c r="T856" i="4"/>
  <c r="T855" i="4"/>
  <c r="T854" i="4"/>
  <c r="T853" i="4"/>
  <c r="T852" i="4"/>
  <c r="T851" i="4"/>
  <c r="T850" i="4"/>
  <c r="T849" i="4"/>
  <c r="T848" i="4"/>
  <c r="T847" i="4"/>
  <c r="T846" i="4"/>
  <c r="T845" i="4"/>
  <c r="T844" i="4"/>
  <c r="T843" i="4"/>
  <c r="T842" i="4"/>
  <c r="T841" i="4"/>
  <c r="T840" i="4"/>
  <c r="T839" i="4"/>
  <c r="T838" i="4"/>
  <c r="T837" i="4"/>
  <c r="T836" i="4"/>
  <c r="T835" i="4"/>
  <c r="T834" i="4"/>
  <c r="T833" i="4"/>
  <c r="T832" i="4"/>
  <c r="T831" i="4"/>
  <c r="T830" i="4"/>
  <c r="T829" i="4"/>
  <c r="T828" i="4"/>
  <c r="T827" i="4"/>
  <c r="T826" i="4"/>
  <c r="T825" i="4"/>
  <c r="T824" i="4"/>
  <c r="T823" i="4"/>
  <c r="T822" i="4"/>
  <c r="T821" i="4"/>
  <c r="T820" i="4"/>
  <c r="T819" i="4"/>
  <c r="T818" i="4"/>
  <c r="T817" i="4"/>
  <c r="T816" i="4"/>
  <c r="T815" i="4"/>
  <c r="T814" i="4"/>
  <c r="T813" i="4"/>
  <c r="T812" i="4"/>
  <c r="T811" i="4"/>
  <c r="T810" i="4"/>
  <c r="T809" i="4"/>
  <c r="T808" i="4"/>
  <c r="T807" i="4"/>
  <c r="T806" i="4"/>
  <c r="T805" i="4"/>
  <c r="T804" i="4"/>
  <c r="T803" i="4"/>
  <c r="T802" i="4"/>
  <c r="T801" i="4"/>
  <c r="T800" i="4"/>
  <c r="T799" i="4"/>
  <c r="T798" i="4"/>
  <c r="T797" i="4"/>
  <c r="T796" i="4"/>
  <c r="T795" i="4"/>
  <c r="T794" i="4"/>
  <c r="T793" i="4"/>
  <c r="T792" i="4"/>
  <c r="T791" i="4"/>
  <c r="T790" i="4"/>
  <c r="T789" i="4"/>
  <c r="T788" i="4"/>
  <c r="T787" i="4"/>
  <c r="T786" i="4"/>
  <c r="T785" i="4"/>
  <c r="T784" i="4"/>
  <c r="T783" i="4"/>
  <c r="T782" i="4"/>
  <c r="T781" i="4"/>
  <c r="T780" i="4"/>
  <c r="T779" i="4"/>
  <c r="T778" i="4"/>
  <c r="T777" i="4"/>
  <c r="T776" i="4"/>
  <c r="T775" i="4"/>
  <c r="T774" i="4"/>
  <c r="T773" i="4"/>
  <c r="T772" i="4"/>
  <c r="T771" i="4"/>
  <c r="T770" i="4"/>
  <c r="T769" i="4"/>
  <c r="T768" i="4"/>
  <c r="T767" i="4"/>
  <c r="T766" i="4"/>
  <c r="T765" i="4"/>
  <c r="T764" i="4"/>
  <c r="T763" i="4"/>
  <c r="T762" i="4"/>
  <c r="T761" i="4"/>
  <c r="T760" i="4"/>
  <c r="T759" i="4"/>
  <c r="T758" i="4"/>
  <c r="T757" i="4"/>
  <c r="T756" i="4"/>
  <c r="T755" i="4"/>
  <c r="T754" i="4"/>
  <c r="T753" i="4"/>
  <c r="T752" i="4"/>
  <c r="T751" i="4"/>
  <c r="T750" i="4"/>
  <c r="T749" i="4"/>
  <c r="T748" i="4"/>
  <c r="T747" i="4"/>
  <c r="T746" i="4"/>
  <c r="T745" i="4"/>
  <c r="T744" i="4"/>
  <c r="T743" i="4"/>
  <c r="T742" i="4"/>
  <c r="T741" i="4"/>
  <c r="T740" i="4"/>
  <c r="T739" i="4"/>
  <c r="T738" i="4"/>
  <c r="T737" i="4"/>
  <c r="T736" i="4"/>
  <c r="T735" i="4"/>
  <c r="T734" i="4"/>
  <c r="T733" i="4"/>
  <c r="T732" i="4"/>
  <c r="T731" i="4"/>
  <c r="T730" i="4"/>
  <c r="T729" i="4"/>
  <c r="T728" i="4"/>
  <c r="T727" i="4"/>
  <c r="T726" i="4"/>
  <c r="T725" i="4"/>
  <c r="T724" i="4"/>
  <c r="T723" i="4"/>
  <c r="T722" i="4"/>
  <c r="T721" i="4"/>
  <c r="T720" i="4"/>
  <c r="T719" i="4"/>
  <c r="T718" i="4"/>
  <c r="T717" i="4"/>
  <c r="T716" i="4"/>
  <c r="T715" i="4"/>
  <c r="T714" i="4"/>
  <c r="T713" i="4"/>
  <c r="T712" i="4"/>
  <c r="T711" i="4"/>
  <c r="T710" i="4"/>
  <c r="T709" i="4"/>
  <c r="T708" i="4"/>
  <c r="T707" i="4"/>
  <c r="T706" i="4"/>
  <c r="T705" i="4"/>
  <c r="T704" i="4"/>
  <c r="T703" i="4"/>
  <c r="T702" i="4"/>
  <c r="T701" i="4"/>
  <c r="T700" i="4"/>
  <c r="T699" i="4"/>
  <c r="T698" i="4"/>
  <c r="T697" i="4"/>
  <c r="T696" i="4"/>
  <c r="T695" i="4"/>
  <c r="T694" i="4"/>
  <c r="T693" i="4"/>
  <c r="T692" i="4"/>
  <c r="T691" i="4"/>
  <c r="T690" i="4"/>
  <c r="T689" i="4"/>
  <c r="T688" i="4"/>
  <c r="T687" i="4"/>
  <c r="T686" i="4"/>
  <c r="T685" i="4"/>
  <c r="T684" i="4"/>
  <c r="T683" i="4"/>
  <c r="T682" i="4"/>
  <c r="T681" i="4"/>
  <c r="T680" i="4"/>
  <c r="T679" i="4"/>
  <c r="T678" i="4"/>
  <c r="T677" i="4"/>
  <c r="T676" i="4"/>
  <c r="T675" i="4"/>
  <c r="T674" i="4"/>
  <c r="T673" i="4"/>
  <c r="T672" i="4"/>
  <c r="T671" i="4"/>
  <c r="T670" i="4"/>
  <c r="T669" i="4"/>
  <c r="T668" i="4"/>
  <c r="T667" i="4"/>
  <c r="T666" i="4"/>
  <c r="T665" i="4"/>
  <c r="T664" i="4"/>
  <c r="T663" i="4"/>
  <c r="T662" i="4"/>
  <c r="T661" i="4"/>
  <c r="T660" i="4"/>
  <c r="T659" i="4"/>
  <c r="T658" i="4"/>
  <c r="T657" i="4"/>
  <c r="T656" i="4"/>
  <c r="T655" i="4"/>
  <c r="T654" i="4"/>
  <c r="T653" i="4"/>
  <c r="T652" i="4"/>
  <c r="T651" i="4"/>
  <c r="T650" i="4"/>
  <c r="T649" i="4"/>
  <c r="T648" i="4"/>
  <c r="T647" i="4"/>
  <c r="T646" i="4"/>
  <c r="T645" i="4"/>
  <c r="T644" i="4"/>
  <c r="T643" i="4"/>
  <c r="T642" i="4"/>
  <c r="T641" i="4"/>
  <c r="T640" i="4"/>
  <c r="T639" i="4"/>
  <c r="T638" i="4"/>
  <c r="T637" i="4"/>
  <c r="T636" i="4"/>
  <c r="T635" i="4"/>
  <c r="T634" i="4"/>
  <c r="T633" i="4"/>
  <c r="T632" i="4"/>
  <c r="T631" i="4"/>
  <c r="T630" i="4"/>
  <c r="T629" i="4"/>
  <c r="T628" i="4"/>
  <c r="T627" i="4"/>
  <c r="T626" i="4"/>
  <c r="T625" i="4"/>
  <c r="T624" i="4"/>
  <c r="T623" i="4"/>
  <c r="T622" i="4"/>
  <c r="T621" i="4"/>
  <c r="T620" i="4"/>
  <c r="T619" i="4"/>
  <c r="T618" i="4"/>
  <c r="T617" i="4"/>
  <c r="T616" i="4"/>
  <c r="T615" i="4"/>
  <c r="T614" i="4"/>
  <c r="T613" i="4"/>
  <c r="T612" i="4"/>
  <c r="T611" i="4"/>
  <c r="T610" i="4"/>
  <c r="T609" i="4"/>
  <c r="T608" i="4"/>
  <c r="T607" i="4"/>
  <c r="T606" i="4"/>
  <c r="T605" i="4"/>
  <c r="T604" i="4"/>
  <c r="T603" i="4"/>
  <c r="T602" i="4"/>
  <c r="T601" i="4"/>
  <c r="T600" i="4"/>
  <c r="T599" i="4"/>
  <c r="T598" i="4"/>
  <c r="T597" i="4"/>
  <c r="T596" i="4"/>
  <c r="T595" i="4"/>
  <c r="T594" i="4"/>
  <c r="T593" i="4"/>
  <c r="T592" i="4"/>
  <c r="T591" i="4"/>
  <c r="T590" i="4"/>
  <c r="T589" i="4"/>
  <c r="T588" i="4"/>
  <c r="T587" i="4"/>
  <c r="T586" i="4"/>
  <c r="T585" i="4"/>
  <c r="T584" i="4"/>
  <c r="T583" i="4"/>
  <c r="T582" i="4"/>
  <c r="T581" i="4"/>
  <c r="T580" i="4"/>
  <c r="T579" i="4"/>
  <c r="T578" i="4"/>
  <c r="T577" i="4"/>
  <c r="T576" i="4"/>
  <c r="T575" i="4"/>
  <c r="T574" i="4"/>
  <c r="T573" i="4"/>
  <c r="T572" i="4"/>
  <c r="T571" i="4"/>
  <c r="T570" i="4"/>
  <c r="T569" i="4"/>
  <c r="T568" i="4"/>
  <c r="T567" i="4"/>
  <c r="T566" i="4"/>
  <c r="T565" i="4"/>
  <c r="T564" i="4"/>
  <c r="T563" i="4"/>
  <c r="T562" i="4"/>
  <c r="T561" i="4"/>
  <c r="T560" i="4"/>
  <c r="T559" i="4"/>
  <c r="T558" i="4"/>
  <c r="T557" i="4"/>
  <c r="T556" i="4"/>
  <c r="T555" i="4"/>
  <c r="T554" i="4"/>
  <c r="T553" i="4"/>
  <c r="T552" i="4"/>
  <c r="T551" i="4"/>
  <c r="T550" i="4"/>
  <c r="T549" i="4"/>
  <c r="T548" i="4"/>
  <c r="T547" i="4"/>
  <c r="T546" i="4"/>
  <c r="T545" i="4"/>
  <c r="T544" i="4"/>
  <c r="T543" i="4"/>
  <c r="T542" i="4"/>
  <c r="T541" i="4"/>
  <c r="T540" i="4"/>
  <c r="T539" i="4"/>
  <c r="T538" i="4"/>
  <c r="T537" i="4"/>
  <c r="T536" i="4"/>
  <c r="T535" i="4"/>
  <c r="T534" i="4"/>
  <c r="T533" i="4"/>
  <c r="T532" i="4"/>
  <c r="T531" i="4"/>
  <c r="T530" i="4"/>
  <c r="T529" i="4"/>
  <c r="T528" i="4"/>
  <c r="T527" i="4"/>
  <c r="T526" i="4"/>
  <c r="T525" i="4"/>
  <c r="T524" i="4"/>
  <c r="T523" i="4"/>
  <c r="T522" i="4"/>
  <c r="T521" i="4"/>
  <c r="T520" i="4"/>
  <c r="T519" i="4"/>
  <c r="T518" i="4"/>
  <c r="T517" i="4"/>
  <c r="T516" i="4"/>
  <c r="T515" i="4"/>
  <c r="T514" i="4"/>
  <c r="T513" i="4"/>
  <c r="T512" i="4"/>
  <c r="T511" i="4"/>
  <c r="T510" i="4"/>
  <c r="T509" i="4"/>
  <c r="T508" i="4"/>
  <c r="T507" i="4"/>
  <c r="T506" i="4"/>
  <c r="T505" i="4"/>
  <c r="T504" i="4"/>
  <c r="T503" i="4"/>
  <c r="T502" i="4"/>
  <c r="T501" i="4"/>
  <c r="T500" i="4"/>
  <c r="T499" i="4"/>
  <c r="T498" i="4"/>
  <c r="T497" i="4"/>
  <c r="T496" i="4"/>
  <c r="T495" i="4"/>
  <c r="T494" i="4"/>
  <c r="T493" i="4"/>
  <c r="T492" i="4"/>
  <c r="T491" i="4"/>
  <c r="T490" i="4"/>
  <c r="T489" i="4"/>
  <c r="T488" i="4"/>
  <c r="T487" i="4"/>
  <c r="T486" i="4"/>
  <c r="T485" i="4"/>
  <c r="T484" i="4"/>
  <c r="T483" i="4"/>
  <c r="T482" i="4"/>
  <c r="T481" i="4"/>
  <c r="T480" i="4"/>
  <c r="T479" i="4"/>
  <c r="T478" i="4"/>
  <c r="T477" i="4"/>
  <c r="T476" i="4"/>
  <c r="T475" i="4"/>
  <c r="T474" i="4"/>
  <c r="T473" i="4"/>
  <c r="T472" i="4"/>
  <c r="T471" i="4"/>
  <c r="T470" i="4"/>
  <c r="T469" i="4"/>
  <c r="T468" i="4"/>
  <c r="T467" i="4"/>
  <c r="T466" i="4"/>
  <c r="T465" i="4"/>
  <c r="T464" i="4"/>
  <c r="T463" i="4"/>
  <c r="T462" i="4"/>
  <c r="T461" i="4"/>
  <c r="T460" i="4"/>
  <c r="T459" i="4"/>
  <c r="T458" i="4"/>
  <c r="T457" i="4"/>
  <c r="T456" i="4"/>
  <c r="T455" i="4"/>
  <c r="T454" i="4"/>
  <c r="T453" i="4"/>
  <c r="T452" i="4"/>
  <c r="T451" i="4"/>
  <c r="T450" i="4"/>
  <c r="T449" i="4"/>
  <c r="T448" i="4"/>
  <c r="T447" i="4"/>
  <c r="T446" i="4"/>
  <c r="T445" i="4"/>
  <c r="T444" i="4"/>
  <c r="T443" i="4"/>
  <c r="T442" i="4"/>
  <c r="T441" i="4"/>
  <c r="T440" i="4"/>
  <c r="T439" i="4"/>
  <c r="T438" i="4"/>
  <c r="T437" i="4"/>
  <c r="T436" i="4"/>
  <c r="T435" i="4"/>
  <c r="T434" i="4"/>
  <c r="T433" i="4"/>
  <c r="T432" i="4"/>
  <c r="T431" i="4"/>
  <c r="T430" i="4"/>
  <c r="T429" i="4"/>
  <c r="T428" i="4"/>
  <c r="T427" i="4"/>
  <c r="T426" i="4"/>
  <c r="T425" i="4"/>
  <c r="T424" i="4"/>
  <c r="T423" i="4"/>
  <c r="T422" i="4"/>
  <c r="T421" i="4"/>
  <c r="T420" i="4"/>
  <c r="T419" i="4"/>
  <c r="T418" i="4"/>
  <c r="T417" i="4"/>
  <c r="T416" i="4"/>
  <c r="T415" i="4"/>
  <c r="T414" i="4"/>
  <c r="T413" i="4"/>
  <c r="T412" i="4"/>
  <c r="T411" i="4"/>
  <c r="T410" i="4"/>
  <c r="T409" i="4"/>
  <c r="T408" i="4"/>
  <c r="T407" i="4"/>
  <c r="T406" i="4"/>
  <c r="T405" i="4"/>
  <c r="T404" i="4"/>
  <c r="T403" i="4"/>
  <c r="T402" i="4"/>
  <c r="T401" i="4"/>
  <c r="T400" i="4"/>
  <c r="T399" i="4"/>
  <c r="T398" i="4"/>
  <c r="T397" i="4"/>
  <c r="T396" i="4"/>
  <c r="T395" i="4"/>
  <c r="T394" i="4"/>
  <c r="T393" i="4"/>
  <c r="T392" i="4"/>
  <c r="T391" i="4"/>
  <c r="T390" i="4"/>
  <c r="T389" i="4"/>
  <c r="T388" i="4"/>
  <c r="T387" i="4"/>
  <c r="T386" i="4"/>
  <c r="T385" i="4"/>
  <c r="T384" i="4"/>
  <c r="T383" i="4"/>
  <c r="T382" i="4"/>
  <c r="T381" i="4"/>
  <c r="T380" i="4"/>
  <c r="T379" i="4"/>
  <c r="T378" i="4"/>
  <c r="T377" i="4"/>
  <c r="T376" i="4"/>
  <c r="T375" i="4"/>
  <c r="T374" i="4"/>
  <c r="T373" i="4"/>
  <c r="T372" i="4"/>
  <c r="T371" i="4"/>
  <c r="T370" i="4"/>
  <c r="T369" i="4"/>
  <c r="T368" i="4"/>
  <c r="T367" i="4"/>
  <c r="T366" i="4"/>
  <c r="T365" i="4"/>
  <c r="T364" i="4"/>
  <c r="T363" i="4"/>
  <c r="T362" i="4"/>
  <c r="T361" i="4"/>
  <c r="T360" i="4"/>
  <c r="T359" i="4"/>
  <c r="T358" i="4"/>
  <c r="T357" i="4"/>
  <c r="T356" i="4"/>
  <c r="T355" i="4"/>
  <c r="T354" i="4"/>
  <c r="T353" i="4"/>
  <c r="T352" i="4"/>
  <c r="T351" i="4"/>
  <c r="T350" i="4"/>
  <c r="T349" i="4"/>
  <c r="T348" i="4"/>
  <c r="T347" i="4"/>
  <c r="T346" i="4"/>
  <c r="T345" i="4"/>
  <c r="T344" i="4"/>
  <c r="T343" i="4"/>
  <c r="T342" i="4"/>
  <c r="T341" i="4"/>
  <c r="T340" i="4"/>
  <c r="T339" i="4"/>
  <c r="T338" i="4"/>
  <c r="T337" i="4"/>
  <c r="T336" i="4"/>
  <c r="T335" i="4"/>
  <c r="T334" i="4"/>
  <c r="T333" i="4"/>
  <c r="T332" i="4"/>
  <c r="T331" i="4"/>
  <c r="T330" i="4"/>
  <c r="T329" i="4"/>
  <c r="T328" i="4"/>
  <c r="T327" i="4"/>
  <c r="T326" i="4"/>
  <c r="T325" i="4"/>
  <c r="T324" i="4"/>
  <c r="T323" i="4"/>
  <c r="T322" i="4"/>
  <c r="T321" i="4"/>
  <c r="T320" i="4"/>
  <c r="T319" i="4"/>
  <c r="T318" i="4"/>
  <c r="T317" i="4"/>
  <c r="T316" i="4"/>
  <c r="T315" i="4"/>
  <c r="T314" i="4"/>
  <c r="T313" i="4"/>
  <c r="T312" i="4"/>
  <c r="T311" i="4"/>
  <c r="T310" i="4"/>
  <c r="T309" i="4"/>
  <c r="T308" i="4"/>
  <c r="T307" i="4"/>
  <c r="T306" i="4"/>
  <c r="T305" i="4"/>
  <c r="T304" i="4"/>
  <c r="T303" i="4"/>
  <c r="T302" i="4"/>
  <c r="T301" i="4"/>
  <c r="T300" i="4"/>
  <c r="T299" i="4"/>
  <c r="T298" i="4"/>
  <c r="T297" i="4"/>
  <c r="T296" i="4"/>
  <c r="T295" i="4"/>
  <c r="T294" i="4"/>
  <c r="T293" i="4"/>
  <c r="T292" i="4"/>
  <c r="T291" i="4"/>
  <c r="T290" i="4"/>
  <c r="T289" i="4"/>
  <c r="T288" i="4"/>
  <c r="T287" i="4"/>
  <c r="T286" i="4"/>
  <c r="T285" i="4"/>
  <c r="T284" i="4"/>
  <c r="T283" i="4"/>
  <c r="T282" i="4"/>
  <c r="T281" i="4"/>
  <c r="T280" i="4"/>
  <c r="T279" i="4"/>
  <c r="T278" i="4"/>
  <c r="T277" i="4"/>
  <c r="T276" i="4"/>
  <c r="T275" i="4"/>
  <c r="T274" i="4"/>
  <c r="T273" i="4"/>
  <c r="T272" i="4"/>
  <c r="T271" i="4"/>
  <c r="T270" i="4"/>
  <c r="T269" i="4"/>
  <c r="T268" i="4"/>
  <c r="T267" i="4"/>
  <c r="T266" i="4"/>
  <c r="T265" i="4"/>
  <c r="T264" i="4"/>
  <c r="T263" i="4"/>
  <c r="T262" i="4"/>
  <c r="T261" i="4"/>
  <c r="T260" i="4"/>
  <c r="T259" i="4"/>
  <c r="T258" i="4"/>
  <c r="T257" i="4"/>
  <c r="T256" i="4"/>
  <c r="T255" i="4"/>
  <c r="T254" i="4"/>
  <c r="T253" i="4"/>
  <c r="T252" i="4"/>
  <c r="T251" i="4"/>
  <c r="T250" i="4"/>
  <c r="T249" i="4"/>
  <c r="T248" i="4"/>
  <c r="T247" i="4"/>
  <c r="T246" i="4"/>
  <c r="T245" i="4"/>
  <c r="T244" i="4"/>
  <c r="T243" i="4"/>
  <c r="T242" i="4"/>
  <c r="T241" i="4"/>
  <c r="T240" i="4"/>
  <c r="T239" i="4"/>
  <c r="T238" i="4"/>
  <c r="T237" i="4"/>
  <c r="T236" i="4"/>
  <c r="T235" i="4"/>
  <c r="T234" i="4"/>
  <c r="T233" i="4"/>
  <c r="T232" i="4"/>
  <c r="T231" i="4"/>
  <c r="T230" i="4"/>
  <c r="T229" i="4"/>
  <c r="T228" i="4"/>
  <c r="T227" i="4"/>
  <c r="T226" i="4"/>
  <c r="T225" i="4"/>
  <c r="T224" i="4"/>
  <c r="T223" i="4"/>
  <c r="T222" i="4"/>
  <c r="T221" i="4"/>
  <c r="T220" i="4"/>
  <c r="T219" i="4"/>
  <c r="T218" i="4"/>
  <c r="T217" i="4"/>
  <c r="T216" i="4"/>
  <c r="T215" i="4"/>
  <c r="T214" i="4"/>
  <c r="T213" i="4"/>
  <c r="T212" i="4"/>
  <c r="T211" i="4"/>
  <c r="T210" i="4"/>
  <c r="T209" i="4"/>
  <c r="T208" i="4"/>
  <c r="T207" i="4"/>
  <c r="T206" i="4"/>
  <c r="T205" i="4"/>
  <c r="T204" i="4"/>
  <c r="T203" i="4"/>
  <c r="T202" i="4"/>
  <c r="T201" i="4"/>
  <c r="T200" i="4"/>
  <c r="T199" i="4"/>
  <c r="T198" i="4"/>
  <c r="T197" i="4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1028" i="4"/>
  <c r="O1029" i="4"/>
  <c r="O1030" i="4"/>
  <c r="O1031" i="4"/>
  <c r="O1032" i="4"/>
  <c r="O1033" i="4"/>
  <c r="O1034" i="4"/>
  <c r="O10" i="4"/>
  <c r="N1030" i="4"/>
  <c r="P1030" i="4"/>
  <c r="Q1030" i="4"/>
  <c r="R1030" i="4"/>
  <c r="N1031" i="4"/>
  <c r="P1031" i="4"/>
  <c r="Q1031" i="4"/>
  <c r="R1031" i="4"/>
  <c r="N1032" i="4"/>
  <c r="P1032" i="4"/>
  <c r="Q1032" i="4"/>
  <c r="R1032" i="4"/>
  <c r="N1033" i="4"/>
  <c r="P1033" i="4"/>
  <c r="Q1033" i="4"/>
  <c r="R1033" i="4"/>
  <c r="N1034" i="4"/>
  <c r="P1034" i="4"/>
  <c r="Q1034" i="4"/>
  <c r="R1034" i="4"/>
  <c r="Q3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" i="4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7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R982" i="4"/>
  <c r="R983" i="4"/>
  <c r="R984" i="4"/>
  <c r="R985" i="4"/>
  <c r="R986" i="4"/>
  <c r="R987" i="4"/>
  <c r="R988" i="4"/>
  <c r="R989" i="4"/>
  <c r="R990" i="4"/>
  <c r="R991" i="4"/>
  <c r="R992" i="4"/>
  <c r="R993" i="4"/>
  <c r="R994" i="4"/>
  <c r="R995" i="4"/>
  <c r="R996" i="4"/>
  <c r="R997" i="4"/>
  <c r="R998" i="4"/>
  <c r="R999" i="4"/>
  <c r="R1000" i="4"/>
  <c r="R1001" i="4"/>
  <c r="R1002" i="4"/>
  <c r="R1003" i="4"/>
  <c r="R1004" i="4"/>
  <c r="R1005" i="4"/>
  <c r="R1006" i="4"/>
  <c r="R1007" i="4"/>
  <c r="R1008" i="4"/>
  <c r="R1009" i="4"/>
  <c r="R1010" i="4"/>
  <c r="R1011" i="4"/>
  <c r="R1012" i="4"/>
  <c r="R1013" i="4"/>
  <c r="R1014" i="4"/>
  <c r="R1015" i="4"/>
  <c r="R1016" i="4"/>
  <c r="R1017" i="4"/>
  <c r="R1018" i="4"/>
  <c r="R1019" i="4"/>
  <c r="R1020" i="4"/>
  <c r="R1021" i="4"/>
  <c r="R1022" i="4"/>
  <c r="R1023" i="4"/>
  <c r="R1024" i="4"/>
  <c r="R1025" i="4"/>
  <c r="R1026" i="4"/>
  <c r="R1027" i="4"/>
  <c r="R1028" i="4"/>
  <c r="R1029" i="4"/>
  <c r="R10" i="4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7" i="5"/>
  <c r="G7" i="5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" i="4"/>
</calcChain>
</file>

<file path=xl/connections.xml><?xml version="1.0" encoding="utf-8"?>
<connections xmlns="http://schemas.openxmlformats.org/spreadsheetml/2006/main">
  <connection id="1" name="M.J.W.Boyle Data2" type="6" refreshedVersion="4" background="1" saveData="1">
    <textPr codePage="850" sourceFile="H:\Tmi\SAFE\M.J.W.Boyle Data2.csv" thousands=" 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<sst xmlns="http://schemas.openxmlformats.org/spreadsheetml/2006/main" count="5805" uniqueCount="276">
  <si>
    <t>SAFE Project ID</t>
  </si>
  <si>
    <t>d.orme@imperial.ac.uk</t>
  </si>
  <si>
    <t>Imperial College London</t>
  </si>
  <si>
    <t>DF</t>
  </si>
  <si>
    <t>Incidence</t>
  </si>
  <si>
    <t>My incidence matrix</t>
  </si>
  <si>
    <t>Embargo date</t>
  </si>
  <si>
    <t>Access status</t>
  </si>
  <si>
    <t>Taxon name</t>
  </si>
  <si>
    <t>Taxon type</t>
  </si>
  <si>
    <t>Order</t>
  </si>
  <si>
    <t>Family</t>
  </si>
  <si>
    <t>Genus</t>
  </si>
  <si>
    <t>Species</t>
  </si>
  <si>
    <t>Morphospecies 1</t>
  </si>
  <si>
    <t>Morphospecies</t>
  </si>
  <si>
    <t>Formicidae</t>
  </si>
  <si>
    <t>Latitude</t>
  </si>
  <si>
    <t>Longitude</t>
  </si>
  <si>
    <t>Status</t>
  </si>
  <si>
    <t>Treat</t>
  </si>
  <si>
    <t>Level</t>
  </si>
  <si>
    <t>Time</t>
  </si>
  <si>
    <t>Rain</t>
  </si>
  <si>
    <t>Group</t>
  </si>
  <si>
    <t>C</t>
  </si>
  <si>
    <t>G</t>
  </si>
  <si>
    <t>D</t>
  </si>
  <si>
    <t>A</t>
  </si>
  <si>
    <t>V</t>
  </si>
  <si>
    <t>B</t>
  </si>
  <si>
    <t>N</t>
  </si>
  <si>
    <t>Location</t>
  </si>
  <si>
    <t>Date</t>
  </si>
  <si>
    <t>field_type</t>
  </si>
  <si>
    <t>description</t>
  </si>
  <si>
    <t>field_name</t>
  </si>
  <si>
    <t>Categorical</t>
  </si>
  <si>
    <t>SAFE 2nd order point number</t>
  </si>
  <si>
    <t>Collection date</t>
  </si>
  <si>
    <t>Something</t>
  </si>
  <si>
    <t>Something else</t>
  </si>
  <si>
    <t>A:Treatment A;B:Treatment B;C:Treatment C;</t>
  </si>
  <si>
    <t>G:Level G;V:Level V</t>
  </si>
  <si>
    <t>D:Day;N:Night</t>
  </si>
  <si>
    <t>mm</t>
  </si>
  <si>
    <t>count</t>
  </si>
  <si>
    <t>units</t>
  </si>
  <si>
    <t>A time</t>
  </si>
  <si>
    <t>Datetime</t>
  </si>
  <si>
    <t>Author name</t>
  </si>
  <si>
    <t>Author email</t>
  </si>
  <si>
    <t>Orme, David</t>
  </si>
  <si>
    <t>Author ORCID</t>
  </si>
  <si>
    <t>0000-0002-7005-1394</t>
  </si>
  <si>
    <t>Author affiliation</t>
  </si>
  <si>
    <t>Taxon</t>
  </si>
  <si>
    <t>Taxa</t>
  </si>
  <si>
    <t>Worksheet name</t>
  </si>
  <si>
    <t>Worksheet title</t>
  </si>
  <si>
    <t>Worksheet description</t>
  </si>
  <si>
    <t>My data table</t>
  </si>
  <si>
    <t>This is a test data</t>
  </si>
  <si>
    <t>A test data too</t>
  </si>
  <si>
    <t>Example data for the SAFE Project</t>
  </si>
  <si>
    <t>Title</t>
  </si>
  <si>
    <t>Description</t>
  </si>
  <si>
    <t>This is an example dataset to demonstrate the formatting of tabular datasets for the SAFE project. 
Please note that you can use carriage returns within a cell!</t>
  </si>
  <si>
    <t>Crematogaster borneensis</t>
  </si>
  <si>
    <t>Crematogaster</t>
  </si>
  <si>
    <t>Dolichoderus</t>
  </si>
  <si>
    <t>Dolichoderus sp.</t>
  </si>
  <si>
    <t>Formicidae #1</t>
  </si>
  <si>
    <t>Location name</t>
  </si>
  <si>
    <t>Numeric</t>
  </si>
  <si>
    <t>Count</t>
  </si>
  <si>
    <t>Species_count</t>
  </si>
  <si>
    <t>50 by 50 cm quadrat</t>
  </si>
  <si>
    <t>Abundance</t>
  </si>
  <si>
    <t>taxon_name</t>
  </si>
  <si>
    <t>Comments</t>
  </si>
  <si>
    <t>This is a comment</t>
  </si>
  <si>
    <t>This is another comment</t>
  </si>
  <si>
    <t>method</t>
  </si>
  <si>
    <t>Bucket</t>
  </si>
  <si>
    <t>NA</t>
  </si>
  <si>
    <t>levels</t>
  </si>
  <si>
    <t>Ewers, Rob</t>
  </si>
  <si>
    <t>r.ewers@imperial.ac.uk</t>
  </si>
  <si>
    <t>Obs_Time</t>
  </si>
  <si>
    <t>Presence/absence of something</t>
  </si>
  <si>
    <t>binary</t>
  </si>
  <si>
    <t>A date time field</t>
  </si>
  <si>
    <t>The taxon studied</t>
  </si>
  <si>
    <t>The species abundance</t>
  </si>
  <si>
    <t>My comments</t>
  </si>
  <si>
    <t>Cr_bo</t>
  </si>
  <si>
    <t>Do_sp</t>
  </si>
  <si>
    <t>Fo_1</t>
  </si>
  <si>
    <t>Morph_1</t>
  </si>
  <si>
    <t>Abundance of species</t>
  </si>
  <si>
    <t>50 by 50 quadrat, exhaustive count</t>
  </si>
  <si>
    <t>Keywords</t>
  </si>
  <si>
    <t>Test data</t>
  </si>
  <si>
    <t>Test code</t>
  </si>
  <si>
    <t>Testing</t>
  </si>
  <si>
    <t>Open</t>
  </si>
  <si>
    <t>Crematogaster ormei</t>
  </si>
  <si>
    <t>E_194</t>
  </si>
  <si>
    <t>E_195</t>
  </si>
  <si>
    <t>E_196</t>
  </si>
  <si>
    <t>E_197</t>
  </si>
  <si>
    <t>E_198</t>
  </si>
  <si>
    <t>E_205</t>
  </si>
  <si>
    <t>E_206</t>
  </si>
  <si>
    <t>E_207</t>
  </si>
  <si>
    <t>E_208</t>
  </si>
  <si>
    <t>E_209</t>
  </si>
  <si>
    <t>E_210</t>
  </si>
  <si>
    <t>E_217</t>
  </si>
  <si>
    <t>E_218</t>
  </si>
  <si>
    <t>E_219</t>
  </si>
  <si>
    <t>E_220</t>
  </si>
  <si>
    <t>E_221</t>
  </si>
  <si>
    <t>E_222</t>
  </si>
  <si>
    <t>E_229</t>
  </si>
  <si>
    <t>E_230</t>
  </si>
  <si>
    <t>E_231</t>
  </si>
  <si>
    <t>E_232</t>
  </si>
  <si>
    <t>E_233</t>
  </si>
  <si>
    <t>E_234</t>
  </si>
  <si>
    <t>E_235</t>
  </si>
  <si>
    <t>E_236</t>
  </si>
  <si>
    <t>E_237</t>
  </si>
  <si>
    <t>E_238</t>
  </si>
  <si>
    <t>E_239</t>
  </si>
  <si>
    <t>E_240</t>
  </si>
  <si>
    <t>OG2_421</t>
  </si>
  <si>
    <t>OG2_422</t>
  </si>
  <si>
    <t>OG2_423</t>
  </si>
  <si>
    <t>OG2_424</t>
  </si>
  <si>
    <t>OG2_425</t>
  </si>
  <si>
    <t>OG2_426</t>
  </si>
  <si>
    <t>OG2_427</t>
  </si>
  <si>
    <t>OG2_428</t>
  </si>
  <si>
    <t>OG2_429</t>
  </si>
  <si>
    <t>OG2_430</t>
  </si>
  <si>
    <t>OG2_431</t>
  </si>
  <si>
    <t>OG2_432</t>
  </si>
  <si>
    <t>OG2_435</t>
  </si>
  <si>
    <t>OG2_436</t>
  </si>
  <si>
    <t>OG2_437</t>
  </si>
  <si>
    <t>OG2_438</t>
  </si>
  <si>
    <t>OG2_439</t>
  </si>
  <si>
    <t>OG2_440</t>
  </si>
  <si>
    <t>OG2_443</t>
  </si>
  <si>
    <t>OG2_445</t>
  </si>
  <si>
    <t>OG2_446</t>
  </si>
  <si>
    <t>OP3_529</t>
  </si>
  <si>
    <t>OP3_530</t>
  </si>
  <si>
    <t>OP3_531</t>
  </si>
  <si>
    <t>OP3_532</t>
  </si>
  <si>
    <t>OP3_533</t>
  </si>
  <si>
    <t>OP3_534</t>
  </si>
  <si>
    <t>OP3_535</t>
  </si>
  <si>
    <t>OP3_537</t>
  </si>
  <si>
    <t>OP3_538</t>
  </si>
  <si>
    <t>OP3_539</t>
  </si>
  <si>
    <t>OP3_540</t>
  </si>
  <si>
    <t>OP3_541</t>
  </si>
  <si>
    <t>OP3_542</t>
  </si>
  <si>
    <t>OP3_543</t>
  </si>
  <si>
    <t>OP3_544</t>
  </si>
  <si>
    <t>OP3_545</t>
  </si>
  <si>
    <t>OP3_546</t>
  </si>
  <si>
    <t>OP3_547</t>
  </si>
  <si>
    <t>OP3_548</t>
  </si>
  <si>
    <t>OP3_549</t>
  </si>
  <si>
    <t>OP3_550</t>
  </si>
  <si>
    <t>OP3_551</t>
  </si>
  <si>
    <t>OP3_552</t>
  </si>
  <si>
    <t>OP3_553</t>
  </si>
  <si>
    <t>OP3_554</t>
  </si>
  <si>
    <t>OP3_555</t>
  </si>
  <si>
    <t>VJR_556</t>
  </si>
  <si>
    <t>VJR_557</t>
  </si>
  <si>
    <t>VJR_558</t>
  </si>
  <si>
    <t>VJR_559</t>
  </si>
  <si>
    <t>VJR_560</t>
  </si>
  <si>
    <t>VJR_561</t>
  </si>
  <si>
    <t>VJR_562</t>
  </si>
  <si>
    <t>VJR_563</t>
  </si>
  <si>
    <t>VJR_564</t>
  </si>
  <si>
    <t>VJR_565</t>
  </si>
  <si>
    <t>VJR_566</t>
  </si>
  <si>
    <t>VJR_567</t>
  </si>
  <si>
    <t>VJR_568</t>
  </si>
  <si>
    <t>VJR_569</t>
  </si>
  <si>
    <t>VJR_570</t>
  </si>
  <si>
    <t>VJR_571</t>
  </si>
  <si>
    <t>VJR_572</t>
  </si>
  <si>
    <t>VJR_573</t>
  </si>
  <si>
    <t>VJR_574</t>
  </si>
  <si>
    <t>VJR_575</t>
  </si>
  <si>
    <t>VJR_576</t>
  </si>
  <si>
    <t>VJR_577</t>
  </si>
  <si>
    <t>VJR_578</t>
  </si>
  <si>
    <t>VJR_579</t>
  </si>
  <si>
    <t>D_636</t>
  </si>
  <si>
    <t>Ponerinae #1</t>
  </si>
  <si>
    <t>Ponerinae</t>
  </si>
  <si>
    <t>The average individual mass</t>
  </si>
  <si>
    <t>Average mass of a sample of 10 individual</t>
  </si>
  <si>
    <t>Ant_mass</t>
  </si>
  <si>
    <t>milligrams</t>
  </si>
  <si>
    <t>GPS Lat for sample point</t>
  </si>
  <si>
    <t>GPS Long for sample point</t>
  </si>
  <si>
    <t>The caset of the individuals weighed</t>
  </si>
  <si>
    <t>Caste</t>
  </si>
  <si>
    <t>Worker;Soldier;Drone;Queen</t>
  </si>
  <si>
    <t>Worker</t>
  </si>
  <si>
    <t>Soldier</t>
  </si>
  <si>
    <t>Drone</t>
  </si>
  <si>
    <t>Queen</t>
  </si>
  <si>
    <t>Numeric Trait</t>
  </si>
  <si>
    <t>Average mass of species</t>
  </si>
  <si>
    <t>Cr_bo_mass</t>
  </si>
  <si>
    <t>Average weight of all indviduals: whole sample weighed using 0.00001 g balance, divided by N</t>
  </si>
  <si>
    <t>New</t>
  </si>
  <si>
    <t>Type</t>
  </si>
  <si>
    <t>Danum_PIT_1</t>
  </si>
  <si>
    <t>Yes</t>
  </si>
  <si>
    <t>No</t>
  </si>
  <si>
    <t>Danum_PIT_2</t>
  </si>
  <si>
    <t>POINT</t>
  </si>
  <si>
    <t>Replicate</t>
  </si>
  <si>
    <t>Four replicates</t>
  </si>
  <si>
    <t>QuadratNumber</t>
  </si>
  <si>
    <t>ID</t>
  </si>
  <si>
    <t>Pit tags for the ants</t>
  </si>
  <si>
    <t>TagNumber</t>
  </si>
  <si>
    <t>taxon_field</t>
  </si>
  <si>
    <t>Publication DOI</t>
  </si>
  <si>
    <t>https://doi.org/10.1098/rstb.2011.0049</t>
  </si>
  <si>
    <t>Water monitor</t>
  </si>
  <si>
    <t>Danum_PIT_3</t>
  </si>
  <si>
    <t>Varanus salvator macromaculatus</t>
  </si>
  <si>
    <t>Parent type</t>
  </si>
  <si>
    <t>Parent Name</t>
  </si>
  <si>
    <t>Coleoptera</t>
  </si>
  <si>
    <t>Ordered Categorical Trait</t>
  </si>
  <si>
    <t>Scientific Name</t>
  </si>
  <si>
    <t>Subfamily</t>
  </si>
  <si>
    <t>Subspecies</t>
  </si>
  <si>
    <t>Notes</t>
  </si>
  <si>
    <t>Alsomitra simplex</t>
  </si>
  <si>
    <t>GBIF taxon with a single synonym entry</t>
  </si>
  <si>
    <t>Morus</t>
  </si>
  <si>
    <t>Gannets</t>
  </si>
  <si>
    <t>GBIF taxon with multiple accepted statuses</t>
  </si>
  <si>
    <t>Zenicomus photuroides</t>
  </si>
  <si>
    <t>Sulidae</t>
  </si>
  <si>
    <t>GBIF taxon with single accepted and multiple synonyms</t>
  </si>
  <si>
    <t>Cicada sanguinolenta</t>
  </si>
  <si>
    <t>GBIF taxon with multiple resolutions of non accepted status</t>
  </si>
  <si>
    <t>Melittia oedippus</t>
  </si>
  <si>
    <t>GBIF taxon with single misapplied usage (typo)</t>
  </si>
  <si>
    <t>Cicada</t>
  </si>
  <si>
    <t>Numeric Interaction</t>
  </si>
  <si>
    <t>Consumption of ants by lizards</t>
  </si>
  <si>
    <t>Number observed eaten in half hour observation</t>
  </si>
  <si>
    <t>Water monitor:predator</t>
  </si>
  <si>
    <t>Taxon:prey</t>
  </si>
  <si>
    <t>Lizard_predation</t>
  </si>
  <si>
    <t>interaction_name</t>
  </si>
  <si>
    <t>interaction_field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</si>
</sst>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0.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0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3"/>
    <xf numFmtId="14" fontId="0" fillId="0" borderId="0" xfId="0" applyNumberFormat="1"/>
    <xf numFmtId="0" fontId="3" fillId="0" borderId="0" xfId="0" applyFont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Font="1"/>
    <xf numFmtId="0" fontId="3" fillId="0" borderId="0" xfId="0" applyFont="1" applyAlignment="1">
      <alignment vertical="center"/>
    </xf>
    <xf numFmtId="2" fontId="0" fillId="0" borderId="0" xfId="0" applyNumberFormat="1"/>
    <xf numFmtId="165" fontId="0" fillId="0" borderId="0" xfId="0" applyNumberFormat="1"/>
    <xf numFmtId="2" fontId="0" fillId="0" borderId="1" xfId="0" applyNumberFormat="1" applyBorder="1"/>
    <xf numFmtId="1" fontId="0" fillId="0" borderId="0" xfId="0" applyNumberFormat="1"/>
  </cellXfs>
  <cellStyles count="100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.J.W.Boyle Data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.orme@imperial.ac.uk" TargetMode="External"/><Relationship Id="rId2" Type="http://schemas.openxmlformats.org/officeDocument/2006/relationships/hyperlink" Target="mailto:r.ewers@imperial.ac.u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16" sqref="B16"/>
    </sheetView>
  </sheetViews>
  <sheetFormatPr baseColWidth="10" defaultRowHeight="15" x14ac:dyDescent="0"/>
  <cols>
    <col min="1" max="1" width="24.83203125" customWidth="1"/>
    <col min="2" max="2" width="47.33203125" customWidth="1"/>
    <col min="3" max="3" width="17.83203125" bestFit="1" customWidth="1"/>
  </cols>
  <sheetData>
    <row r="1" spans="1:4">
      <c r="A1" t="s">
        <v>0</v>
      </c>
      <c r="B1">
        <v>1</v>
      </c>
    </row>
    <row r="2" spans="1:4">
      <c r="A2" t="s">
        <v>7</v>
      </c>
      <c r="B2" t="s">
        <v>106</v>
      </c>
    </row>
    <row r="3" spans="1:4">
      <c r="A3" t="s">
        <v>6</v>
      </c>
      <c r="B3" s="2">
        <v>43346</v>
      </c>
    </row>
    <row r="4" spans="1:4">
      <c r="A4" t="s">
        <v>65</v>
      </c>
      <c r="B4" s="2" t="s">
        <v>64</v>
      </c>
    </row>
    <row r="5" spans="1:4" ht="75">
      <c r="A5" t="s">
        <v>66</v>
      </c>
      <c r="B5" s="7" t="s">
        <v>67</v>
      </c>
    </row>
    <row r="6" spans="1:4">
      <c r="A6" t="s">
        <v>242</v>
      </c>
      <c r="B6" s="7" t="s">
        <v>243</v>
      </c>
    </row>
    <row r="7" spans="1:4">
      <c r="A7" t="s">
        <v>50</v>
      </c>
      <c r="B7" t="s">
        <v>52</v>
      </c>
      <c r="C7" t="s">
        <v>87</v>
      </c>
    </row>
    <row r="8" spans="1:4">
      <c r="A8" t="s">
        <v>51</v>
      </c>
      <c r="B8" s="1" t="s">
        <v>1</v>
      </c>
      <c r="C8" s="1" t="s">
        <v>88</v>
      </c>
    </row>
    <row r="9" spans="1:4">
      <c r="A9" t="s">
        <v>55</v>
      </c>
      <c r="B9" t="s">
        <v>2</v>
      </c>
      <c r="C9" t="s">
        <v>2</v>
      </c>
    </row>
    <row r="10" spans="1:4">
      <c r="A10" t="s">
        <v>53</v>
      </c>
      <c r="B10" s="6" t="s">
        <v>54</v>
      </c>
    </row>
    <row r="11" spans="1:4">
      <c r="A11" t="s">
        <v>58</v>
      </c>
      <c r="B11" t="s">
        <v>3</v>
      </c>
      <c r="C11" t="s">
        <v>4</v>
      </c>
    </row>
    <row r="12" spans="1:4">
      <c r="A12" t="s">
        <v>59</v>
      </c>
      <c r="B12" t="s">
        <v>61</v>
      </c>
      <c r="C12" t="s">
        <v>5</v>
      </c>
    </row>
    <row r="13" spans="1:4">
      <c r="A13" t="s">
        <v>60</v>
      </c>
      <c r="B13" t="s">
        <v>62</v>
      </c>
      <c r="C13" t="s">
        <v>63</v>
      </c>
    </row>
    <row r="14" spans="1:4">
      <c r="A14" t="s">
        <v>102</v>
      </c>
      <c r="B14" t="s">
        <v>103</v>
      </c>
      <c r="C14" t="s">
        <v>104</v>
      </c>
      <c r="D14" t="s">
        <v>105</v>
      </c>
    </row>
  </sheetData>
  <hyperlinks>
    <hyperlink ref="B8" r:id="rId1"/>
    <hyperlink ref="C8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workbookViewId="0">
      <selection activeCell="A2" sqref="A2"/>
    </sheetView>
  </sheetViews>
  <sheetFormatPr baseColWidth="10" defaultRowHeight="15" x14ac:dyDescent="0"/>
  <cols>
    <col min="1" max="2" width="15.83203125" customWidth="1"/>
    <col min="3" max="3" width="17.83203125" customWidth="1"/>
    <col min="4" max="4" width="15.6640625" customWidth="1"/>
    <col min="5" max="5" width="13" customWidth="1"/>
    <col min="6" max="6" width="12.83203125" customWidth="1"/>
  </cols>
  <sheetData>
    <row r="1" spans="1:5">
      <c r="A1" t="s">
        <v>73</v>
      </c>
      <c r="B1" t="s">
        <v>228</v>
      </c>
      <c r="C1" t="s">
        <v>17</v>
      </c>
      <c r="D1" t="s">
        <v>18</v>
      </c>
      <c r="E1" t="s">
        <v>229</v>
      </c>
    </row>
    <row r="2" spans="1:5">
      <c r="A2" t="s">
        <v>230</v>
      </c>
      <c r="B2" t="s">
        <v>231</v>
      </c>
      <c r="C2">
        <v>4.9576000000000002</v>
      </c>
      <c r="D2">
        <v>117.77629899999999</v>
      </c>
      <c r="E2" t="s">
        <v>234</v>
      </c>
    </row>
    <row r="3" spans="1:5">
      <c r="A3" t="s">
        <v>233</v>
      </c>
      <c r="B3" t="s">
        <v>231</v>
      </c>
      <c r="C3">
        <v>4.9577210000000003</v>
      </c>
      <c r="D3">
        <v>117.776023</v>
      </c>
      <c r="E3" t="s">
        <v>234</v>
      </c>
    </row>
    <row r="4" spans="1:5">
      <c r="A4" t="s">
        <v>245</v>
      </c>
      <c r="B4" t="s">
        <v>231</v>
      </c>
      <c r="C4" t="s">
        <v>85</v>
      </c>
      <c r="D4" t="s">
        <v>85</v>
      </c>
      <c r="E4" t="s">
        <v>234</v>
      </c>
    </row>
    <row r="5" spans="1:5">
      <c r="A5">
        <v>193</v>
      </c>
      <c r="B5" t="s">
        <v>232</v>
      </c>
    </row>
    <row r="6" spans="1:5">
      <c r="A6" t="s">
        <v>108</v>
      </c>
      <c r="B6" t="s">
        <v>232</v>
      </c>
    </row>
    <row r="7" spans="1:5">
      <c r="A7" t="s">
        <v>109</v>
      </c>
      <c r="B7" t="s">
        <v>232</v>
      </c>
    </row>
    <row r="8" spans="1:5">
      <c r="A8" t="s">
        <v>110</v>
      </c>
      <c r="B8" t="s">
        <v>232</v>
      </c>
    </row>
    <row r="9" spans="1:5">
      <c r="A9" t="s">
        <v>111</v>
      </c>
      <c r="B9" t="s">
        <v>232</v>
      </c>
    </row>
    <row r="10" spans="1:5">
      <c r="A10" t="s">
        <v>112</v>
      </c>
      <c r="B10" t="s">
        <v>232</v>
      </c>
    </row>
    <row r="11" spans="1:5">
      <c r="A11" t="s">
        <v>113</v>
      </c>
      <c r="B11" t="s">
        <v>232</v>
      </c>
    </row>
    <row r="12" spans="1:5">
      <c r="A12" t="s">
        <v>114</v>
      </c>
      <c r="B12" t="s">
        <v>232</v>
      </c>
    </row>
    <row r="13" spans="1:5">
      <c r="A13" t="s">
        <v>115</v>
      </c>
      <c r="B13" t="s">
        <v>232</v>
      </c>
    </row>
    <row r="14" spans="1:5">
      <c r="A14" t="s">
        <v>116</v>
      </c>
      <c r="B14" t="s">
        <v>232</v>
      </c>
    </row>
    <row r="15" spans="1:5">
      <c r="A15" t="s">
        <v>117</v>
      </c>
      <c r="B15" t="s">
        <v>232</v>
      </c>
    </row>
    <row r="16" spans="1:5">
      <c r="A16" t="s">
        <v>118</v>
      </c>
      <c r="B16" t="s">
        <v>232</v>
      </c>
    </row>
    <row r="17" spans="1:2">
      <c r="A17" t="s">
        <v>119</v>
      </c>
      <c r="B17" t="s">
        <v>232</v>
      </c>
    </row>
    <row r="18" spans="1:2">
      <c r="A18" t="s">
        <v>120</v>
      </c>
      <c r="B18" t="s">
        <v>232</v>
      </c>
    </row>
    <row r="19" spans="1:2">
      <c r="A19" t="s">
        <v>121</v>
      </c>
      <c r="B19" t="s">
        <v>232</v>
      </c>
    </row>
    <row r="20" spans="1:2">
      <c r="A20" t="s">
        <v>122</v>
      </c>
      <c r="B20" t="s">
        <v>232</v>
      </c>
    </row>
    <row r="21" spans="1:2">
      <c r="A21" t="s">
        <v>123</v>
      </c>
      <c r="B21" t="s">
        <v>232</v>
      </c>
    </row>
    <row r="22" spans="1:2">
      <c r="A22" t="s">
        <v>124</v>
      </c>
      <c r="B22" t="s">
        <v>232</v>
      </c>
    </row>
    <row r="23" spans="1:2">
      <c r="A23" t="s">
        <v>125</v>
      </c>
      <c r="B23" t="s">
        <v>232</v>
      </c>
    </row>
    <row r="24" spans="1:2">
      <c r="A24" t="s">
        <v>126</v>
      </c>
      <c r="B24" t="s">
        <v>232</v>
      </c>
    </row>
    <row r="25" spans="1:2">
      <c r="A25" t="s">
        <v>127</v>
      </c>
      <c r="B25" t="s">
        <v>232</v>
      </c>
    </row>
    <row r="26" spans="1:2">
      <c r="A26" t="s">
        <v>128</v>
      </c>
      <c r="B26" t="s">
        <v>232</v>
      </c>
    </row>
    <row r="27" spans="1:2">
      <c r="A27" t="s">
        <v>129</v>
      </c>
      <c r="B27" t="s">
        <v>232</v>
      </c>
    </row>
    <row r="28" spans="1:2">
      <c r="A28" t="s">
        <v>130</v>
      </c>
      <c r="B28" t="s">
        <v>232</v>
      </c>
    </row>
    <row r="29" spans="1:2">
      <c r="A29" t="s">
        <v>131</v>
      </c>
      <c r="B29" t="s">
        <v>232</v>
      </c>
    </row>
    <row r="30" spans="1:2">
      <c r="A30" t="s">
        <v>132</v>
      </c>
      <c r="B30" t="s">
        <v>232</v>
      </c>
    </row>
    <row r="31" spans="1:2">
      <c r="A31" t="s">
        <v>133</v>
      </c>
      <c r="B31" t="s">
        <v>232</v>
      </c>
    </row>
    <row r="32" spans="1:2">
      <c r="A32" t="s">
        <v>134</v>
      </c>
      <c r="B32" t="s">
        <v>232</v>
      </c>
    </row>
    <row r="33" spans="1:2">
      <c r="A33" t="s">
        <v>135</v>
      </c>
      <c r="B33" t="s">
        <v>232</v>
      </c>
    </row>
    <row r="34" spans="1:2">
      <c r="A34" t="s">
        <v>136</v>
      </c>
      <c r="B34" t="s">
        <v>232</v>
      </c>
    </row>
    <row r="35" spans="1:2">
      <c r="A35" t="s">
        <v>137</v>
      </c>
      <c r="B35" t="s">
        <v>232</v>
      </c>
    </row>
    <row r="36" spans="1:2">
      <c r="A36" t="s">
        <v>138</v>
      </c>
      <c r="B36" t="s">
        <v>232</v>
      </c>
    </row>
    <row r="37" spans="1:2">
      <c r="A37" t="s">
        <v>139</v>
      </c>
      <c r="B37" t="s">
        <v>232</v>
      </c>
    </row>
    <row r="38" spans="1:2">
      <c r="A38" t="s">
        <v>140</v>
      </c>
      <c r="B38" t="s">
        <v>232</v>
      </c>
    </row>
    <row r="39" spans="1:2">
      <c r="A39" t="s">
        <v>141</v>
      </c>
      <c r="B39" t="s">
        <v>232</v>
      </c>
    </row>
    <row r="40" spans="1:2">
      <c r="A40" t="s">
        <v>142</v>
      </c>
      <c r="B40" t="s">
        <v>232</v>
      </c>
    </row>
    <row r="41" spans="1:2">
      <c r="A41" t="s">
        <v>143</v>
      </c>
      <c r="B41" t="s">
        <v>232</v>
      </c>
    </row>
    <row r="42" spans="1:2">
      <c r="A42" t="s">
        <v>144</v>
      </c>
      <c r="B42" t="s">
        <v>232</v>
      </c>
    </row>
    <row r="43" spans="1:2">
      <c r="A43" t="s">
        <v>145</v>
      </c>
      <c r="B43" t="s">
        <v>232</v>
      </c>
    </row>
    <row r="44" spans="1:2">
      <c r="A44" t="s">
        <v>146</v>
      </c>
      <c r="B44" t="s">
        <v>232</v>
      </c>
    </row>
    <row r="45" spans="1:2">
      <c r="A45" t="s">
        <v>147</v>
      </c>
      <c r="B45" t="s">
        <v>232</v>
      </c>
    </row>
    <row r="46" spans="1:2">
      <c r="A46" t="s">
        <v>148</v>
      </c>
      <c r="B46" t="s">
        <v>232</v>
      </c>
    </row>
    <row r="47" spans="1:2">
      <c r="A47" t="s">
        <v>149</v>
      </c>
      <c r="B47" t="s">
        <v>232</v>
      </c>
    </row>
    <row r="48" spans="1:2">
      <c r="A48" t="s">
        <v>150</v>
      </c>
      <c r="B48" t="s">
        <v>232</v>
      </c>
    </row>
    <row r="49" spans="1:2">
      <c r="A49" t="s">
        <v>151</v>
      </c>
      <c r="B49" t="s">
        <v>232</v>
      </c>
    </row>
    <row r="50" spans="1:2">
      <c r="A50" t="s">
        <v>152</v>
      </c>
      <c r="B50" t="s">
        <v>232</v>
      </c>
    </row>
    <row r="51" spans="1:2">
      <c r="A51" t="s">
        <v>153</v>
      </c>
      <c r="B51" t="s">
        <v>232</v>
      </c>
    </row>
    <row r="52" spans="1:2">
      <c r="A52" t="s">
        <v>154</v>
      </c>
      <c r="B52" t="s">
        <v>232</v>
      </c>
    </row>
    <row r="53" spans="1:2">
      <c r="A53" t="s">
        <v>155</v>
      </c>
      <c r="B53" t="s">
        <v>232</v>
      </c>
    </row>
    <row r="54" spans="1:2">
      <c r="A54" t="s">
        <v>156</v>
      </c>
      <c r="B54" t="s">
        <v>232</v>
      </c>
    </row>
    <row r="55" spans="1:2">
      <c r="A55" t="s">
        <v>157</v>
      </c>
      <c r="B55" t="s">
        <v>232</v>
      </c>
    </row>
    <row r="56" spans="1:2">
      <c r="A56" t="s">
        <v>158</v>
      </c>
      <c r="B56" t="s">
        <v>232</v>
      </c>
    </row>
    <row r="57" spans="1:2">
      <c r="A57" t="s">
        <v>159</v>
      </c>
      <c r="B57" t="s">
        <v>232</v>
      </c>
    </row>
    <row r="58" spans="1:2">
      <c r="A58" t="s">
        <v>160</v>
      </c>
      <c r="B58" t="s">
        <v>232</v>
      </c>
    </row>
    <row r="59" spans="1:2">
      <c r="A59" t="s">
        <v>161</v>
      </c>
      <c r="B59" t="s">
        <v>232</v>
      </c>
    </row>
    <row r="60" spans="1:2">
      <c r="A60" t="s">
        <v>162</v>
      </c>
      <c r="B60" t="s">
        <v>232</v>
      </c>
    </row>
    <row r="61" spans="1:2">
      <c r="A61" t="s">
        <v>163</v>
      </c>
      <c r="B61" t="s">
        <v>232</v>
      </c>
    </row>
    <row r="62" spans="1:2">
      <c r="A62" t="s">
        <v>164</v>
      </c>
      <c r="B62" t="s">
        <v>232</v>
      </c>
    </row>
    <row r="63" spans="1:2">
      <c r="A63" t="s">
        <v>165</v>
      </c>
      <c r="B63" t="s">
        <v>232</v>
      </c>
    </row>
    <row r="64" spans="1:2">
      <c r="A64" t="s">
        <v>166</v>
      </c>
      <c r="B64" t="s">
        <v>232</v>
      </c>
    </row>
    <row r="65" spans="1:2">
      <c r="A65" t="s">
        <v>167</v>
      </c>
      <c r="B65" t="s">
        <v>232</v>
      </c>
    </row>
    <row r="66" spans="1:2">
      <c r="A66" t="s">
        <v>168</v>
      </c>
      <c r="B66" t="s">
        <v>232</v>
      </c>
    </row>
    <row r="67" spans="1:2">
      <c r="A67" t="s">
        <v>169</v>
      </c>
      <c r="B67" t="s">
        <v>232</v>
      </c>
    </row>
    <row r="68" spans="1:2">
      <c r="A68" t="s">
        <v>170</v>
      </c>
      <c r="B68" t="s">
        <v>232</v>
      </c>
    </row>
    <row r="69" spans="1:2">
      <c r="A69" t="s">
        <v>171</v>
      </c>
      <c r="B69" t="s">
        <v>232</v>
      </c>
    </row>
    <row r="70" spans="1:2">
      <c r="A70" t="s">
        <v>172</v>
      </c>
      <c r="B70" t="s">
        <v>232</v>
      </c>
    </row>
    <row r="71" spans="1:2">
      <c r="A71" t="s">
        <v>173</v>
      </c>
      <c r="B71" t="s">
        <v>232</v>
      </c>
    </row>
    <row r="72" spans="1:2">
      <c r="A72" t="s">
        <v>174</v>
      </c>
      <c r="B72" t="s">
        <v>232</v>
      </c>
    </row>
    <row r="73" spans="1:2">
      <c r="A73" t="s">
        <v>175</v>
      </c>
      <c r="B73" t="s">
        <v>232</v>
      </c>
    </row>
    <row r="74" spans="1:2">
      <c r="A74" t="s">
        <v>176</v>
      </c>
      <c r="B74" t="s">
        <v>232</v>
      </c>
    </row>
    <row r="75" spans="1:2">
      <c r="A75" t="s">
        <v>177</v>
      </c>
      <c r="B75" t="s">
        <v>232</v>
      </c>
    </row>
    <row r="76" spans="1:2">
      <c r="A76" t="s">
        <v>178</v>
      </c>
      <c r="B76" t="s">
        <v>232</v>
      </c>
    </row>
    <row r="77" spans="1:2">
      <c r="A77" t="s">
        <v>179</v>
      </c>
      <c r="B77" t="s">
        <v>232</v>
      </c>
    </row>
    <row r="78" spans="1:2">
      <c r="A78" t="s">
        <v>180</v>
      </c>
      <c r="B78" t="s">
        <v>232</v>
      </c>
    </row>
    <row r="79" spans="1:2">
      <c r="A79" t="s">
        <v>181</v>
      </c>
      <c r="B79" t="s">
        <v>232</v>
      </c>
    </row>
    <row r="80" spans="1:2">
      <c r="A80" t="s">
        <v>182</v>
      </c>
      <c r="B80" t="s">
        <v>232</v>
      </c>
    </row>
    <row r="81" spans="1:2">
      <c r="A81" t="s">
        <v>183</v>
      </c>
      <c r="B81" t="s">
        <v>232</v>
      </c>
    </row>
    <row r="82" spans="1:2">
      <c r="A82" t="s">
        <v>184</v>
      </c>
      <c r="B82" t="s">
        <v>232</v>
      </c>
    </row>
    <row r="83" spans="1:2">
      <c r="A83" t="s">
        <v>185</v>
      </c>
      <c r="B83" t="s">
        <v>232</v>
      </c>
    </row>
    <row r="84" spans="1:2">
      <c r="A84" t="s">
        <v>186</v>
      </c>
      <c r="B84" t="s">
        <v>232</v>
      </c>
    </row>
    <row r="85" spans="1:2">
      <c r="A85" t="s">
        <v>187</v>
      </c>
      <c r="B85" t="s">
        <v>232</v>
      </c>
    </row>
    <row r="86" spans="1:2">
      <c r="A86" t="s">
        <v>188</v>
      </c>
      <c r="B86" t="s">
        <v>232</v>
      </c>
    </row>
    <row r="87" spans="1:2">
      <c r="A87" t="s">
        <v>189</v>
      </c>
      <c r="B87" t="s">
        <v>232</v>
      </c>
    </row>
    <row r="88" spans="1:2">
      <c r="A88" t="s">
        <v>190</v>
      </c>
      <c r="B88" t="s">
        <v>232</v>
      </c>
    </row>
    <row r="89" spans="1:2">
      <c r="A89" t="s">
        <v>191</v>
      </c>
      <c r="B89" t="s">
        <v>232</v>
      </c>
    </row>
    <row r="90" spans="1:2">
      <c r="A90" t="s">
        <v>192</v>
      </c>
      <c r="B90" t="s">
        <v>232</v>
      </c>
    </row>
    <row r="91" spans="1:2">
      <c r="A91" t="s">
        <v>193</v>
      </c>
      <c r="B91" t="s">
        <v>232</v>
      </c>
    </row>
    <row r="92" spans="1:2">
      <c r="A92" t="s">
        <v>194</v>
      </c>
      <c r="B92" t="s">
        <v>232</v>
      </c>
    </row>
    <row r="93" spans="1:2">
      <c r="A93" t="s">
        <v>195</v>
      </c>
      <c r="B93" t="s">
        <v>232</v>
      </c>
    </row>
    <row r="94" spans="1:2">
      <c r="A94" t="s">
        <v>196</v>
      </c>
      <c r="B94" t="s">
        <v>232</v>
      </c>
    </row>
    <row r="95" spans="1:2">
      <c r="A95" t="s">
        <v>197</v>
      </c>
      <c r="B95" t="s">
        <v>232</v>
      </c>
    </row>
    <row r="96" spans="1:2">
      <c r="A96" t="s">
        <v>198</v>
      </c>
      <c r="B96" t="s">
        <v>232</v>
      </c>
    </row>
    <row r="97" spans="1:2">
      <c r="A97" t="s">
        <v>199</v>
      </c>
      <c r="B97" t="s">
        <v>232</v>
      </c>
    </row>
    <row r="98" spans="1:2">
      <c r="A98" t="s">
        <v>200</v>
      </c>
      <c r="B98" t="s">
        <v>232</v>
      </c>
    </row>
    <row r="99" spans="1:2">
      <c r="A99" t="s">
        <v>201</v>
      </c>
      <c r="B99" t="s">
        <v>232</v>
      </c>
    </row>
    <row r="100" spans="1:2">
      <c r="A100" t="s">
        <v>202</v>
      </c>
      <c r="B100" t="s">
        <v>232</v>
      </c>
    </row>
    <row r="101" spans="1:2">
      <c r="A101" t="s">
        <v>203</v>
      </c>
      <c r="B101" t="s">
        <v>232</v>
      </c>
    </row>
    <row r="102" spans="1:2">
      <c r="A102" t="s">
        <v>204</v>
      </c>
      <c r="B102" t="s">
        <v>232</v>
      </c>
    </row>
    <row r="103" spans="1:2">
      <c r="A103" t="s">
        <v>205</v>
      </c>
      <c r="B103" t="s">
        <v>232</v>
      </c>
    </row>
    <row r="104" spans="1:2">
      <c r="A104" t="s">
        <v>206</v>
      </c>
      <c r="B104" t="s">
        <v>232</v>
      </c>
    </row>
    <row r="105" spans="1:2">
      <c r="A105" t="s">
        <v>207</v>
      </c>
      <c r="B105" t="s">
        <v>232</v>
      </c>
    </row>
    <row r="106" spans="1:2">
      <c r="A106" t="s">
        <v>208</v>
      </c>
      <c r="B106" t="s">
        <v>232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B7" sqref="B7"/>
    </sheetView>
  </sheetViews>
  <sheetFormatPr baseColWidth="10" defaultRowHeight="15" x14ac:dyDescent="0"/>
  <cols>
    <col min="1" max="1" width="26.5" customWidth="1"/>
    <col min="2" max="2" width="32.33203125" customWidth="1"/>
    <col min="3" max="3" width="13.83203125" bestFit="1" customWidth="1"/>
    <col min="4" max="4" width="13.1640625" bestFit="1" customWidth="1"/>
    <col min="5" max="5" width="15" bestFit="1" customWidth="1"/>
    <col min="9" max="9" width="13.1640625" bestFit="1" customWidth="1"/>
    <col min="10" max="10" width="22.5" bestFit="1" customWidth="1"/>
    <col min="11" max="11" width="22.5" customWidth="1"/>
    <col min="12" max="12" width="15.1640625" bestFit="1" customWidth="1"/>
    <col min="13" max="13" width="12" style="8" bestFit="1" customWidth="1"/>
    <col min="14" max="14" width="11.1640625" bestFit="1" customWidth="1"/>
  </cols>
  <sheetData>
    <row r="1" spans="1:12">
      <c r="A1" t="s">
        <v>8</v>
      </c>
      <c r="B1" t="s">
        <v>251</v>
      </c>
      <c r="C1" t="s">
        <v>9</v>
      </c>
      <c r="D1" t="s">
        <v>248</v>
      </c>
      <c r="E1" t="s">
        <v>247</v>
      </c>
      <c r="F1" t="s">
        <v>254</v>
      </c>
    </row>
    <row r="2" spans="1:12">
      <c r="A2" t="s">
        <v>68</v>
      </c>
      <c r="B2" t="s">
        <v>68</v>
      </c>
      <c r="C2" t="s">
        <v>13</v>
      </c>
      <c r="J2" s="9"/>
      <c r="K2" s="9"/>
    </row>
    <row r="3" spans="1:12">
      <c r="A3" t="s">
        <v>71</v>
      </c>
      <c r="B3" t="s">
        <v>70</v>
      </c>
      <c r="C3" t="s">
        <v>12</v>
      </c>
    </row>
    <row r="4" spans="1:12">
      <c r="A4" t="s">
        <v>209</v>
      </c>
      <c r="B4" s="3" t="s">
        <v>210</v>
      </c>
      <c r="C4" t="s">
        <v>252</v>
      </c>
      <c r="D4" s="3" t="s">
        <v>16</v>
      </c>
      <c r="E4" s="3" t="s">
        <v>11</v>
      </c>
      <c r="G4" s="3"/>
      <c r="H4" s="3"/>
      <c r="I4" s="3"/>
      <c r="J4" s="3"/>
      <c r="K4" s="3"/>
      <c r="L4" s="3"/>
    </row>
    <row r="5" spans="1:12">
      <c r="A5" t="s">
        <v>72</v>
      </c>
      <c r="B5" s="3" t="s">
        <v>16</v>
      </c>
      <c r="C5" t="s">
        <v>11</v>
      </c>
      <c r="D5" s="3"/>
      <c r="E5" s="3"/>
      <c r="G5" s="3"/>
      <c r="H5" s="3"/>
      <c r="I5" s="3"/>
      <c r="J5" s="3"/>
      <c r="K5" s="3"/>
      <c r="L5" s="3"/>
    </row>
    <row r="6" spans="1:12">
      <c r="A6" t="s">
        <v>14</v>
      </c>
      <c r="B6" t="s">
        <v>85</v>
      </c>
      <c r="C6" t="s">
        <v>15</v>
      </c>
      <c r="D6" s="3" t="s">
        <v>249</v>
      </c>
      <c r="E6" t="s">
        <v>10</v>
      </c>
      <c r="G6" s="3"/>
      <c r="H6" s="3"/>
      <c r="I6" s="3"/>
      <c r="J6" s="3"/>
      <c r="K6" s="3"/>
    </row>
    <row r="7" spans="1:12">
      <c r="A7" t="s">
        <v>107</v>
      </c>
      <c r="B7" t="s">
        <v>107</v>
      </c>
      <c r="C7" t="s">
        <v>13</v>
      </c>
      <c r="D7" t="s">
        <v>69</v>
      </c>
      <c r="E7" t="s">
        <v>12</v>
      </c>
      <c r="J7" s="9"/>
      <c r="K7" s="9"/>
    </row>
    <row r="8" spans="1:12">
      <c r="A8" t="s">
        <v>244</v>
      </c>
      <c r="B8" t="s">
        <v>246</v>
      </c>
      <c r="C8" t="s">
        <v>253</v>
      </c>
      <c r="J8" s="9"/>
      <c r="K8" s="9"/>
    </row>
    <row r="9" spans="1:12">
      <c r="A9" t="s">
        <v>255</v>
      </c>
      <c r="B9" t="s">
        <v>255</v>
      </c>
      <c r="C9" t="s">
        <v>13</v>
      </c>
      <c r="F9" t="s">
        <v>256</v>
      </c>
    </row>
    <row r="10" spans="1:12">
      <c r="A10" t="s">
        <v>258</v>
      </c>
      <c r="B10" t="s">
        <v>257</v>
      </c>
      <c r="C10" t="s">
        <v>12</v>
      </c>
      <c r="D10" t="s">
        <v>261</v>
      </c>
      <c r="E10" t="s">
        <v>11</v>
      </c>
      <c r="F10" t="s">
        <v>259</v>
      </c>
    </row>
    <row r="11" spans="1:12">
      <c r="A11" t="s">
        <v>260</v>
      </c>
      <c r="B11" t="s">
        <v>260</v>
      </c>
      <c r="C11" t="s">
        <v>13</v>
      </c>
      <c r="F11" t="s">
        <v>262</v>
      </c>
    </row>
    <row r="12" spans="1:12">
      <c r="A12" t="s">
        <v>263</v>
      </c>
      <c r="B12" t="s">
        <v>263</v>
      </c>
      <c r="C12" t="s">
        <v>13</v>
      </c>
      <c r="D12" t="s">
        <v>267</v>
      </c>
      <c r="E12" t="s">
        <v>12</v>
      </c>
      <c r="F12" t="s">
        <v>264</v>
      </c>
    </row>
    <row r="13" spans="1:12">
      <c r="A13" t="s">
        <v>265</v>
      </c>
      <c r="B13" t="s">
        <v>265</v>
      </c>
      <c r="C13" t="s">
        <v>13</v>
      </c>
      <c r="F13" t="s">
        <v>266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29"/>
  <sheetViews>
    <sheetView tabSelected="1" topLeftCell="J1" workbookViewId="0">
      <selection activeCell="V1" sqref="V1:V1048576"/>
    </sheetView>
  </sheetViews>
  <sheetFormatPr baseColWidth="10" defaultRowHeight="15" x14ac:dyDescent="0"/>
  <cols>
    <col min="1" max="1" width="15.6640625" bestFit="1" customWidth="1"/>
    <col min="4" max="6" width="10.83203125" style="10"/>
    <col min="14" max="14" width="13.83203125" bestFit="1" customWidth="1"/>
    <col min="15" max="15" width="22.5" bestFit="1" customWidth="1"/>
    <col min="16" max="16" width="22.5" customWidth="1"/>
    <col min="20" max="20" width="40.83203125" bestFit="1" customWidth="1"/>
  </cols>
  <sheetData>
    <row r="1" spans="1:22">
      <c r="A1" t="s">
        <v>34</v>
      </c>
      <c r="B1" t="s">
        <v>32</v>
      </c>
      <c r="C1" t="s">
        <v>33</v>
      </c>
      <c r="D1" s="10" t="s">
        <v>17</v>
      </c>
      <c r="E1" s="10" t="s">
        <v>18</v>
      </c>
      <c r="F1" s="10" t="s">
        <v>235</v>
      </c>
      <c r="G1" t="s">
        <v>74</v>
      </c>
      <c r="H1" t="s">
        <v>37</v>
      </c>
      <c r="I1" t="s">
        <v>37</v>
      </c>
      <c r="J1" t="s">
        <v>37</v>
      </c>
      <c r="K1" t="s">
        <v>74</v>
      </c>
      <c r="L1" t="s">
        <v>74</v>
      </c>
      <c r="M1" t="s">
        <v>22</v>
      </c>
      <c r="N1" t="s">
        <v>49</v>
      </c>
      <c r="O1" t="s">
        <v>57</v>
      </c>
      <c r="P1" t="s">
        <v>238</v>
      </c>
      <c r="Q1" t="s">
        <v>78</v>
      </c>
      <c r="R1" t="s">
        <v>224</v>
      </c>
      <c r="S1" t="s">
        <v>250</v>
      </c>
      <c r="T1" t="s">
        <v>268</v>
      </c>
      <c r="U1" t="s">
        <v>80</v>
      </c>
    </row>
    <row r="2" spans="1:22">
      <c r="A2" t="s">
        <v>35</v>
      </c>
      <c r="B2" t="s">
        <v>38</v>
      </c>
      <c r="C2" t="s">
        <v>39</v>
      </c>
      <c r="D2" s="10" t="s">
        <v>215</v>
      </c>
      <c r="E2" s="10" t="s">
        <v>216</v>
      </c>
      <c r="F2" s="10" t="s">
        <v>236</v>
      </c>
      <c r="G2" t="s">
        <v>40</v>
      </c>
      <c r="H2" t="s">
        <v>41</v>
      </c>
      <c r="I2" t="s">
        <v>41</v>
      </c>
      <c r="J2" t="s">
        <v>41</v>
      </c>
      <c r="K2" t="s">
        <v>41</v>
      </c>
      <c r="L2" t="s">
        <v>41</v>
      </c>
      <c r="M2" t="s">
        <v>48</v>
      </c>
      <c r="N2" t="s">
        <v>92</v>
      </c>
      <c r="O2" t="s">
        <v>93</v>
      </c>
      <c r="P2" t="s">
        <v>239</v>
      </c>
      <c r="Q2" t="s">
        <v>94</v>
      </c>
      <c r="R2" t="s">
        <v>211</v>
      </c>
      <c r="S2" t="s">
        <v>217</v>
      </c>
      <c r="T2" t="s">
        <v>269</v>
      </c>
      <c r="U2" t="s">
        <v>95</v>
      </c>
    </row>
    <row r="3" spans="1:22">
      <c r="A3" t="s">
        <v>83</v>
      </c>
      <c r="G3" t="s">
        <v>90</v>
      </c>
      <c r="K3" t="s">
        <v>84</v>
      </c>
      <c r="L3" t="s">
        <v>75</v>
      </c>
      <c r="Q3" t="s">
        <v>77</v>
      </c>
      <c r="R3" t="s">
        <v>212</v>
      </c>
      <c r="T3" t="s">
        <v>270</v>
      </c>
    </row>
    <row r="4" spans="1:22">
      <c r="A4" t="s">
        <v>241</v>
      </c>
      <c r="Q4" t="s">
        <v>56</v>
      </c>
      <c r="R4" t="s">
        <v>56</v>
      </c>
      <c r="S4" t="s">
        <v>56</v>
      </c>
    </row>
    <row r="5" spans="1:22">
      <c r="A5" t="s">
        <v>274</v>
      </c>
      <c r="T5" t="s">
        <v>271</v>
      </c>
    </row>
    <row r="6" spans="1:22">
      <c r="A6" t="s">
        <v>275</v>
      </c>
      <c r="T6" t="s">
        <v>272</v>
      </c>
    </row>
    <row r="7" spans="1:22">
      <c r="A7" t="s">
        <v>86</v>
      </c>
      <c r="H7" t="s">
        <v>42</v>
      </c>
      <c r="I7" t="s">
        <v>43</v>
      </c>
      <c r="J7" t="s">
        <v>44</v>
      </c>
      <c r="S7" t="s">
        <v>219</v>
      </c>
    </row>
    <row r="8" spans="1:22">
      <c r="A8" t="s">
        <v>47</v>
      </c>
      <c r="G8" t="s">
        <v>91</v>
      </c>
      <c r="K8" t="s">
        <v>45</v>
      </c>
      <c r="L8" t="s">
        <v>46</v>
      </c>
      <c r="R8" t="s">
        <v>214</v>
      </c>
      <c r="T8" t="s">
        <v>46</v>
      </c>
    </row>
    <row r="9" spans="1:22">
      <c r="A9" t="s">
        <v>36</v>
      </c>
      <c r="B9" t="s">
        <v>32</v>
      </c>
      <c r="C9" t="s">
        <v>33</v>
      </c>
      <c r="D9" s="10" t="s">
        <v>17</v>
      </c>
      <c r="E9" s="10" t="s">
        <v>18</v>
      </c>
      <c r="F9" s="13" t="s">
        <v>237</v>
      </c>
      <c r="G9" t="s">
        <v>19</v>
      </c>
      <c r="H9" t="s">
        <v>20</v>
      </c>
      <c r="I9" t="s">
        <v>21</v>
      </c>
      <c r="J9" t="s">
        <v>22</v>
      </c>
      <c r="K9" t="s">
        <v>23</v>
      </c>
      <c r="L9" t="s">
        <v>24</v>
      </c>
      <c r="M9" t="s">
        <v>89</v>
      </c>
      <c r="N9" t="s">
        <v>49</v>
      </c>
      <c r="O9" t="s">
        <v>56</v>
      </c>
      <c r="P9" t="s">
        <v>240</v>
      </c>
      <c r="Q9" t="s">
        <v>76</v>
      </c>
      <c r="R9" t="s">
        <v>213</v>
      </c>
      <c r="S9" t="s">
        <v>218</v>
      </c>
      <c r="T9" t="s">
        <v>273</v>
      </c>
      <c r="U9" t="s">
        <v>80</v>
      </c>
      <c r="V9" s="4"/>
    </row>
    <row r="10" spans="1:22">
      <c r="A10">
        <v>1</v>
      </c>
      <c r="B10">
        <v>193</v>
      </c>
      <c r="C10" s="2">
        <v>41083</v>
      </c>
      <c r="D10" s="11">
        <v>4.6920080000000004</v>
      </c>
      <c r="E10" s="11">
        <v>117.581203</v>
      </c>
      <c r="F10" s="13">
        <v>1</v>
      </c>
      <c r="G10">
        <v>0</v>
      </c>
      <c r="H10" t="s">
        <v>25</v>
      </c>
      <c r="I10" t="s">
        <v>26</v>
      </c>
      <c r="J10" t="s">
        <v>27</v>
      </c>
      <c r="K10">
        <v>0</v>
      </c>
      <c r="L10">
        <v>30</v>
      </c>
      <c r="M10" s="4">
        <v>0.39327851356413224</v>
      </c>
      <c r="N10" s="5">
        <f>C$10 +M10</f>
        <v>41083.393278513562</v>
      </c>
      <c r="O10" t="str">
        <f ca="1">INDIRECT(ADDRESS(RANDBETWEEN(2,13),1,1,FALSE,"Taxa"), FALSE)</f>
        <v>Morphospecies 1</v>
      </c>
      <c r="P10" t="str">
        <f ca="1">"TAG" &amp; TEXT(FLOOR(RAND()*100000,1), "000000")</f>
        <v>TAG075756</v>
      </c>
      <c r="Q10">
        <f ca="1">RANDBETWEEN(0,2000)</f>
        <v>1167</v>
      </c>
      <c r="R10">
        <f ca="1">RAND()*5+1</f>
        <v>5.4294925630042314</v>
      </c>
      <c r="S10" t="s">
        <v>220</v>
      </c>
      <c r="T10">
        <f ca="1">RANDBETWEEN(0,100)</f>
        <v>69</v>
      </c>
    </row>
    <row r="11" spans="1:22">
      <c r="A11">
        <v>2</v>
      </c>
      <c r="B11">
        <v>193</v>
      </c>
      <c r="C11" s="2">
        <v>41083</v>
      </c>
      <c r="D11" s="11">
        <v>4.6920080000000004</v>
      </c>
      <c r="E11" s="11">
        <v>117.581203</v>
      </c>
      <c r="F11" s="13">
        <v>2</v>
      </c>
      <c r="G11">
        <v>1</v>
      </c>
      <c r="H11" t="s">
        <v>28</v>
      </c>
      <c r="I11" t="s">
        <v>26</v>
      </c>
      <c r="J11" t="s">
        <v>27</v>
      </c>
      <c r="K11">
        <v>0</v>
      </c>
      <c r="L11">
        <v>30</v>
      </c>
      <c r="M11" s="4">
        <v>0.73673350394757409</v>
      </c>
      <c r="N11" s="5">
        <f t="shared" ref="N11:N74" si="0">C$10 +M11</f>
        <v>41083.736733503945</v>
      </c>
      <c r="O11" t="str">
        <f t="shared" ref="O11:O74" ca="1" si="1">INDIRECT(ADDRESS(RANDBETWEEN(2,13),1,1,FALSE,"Taxa"), FALSE)</f>
        <v>Cicada sanguinolenta</v>
      </c>
      <c r="P11" t="str">
        <f t="shared" ref="P11:P74" ca="1" si="2">"TAG" &amp; TEXT(FLOOR(RAND()*100000,1), "000000")</f>
        <v>TAG098676</v>
      </c>
      <c r="Q11">
        <f t="shared" ref="Q11:Q74" ca="1" si="3">RANDBETWEEN(0,2000)</f>
        <v>1161</v>
      </c>
      <c r="R11">
        <f t="shared" ref="R11:R74" ca="1" si="4">RAND()*5+1</f>
        <v>2.7070936267452099</v>
      </c>
      <c r="S11" t="s">
        <v>221</v>
      </c>
      <c r="T11">
        <f t="shared" ref="T11:T74" ca="1" si="5">RANDBETWEEN(0,100)</f>
        <v>35</v>
      </c>
    </row>
    <row r="12" spans="1:22">
      <c r="A12">
        <v>3</v>
      </c>
      <c r="B12">
        <v>193</v>
      </c>
      <c r="C12" s="2">
        <v>41083</v>
      </c>
      <c r="D12" s="11">
        <v>4.6920080000000004</v>
      </c>
      <c r="E12" s="11">
        <v>117.581203</v>
      </c>
      <c r="F12" s="13">
        <v>3</v>
      </c>
      <c r="G12">
        <v>0</v>
      </c>
      <c r="H12" t="s">
        <v>28</v>
      </c>
      <c r="I12" t="s">
        <v>29</v>
      </c>
      <c r="J12" t="s">
        <v>27</v>
      </c>
      <c r="K12">
        <v>0</v>
      </c>
      <c r="L12">
        <v>40</v>
      </c>
      <c r="M12" s="4">
        <v>0.47947638039433915</v>
      </c>
      <c r="N12" s="5">
        <f t="shared" si="0"/>
        <v>41083.479476380395</v>
      </c>
      <c r="O12" t="str">
        <f t="shared" ca="1" si="1"/>
        <v>Zenicomus photuroides</v>
      </c>
      <c r="P12" t="str">
        <f t="shared" ca="1" si="2"/>
        <v>TAG045566</v>
      </c>
      <c r="Q12">
        <f t="shared" ca="1" si="3"/>
        <v>597</v>
      </c>
      <c r="R12">
        <f t="shared" ca="1" si="4"/>
        <v>1.061942136154709</v>
      </c>
      <c r="S12" t="s">
        <v>222</v>
      </c>
      <c r="T12">
        <f t="shared" ca="1" si="5"/>
        <v>40</v>
      </c>
    </row>
    <row r="13" spans="1:22">
      <c r="A13">
        <v>4</v>
      </c>
      <c r="B13">
        <v>193</v>
      </c>
      <c r="C13" s="2">
        <v>41083</v>
      </c>
      <c r="D13" s="11">
        <v>4.6920080000000004</v>
      </c>
      <c r="E13" s="11">
        <v>117.581203</v>
      </c>
      <c r="F13" s="13">
        <v>4</v>
      </c>
      <c r="G13">
        <v>0</v>
      </c>
      <c r="H13" t="s">
        <v>30</v>
      </c>
      <c r="I13" t="s">
        <v>29</v>
      </c>
      <c r="J13" t="s">
        <v>27</v>
      </c>
      <c r="K13">
        <v>0</v>
      </c>
      <c r="L13">
        <v>40</v>
      </c>
      <c r="M13" s="4">
        <v>0.21383323150782929</v>
      </c>
      <c r="N13" s="5">
        <f t="shared" si="0"/>
        <v>41083.213833231508</v>
      </c>
      <c r="O13" t="str">
        <f t="shared" ca="1" si="1"/>
        <v>Water monitor</v>
      </c>
      <c r="P13" t="str">
        <f t="shared" ca="1" si="2"/>
        <v>TAG094363</v>
      </c>
      <c r="Q13">
        <f t="shared" ca="1" si="3"/>
        <v>937</v>
      </c>
      <c r="R13">
        <f t="shared" ca="1" si="4"/>
        <v>5.7798225277704747</v>
      </c>
      <c r="S13" t="s">
        <v>223</v>
      </c>
      <c r="T13">
        <f t="shared" ca="1" si="5"/>
        <v>78</v>
      </c>
    </row>
    <row r="14" spans="1:22">
      <c r="A14">
        <v>5</v>
      </c>
      <c r="B14">
        <v>193</v>
      </c>
      <c r="C14" s="2">
        <v>41083</v>
      </c>
      <c r="D14" s="11">
        <v>4.6920080000000004</v>
      </c>
      <c r="E14" s="11">
        <v>117.581203</v>
      </c>
      <c r="F14" s="13">
        <v>1</v>
      </c>
      <c r="G14">
        <v>0</v>
      </c>
      <c r="H14" t="s">
        <v>25</v>
      </c>
      <c r="I14" t="s">
        <v>29</v>
      </c>
      <c r="J14" t="s">
        <v>27</v>
      </c>
      <c r="K14">
        <v>0</v>
      </c>
      <c r="L14">
        <v>40</v>
      </c>
      <c r="M14" s="4">
        <v>4.9713063990189266E-2</v>
      </c>
      <c r="N14" s="5">
        <f t="shared" si="0"/>
        <v>41083.049713063992</v>
      </c>
      <c r="O14" t="str">
        <f t="shared" ca="1" si="1"/>
        <v>Crematogaster borneensis</v>
      </c>
      <c r="P14" t="str">
        <f t="shared" ca="1" si="2"/>
        <v>TAG033092</v>
      </c>
      <c r="Q14">
        <f t="shared" ca="1" si="3"/>
        <v>1729</v>
      </c>
      <c r="R14">
        <f t="shared" ca="1" si="4"/>
        <v>2.4932447134460691</v>
      </c>
      <c r="S14" t="s">
        <v>220</v>
      </c>
      <c r="T14">
        <f t="shared" ca="1" si="5"/>
        <v>89</v>
      </c>
    </row>
    <row r="15" spans="1:22">
      <c r="A15">
        <v>6</v>
      </c>
      <c r="B15">
        <v>193</v>
      </c>
      <c r="C15" s="2">
        <v>41083</v>
      </c>
      <c r="D15" s="11">
        <v>4.6920080000000004</v>
      </c>
      <c r="E15" s="11">
        <v>117.581203</v>
      </c>
      <c r="F15" s="13">
        <v>2</v>
      </c>
      <c r="G15">
        <v>0</v>
      </c>
      <c r="H15" t="s">
        <v>25</v>
      </c>
      <c r="I15" t="s">
        <v>26</v>
      </c>
      <c r="J15" t="s">
        <v>31</v>
      </c>
      <c r="K15">
        <v>0</v>
      </c>
      <c r="L15">
        <v>50</v>
      </c>
      <c r="M15" s="4">
        <v>0.66499426391391481</v>
      </c>
      <c r="N15" s="5">
        <f t="shared" si="0"/>
        <v>41083.664994263912</v>
      </c>
      <c r="O15" t="str">
        <f t="shared" ca="1" si="1"/>
        <v>Zenicomus photuroides</v>
      </c>
      <c r="P15" t="str">
        <f t="shared" ca="1" si="2"/>
        <v>TAG080330</v>
      </c>
      <c r="Q15">
        <f t="shared" ca="1" si="3"/>
        <v>1235</v>
      </c>
      <c r="R15">
        <f t="shared" ca="1" si="4"/>
        <v>1.5152847845965136</v>
      </c>
      <c r="S15" t="s">
        <v>221</v>
      </c>
      <c r="T15">
        <f t="shared" ca="1" si="5"/>
        <v>78</v>
      </c>
      <c r="U15" t="s">
        <v>81</v>
      </c>
    </row>
    <row r="16" spans="1:22">
      <c r="A16">
        <v>7</v>
      </c>
      <c r="B16">
        <v>193</v>
      </c>
      <c r="C16" s="2">
        <v>41083</v>
      </c>
      <c r="D16" s="11">
        <v>4.6920080000000004</v>
      </c>
      <c r="E16" s="11">
        <v>117.581203</v>
      </c>
      <c r="F16" s="13">
        <v>3</v>
      </c>
      <c r="G16">
        <v>1</v>
      </c>
      <c r="H16" t="s">
        <v>28</v>
      </c>
      <c r="I16" t="s">
        <v>26</v>
      </c>
      <c r="J16" t="s">
        <v>31</v>
      </c>
      <c r="K16">
        <v>0</v>
      </c>
      <c r="L16">
        <v>50</v>
      </c>
      <c r="M16" s="4">
        <v>0.82794292125118962</v>
      </c>
      <c r="N16" s="5">
        <f t="shared" si="0"/>
        <v>41083.827942921249</v>
      </c>
      <c r="O16" t="str">
        <f t="shared" ca="1" si="1"/>
        <v>Crematogaster ormei</v>
      </c>
      <c r="P16" t="str">
        <f t="shared" ca="1" si="2"/>
        <v>TAG042565</v>
      </c>
      <c r="Q16">
        <f t="shared" ca="1" si="3"/>
        <v>1269</v>
      </c>
      <c r="R16">
        <f t="shared" ca="1" si="4"/>
        <v>5.9837271548039119</v>
      </c>
      <c r="S16" t="s">
        <v>222</v>
      </c>
      <c r="T16">
        <f t="shared" ca="1" si="5"/>
        <v>41</v>
      </c>
    </row>
    <row r="17" spans="1:20">
      <c r="A17">
        <v>8</v>
      </c>
      <c r="B17">
        <v>193</v>
      </c>
      <c r="C17" s="2">
        <v>41083</v>
      </c>
      <c r="D17" s="11">
        <v>4.6920080000000004</v>
      </c>
      <c r="E17" s="11">
        <v>117.581203</v>
      </c>
      <c r="F17" s="13">
        <v>4</v>
      </c>
      <c r="G17">
        <v>0</v>
      </c>
      <c r="H17" t="s">
        <v>30</v>
      </c>
      <c r="I17" t="s">
        <v>29</v>
      </c>
      <c r="J17" t="s">
        <v>31</v>
      </c>
      <c r="K17">
        <v>0</v>
      </c>
      <c r="L17">
        <v>60</v>
      </c>
      <c r="M17" s="4">
        <v>0.26203577994865013</v>
      </c>
      <c r="N17" s="5">
        <f t="shared" si="0"/>
        <v>41083.262035779946</v>
      </c>
      <c r="O17" t="str">
        <f t="shared" ca="1" si="1"/>
        <v>Melittia oedippus</v>
      </c>
      <c r="P17" t="str">
        <f t="shared" ca="1" si="2"/>
        <v>TAG073708</v>
      </c>
      <c r="Q17">
        <f t="shared" ca="1" si="3"/>
        <v>302</v>
      </c>
      <c r="R17">
        <f t="shared" ca="1" si="4"/>
        <v>4.9082558797127991</v>
      </c>
      <c r="S17" t="s">
        <v>223</v>
      </c>
      <c r="T17">
        <f t="shared" ca="1" si="5"/>
        <v>99</v>
      </c>
    </row>
    <row r="18" spans="1:20">
      <c r="A18">
        <v>9</v>
      </c>
      <c r="B18">
        <v>193</v>
      </c>
      <c r="C18" s="2">
        <v>41083</v>
      </c>
      <c r="D18" s="11">
        <v>4.6920080000000004</v>
      </c>
      <c r="E18" s="11">
        <v>117.581203</v>
      </c>
      <c r="F18" s="13">
        <v>1</v>
      </c>
      <c r="G18">
        <v>0</v>
      </c>
      <c r="H18" t="s">
        <v>25</v>
      </c>
      <c r="I18" t="s">
        <v>29</v>
      </c>
      <c r="J18" t="s">
        <v>31</v>
      </c>
      <c r="K18">
        <v>0</v>
      </c>
      <c r="L18">
        <v>60</v>
      </c>
      <c r="M18" s="4">
        <v>0.55414180856471906</v>
      </c>
      <c r="N18" s="5">
        <f t="shared" si="0"/>
        <v>41083.554141808563</v>
      </c>
      <c r="O18" t="str">
        <f t="shared" ca="1" si="1"/>
        <v>Morphospecies 1</v>
      </c>
      <c r="P18" t="str">
        <f t="shared" ca="1" si="2"/>
        <v>TAG060251</v>
      </c>
      <c r="Q18">
        <f t="shared" ca="1" si="3"/>
        <v>1138</v>
      </c>
      <c r="R18">
        <f t="shared" ca="1" si="4"/>
        <v>4.7021160113701779</v>
      </c>
      <c r="S18" t="s">
        <v>220</v>
      </c>
      <c r="T18">
        <f t="shared" ca="1" si="5"/>
        <v>52</v>
      </c>
    </row>
    <row r="19" spans="1:20">
      <c r="A19">
        <v>10</v>
      </c>
      <c r="B19">
        <v>193</v>
      </c>
      <c r="C19" s="2">
        <v>41083</v>
      </c>
      <c r="D19" s="11">
        <v>4.6920080000000004</v>
      </c>
      <c r="E19" s="11">
        <v>117.581203</v>
      </c>
      <c r="F19" s="13">
        <v>2</v>
      </c>
      <c r="G19">
        <v>1</v>
      </c>
      <c r="H19" t="s">
        <v>28</v>
      </c>
      <c r="I19" t="s">
        <v>29</v>
      </c>
      <c r="J19" t="s">
        <v>31</v>
      </c>
      <c r="K19">
        <v>0</v>
      </c>
      <c r="L19">
        <v>60</v>
      </c>
      <c r="M19" s="4">
        <v>0.62500979767163933</v>
      </c>
      <c r="N19" s="5">
        <f t="shared" si="0"/>
        <v>41083.625009797674</v>
      </c>
      <c r="O19" t="str">
        <f t="shared" ca="1" si="1"/>
        <v>Zenicomus photuroides</v>
      </c>
      <c r="P19" t="str">
        <f t="shared" ca="1" si="2"/>
        <v>TAG090458</v>
      </c>
      <c r="Q19">
        <f t="shared" ca="1" si="3"/>
        <v>728</v>
      </c>
      <c r="R19">
        <f t="shared" ca="1" si="4"/>
        <v>4.0040858933053558</v>
      </c>
      <c r="S19" t="s">
        <v>221</v>
      </c>
      <c r="T19">
        <f t="shared" ca="1" si="5"/>
        <v>75</v>
      </c>
    </row>
    <row r="20" spans="1:20">
      <c r="A20">
        <v>11</v>
      </c>
      <c r="B20" t="s">
        <v>108</v>
      </c>
      <c r="C20" s="2">
        <v>41083</v>
      </c>
      <c r="D20" s="11">
        <v>4.6923399999999997</v>
      </c>
      <c r="E20" s="11">
        <v>117.580839</v>
      </c>
      <c r="F20" s="13">
        <v>3</v>
      </c>
      <c r="G20">
        <v>1</v>
      </c>
      <c r="H20" t="s">
        <v>28</v>
      </c>
      <c r="I20" t="s">
        <v>26</v>
      </c>
      <c r="J20" t="s">
        <v>27</v>
      </c>
      <c r="K20">
        <v>0</v>
      </c>
      <c r="L20">
        <v>30</v>
      </c>
      <c r="M20" s="4">
        <v>0.26870182770110174</v>
      </c>
      <c r="N20" s="5">
        <f t="shared" si="0"/>
        <v>41083.268701827699</v>
      </c>
      <c r="O20" t="str">
        <f t="shared" ca="1" si="1"/>
        <v>Cicada sanguinolenta</v>
      </c>
      <c r="P20" t="str">
        <f t="shared" ca="1" si="2"/>
        <v>TAG064076</v>
      </c>
      <c r="Q20">
        <f t="shared" ca="1" si="3"/>
        <v>1263</v>
      </c>
      <c r="R20">
        <f t="shared" ca="1" si="4"/>
        <v>5.3710793383209401</v>
      </c>
      <c r="S20" t="s">
        <v>222</v>
      </c>
      <c r="T20">
        <f t="shared" ca="1" si="5"/>
        <v>98</v>
      </c>
    </row>
    <row r="21" spans="1:20">
      <c r="A21">
        <v>12</v>
      </c>
      <c r="B21" t="s">
        <v>108</v>
      </c>
      <c r="C21" s="2">
        <v>41083</v>
      </c>
      <c r="D21" s="11">
        <v>4.6923399999999997</v>
      </c>
      <c r="E21" s="11">
        <v>117.580839</v>
      </c>
      <c r="F21" s="13">
        <v>4</v>
      </c>
      <c r="G21">
        <v>1</v>
      </c>
      <c r="H21" t="s">
        <v>25</v>
      </c>
      <c r="I21" t="s">
        <v>26</v>
      </c>
      <c r="J21" t="s">
        <v>27</v>
      </c>
      <c r="K21">
        <v>0</v>
      </c>
      <c r="L21">
        <v>30</v>
      </c>
      <c r="M21" s="4">
        <v>0.8573661640928979</v>
      </c>
      <c r="N21" s="5">
        <f t="shared" si="0"/>
        <v>41083.857366164091</v>
      </c>
      <c r="O21" t="str">
        <f t="shared" ca="1" si="1"/>
        <v>Crematogaster ormei</v>
      </c>
      <c r="P21" t="str">
        <f t="shared" ca="1" si="2"/>
        <v>TAG013919</v>
      </c>
      <c r="Q21">
        <f t="shared" ca="1" si="3"/>
        <v>258</v>
      </c>
      <c r="R21">
        <f t="shared" ca="1" si="4"/>
        <v>2.7432591810286113</v>
      </c>
      <c r="S21" t="s">
        <v>223</v>
      </c>
      <c r="T21">
        <f t="shared" ca="1" si="5"/>
        <v>30</v>
      </c>
    </row>
    <row r="22" spans="1:20">
      <c r="A22">
        <v>13</v>
      </c>
      <c r="B22" t="s">
        <v>108</v>
      </c>
      <c r="C22" s="2">
        <v>41083</v>
      </c>
      <c r="D22" s="11">
        <v>4.6923399999999997</v>
      </c>
      <c r="E22" s="11">
        <v>117.580839</v>
      </c>
      <c r="F22" s="13">
        <v>1</v>
      </c>
      <c r="G22">
        <v>0</v>
      </c>
      <c r="H22" t="s">
        <v>28</v>
      </c>
      <c r="I22" t="s">
        <v>29</v>
      </c>
      <c r="J22" t="s">
        <v>27</v>
      </c>
      <c r="K22">
        <v>0</v>
      </c>
      <c r="L22">
        <v>40</v>
      </c>
      <c r="M22" s="4">
        <v>0.61489015154525284</v>
      </c>
      <c r="N22" s="5">
        <f t="shared" si="0"/>
        <v>41083.614890151548</v>
      </c>
      <c r="O22" t="str">
        <f t="shared" ca="1" si="1"/>
        <v>Ponerinae #1</v>
      </c>
      <c r="P22" t="str">
        <f t="shared" ca="1" si="2"/>
        <v>TAG024791</v>
      </c>
      <c r="Q22">
        <f t="shared" ca="1" si="3"/>
        <v>829</v>
      </c>
      <c r="R22">
        <f t="shared" ca="1" si="4"/>
        <v>4.3705007666942315</v>
      </c>
      <c r="S22" t="s">
        <v>220</v>
      </c>
      <c r="T22">
        <f t="shared" ca="1" si="5"/>
        <v>49</v>
      </c>
    </row>
    <row r="23" spans="1:20">
      <c r="A23">
        <v>14</v>
      </c>
      <c r="B23" t="s">
        <v>108</v>
      </c>
      <c r="C23" s="2">
        <v>41083</v>
      </c>
      <c r="D23" s="11">
        <v>4.6923399999999997</v>
      </c>
      <c r="E23" s="11">
        <v>117.580839</v>
      </c>
      <c r="F23" s="13">
        <v>2</v>
      </c>
      <c r="G23">
        <v>0</v>
      </c>
      <c r="H23" t="s">
        <v>25</v>
      </c>
      <c r="I23" t="s">
        <v>29</v>
      </c>
      <c r="J23" t="s">
        <v>27</v>
      </c>
      <c r="K23">
        <v>0</v>
      </c>
      <c r="L23">
        <v>40</v>
      </c>
      <c r="M23" s="4">
        <v>0.42546700561395323</v>
      </c>
      <c r="N23" s="5">
        <f t="shared" si="0"/>
        <v>41083.425467005611</v>
      </c>
      <c r="O23" t="str">
        <f t="shared" ca="1" si="1"/>
        <v>Dolichoderus sp.</v>
      </c>
      <c r="P23" t="str">
        <f t="shared" ca="1" si="2"/>
        <v>TAG021259</v>
      </c>
      <c r="Q23">
        <f t="shared" ca="1" si="3"/>
        <v>972</v>
      </c>
      <c r="R23">
        <f t="shared" ca="1" si="4"/>
        <v>5.5899496197430265</v>
      </c>
      <c r="S23" t="s">
        <v>221</v>
      </c>
      <c r="T23">
        <f t="shared" ca="1" si="5"/>
        <v>32</v>
      </c>
    </row>
    <row r="24" spans="1:20">
      <c r="A24">
        <v>15</v>
      </c>
      <c r="B24" t="s">
        <v>108</v>
      </c>
      <c r="C24" s="2">
        <v>41083</v>
      </c>
      <c r="D24" s="11">
        <v>4.6923399999999997</v>
      </c>
      <c r="E24" s="11">
        <v>117.580839</v>
      </c>
      <c r="F24" s="13">
        <v>3</v>
      </c>
      <c r="G24">
        <v>1</v>
      </c>
      <c r="H24" t="s">
        <v>30</v>
      </c>
      <c r="I24" t="s">
        <v>29</v>
      </c>
      <c r="J24" t="s">
        <v>27</v>
      </c>
      <c r="K24">
        <v>0</v>
      </c>
      <c r="L24">
        <v>40</v>
      </c>
      <c r="M24" s="4">
        <v>0.47317713100197556</v>
      </c>
      <c r="N24" s="5">
        <f t="shared" si="0"/>
        <v>41083.473177131003</v>
      </c>
      <c r="O24" t="str">
        <f t="shared" ca="1" si="1"/>
        <v>Water monitor</v>
      </c>
      <c r="P24" t="str">
        <f t="shared" ca="1" si="2"/>
        <v>TAG015275</v>
      </c>
      <c r="Q24">
        <f t="shared" ca="1" si="3"/>
        <v>1949</v>
      </c>
      <c r="R24">
        <f t="shared" ca="1" si="4"/>
        <v>3.5302027907905833</v>
      </c>
      <c r="S24" t="s">
        <v>222</v>
      </c>
      <c r="T24">
        <f t="shared" ca="1" si="5"/>
        <v>26</v>
      </c>
    </row>
    <row r="25" spans="1:20">
      <c r="A25">
        <v>16</v>
      </c>
      <c r="B25" t="s">
        <v>108</v>
      </c>
      <c r="C25" s="2">
        <v>41083</v>
      </c>
      <c r="D25" s="11">
        <v>4.6923399999999997</v>
      </c>
      <c r="E25" s="11">
        <v>117.580839</v>
      </c>
      <c r="F25" s="13">
        <v>4</v>
      </c>
      <c r="G25">
        <v>1</v>
      </c>
      <c r="H25" t="s">
        <v>28</v>
      </c>
      <c r="I25" t="s">
        <v>26</v>
      </c>
      <c r="J25" t="s">
        <v>31</v>
      </c>
      <c r="K25">
        <v>0</v>
      </c>
      <c r="L25">
        <v>50</v>
      </c>
      <c r="M25" s="4">
        <v>0.96751553714327987</v>
      </c>
      <c r="N25" s="5">
        <f t="shared" si="0"/>
        <v>41083.967515537144</v>
      </c>
      <c r="O25" t="str">
        <f t="shared" ca="1" si="1"/>
        <v>Ponerinae #1</v>
      </c>
      <c r="P25" t="str">
        <f t="shared" ca="1" si="2"/>
        <v>TAG030049</v>
      </c>
      <c r="Q25">
        <f t="shared" ca="1" si="3"/>
        <v>259</v>
      </c>
      <c r="R25">
        <f t="shared" ca="1" si="4"/>
        <v>3.2186507543353189</v>
      </c>
      <c r="S25" t="s">
        <v>223</v>
      </c>
      <c r="T25">
        <f t="shared" ca="1" si="5"/>
        <v>41</v>
      </c>
    </row>
    <row r="26" spans="1:20">
      <c r="A26">
        <v>17</v>
      </c>
      <c r="B26" t="s">
        <v>108</v>
      </c>
      <c r="C26" s="2">
        <v>41083</v>
      </c>
      <c r="D26" s="11">
        <v>4.6923399999999997</v>
      </c>
      <c r="E26" s="11">
        <v>117.580839</v>
      </c>
      <c r="F26" s="13">
        <v>1</v>
      </c>
      <c r="G26">
        <v>1</v>
      </c>
      <c r="H26" t="s">
        <v>25</v>
      </c>
      <c r="I26" t="s">
        <v>26</v>
      </c>
      <c r="J26" t="s">
        <v>31</v>
      </c>
      <c r="K26">
        <v>0</v>
      </c>
      <c r="L26">
        <v>50</v>
      </c>
      <c r="M26" s="4">
        <v>0.50800999636893363</v>
      </c>
      <c r="N26" s="5">
        <f t="shared" si="0"/>
        <v>41083.508009996367</v>
      </c>
      <c r="O26" t="str">
        <f t="shared" ca="1" si="1"/>
        <v>Morphospecies 1</v>
      </c>
      <c r="P26" t="str">
        <f t="shared" ca="1" si="2"/>
        <v>TAG099979</v>
      </c>
      <c r="Q26">
        <f t="shared" ca="1" si="3"/>
        <v>1122</v>
      </c>
      <c r="R26">
        <f t="shared" ca="1" si="4"/>
        <v>2.9179719783426652</v>
      </c>
      <c r="S26" t="s">
        <v>220</v>
      </c>
      <c r="T26">
        <f t="shared" ca="1" si="5"/>
        <v>92</v>
      </c>
    </row>
    <row r="27" spans="1:20">
      <c r="A27">
        <v>18</v>
      </c>
      <c r="B27" t="s">
        <v>108</v>
      </c>
      <c r="C27" s="2">
        <v>41083</v>
      </c>
      <c r="D27" s="11">
        <v>4.6923399999999997</v>
      </c>
      <c r="E27" s="11">
        <v>117.580839</v>
      </c>
      <c r="F27" s="13">
        <v>2</v>
      </c>
      <c r="G27">
        <v>0</v>
      </c>
      <c r="H27" t="s">
        <v>28</v>
      </c>
      <c r="I27" t="s">
        <v>29</v>
      </c>
      <c r="J27" t="s">
        <v>31</v>
      </c>
      <c r="K27">
        <v>0</v>
      </c>
      <c r="L27">
        <v>60</v>
      </c>
      <c r="M27" s="4">
        <v>0.78606602181179208</v>
      </c>
      <c r="N27" s="5">
        <f t="shared" si="0"/>
        <v>41083.786066021814</v>
      </c>
      <c r="O27" t="str">
        <f t="shared" ca="1" si="1"/>
        <v>Melittia oedippus</v>
      </c>
      <c r="P27" t="str">
        <f t="shared" ca="1" si="2"/>
        <v>TAG041117</v>
      </c>
      <c r="Q27">
        <f t="shared" ca="1" si="3"/>
        <v>17</v>
      </c>
      <c r="R27">
        <f t="shared" ca="1" si="4"/>
        <v>3.1308896232828567</v>
      </c>
      <c r="S27" t="s">
        <v>221</v>
      </c>
      <c r="T27">
        <f t="shared" ca="1" si="5"/>
        <v>97</v>
      </c>
    </row>
    <row r="28" spans="1:20">
      <c r="A28">
        <v>19</v>
      </c>
      <c r="B28" t="s">
        <v>108</v>
      </c>
      <c r="C28" s="2">
        <v>41083</v>
      </c>
      <c r="D28" s="11">
        <v>4.6923399999999997</v>
      </c>
      <c r="E28" s="11">
        <v>117.580839</v>
      </c>
      <c r="F28" s="13">
        <v>3</v>
      </c>
      <c r="G28">
        <v>0</v>
      </c>
      <c r="H28" t="s">
        <v>30</v>
      </c>
      <c r="I28" t="s">
        <v>29</v>
      </c>
      <c r="J28" t="s">
        <v>31</v>
      </c>
      <c r="K28">
        <v>0</v>
      </c>
      <c r="L28">
        <v>60</v>
      </c>
      <c r="M28" s="4">
        <v>0.41885740975365826</v>
      </c>
      <c r="N28" s="5">
        <f t="shared" si="0"/>
        <v>41083.418857409757</v>
      </c>
      <c r="O28" t="str">
        <f t="shared" ca="1" si="1"/>
        <v>Zenicomus photuroides</v>
      </c>
      <c r="P28" t="str">
        <f t="shared" ca="1" si="2"/>
        <v>TAG096125</v>
      </c>
      <c r="Q28">
        <f t="shared" ca="1" si="3"/>
        <v>769</v>
      </c>
      <c r="R28">
        <f t="shared" ca="1" si="4"/>
        <v>5.5084521942328664</v>
      </c>
      <c r="S28" t="s">
        <v>222</v>
      </c>
      <c r="T28">
        <f t="shared" ca="1" si="5"/>
        <v>8</v>
      </c>
    </row>
    <row r="29" spans="1:20">
      <c r="A29">
        <v>20</v>
      </c>
      <c r="B29" t="s">
        <v>108</v>
      </c>
      <c r="C29" s="2">
        <v>41083</v>
      </c>
      <c r="D29" s="11">
        <v>4.6923399999999997</v>
      </c>
      <c r="E29" s="11">
        <v>117.580839</v>
      </c>
      <c r="F29" s="13">
        <v>4</v>
      </c>
      <c r="G29">
        <v>0</v>
      </c>
      <c r="H29" t="s">
        <v>25</v>
      </c>
      <c r="I29" t="s">
        <v>29</v>
      </c>
      <c r="J29" t="s">
        <v>31</v>
      </c>
      <c r="K29">
        <v>0</v>
      </c>
      <c r="L29">
        <v>60</v>
      </c>
      <c r="M29" s="4">
        <v>0.27205313512531581</v>
      </c>
      <c r="N29" s="5">
        <f t="shared" si="0"/>
        <v>41083.272053135122</v>
      </c>
      <c r="O29" t="str">
        <f t="shared" ca="1" si="1"/>
        <v>Morphospecies 1</v>
      </c>
      <c r="P29" t="str">
        <f t="shared" ca="1" si="2"/>
        <v>TAG063703</v>
      </c>
      <c r="Q29">
        <f t="shared" ca="1" si="3"/>
        <v>128</v>
      </c>
      <c r="R29">
        <f t="shared" ca="1" si="4"/>
        <v>3.9393266228663864</v>
      </c>
      <c r="S29" t="s">
        <v>223</v>
      </c>
      <c r="T29">
        <f t="shared" ca="1" si="5"/>
        <v>33</v>
      </c>
    </row>
    <row r="30" spans="1:20">
      <c r="A30">
        <v>21</v>
      </c>
      <c r="B30" t="s">
        <v>109</v>
      </c>
      <c r="C30" s="2">
        <v>41083</v>
      </c>
      <c r="D30" s="11">
        <v>4.6924640000000002</v>
      </c>
      <c r="E30" s="11">
        <v>117.581287</v>
      </c>
      <c r="F30" s="13">
        <v>1</v>
      </c>
      <c r="G30">
        <v>0</v>
      </c>
      <c r="H30" t="s">
        <v>28</v>
      </c>
      <c r="I30" t="s">
        <v>26</v>
      </c>
      <c r="J30" t="s">
        <v>27</v>
      </c>
      <c r="K30">
        <v>0</v>
      </c>
      <c r="L30">
        <v>30</v>
      </c>
      <c r="M30" s="4">
        <v>0.20324843482253752</v>
      </c>
      <c r="N30" s="5">
        <f t="shared" si="0"/>
        <v>41083.203248434824</v>
      </c>
      <c r="O30" t="str">
        <f t="shared" ca="1" si="1"/>
        <v>Ponerinae #1</v>
      </c>
      <c r="P30" t="str">
        <f t="shared" ca="1" si="2"/>
        <v>TAG072793</v>
      </c>
      <c r="Q30">
        <f t="shared" ca="1" si="3"/>
        <v>596</v>
      </c>
      <c r="R30">
        <f t="shared" ca="1" si="4"/>
        <v>4.4609062725232409</v>
      </c>
      <c r="S30" t="s">
        <v>220</v>
      </c>
      <c r="T30">
        <f t="shared" ca="1" si="5"/>
        <v>13</v>
      </c>
    </row>
    <row r="31" spans="1:20">
      <c r="A31">
        <v>22</v>
      </c>
      <c r="B31" t="s">
        <v>109</v>
      </c>
      <c r="C31" s="2">
        <v>41083</v>
      </c>
      <c r="D31" s="11">
        <v>4.6924640000000002</v>
      </c>
      <c r="E31" s="11">
        <v>117.581287</v>
      </c>
      <c r="F31" s="13">
        <v>2</v>
      </c>
      <c r="G31">
        <v>1</v>
      </c>
      <c r="H31" t="s">
        <v>25</v>
      </c>
      <c r="I31" t="s">
        <v>26</v>
      </c>
      <c r="J31" t="s">
        <v>27</v>
      </c>
      <c r="K31">
        <v>0</v>
      </c>
      <c r="L31">
        <v>30</v>
      </c>
      <c r="M31" s="4">
        <v>0.52774723913801225</v>
      </c>
      <c r="N31" s="5">
        <f t="shared" si="0"/>
        <v>41083.527747239139</v>
      </c>
      <c r="O31" t="str">
        <f t="shared" ca="1" si="1"/>
        <v>Gannets</v>
      </c>
      <c r="P31" t="str">
        <f t="shared" ca="1" si="2"/>
        <v>TAG033873</v>
      </c>
      <c r="Q31">
        <f t="shared" ca="1" si="3"/>
        <v>448</v>
      </c>
      <c r="R31">
        <f t="shared" ca="1" si="4"/>
        <v>5.7181825742574235</v>
      </c>
      <c r="S31" t="s">
        <v>221</v>
      </c>
      <c r="T31">
        <f t="shared" ca="1" si="5"/>
        <v>98</v>
      </c>
    </row>
    <row r="32" spans="1:20">
      <c r="A32">
        <v>23</v>
      </c>
      <c r="B32" t="s">
        <v>109</v>
      </c>
      <c r="C32" s="2">
        <v>41083</v>
      </c>
      <c r="D32" s="11">
        <v>4.6924640000000002</v>
      </c>
      <c r="E32" s="11">
        <v>117.581287</v>
      </c>
      <c r="F32" s="13">
        <v>3</v>
      </c>
      <c r="G32">
        <v>0</v>
      </c>
      <c r="H32" t="s">
        <v>28</v>
      </c>
      <c r="I32" t="s">
        <v>29</v>
      </c>
      <c r="J32" t="s">
        <v>27</v>
      </c>
      <c r="K32">
        <v>0</v>
      </c>
      <c r="L32">
        <v>40</v>
      </c>
      <c r="M32" s="4">
        <v>0.51275195556821218</v>
      </c>
      <c r="N32" s="5">
        <f t="shared" si="0"/>
        <v>41083.512751955568</v>
      </c>
      <c r="O32" t="str">
        <f t="shared" ca="1" si="1"/>
        <v>Crematogaster borneensis</v>
      </c>
      <c r="P32" t="str">
        <f t="shared" ca="1" si="2"/>
        <v>TAG057509</v>
      </c>
      <c r="Q32">
        <f t="shared" ca="1" si="3"/>
        <v>1066</v>
      </c>
      <c r="R32">
        <f t="shared" ca="1" si="4"/>
        <v>5.4395831304960263</v>
      </c>
      <c r="S32" t="s">
        <v>222</v>
      </c>
      <c r="T32">
        <f t="shared" ca="1" si="5"/>
        <v>93</v>
      </c>
    </row>
    <row r="33" spans="1:20">
      <c r="A33">
        <v>24</v>
      </c>
      <c r="B33" t="s">
        <v>109</v>
      </c>
      <c r="C33" s="2">
        <v>41083</v>
      </c>
      <c r="D33" s="11">
        <v>4.6924640000000002</v>
      </c>
      <c r="E33" s="11">
        <v>117.581287</v>
      </c>
      <c r="F33" s="13">
        <v>4</v>
      </c>
      <c r="G33">
        <v>0</v>
      </c>
      <c r="H33" t="s">
        <v>30</v>
      </c>
      <c r="I33" t="s">
        <v>29</v>
      </c>
      <c r="J33" t="s">
        <v>27</v>
      </c>
      <c r="K33">
        <v>0</v>
      </c>
      <c r="L33">
        <v>40</v>
      </c>
      <c r="M33" s="4">
        <v>0.51978040180266105</v>
      </c>
      <c r="N33" s="5">
        <f t="shared" si="0"/>
        <v>41083.519780401803</v>
      </c>
      <c r="O33" t="str">
        <f t="shared" ca="1" si="1"/>
        <v>Formicidae #1</v>
      </c>
      <c r="P33" t="str">
        <f t="shared" ca="1" si="2"/>
        <v>TAG027781</v>
      </c>
      <c r="Q33">
        <f t="shared" ca="1" si="3"/>
        <v>1012</v>
      </c>
      <c r="R33">
        <f t="shared" ca="1" si="4"/>
        <v>4.4091549652066115</v>
      </c>
      <c r="S33" t="s">
        <v>223</v>
      </c>
      <c r="T33">
        <f t="shared" ca="1" si="5"/>
        <v>20</v>
      </c>
    </row>
    <row r="34" spans="1:20">
      <c r="A34">
        <v>25</v>
      </c>
      <c r="B34" t="s">
        <v>109</v>
      </c>
      <c r="C34" s="2">
        <v>41083</v>
      </c>
      <c r="D34" s="11">
        <v>4.6924640000000002</v>
      </c>
      <c r="E34" s="11">
        <v>117.581287</v>
      </c>
      <c r="F34" s="13">
        <v>1</v>
      </c>
      <c r="G34">
        <v>0</v>
      </c>
      <c r="H34" t="s">
        <v>25</v>
      </c>
      <c r="I34" t="s">
        <v>29</v>
      </c>
      <c r="J34" t="s">
        <v>27</v>
      </c>
      <c r="K34">
        <v>0</v>
      </c>
      <c r="L34">
        <v>40</v>
      </c>
      <c r="M34" s="4">
        <v>6.11732764732692E-2</v>
      </c>
      <c r="N34" s="5">
        <f t="shared" si="0"/>
        <v>41083.061173276474</v>
      </c>
      <c r="O34" t="str">
        <f t="shared" ca="1" si="1"/>
        <v>Morphospecies 1</v>
      </c>
      <c r="P34" t="str">
        <f t="shared" ca="1" si="2"/>
        <v>TAG092113</v>
      </c>
      <c r="Q34">
        <f t="shared" ca="1" si="3"/>
        <v>833</v>
      </c>
      <c r="R34">
        <f t="shared" ca="1" si="4"/>
        <v>5.6083281053144374</v>
      </c>
      <c r="S34" t="s">
        <v>220</v>
      </c>
      <c r="T34">
        <f t="shared" ca="1" si="5"/>
        <v>96</v>
      </c>
    </row>
    <row r="35" spans="1:20">
      <c r="A35">
        <v>26</v>
      </c>
      <c r="B35" t="s">
        <v>109</v>
      </c>
      <c r="C35" s="2">
        <v>41083</v>
      </c>
      <c r="D35" s="11">
        <v>4.6924640000000002</v>
      </c>
      <c r="E35" s="11">
        <v>117.581287</v>
      </c>
      <c r="F35" s="13">
        <v>2</v>
      </c>
      <c r="G35">
        <v>1</v>
      </c>
      <c r="H35" t="s">
        <v>28</v>
      </c>
      <c r="I35" t="s">
        <v>26</v>
      </c>
      <c r="J35" t="s">
        <v>31</v>
      </c>
      <c r="K35">
        <v>0</v>
      </c>
      <c r="L35">
        <v>50</v>
      </c>
      <c r="M35" s="4">
        <v>0.72898423485519659</v>
      </c>
      <c r="N35" s="5">
        <f t="shared" si="0"/>
        <v>41083.728984234855</v>
      </c>
      <c r="O35" t="str">
        <f t="shared" ca="1" si="1"/>
        <v>Gannets</v>
      </c>
      <c r="P35" t="str">
        <f t="shared" ca="1" si="2"/>
        <v>TAG018660</v>
      </c>
      <c r="Q35">
        <f t="shared" ca="1" si="3"/>
        <v>454</v>
      </c>
      <c r="R35">
        <f t="shared" ca="1" si="4"/>
        <v>1.9394574556328879</v>
      </c>
      <c r="S35" t="s">
        <v>221</v>
      </c>
      <c r="T35">
        <f t="shared" ca="1" si="5"/>
        <v>75</v>
      </c>
    </row>
    <row r="36" spans="1:20">
      <c r="A36">
        <v>27</v>
      </c>
      <c r="B36" t="s">
        <v>109</v>
      </c>
      <c r="C36" s="2">
        <v>41083</v>
      </c>
      <c r="D36" s="11">
        <v>4.6924640000000002</v>
      </c>
      <c r="E36" s="11">
        <v>117.581287</v>
      </c>
      <c r="F36" s="13">
        <v>3</v>
      </c>
      <c r="G36">
        <v>1</v>
      </c>
      <c r="H36" t="s">
        <v>25</v>
      </c>
      <c r="I36" t="s">
        <v>26</v>
      </c>
      <c r="J36" t="s">
        <v>31</v>
      </c>
      <c r="K36">
        <v>0</v>
      </c>
      <c r="L36">
        <v>50</v>
      </c>
      <c r="M36" s="4">
        <v>0.90838302346493394</v>
      </c>
      <c r="N36" s="5">
        <f t="shared" si="0"/>
        <v>41083.908383023467</v>
      </c>
      <c r="O36" t="str">
        <f t="shared" ca="1" si="1"/>
        <v>Water monitor</v>
      </c>
      <c r="P36" t="str">
        <f t="shared" ca="1" si="2"/>
        <v>TAG018589</v>
      </c>
      <c r="Q36">
        <f t="shared" ca="1" si="3"/>
        <v>15</v>
      </c>
      <c r="R36">
        <f t="shared" ca="1" si="4"/>
        <v>5.6591195246063117</v>
      </c>
      <c r="S36" t="s">
        <v>222</v>
      </c>
      <c r="T36">
        <f t="shared" ca="1" si="5"/>
        <v>63</v>
      </c>
    </row>
    <row r="37" spans="1:20">
      <c r="A37">
        <v>28</v>
      </c>
      <c r="B37" t="s">
        <v>109</v>
      </c>
      <c r="C37" s="2">
        <v>41083</v>
      </c>
      <c r="D37" s="11">
        <v>4.6924640000000002</v>
      </c>
      <c r="E37" s="11">
        <v>117.581287</v>
      </c>
      <c r="F37" s="13">
        <v>4</v>
      </c>
      <c r="G37">
        <v>0</v>
      </c>
      <c r="H37" t="s">
        <v>30</v>
      </c>
      <c r="I37" t="s">
        <v>29</v>
      </c>
      <c r="J37" t="s">
        <v>31</v>
      </c>
      <c r="K37">
        <v>0</v>
      </c>
      <c r="L37">
        <v>60</v>
      </c>
      <c r="M37" s="4">
        <v>0.59960895004983616</v>
      </c>
      <c r="N37" s="5">
        <f t="shared" si="0"/>
        <v>41083.599608950048</v>
      </c>
      <c r="O37" t="str">
        <f t="shared" ca="1" si="1"/>
        <v>Crematogaster borneensis</v>
      </c>
      <c r="P37" t="str">
        <f t="shared" ca="1" si="2"/>
        <v>TAG036245</v>
      </c>
      <c r="Q37">
        <f t="shared" ca="1" si="3"/>
        <v>1421</v>
      </c>
      <c r="R37">
        <f t="shared" ca="1" si="4"/>
        <v>2.8128450202465478</v>
      </c>
      <c r="S37" t="s">
        <v>223</v>
      </c>
      <c r="T37">
        <f t="shared" ca="1" si="5"/>
        <v>11</v>
      </c>
    </row>
    <row r="38" spans="1:20">
      <c r="A38">
        <v>29</v>
      </c>
      <c r="B38" t="s">
        <v>109</v>
      </c>
      <c r="C38" s="2">
        <v>41083</v>
      </c>
      <c r="D38" s="11">
        <v>4.6924640000000002</v>
      </c>
      <c r="E38" s="11">
        <v>117.581287</v>
      </c>
      <c r="F38" s="13">
        <v>1</v>
      </c>
      <c r="G38">
        <v>1</v>
      </c>
      <c r="H38" t="s">
        <v>28</v>
      </c>
      <c r="I38" t="s">
        <v>29</v>
      </c>
      <c r="J38" t="s">
        <v>31</v>
      </c>
      <c r="K38">
        <v>0</v>
      </c>
      <c r="L38">
        <v>60</v>
      </c>
      <c r="M38" s="4">
        <v>0.18688046042949447</v>
      </c>
      <c r="N38" s="5">
        <f t="shared" si="0"/>
        <v>41083.186880460431</v>
      </c>
      <c r="O38" t="str">
        <f t="shared" ca="1" si="1"/>
        <v>Melittia oedippus</v>
      </c>
      <c r="P38" t="str">
        <f t="shared" ca="1" si="2"/>
        <v>TAG041973</v>
      </c>
      <c r="Q38">
        <f t="shared" ca="1" si="3"/>
        <v>1618</v>
      </c>
      <c r="R38">
        <f t="shared" ca="1" si="4"/>
        <v>4.5864313809297554</v>
      </c>
      <c r="S38" t="s">
        <v>220</v>
      </c>
      <c r="T38">
        <f t="shared" ca="1" si="5"/>
        <v>36</v>
      </c>
    </row>
    <row r="39" spans="1:20">
      <c r="A39">
        <v>30</v>
      </c>
      <c r="B39" t="s">
        <v>109</v>
      </c>
      <c r="C39" s="2">
        <v>41083</v>
      </c>
      <c r="D39" s="11">
        <v>4.6924640000000002</v>
      </c>
      <c r="E39" s="11">
        <v>117.581287</v>
      </c>
      <c r="F39" s="13">
        <v>2</v>
      </c>
      <c r="G39">
        <v>1</v>
      </c>
      <c r="H39" t="s">
        <v>25</v>
      </c>
      <c r="I39" t="s">
        <v>29</v>
      </c>
      <c r="J39" t="s">
        <v>31</v>
      </c>
      <c r="K39">
        <v>0</v>
      </c>
      <c r="L39">
        <v>60</v>
      </c>
      <c r="M39" s="4">
        <v>0.51706800478132042</v>
      </c>
      <c r="N39" s="5">
        <f t="shared" si="0"/>
        <v>41083.517068004781</v>
      </c>
      <c r="O39" t="str">
        <f t="shared" ca="1" si="1"/>
        <v>Dolichoderus sp.</v>
      </c>
      <c r="P39" t="str">
        <f t="shared" ca="1" si="2"/>
        <v>TAG049931</v>
      </c>
      <c r="Q39">
        <f t="shared" ca="1" si="3"/>
        <v>1950</v>
      </c>
      <c r="R39">
        <f t="shared" ca="1" si="4"/>
        <v>5.7822073039464765</v>
      </c>
      <c r="S39" t="s">
        <v>221</v>
      </c>
      <c r="T39">
        <f t="shared" ca="1" si="5"/>
        <v>39</v>
      </c>
    </row>
    <row r="40" spans="1:20">
      <c r="A40">
        <v>31</v>
      </c>
      <c r="B40" t="s">
        <v>110</v>
      </c>
      <c r="C40" s="2">
        <v>41083</v>
      </c>
      <c r="D40" s="11">
        <v>4.6933730000000002</v>
      </c>
      <c r="E40" s="11">
        <v>117.58029999999999</v>
      </c>
      <c r="F40" s="13">
        <v>3</v>
      </c>
      <c r="G40">
        <v>0</v>
      </c>
      <c r="H40" t="s">
        <v>25</v>
      </c>
      <c r="I40" t="s">
        <v>26</v>
      </c>
      <c r="J40" t="s">
        <v>27</v>
      </c>
      <c r="K40">
        <v>3</v>
      </c>
      <c r="L40">
        <v>34</v>
      </c>
      <c r="M40" s="4">
        <v>0.75061157438249759</v>
      </c>
      <c r="N40" s="5">
        <f t="shared" si="0"/>
        <v>41083.750611574382</v>
      </c>
      <c r="O40" t="str">
        <f t="shared" ca="1" si="1"/>
        <v>Crematogaster ormei</v>
      </c>
      <c r="P40" t="str">
        <f t="shared" ca="1" si="2"/>
        <v>TAG039114</v>
      </c>
      <c r="Q40">
        <f t="shared" ca="1" si="3"/>
        <v>1672</v>
      </c>
      <c r="R40">
        <f t="shared" ca="1" si="4"/>
        <v>2.0862621065554894</v>
      </c>
      <c r="S40" t="s">
        <v>222</v>
      </c>
      <c r="T40">
        <f t="shared" ca="1" si="5"/>
        <v>59</v>
      </c>
    </row>
    <row r="41" spans="1:20">
      <c r="A41">
        <v>32</v>
      </c>
      <c r="B41" t="s">
        <v>110</v>
      </c>
      <c r="C41" s="2">
        <v>41083</v>
      </c>
      <c r="D41" s="11">
        <v>4.6933730000000002</v>
      </c>
      <c r="E41" s="11">
        <v>117.58029999999999</v>
      </c>
      <c r="F41" s="13">
        <v>4</v>
      </c>
      <c r="G41">
        <v>1</v>
      </c>
      <c r="H41" t="s">
        <v>28</v>
      </c>
      <c r="I41" t="s">
        <v>26</v>
      </c>
      <c r="J41" t="s">
        <v>27</v>
      </c>
      <c r="K41">
        <v>3</v>
      </c>
      <c r="L41">
        <v>34</v>
      </c>
      <c r="M41" s="4">
        <v>0.39219259521593897</v>
      </c>
      <c r="N41" s="5">
        <f t="shared" si="0"/>
        <v>41083.392192595216</v>
      </c>
      <c r="O41" t="str">
        <f t="shared" ca="1" si="1"/>
        <v>Ponerinae #1</v>
      </c>
      <c r="P41" t="str">
        <f t="shared" ca="1" si="2"/>
        <v>TAG024416</v>
      </c>
      <c r="Q41">
        <f t="shared" ca="1" si="3"/>
        <v>164</v>
      </c>
      <c r="R41">
        <f t="shared" ca="1" si="4"/>
        <v>5.6568953249864515</v>
      </c>
      <c r="S41" t="s">
        <v>223</v>
      </c>
      <c r="T41">
        <f t="shared" ca="1" si="5"/>
        <v>30</v>
      </c>
    </row>
    <row r="42" spans="1:20">
      <c r="A42">
        <v>33</v>
      </c>
      <c r="B42" t="s">
        <v>110</v>
      </c>
      <c r="C42" s="2">
        <v>41083</v>
      </c>
      <c r="D42" s="11">
        <v>4.6933730000000002</v>
      </c>
      <c r="E42" s="11">
        <v>117.58029999999999</v>
      </c>
      <c r="F42" s="13">
        <v>1</v>
      </c>
      <c r="G42">
        <v>0</v>
      </c>
      <c r="H42" t="s">
        <v>30</v>
      </c>
      <c r="I42" t="s">
        <v>29</v>
      </c>
      <c r="J42" t="s">
        <v>27</v>
      </c>
      <c r="K42">
        <v>3</v>
      </c>
      <c r="L42">
        <v>44</v>
      </c>
      <c r="M42" s="4">
        <v>0.45794418848393181</v>
      </c>
      <c r="N42" s="5">
        <f t="shared" si="0"/>
        <v>41083.457944188485</v>
      </c>
      <c r="O42" t="str">
        <f t="shared" ca="1" si="1"/>
        <v>Formicidae #1</v>
      </c>
      <c r="P42" t="str">
        <f t="shared" ca="1" si="2"/>
        <v>TAG088952</v>
      </c>
      <c r="Q42">
        <f t="shared" ca="1" si="3"/>
        <v>1722</v>
      </c>
      <c r="R42">
        <f t="shared" ca="1" si="4"/>
        <v>5.5073727609229639</v>
      </c>
      <c r="S42" t="s">
        <v>220</v>
      </c>
      <c r="T42">
        <f t="shared" ca="1" si="5"/>
        <v>76</v>
      </c>
    </row>
    <row r="43" spans="1:20">
      <c r="A43">
        <v>34</v>
      </c>
      <c r="B43" t="s">
        <v>110</v>
      </c>
      <c r="C43" s="2">
        <v>41083</v>
      </c>
      <c r="D43" s="11">
        <v>4.6933730000000002</v>
      </c>
      <c r="E43" s="11">
        <v>117.58029999999999</v>
      </c>
      <c r="F43" s="13">
        <v>2</v>
      </c>
      <c r="G43">
        <v>0</v>
      </c>
      <c r="H43" t="s">
        <v>25</v>
      </c>
      <c r="I43" t="s">
        <v>29</v>
      </c>
      <c r="J43" t="s">
        <v>27</v>
      </c>
      <c r="K43">
        <v>3</v>
      </c>
      <c r="L43">
        <v>44</v>
      </c>
      <c r="M43" s="4">
        <v>0.39310950134514722</v>
      </c>
      <c r="N43" s="5">
        <f t="shared" si="0"/>
        <v>41083.393109501347</v>
      </c>
      <c r="O43" t="str">
        <f t="shared" ca="1" si="1"/>
        <v>Ponerinae #1</v>
      </c>
      <c r="P43" t="str">
        <f t="shared" ca="1" si="2"/>
        <v>TAG027831</v>
      </c>
      <c r="Q43">
        <f t="shared" ca="1" si="3"/>
        <v>876</v>
      </c>
      <c r="R43">
        <f t="shared" ca="1" si="4"/>
        <v>2.060492977977435</v>
      </c>
      <c r="S43" t="s">
        <v>221</v>
      </c>
      <c r="T43">
        <f t="shared" ca="1" si="5"/>
        <v>75</v>
      </c>
    </row>
    <row r="44" spans="1:20">
      <c r="A44">
        <v>35</v>
      </c>
      <c r="B44" t="s">
        <v>110</v>
      </c>
      <c r="C44" s="2">
        <v>41083</v>
      </c>
      <c r="D44" s="11">
        <v>4.6933730000000002</v>
      </c>
      <c r="E44" s="11">
        <v>117.58029999999999</v>
      </c>
      <c r="F44" s="13">
        <v>3</v>
      </c>
      <c r="G44">
        <v>1</v>
      </c>
      <c r="H44" t="s">
        <v>28</v>
      </c>
      <c r="I44" t="s">
        <v>29</v>
      </c>
      <c r="J44" t="s">
        <v>27</v>
      </c>
      <c r="K44">
        <v>3</v>
      </c>
      <c r="L44">
        <v>44</v>
      </c>
      <c r="M44" s="4">
        <v>0.53279944170813154</v>
      </c>
      <c r="N44" s="5">
        <f t="shared" si="0"/>
        <v>41083.532799441709</v>
      </c>
      <c r="O44" t="str">
        <f t="shared" ca="1" si="1"/>
        <v>Crematogaster ormei</v>
      </c>
      <c r="P44" t="str">
        <f t="shared" ca="1" si="2"/>
        <v>TAG069379</v>
      </c>
      <c r="Q44">
        <f t="shared" ca="1" si="3"/>
        <v>1160</v>
      </c>
      <c r="R44">
        <f t="shared" ca="1" si="4"/>
        <v>3.1209214795951277</v>
      </c>
      <c r="S44" t="s">
        <v>222</v>
      </c>
      <c r="T44">
        <f t="shared" ca="1" si="5"/>
        <v>19</v>
      </c>
    </row>
    <row r="45" spans="1:20">
      <c r="A45">
        <v>36</v>
      </c>
      <c r="B45" t="s">
        <v>110</v>
      </c>
      <c r="C45" s="2">
        <v>41083</v>
      </c>
      <c r="D45" s="11">
        <v>4.6933730000000002</v>
      </c>
      <c r="E45" s="11">
        <v>117.58029999999999</v>
      </c>
      <c r="F45" s="13">
        <v>4</v>
      </c>
      <c r="G45">
        <v>1</v>
      </c>
      <c r="H45" t="s">
        <v>28</v>
      </c>
      <c r="I45" t="s">
        <v>26</v>
      </c>
      <c r="J45" t="s">
        <v>31</v>
      </c>
      <c r="K45">
        <v>0</v>
      </c>
      <c r="L45">
        <v>54</v>
      </c>
      <c r="M45" s="4">
        <v>0.8224585787712908</v>
      </c>
      <c r="N45" s="5">
        <f t="shared" si="0"/>
        <v>41083.822458578768</v>
      </c>
      <c r="O45" t="str">
        <f t="shared" ca="1" si="1"/>
        <v>Water monitor</v>
      </c>
      <c r="P45" t="str">
        <f t="shared" ca="1" si="2"/>
        <v>TAG015520</v>
      </c>
      <c r="Q45">
        <f t="shared" ca="1" si="3"/>
        <v>166</v>
      </c>
      <c r="R45">
        <f t="shared" ca="1" si="4"/>
        <v>2.2148489621614633</v>
      </c>
      <c r="S45" t="s">
        <v>223</v>
      </c>
      <c r="T45">
        <f t="shared" ca="1" si="5"/>
        <v>41</v>
      </c>
    </row>
    <row r="46" spans="1:20">
      <c r="A46">
        <v>37</v>
      </c>
      <c r="B46" t="s">
        <v>110</v>
      </c>
      <c r="C46" s="2">
        <v>41083</v>
      </c>
      <c r="D46" s="11">
        <v>4.6933730000000002</v>
      </c>
      <c r="E46" s="11">
        <v>117.58029999999999</v>
      </c>
      <c r="F46" s="13">
        <v>1</v>
      </c>
      <c r="G46">
        <v>1</v>
      </c>
      <c r="H46" t="s">
        <v>25</v>
      </c>
      <c r="I46" t="s">
        <v>26</v>
      </c>
      <c r="J46" t="s">
        <v>31</v>
      </c>
      <c r="K46">
        <v>0</v>
      </c>
      <c r="L46">
        <v>54</v>
      </c>
      <c r="M46" s="4">
        <v>0.88742343741493013</v>
      </c>
      <c r="N46" s="5">
        <f t="shared" si="0"/>
        <v>41083.887423437416</v>
      </c>
      <c r="O46" t="str">
        <f t="shared" ca="1" si="1"/>
        <v>Cicada sanguinolenta</v>
      </c>
      <c r="P46" t="str">
        <f t="shared" ca="1" si="2"/>
        <v>TAG084133</v>
      </c>
      <c r="Q46">
        <f t="shared" ca="1" si="3"/>
        <v>1049</v>
      </c>
      <c r="R46">
        <f t="shared" ca="1" si="4"/>
        <v>2.6521708952683585</v>
      </c>
      <c r="S46" t="s">
        <v>220</v>
      </c>
      <c r="T46">
        <f t="shared" ca="1" si="5"/>
        <v>62</v>
      </c>
    </row>
    <row r="47" spans="1:20">
      <c r="A47">
        <v>38</v>
      </c>
      <c r="B47" t="s">
        <v>110</v>
      </c>
      <c r="C47" s="2">
        <v>41083</v>
      </c>
      <c r="D47" s="11">
        <v>4.6933730000000002</v>
      </c>
      <c r="E47" s="11">
        <v>117.58029999999999</v>
      </c>
      <c r="F47" s="13">
        <v>2</v>
      </c>
      <c r="G47">
        <v>0</v>
      </c>
      <c r="H47" t="s">
        <v>28</v>
      </c>
      <c r="I47" t="s">
        <v>29</v>
      </c>
      <c r="J47" t="s">
        <v>31</v>
      </c>
      <c r="K47">
        <v>0</v>
      </c>
      <c r="L47">
        <v>64</v>
      </c>
      <c r="M47" s="4">
        <v>0.42751125262781942</v>
      </c>
      <c r="N47" s="5">
        <f t="shared" si="0"/>
        <v>41083.42751125263</v>
      </c>
      <c r="O47" t="str">
        <f t="shared" ca="1" si="1"/>
        <v>Formicidae #1</v>
      </c>
      <c r="P47" t="str">
        <f t="shared" ca="1" si="2"/>
        <v>TAG011461</v>
      </c>
      <c r="Q47">
        <f t="shared" ca="1" si="3"/>
        <v>855</v>
      </c>
      <c r="R47">
        <f t="shared" ca="1" si="4"/>
        <v>4.1083068909532861</v>
      </c>
      <c r="S47" t="s">
        <v>221</v>
      </c>
      <c r="T47">
        <f t="shared" ca="1" si="5"/>
        <v>90</v>
      </c>
    </row>
    <row r="48" spans="1:20">
      <c r="A48">
        <v>39</v>
      </c>
      <c r="B48" t="s">
        <v>110</v>
      </c>
      <c r="C48" s="2">
        <v>41083</v>
      </c>
      <c r="D48" s="11">
        <v>4.6933730000000002</v>
      </c>
      <c r="E48" s="11">
        <v>117.58029999999999</v>
      </c>
      <c r="F48" s="13">
        <v>3</v>
      </c>
      <c r="G48">
        <v>0</v>
      </c>
      <c r="H48" t="s">
        <v>25</v>
      </c>
      <c r="I48" t="s">
        <v>29</v>
      </c>
      <c r="J48" t="s">
        <v>31</v>
      </c>
      <c r="K48">
        <v>0</v>
      </c>
      <c r="L48">
        <v>64</v>
      </c>
      <c r="M48" s="4">
        <v>7.2520162363100993E-2</v>
      </c>
      <c r="N48" s="5">
        <f t="shared" si="0"/>
        <v>41083.072520162365</v>
      </c>
      <c r="O48" t="str">
        <f t="shared" ca="1" si="1"/>
        <v>Crematogaster ormei</v>
      </c>
      <c r="P48" t="str">
        <f t="shared" ca="1" si="2"/>
        <v>TAG084062</v>
      </c>
      <c r="Q48">
        <f t="shared" ca="1" si="3"/>
        <v>1858</v>
      </c>
      <c r="R48">
        <f t="shared" ca="1" si="4"/>
        <v>1.6389883181550504</v>
      </c>
      <c r="S48" t="s">
        <v>222</v>
      </c>
      <c r="T48">
        <f t="shared" ca="1" si="5"/>
        <v>30</v>
      </c>
    </row>
    <row r="49" spans="1:21">
      <c r="A49">
        <v>40</v>
      </c>
      <c r="B49" t="s">
        <v>110</v>
      </c>
      <c r="C49" s="2">
        <v>41083</v>
      </c>
      <c r="D49" s="11">
        <v>4.6933730000000002</v>
      </c>
      <c r="E49" s="11">
        <v>117.58029999999999</v>
      </c>
      <c r="F49" s="13">
        <v>4</v>
      </c>
      <c r="G49">
        <v>1</v>
      </c>
      <c r="H49" t="s">
        <v>30</v>
      </c>
      <c r="I49" t="s">
        <v>29</v>
      </c>
      <c r="J49" t="s">
        <v>31</v>
      </c>
      <c r="K49">
        <v>0</v>
      </c>
      <c r="L49">
        <v>64</v>
      </c>
      <c r="M49" s="4">
        <v>0.66434463187861847</v>
      </c>
      <c r="N49" s="5">
        <f t="shared" si="0"/>
        <v>41083.664344631878</v>
      </c>
      <c r="O49" t="str">
        <f t="shared" ca="1" si="1"/>
        <v>Water monitor</v>
      </c>
      <c r="P49" t="str">
        <f t="shared" ca="1" si="2"/>
        <v>TAG074893</v>
      </c>
      <c r="Q49">
        <f t="shared" ca="1" si="3"/>
        <v>535</v>
      </c>
      <c r="R49">
        <f t="shared" ca="1" si="4"/>
        <v>3.9682441878261203</v>
      </c>
      <c r="S49" t="s">
        <v>223</v>
      </c>
      <c r="T49">
        <f t="shared" ca="1" si="5"/>
        <v>35</v>
      </c>
    </row>
    <row r="50" spans="1:21">
      <c r="A50">
        <v>41</v>
      </c>
      <c r="B50" t="s">
        <v>111</v>
      </c>
      <c r="C50" s="2">
        <v>41083</v>
      </c>
      <c r="D50" s="11">
        <v>4.6929129999999999</v>
      </c>
      <c r="E50" s="11">
        <v>117.580213</v>
      </c>
      <c r="F50" s="13">
        <v>1</v>
      </c>
      <c r="G50">
        <v>1</v>
      </c>
      <c r="H50" t="s">
        <v>28</v>
      </c>
      <c r="I50" t="s">
        <v>26</v>
      </c>
      <c r="J50" t="s">
        <v>27</v>
      </c>
      <c r="K50">
        <v>3</v>
      </c>
      <c r="L50">
        <v>34</v>
      </c>
      <c r="M50" s="4">
        <v>0.2080444034870943</v>
      </c>
      <c r="N50" s="5">
        <f t="shared" si="0"/>
        <v>41083.208044403487</v>
      </c>
      <c r="O50" t="str">
        <f t="shared" ca="1" si="1"/>
        <v>Alsomitra simplex</v>
      </c>
      <c r="P50" t="str">
        <f t="shared" ca="1" si="2"/>
        <v>TAG034705</v>
      </c>
      <c r="Q50">
        <f t="shared" ca="1" si="3"/>
        <v>874</v>
      </c>
      <c r="R50">
        <f t="shared" ca="1" si="4"/>
        <v>5.8108247572344158</v>
      </c>
      <c r="S50" t="s">
        <v>220</v>
      </c>
      <c r="T50">
        <f t="shared" ca="1" si="5"/>
        <v>25</v>
      </c>
    </row>
    <row r="51" spans="1:21">
      <c r="A51">
        <v>42</v>
      </c>
      <c r="B51" t="s">
        <v>111</v>
      </c>
      <c r="C51" s="2">
        <v>41083</v>
      </c>
      <c r="D51" s="11">
        <v>4.6929129999999999</v>
      </c>
      <c r="E51" s="11">
        <v>117.580213</v>
      </c>
      <c r="F51" s="13">
        <v>2</v>
      </c>
      <c r="G51">
        <v>1</v>
      </c>
      <c r="H51" t="s">
        <v>25</v>
      </c>
      <c r="I51" t="s">
        <v>26</v>
      </c>
      <c r="J51" t="s">
        <v>27</v>
      </c>
      <c r="K51">
        <v>3</v>
      </c>
      <c r="L51">
        <v>34</v>
      </c>
      <c r="M51" s="4">
        <v>0.19920887892458383</v>
      </c>
      <c r="N51" s="5">
        <f t="shared" si="0"/>
        <v>41083.199208878927</v>
      </c>
      <c r="O51" t="str">
        <f t="shared" ca="1" si="1"/>
        <v>Crematogaster borneensis</v>
      </c>
      <c r="P51" t="str">
        <f t="shared" ca="1" si="2"/>
        <v>TAG034701</v>
      </c>
      <c r="Q51">
        <f t="shared" ca="1" si="3"/>
        <v>1967</v>
      </c>
      <c r="R51">
        <f t="shared" ca="1" si="4"/>
        <v>2.3910022969432139</v>
      </c>
      <c r="S51" t="s">
        <v>221</v>
      </c>
      <c r="T51">
        <f t="shared" ca="1" si="5"/>
        <v>33</v>
      </c>
    </row>
    <row r="52" spans="1:21">
      <c r="A52">
        <v>43</v>
      </c>
      <c r="B52" t="s">
        <v>111</v>
      </c>
      <c r="C52" s="2">
        <v>41083</v>
      </c>
      <c r="D52" s="11">
        <v>4.6929129999999999</v>
      </c>
      <c r="E52" s="11">
        <v>117.580213</v>
      </c>
      <c r="F52" s="13">
        <v>3</v>
      </c>
      <c r="G52">
        <v>0</v>
      </c>
      <c r="H52" t="s">
        <v>28</v>
      </c>
      <c r="I52" t="s">
        <v>29</v>
      </c>
      <c r="J52" t="s">
        <v>27</v>
      </c>
      <c r="K52">
        <v>3</v>
      </c>
      <c r="L52">
        <v>44</v>
      </c>
      <c r="M52" s="4">
        <v>0.6081342369399223</v>
      </c>
      <c r="N52" s="5">
        <f t="shared" si="0"/>
        <v>41083.608134236943</v>
      </c>
      <c r="O52" t="str">
        <f t="shared" ca="1" si="1"/>
        <v>Morphospecies 1</v>
      </c>
      <c r="P52" t="str">
        <f t="shared" ca="1" si="2"/>
        <v>TAG075376</v>
      </c>
      <c r="Q52">
        <f t="shared" ca="1" si="3"/>
        <v>337</v>
      </c>
      <c r="R52">
        <f t="shared" ca="1" si="4"/>
        <v>2.8053423731358405</v>
      </c>
      <c r="S52" t="s">
        <v>222</v>
      </c>
      <c r="T52">
        <f t="shared" ca="1" si="5"/>
        <v>46</v>
      </c>
    </row>
    <row r="53" spans="1:21">
      <c r="A53">
        <v>44</v>
      </c>
      <c r="B53" t="s">
        <v>111</v>
      </c>
      <c r="C53" s="2">
        <v>41083</v>
      </c>
      <c r="D53" s="11">
        <v>4.6929129999999999</v>
      </c>
      <c r="E53" s="11">
        <v>117.580213</v>
      </c>
      <c r="F53" s="13">
        <v>4</v>
      </c>
      <c r="G53">
        <v>0</v>
      </c>
      <c r="H53" t="s">
        <v>30</v>
      </c>
      <c r="I53" t="s">
        <v>29</v>
      </c>
      <c r="J53" t="s">
        <v>27</v>
      </c>
      <c r="K53">
        <v>3</v>
      </c>
      <c r="L53">
        <v>44</v>
      </c>
      <c r="M53" s="4">
        <v>9.8788135551825307E-2</v>
      </c>
      <c r="N53" s="5">
        <f t="shared" si="0"/>
        <v>41083.098788135554</v>
      </c>
      <c r="O53" t="str">
        <f t="shared" ca="1" si="1"/>
        <v>Ponerinae #1</v>
      </c>
      <c r="P53" t="str">
        <f t="shared" ca="1" si="2"/>
        <v>TAG088266</v>
      </c>
      <c r="Q53">
        <f t="shared" ca="1" si="3"/>
        <v>858</v>
      </c>
      <c r="R53">
        <f t="shared" ca="1" si="4"/>
        <v>4.146060032811528</v>
      </c>
      <c r="S53" t="s">
        <v>223</v>
      </c>
      <c r="T53">
        <f t="shared" ca="1" si="5"/>
        <v>62</v>
      </c>
    </row>
    <row r="54" spans="1:21">
      <c r="A54">
        <v>45</v>
      </c>
      <c r="B54" t="s">
        <v>111</v>
      </c>
      <c r="C54" s="2">
        <v>41083</v>
      </c>
      <c r="D54" s="11">
        <v>4.6929129999999999</v>
      </c>
      <c r="E54" s="11">
        <v>117.580213</v>
      </c>
      <c r="F54" s="13">
        <v>1</v>
      </c>
      <c r="G54">
        <v>0</v>
      </c>
      <c r="H54" t="s">
        <v>25</v>
      </c>
      <c r="I54" t="s">
        <v>29</v>
      </c>
      <c r="J54" t="s">
        <v>27</v>
      </c>
      <c r="K54">
        <v>3</v>
      </c>
      <c r="L54">
        <v>44</v>
      </c>
      <c r="M54" s="4">
        <v>0.40971604145504925</v>
      </c>
      <c r="N54" s="5">
        <f t="shared" si="0"/>
        <v>41083.409716041453</v>
      </c>
      <c r="O54" t="str">
        <f t="shared" ca="1" si="1"/>
        <v>Zenicomus photuroides</v>
      </c>
      <c r="P54" t="str">
        <f t="shared" ca="1" si="2"/>
        <v>TAG084629</v>
      </c>
      <c r="Q54">
        <f t="shared" ca="1" si="3"/>
        <v>458</v>
      </c>
      <c r="R54">
        <f t="shared" ca="1" si="4"/>
        <v>3.0762068095078061</v>
      </c>
      <c r="S54" t="s">
        <v>220</v>
      </c>
      <c r="T54">
        <f t="shared" ca="1" si="5"/>
        <v>97</v>
      </c>
      <c r="U54" t="s">
        <v>82</v>
      </c>
    </row>
    <row r="55" spans="1:21">
      <c r="A55">
        <v>46</v>
      </c>
      <c r="B55" t="s">
        <v>111</v>
      </c>
      <c r="C55" s="2">
        <v>41083</v>
      </c>
      <c r="D55" s="11">
        <v>4.6929129999999999</v>
      </c>
      <c r="E55" s="11">
        <v>117.580213</v>
      </c>
      <c r="F55" s="13">
        <v>2</v>
      </c>
      <c r="G55">
        <v>0</v>
      </c>
      <c r="H55" t="s">
        <v>25</v>
      </c>
      <c r="I55" t="s">
        <v>26</v>
      </c>
      <c r="J55" t="s">
        <v>31</v>
      </c>
      <c r="K55">
        <v>0</v>
      </c>
      <c r="L55">
        <v>54</v>
      </c>
      <c r="M55" s="4">
        <v>0.85564438451069602</v>
      </c>
      <c r="N55" s="5">
        <f t="shared" si="0"/>
        <v>41083.855644384508</v>
      </c>
      <c r="O55" t="str">
        <f t="shared" ca="1" si="1"/>
        <v>Formicidae #1</v>
      </c>
      <c r="P55" t="str">
        <f t="shared" ca="1" si="2"/>
        <v>TAG041012</v>
      </c>
      <c r="Q55">
        <f t="shared" ca="1" si="3"/>
        <v>531</v>
      </c>
      <c r="R55">
        <f t="shared" ca="1" si="4"/>
        <v>3.9777090789027598</v>
      </c>
      <c r="S55" t="s">
        <v>221</v>
      </c>
      <c r="T55">
        <f t="shared" ca="1" si="5"/>
        <v>87</v>
      </c>
    </row>
    <row r="56" spans="1:21">
      <c r="A56">
        <v>47</v>
      </c>
      <c r="B56" t="s">
        <v>111</v>
      </c>
      <c r="C56" s="2">
        <v>41083</v>
      </c>
      <c r="D56" s="11">
        <v>4.6929129999999999</v>
      </c>
      <c r="E56" s="11">
        <v>117.580213</v>
      </c>
      <c r="F56" s="13">
        <v>3</v>
      </c>
      <c r="G56">
        <v>1</v>
      </c>
      <c r="H56" t="s">
        <v>28</v>
      </c>
      <c r="I56" t="s">
        <v>26</v>
      </c>
      <c r="J56" t="s">
        <v>31</v>
      </c>
      <c r="K56">
        <v>0</v>
      </c>
      <c r="L56">
        <v>54</v>
      </c>
      <c r="M56" s="4">
        <v>0.80362830023803444</v>
      </c>
      <c r="N56" s="5">
        <f t="shared" si="0"/>
        <v>41083.803628300237</v>
      </c>
      <c r="O56" t="str">
        <f t="shared" ca="1" si="1"/>
        <v>Melittia oedippus</v>
      </c>
      <c r="P56" t="str">
        <f t="shared" ca="1" si="2"/>
        <v>TAG077993</v>
      </c>
      <c r="Q56">
        <f t="shared" ca="1" si="3"/>
        <v>351</v>
      </c>
      <c r="R56">
        <f t="shared" ca="1" si="4"/>
        <v>2.3796889777341077</v>
      </c>
      <c r="S56" t="s">
        <v>222</v>
      </c>
      <c r="T56">
        <f t="shared" ca="1" si="5"/>
        <v>42</v>
      </c>
    </row>
    <row r="57" spans="1:21">
      <c r="A57">
        <v>48</v>
      </c>
      <c r="B57" t="s">
        <v>111</v>
      </c>
      <c r="C57" s="2">
        <v>41083</v>
      </c>
      <c r="D57" s="11">
        <v>4.6929129999999999</v>
      </c>
      <c r="E57" s="11">
        <v>117.580213</v>
      </c>
      <c r="F57" s="13">
        <v>4</v>
      </c>
      <c r="G57">
        <v>0</v>
      </c>
      <c r="H57" t="s">
        <v>28</v>
      </c>
      <c r="I57" t="s">
        <v>29</v>
      </c>
      <c r="J57" t="s">
        <v>31</v>
      </c>
      <c r="K57">
        <v>0</v>
      </c>
      <c r="L57">
        <v>64</v>
      </c>
      <c r="M57" s="4">
        <v>0.86475690459368071</v>
      </c>
      <c r="N57" s="5">
        <f t="shared" si="0"/>
        <v>41083.864756904593</v>
      </c>
      <c r="O57" t="str">
        <f t="shared" ca="1" si="1"/>
        <v>Crematogaster borneensis</v>
      </c>
      <c r="P57" t="str">
        <f t="shared" ca="1" si="2"/>
        <v>TAG058156</v>
      </c>
      <c r="Q57">
        <f t="shared" ca="1" si="3"/>
        <v>1801</v>
      </c>
      <c r="R57">
        <f t="shared" ca="1" si="4"/>
        <v>4.1879679316372709</v>
      </c>
      <c r="S57" t="s">
        <v>223</v>
      </c>
      <c r="T57">
        <f t="shared" ca="1" si="5"/>
        <v>82</v>
      </c>
    </row>
    <row r="58" spans="1:21">
      <c r="A58">
        <v>49</v>
      </c>
      <c r="B58" t="s">
        <v>111</v>
      </c>
      <c r="C58" s="2">
        <v>41083</v>
      </c>
      <c r="D58" s="11">
        <v>4.6929129999999999</v>
      </c>
      <c r="E58" s="11">
        <v>117.580213</v>
      </c>
      <c r="F58" s="13">
        <v>1</v>
      </c>
      <c r="G58">
        <v>0</v>
      </c>
      <c r="H58" t="s">
        <v>30</v>
      </c>
      <c r="I58" t="s">
        <v>29</v>
      </c>
      <c r="J58" t="s">
        <v>31</v>
      </c>
      <c r="K58">
        <v>0</v>
      </c>
      <c r="L58">
        <v>64</v>
      </c>
      <c r="M58" s="4">
        <v>0.84236494214752433</v>
      </c>
      <c r="N58" s="5">
        <f t="shared" si="0"/>
        <v>41083.842364942146</v>
      </c>
      <c r="O58" t="str">
        <f t="shared" ca="1" si="1"/>
        <v>Zenicomus photuroides</v>
      </c>
      <c r="P58" t="str">
        <f t="shared" ca="1" si="2"/>
        <v>TAG045697</v>
      </c>
      <c r="Q58">
        <f t="shared" ca="1" si="3"/>
        <v>1025</v>
      </c>
      <c r="R58">
        <f t="shared" ca="1" si="4"/>
        <v>3.6036269358937898</v>
      </c>
      <c r="S58" t="s">
        <v>220</v>
      </c>
      <c r="T58">
        <f t="shared" ca="1" si="5"/>
        <v>28</v>
      </c>
    </row>
    <row r="59" spans="1:21">
      <c r="A59">
        <v>50</v>
      </c>
      <c r="B59" t="s">
        <v>111</v>
      </c>
      <c r="C59" s="2">
        <v>41083</v>
      </c>
      <c r="D59" s="11">
        <v>4.6929129999999999</v>
      </c>
      <c r="E59" s="11">
        <v>117.580213</v>
      </c>
      <c r="F59" s="13">
        <v>2</v>
      </c>
      <c r="G59">
        <v>0</v>
      </c>
      <c r="H59" t="s">
        <v>25</v>
      </c>
      <c r="I59" t="s">
        <v>29</v>
      </c>
      <c r="J59" t="s">
        <v>31</v>
      </c>
      <c r="K59">
        <v>0</v>
      </c>
      <c r="L59">
        <v>64</v>
      </c>
      <c r="M59" s="4">
        <v>0.15966124091842382</v>
      </c>
      <c r="N59" s="5">
        <f t="shared" si="0"/>
        <v>41083.159661240919</v>
      </c>
      <c r="O59" t="str">
        <f t="shared" ca="1" si="1"/>
        <v>Ponerinae #1</v>
      </c>
      <c r="P59" t="str">
        <f t="shared" ca="1" si="2"/>
        <v>TAG024641</v>
      </c>
      <c r="Q59">
        <f t="shared" ca="1" si="3"/>
        <v>590</v>
      </c>
      <c r="R59">
        <f t="shared" ca="1" si="4"/>
        <v>2.2300841108744169</v>
      </c>
      <c r="S59" t="s">
        <v>221</v>
      </c>
      <c r="T59">
        <f t="shared" ca="1" si="5"/>
        <v>41</v>
      </c>
    </row>
    <row r="60" spans="1:21">
      <c r="A60">
        <v>51</v>
      </c>
      <c r="B60" t="s">
        <v>112</v>
      </c>
      <c r="C60" s="2">
        <v>41083</v>
      </c>
      <c r="D60" s="11">
        <v>4.6932489999999998</v>
      </c>
      <c r="E60" s="11">
        <v>117.579842</v>
      </c>
      <c r="F60" s="13">
        <v>3</v>
      </c>
      <c r="G60">
        <v>1</v>
      </c>
      <c r="H60" t="s">
        <v>28</v>
      </c>
      <c r="I60" t="s">
        <v>26</v>
      </c>
      <c r="J60" t="s">
        <v>27</v>
      </c>
      <c r="K60">
        <v>3</v>
      </c>
      <c r="L60">
        <v>34</v>
      </c>
      <c r="M60" s="4">
        <v>0.7696662018946574</v>
      </c>
      <c r="N60" s="5">
        <f t="shared" si="0"/>
        <v>41083.769666201893</v>
      </c>
      <c r="O60" t="str">
        <f t="shared" ca="1" si="1"/>
        <v>Gannets</v>
      </c>
      <c r="P60" t="str">
        <f t="shared" ca="1" si="2"/>
        <v>TAG003606</v>
      </c>
      <c r="Q60">
        <f t="shared" ca="1" si="3"/>
        <v>1232</v>
      </c>
      <c r="R60">
        <f t="shared" ca="1" si="4"/>
        <v>2.3572314950779707</v>
      </c>
      <c r="S60" t="s">
        <v>222</v>
      </c>
      <c r="T60">
        <f t="shared" ca="1" si="5"/>
        <v>0</v>
      </c>
    </row>
    <row r="61" spans="1:21">
      <c r="A61">
        <v>52</v>
      </c>
      <c r="B61" t="s">
        <v>112</v>
      </c>
      <c r="C61" s="2">
        <v>41083</v>
      </c>
      <c r="D61" s="11">
        <v>4.6932489999999998</v>
      </c>
      <c r="E61" s="11">
        <v>117.579842</v>
      </c>
      <c r="F61" s="13">
        <v>4</v>
      </c>
      <c r="G61">
        <v>1</v>
      </c>
      <c r="H61" t="s">
        <v>25</v>
      </c>
      <c r="I61" t="s">
        <v>26</v>
      </c>
      <c r="J61" t="s">
        <v>27</v>
      </c>
      <c r="K61">
        <v>3</v>
      </c>
      <c r="L61">
        <v>34</v>
      </c>
      <c r="M61" s="4">
        <v>0.93793957920548576</v>
      </c>
      <c r="N61" s="5">
        <f t="shared" si="0"/>
        <v>41083.937939579206</v>
      </c>
      <c r="O61" t="str">
        <f t="shared" ca="1" si="1"/>
        <v>Dolichoderus sp.</v>
      </c>
      <c r="P61" t="str">
        <f t="shared" ca="1" si="2"/>
        <v>TAG054072</v>
      </c>
      <c r="Q61">
        <f t="shared" ca="1" si="3"/>
        <v>1468</v>
      </c>
      <c r="R61">
        <f t="shared" ca="1" si="4"/>
        <v>3.0364482807366775</v>
      </c>
      <c r="S61" t="s">
        <v>223</v>
      </c>
      <c r="T61">
        <f t="shared" ca="1" si="5"/>
        <v>84</v>
      </c>
    </row>
    <row r="62" spans="1:21">
      <c r="A62">
        <v>53</v>
      </c>
      <c r="B62" t="s">
        <v>112</v>
      </c>
      <c r="C62" s="2">
        <v>41083</v>
      </c>
      <c r="D62" s="11">
        <v>4.6932489999999998</v>
      </c>
      <c r="E62" s="11">
        <v>117.579842</v>
      </c>
      <c r="F62" s="13">
        <v>1</v>
      </c>
      <c r="G62">
        <v>0</v>
      </c>
      <c r="H62" t="s">
        <v>30</v>
      </c>
      <c r="I62" t="s">
        <v>29</v>
      </c>
      <c r="J62" t="s">
        <v>27</v>
      </c>
      <c r="K62">
        <v>3</v>
      </c>
      <c r="L62">
        <v>44</v>
      </c>
      <c r="M62" s="4">
        <v>0.52751163744286034</v>
      </c>
      <c r="N62" s="5">
        <f t="shared" si="0"/>
        <v>41083.52751163744</v>
      </c>
      <c r="O62" t="str">
        <f t="shared" ca="1" si="1"/>
        <v>Cicada sanguinolenta</v>
      </c>
      <c r="P62" t="str">
        <f t="shared" ca="1" si="2"/>
        <v>TAG012127</v>
      </c>
      <c r="Q62">
        <f t="shared" ca="1" si="3"/>
        <v>1021</v>
      </c>
      <c r="R62">
        <f t="shared" ca="1" si="4"/>
        <v>1.2381635526465691</v>
      </c>
      <c r="S62" t="s">
        <v>220</v>
      </c>
      <c r="T62">
        <f t="shared" ca="1" si="5"/>
        <v>91</v>
      </c>
    </row>
    <row r="63" spans="1:21">
      <c r="A63">
        <v>54</v>
      </c>
      <c r="B63" t="s">
        <v>112</v>
      </c>
      <c r="C63" s="2">
        <v>41083</v>
      </c>
      <c r="D63" s="11">
        <v>4.6932489999999998</v>
      </c>
      <c r="E63" s="11">
        <v>117.579842</v>
      </c>
      <c r="F63" s="13">
        <v>2</v>
      </c>
      <c r="G63">
        <v>0</v>
      </c>
      <c r="H63" t="s">
        <v>25</v>
      </c>
      <c r="I63" t="s">
        <v>29</v>
      </c>
      <c r="J63" t="s">
        <v>27</v>
      </c>
      <c r="K63">
        <v>3</v>
      </c>
      <c r="L63">
        <v>44</v>
      </c>
      <c r="M63" s="4">
        <v>0.14314218139182522</v>
      </c>
      <c r="N63" s="5">
        <f t="shared" si="0"/>
        <v>41083.14314218139</v>
      </c>
      <c r="O63" t="str">
        <f t="shared" ca="1" si="1"/>
        <v>Ponerinae #1</v>
      </c>
      <c r="P63" t="str">
        <f t="shared" ca="1" si="2"/>
        <v>TAG045526</v>
      </c>
      <c r="Q63">
        <f t="shared" ca="1" si="3"/>
        <v>1277</v>
      </c>
      <c r="R63">
        <f t="shared" ca="1" si="4"/>
        <v>2.432463032658041</v>
      </c>
      <c r="S63" t="s">
        <v>221</v>
      </c>
      <c r="T63">
        <f t="shared" ca="1" si="5"/>
        <v>51</v>
      </c>
    </row>
    <row r="64" spans="1:21">
      <c r="A64">
        <v>55</v>
      </c>
      <c r="B64" t="s">
        <v>112</v>
      </c>
      <c r="C64" s="2">
        <v>41083</v>
      </c>
      <c r="D64" s="11">
        <v>4.6932489999999998</v>
      </c>
      <c r="E64" s="11">
        <v>117.579842</v>
      </c>
      <c r="F64" s="13">
        <v>3</v>
      </c>
      <c r="G64">
        <v>1</v>
      </c>
      <c r="H64" t="s">
        <v>28</v>
      </c>
      <c r="I64" t="s">
        <v>29</v>
      </c>
      <c r="J64" t="s">
        <v>27</v>
      </c>
      <c r="K64">
        <v>3</v>
      </c>
      <c r="L64">
        <v>44</v>
      </c>
      <c r="M64" s="4">
        <v>0.22028970010396964</v>
      </c>
      <c r="N64" s="5">
        <f t="shared" si="0"/>
        <v>41083.220289700104</v>
      </c>
      <c r="O64" t="str">
        <f t="shared" ca="1" si="1"/>
        <v>Ponerinae #1</v>
      </c>
      <c r="P64" t="str">
        <f t="shared" ca="1" si="2"/>
        <v>TAG059504</v>
      </c>
      <c r="Q64">
        <f t="shared" ca="1" si="3"/>
        <v>605</v>
      </c>
      <c r="R64">
        <f t="shared" ca="1" si="4"/>
        <v>2.842634562817334</v>
      </c>
      <c r="S64" t="s">
        <v>222</v>
      </c>
      <c r="T64">
        <f t="shared" ca="1" si="5"/>
        <v>16</v>
      </c>
    </row>
    <row r="65" spans="1:20">
      <c r="A65">
        <v>56</v>
      </c>
      <c r="B65" t="s">
        <v>112</v>
      </c>
      <c r="C65" s="2">
        <v>41083</v>
      </c>
      <c r="D65" s="11">
        <v>4.6932489999999998</v>
      </c>
      <c r="E65" s="11">
        <v>117.579842</v>
      </c>
      <c r="F65" s="13">
        <v>4</v>
      </c>
      <c r="G65">
        <v>1</v>
      </c>
      <c r="H65" t="s">
        <v>28</v>
      </c>
      <c r="I65" t="s">
        <v>26</v>
      </c>
      <c r="J65" t="s">
        <v>31</v>
      </c>
      <c r="K65">
        <v>0</v>
      </c>
      <c r="L65">
        <v>54</v>
      </c>
      <c r="M65" s="4">
        <v>0.16889583849703171</v>
      </c>
      <c r="N65" s="5">
        <f t="shared" si="0"/>
        <v>41083.168895838498</v>
      </c>
      <c r="O65" t="str">
        <f t="shared" ca="1" si="1"/>
        <v>Dolichoderus sp.</v>
      </c>
      <c r="P65" t="str">
        <f t="shared" ca="1" si="2"/>
        <v>TAG092424</v>
      </c>
      <c r="Q65">
        <f t="shared" ca="1" si="3"/>
        <v>1018</v>
      </c>
      <c r="R65">
        <f t="shared" ca="1" si="4"/>
        <v>4.1906849477861341</v>
      </c>
      <c r="S65" t="s">
        <v>223</v>
      </c>
      <c r="T65">
        <f t="shared" ca="1" si="5"/>
        <v>84</v>
      </c>
    </row>
    <row r="66" spans="1:20">
      <c r="A66">
        <v>57</v>
      </c>
      <c r="B66" t="s">
        <v>112</v>
      </c>
      <c r="C66" s="2">
        <v>41083</v>
      </c>
      <c r="D66" s="11">
        <v>4.6932489999999998</v>
      </c>
      <c r="E66" s="11">
        <v>117.579842</v>
      </c>
      <c r="F66" s="13">
        <v>1</v>
      </c>
      <c r="G66">
        <v>1</v>
      </c>
      <c r="H66" t="s">
        <v>25</v>
      </c>
      <c r="I66" t="s">
        <v>26</v>
      </c>
      <c r="J66" t="s">
        <v>31</v>
      </c>
      <c r="K66">
        <v>0</v>
      </c>
      <c r="L66">
        <v>54</v>
      </c>
      <c r="M66" s="4">
        <v>0.2018088700702193</v>
      </c>
      <c r="N66" s="5">
        <f t="shared" si="0"/>
        <v>41083.201808870072</v>
      </c>
      <c r="O66" t="str">
        <f t="shared" ca="1" si="1"/>
        <v>Morphospecies 1</v>
      </c>
      <c r="P66" t="str">
        <f t="shared" ca="1" si="2"/>
        <v>TAG085026</v>
      </c>
      <c r="Q66">
        <f t="shared" ca="1" si="3"/>
        <v>1386</v>
      </c>
      <c r="R66">
        <f t="shared" ca="1" si="4"/>
        <v>3.9992000452931888</v>
      </c>
      <c r="S66" t="s">
        <v>220</v>
      </c>
      <c r="T66">
        <f t="shared" ca="1" si="5"/>
        <v>30</v>
      </c>
    </row>
    <row r="67" spans="1:20">
      <c r="A67">
        <v>58</v>
      </c>
      <c r="B67" t="s">
        <v>112</v>
      </c>
      <c r="C67" s="2">
        <v>41083</v>
      </c>
      <c r="D67" s="11">
        <v>4.6932489999999998</v>
      </c>
      <c r="E67" s="11">
        <v>117.579842</v>
      </c>
      <c r="F67" s="13">
        <v>2</v>
      </c>
      <c r="G67">
        <v>0</v>
      </c>
      <c r="H67" t="s">
        <v>30</v>
      </c>
      <c r="I67" t="s">
        <v>29</v>
      </c>
      <c r="J67" t="s">
        <v>31</v>
      </c>
      <c r="K67">
        <v>0</v>
      </c>
      <c r="L67">
        <v>64</v>
      </c>
      <c r="M67" s="4">
        <v>0.15747569558554253</v>
      </c>
      <c r="N67" s="5">
        <f t="shared" si="0"/>
        <v>41083.157475695589</v>
      </c>
      <c r="O67" t="str">
        <f t="shared" ca="1" si="1"/>
        <v>Alsomitra simplex</v>
      </c>
      <c r="P67" t="str">
        <f t="shared" ca="1" si="2"/>
        <v>TAG082976</v>
      </c>
      <c r="Q67">
        <f t="shared" ca="1" si="3"/>
        <v>282</v>
      </c>
      <c r="R67">
        <f t="shared" ca="1" si="4"/>
        <v>4.2165264455944289</v>
      </c>
      <c r="S67" t="s">
        <v>221</v>
      </c>
      <c r="T67">
        <f t="shared" ca="1" si="5"/>
        <v>35</v>
      </c>
    </row>
    <row r="68" spans="1:20">
      <c r="A68">
        <v>59</v>
      </c>
      <c r="B68" t="s">
        <v>112</v>
      </c>
      <c r="C68" s="2">
        <v>41083</v>
      </c>
      <c r="D68" s="11">
        <v>4.6932489999999998</v>
      </c>
      <c r="E68" s="11">
        <v>117.579842</v>
      </c>
      <c r="F68" s="13">
        <v>3</v>
      </c>
      <c r="G68">
        <v>0</v>
      </c>
      <c r="H68" t="s">
        <v>25</v>
      </c>
      <c r="I68" t="s">
        <v>29</v>
      </c>
      <c r="J68" t="s">
        <v>31</v>
      </c>
      <c r="K68">
        <v>0</v>
      </c>
      <c r="L68">
        <v>64</v>
      </c>
      <c r="M68" s="4">
        <v>0.4010484466731471</v>
      </c>
      <c r="N68" s="5">
        <f t="shared" si="0"/>
        <v>41083.401048446671</v>
      </c>
      <c r="O68" t="str">
        <f t="shared" ca="1" si="1"/>
        <v>Melittia oedippus</v>
      </c>
      <c r="P68" t="str">
        <f t="shared" ca="1" si="2"/>
        <v>TAG039282</v>
      </c>
      <c r="Q68">
        <f t="shared" ca="1" si="3"/>
        <v>1283</v>
      </c>
      <c r="R68">
        <f t="shared" ca="1" si="4"/>
        <v>4.3079185143722381</v>
      </c>
      <c r="S68" t="s">
        <v>222</v>
      </c>
      <c r="T68">
        <f t="shared" ca="1" si="5"/>
        <v>35</v>
      </c>
    </row>
    <row r="69" spans="1:20">
      <c r="A69">
        <v>60</v>
      </c>
      <c r="B69" t="s">
        <v>112</v>
      </c>
      <c r="C69" s="2">
        <v>41083</v>
      </c>
      <c r="D69" s="11">
        <v>4.6932489999999998</v>
      </c>
      <c r="E69" s="11">
        <v>117.579842</v>
      </c>
      <c r="F69" s="13">
        <v>4</v>
      </c>
      <c r="G69">
        <v>1</v>
      </c>
      <c r="H69" t="s">
        <v>28</v>
      </c>
      <c r="I69" t="s">
        <v>29</v>
      </c>
      <c r="J69" t="s">
        <v>31</v>
      </c>
      <c r="K69">
        <v>0</v>
      </c>
      <c r="L69">
        <v>64</v>
      </c>
      <c r="M69" s="4">
        <v>0.14976347521765065</v>
      </c>
      <c r="N69" s="5">
        <f t="shared" si="0"/>
        <v>41083.149763475216</v>
      </c>
      <c r="O69" t="str">
        <f t="shared" ca="1" si="1"/>
        <v>Gannets</v>
      </c>
      <c r="P69" t="str">
        <f t="shared" ca="1" si="2"/>
        <v>TAG074631</v>
      </c>
      <c r="Q69">
        <f t="shared" ca="1" si="3"/>
        <v>1234</v>
      </c>
      <c r="R69">
        <f t="shared" ca="1" si="4"/>
        <v>1.2365021576306692</v>
      </c>
      <c r="S69" t="s">
        <v>223</v>
      </c>
      <c r="T69">
        <f t="shared" ca="1" si="5"/>
        <v>83</v>
      </c>
    </row>
    <row r="70" spans="1:20">
      <c r="A70">
        <v>61</v>
      </c>
      <c r="B70" t="s">
        <v>113</v>
      </c>
      <c r="C70" s="2">
        <v>41081</v>
      </c>
      <c r="D70" s="11">
        <v>4.6936549999999997</v>
      </c>
      <c r="E70" s="11">
        <v>117.58143699999999</v>
      </c>
      <c r="F70" s="13">
        <v>1</v>
      </c>
      <c r="G70">
        <v>0</v>
      </c>
      <c r="H70" t="s">
        <v>25</v>
      </c>
      <c r="I70" t="s">
        <v>26</v>
      </c>
      <c r="J70" t="s">
        <v>27</v>
      </c>
      <c r="K70">
        <v>0</v>
      </c>
      <c r="L70">
        <v>33</v>
      </c>
      <c r="M70" s="4">
        <v>7.295877655563654E-2</v>
      </c>
      <c r="N70" s="5">
        <f t="shared" si="0"/>
        <v>41083.072958776553</v>
      </c>
      <c r="O70" t="str">
        <f t="shared" ca="1" si="1"/>
        <v>Crematogaster borneensis</v>
      </c>
      <c r="P70" t="str">
        <f t="shared" ca="1" si="2"/>
        <v>TAG040413</v>
      </c>
      <c r="Q70">
        <f t="shared" ca="1" si="3"/>
        <v>1407</v>
      </c>
      <c r="R70">
        <f t="shared" ca="1" si="4"/>
        <v>1.3980949905295084</v>
      </c>
      <c r="S70" t="s">
        <v>220</v>
      </c>
      <c r="T70">
        <f t="shared" ca="1" si="5"/>
        <v>21</v>
      </c>
    </row>
    <row r="71" spans="1:20">
      <c r="A71">
        <v>62</v>
      </c>
      <c r="B71" t="s">
        <v>113</v>
      </c>
      <c r="C71" s="2">
        <v>41081</v>
      </c>
      <c r="D71" s="11">
        <v>4.6936549999999997</v>
      </c>
      <c r="E71" s="11">
        <v>117.58143699999999</v>
      </c>
      <c r="F71" s="13">
        <v>2</v>
      </c>
      <c r="G71">
        <v>1</v>
      </c>
      <c r="H71" t="s">
        <v>28</v>
      </c>
      <c r="I71" t="s">
        <v>26</v>
      </c>
      <c r="J71" t="s">
        <v>27</v>
      </c>
      <c r="K71">
        <v>0</v>
      </c>
      <c r="L71">
        <v>33</v>
      </c>
      <c r="M71" s="4">
        <v>0.62551404582218251</v>
      </c>
      <c r="N71" s="5">
        <f t="shared" si="0"/>
        <v>41083.625514045823</v>
      </c>
      <c r="O71" t="str">
        <f t="shared" ca="1" si="1"/>
        <v>Ponerinae #1</v>
      </c>
      <c r="P71" t="str">
        <f t="shared" ca="1" si="2"/>
        <v>TAG097484</v>
      </c>
      <c r="Q71">
        <f t="shared" ca="1" si="3"/>
        <v>1078</v>
      </c>
      <c r="R71">
        <f t="shared" ca="1" si="4"/>
        <v>1.3809514354986381</v>
      </c>
      <c r="S71" t="s">
        <v>221</v>
      </c>
      <c r="T71">
        <f t="shared" ca="1" si="5"/>
        <v>16</v>
      </c>
    </row>
    <row r="72" spans="1:20">
      <c r="A72">
        <v>63</v>
      </c>
      <c r="B72" t="s">
        <v>113</v>
      </c>
      <c r="C72" s="2">
        <v>41081</v>
      </c>
      <c r="D72" s="11">
        <v>4.6936549999999997</v>
      </c>
      <c r="E72" s="11">
        <v>117.58143699999999</v>
      </c>
      <c r="F72" s="13">
        <v>3</v>
      </c>
      <c r="G72">
        <v>0</v>
      </c>
      <c r="H72" t="s">
        <v>28</v>
      </c>
      <c r="I72" t="s">
        <v>29</v>
      </c>
      <c r="J72" t="s">
        <v>27</v>
      </c>
      <c r="K72">
        <v>0</v>
      </c>
      <c r="L72">
        <v>43</v>
      </c>
      <c r="M72" s="4">
        <v>0.39753487649572528</v>
      </c>
      <c r="N72" s="5">
        <f t="shared" si="0"/>
        <v>41083.397534876494</v>
      </c>
      <c r="O72" t="str">
        <f t="shared" ca="1" si="1"/>
        <v>Cicada sanguinolenta</v>
      </c>
      <c r="P72" t="str">
        <f t="shared" ca="1" si="2"/>
        <v>TAG019222</v>
      </c>
      <c r="Q72">
        <f t="shared" ca="1" si="3"/>
        <v>1227</v>
      </c>
      <c r="R72">
        <f t="shared" ca="1" si="4"/>
        <v>3.1018706932730433</v>
      </c>
      <c r="S72" t="s">
        <v>222</v>
      </c>
      <c r="T72">
        <f t="shared" ca="1" si="5"/>
        <v>99</v>
      </c>
    </row>
    <row r="73" spans="1:20">
      <c r="A73">
        <v>64</v>
      </c>
      <c r="B73" t="s">
        <v>113</v>
      </c>
      <c r="C73" s="2">
        <v>41081</v>
      </c>
      <c r="D73" s="11">
        <v>4.6936549999999997</v>
      </c>
      <c r="E73" s="11">
        <v>117.58143699999999</v>
      </c>
      <c r="F73" s="13">
        <v>4</v>
      </c>
      <c r="G73">
        <v>0</v>
      </c>
      <c r="H73" t="s">
        <v>30</v>
      </c>
      <c r="I73" t="s">
        <v>29</v>
      </c>
      <c r="J73" t="s">
        <v>27</v>
      </c>
      <c r="K73">
        <v>0</v>
      </c>
      <c r="L73">
        <v>43</v>
      </c>
      <c r="M73" s="4">
        <v>0.56421612242143593</v>
      </c>
      <c r="N73" s="5">
        <f t="shared" si="0"/>
        <v>41083.564216122424</v>
      </c>
      <c r="O73" t="str">
        <f t="shared" ca="1" si="1"/>
        <v>Dolichoderus sp.</v>
      </c>
      <c r="P73" t="str">
        <f t="shared" ca="1" si="2"/>
        <v>TAG053815</v>
      </c>
      <c r="Q73">
        <f t="shared" ca="1" si="3"/>
        <v>1628</v>
      </c>
      <c r="R73">
        <f t="shared" ca="1" si="4"/>
        <v>3.4776877088571774</v>
      </c>
      <c r="S73" t="s">
        <v>223</v>
      </c>
      <c r="T73">
        <f t="shared" ca="1" si="5"/>
        <v>84</v>
      </c>
    </row>
    <row r="74" spans="1:20">
      <c r="A74">
        <v>65</v>
      </c>
      <c r="B74" t="s">
        <v>113</v>
      </c>
      <c r="C74" s="2">
        <v>41081</v>
      </c>
      <c r="D74" s="11">
        <v>4.6936549999999997</v>
      </c>
      <c r="E74" s="11">
        <v>117.58143699999999</v>
      </c>
      <c r="F74" s="13">
        <v>1</v>
      </c>
      <c r="G74">
        <v>0</v>
      </c>
      <c r="H74" t="s">
        <v>25</v>
      </c>
      <c r="I74" t="s">
        <v>29</v>
      </c>
      <c r="J74" t="s">
        <v>27</v>
      </c>
      <c r="K74">
        <v>0</v>
      </c>
      <c r="L74">
        <v>43</v>
      </c>
      <c r="M74" s="4">
        <v>0.54404652872626535</v>
      </c>
      <c r="N74" s="5">
        <f t="shared" si="0"/>
        <v>41083.544046528725</v>
      </c>
      <c r="O74" t="str">
        <f t="shared" ca="1" si="1"/>
        <v>Morphospecies 1</v>
      </c>
      <c r="P74" t="str">
        <f t="shared" ca="1" si="2"/>
        <v>TAG011048</v>
      </c>
      <c r="Q74">
        <f t="shared" ca="1" si="3"/>
        <v>422</v>
      </c>
      <c r="R74">
        <f t="shared" ca="1" si="4"/>
        <v>4.6388878326111653</v>
      </c>
      <c r="S74" t="s">
        <v>220</v>
      </c>
      <c r="T74">
        <f t="shared" ca="1" si="5"/>
        <v>79</v>
      </c>
    </row>
    <row r="75" spans="1:20">
      <c r="A75">
        <v>66</v>
      </c>
      <c r="B75" t="s">
        <v>113</v>
      </c>
      <c r="C75" s="2">
        <v>41081</v>
      </c>
      <c r="D75" s="11">
        <v>4.6936549999999997</v>
      </c>
      <c r="E75" s="11">
        <v>117.58143699999999</v>
      </c>
      <c r="F75" s="13">
        <v>2</v>
      </c>
      <c r="G75">
        <v>1</v>
      </c>
      <c r="H75" t="s">
        <v>28</v>
      </c>
      <c r="I75" t="s">
        <v>26</v>
      </c>
      <c r="J75" t="s">
        <v>31</v>
      </c>
      <c r="K75">
        <v>0</v>
      </c>
      <c r="L75">
        <v>53</v>
      </c>
      <c r="M75" s="4">
        <v>0.19095251588830153</v>
      </c>
      <c r="N75" s="5">
        <f t="shared" ref="N75:N138" si="6">C$10 +M75</f>
        <v>41083.190952515892</v>
      </c>
      <c r="O75" t="str">
        <f t="shared" ref="O75:O138" ca="1" si="7">INDIRECT(ADDRESS(RANDBETWEEN(2,13),1,1,FALSE,"Taxa"), FALSE)</f>
        <v>Alsomitra simplex</v>
      </c>
      <c r="P75" t="str">
        <f t="shared" ref="P75:P138" ca="1" si="8">"TAG" &amp; TEXT(FLOOR(RAND()*100000,1), "000000")</f>
        <v>TAG043059</v>
      </c>
      <c r="Q75">
        <f t="shared" ref="Q75:Q138" ca="1" si="9">RANDBETWEEN(0,2000)</f>
        <v>236</v>
      </c>
      <c r="R75">
        <f t="shared" ref="R75:R138" ca="1" si="10">RAND()*5+1</f>
        <v>4.1991254172251091</v>
      </c>
      <c r="S75" t="s">
        <v>221</v>
      </c>
      <c r="T75">
        <f t="shared" ref="T75:T138" ca="1" si="11">RANDBETWEEN(0,100)</f>
        <v>17</v>
      </c>
    </row>
    <row r="76" spans="1:20">
      <c r="A76">
        <v>67</v>
      </c>
      <c r="B76" t="s">
        <v>113</v>
      </c>
      <c r="C76" s="2">
        <v>41081</v>
      </c>
      <c r="D76" s="11">
        <v>4.6936549999999997</v>
      </c>
      <c r="E76" s="11">
        <v>117.58143699999999</v>
      </c>
      <c r="F76" s="13">
        <v>3</v>
      </c>
      <c r="G76">
        <v>1</v>
      </c>
      <c r="H76" t="s">
        <v>25</v>
      </c>
      <c r="I76" t="s">
        <v>26</v>
      </c>
      <c r="J76" t="s">
        <v>31</v>
      </c>
      <c r="K76">
        <v>0</v>
      </c>
      <c r="L76">
        <v>53</v>
      </c>
      <c r="M76" s="4">
        <v>0.86056177305914794</v>
      </c>
      <c r="N76" s="5">
        <f t="shared" si="6"/>
        <v>41083.860561773057</v>
      </c>
      <c r="O76" t="str">
        <f t="shared" ca="1" si="7"/>
        <v>Water monitor</v>
      </c>
      <c r="P76" t="str">
        <f t="shared" ca="1" si="8"/>
        <v>TAG030757</v>
      </c>
      <c r="Q76">
        <f t="shared" ca="1" si="9"/>
        <v>1635</v>
      </c>
      <c r="R76">
        <f t="shared" ca="1" si="10"/>
        <v>4.4587866037414221</v>
      </c>
      <c r="S76" t="s">
        <v>222</v>
      </c>
      <c r="T76">
        <f t="shared" ca="1" si="11"/>
        <v>63</v>
      </c>
    </row>
    <row r="77" spans="1:20">
      <c r="A77">
        <v>68</v>
      </c>
      <c r="B77" t="s">
        <v>113</v>
      </c>
      <c r="C77" s="2">
        <v>41081</v>
      </c>
      <c r="D77" s="11">
        <v>4.6936549999999997</v>
      </c>
      <c r="E77" s="11">
        <v>117.58143699999999</v>
      </c>
      <c r="F77" s="13">
        <v>4</v>
      </c>
      <c r="G77">
        <v>0</v>
      </c>
      <c r="H77" t="s">
        <v>28</v>
      </c>
      <c r="I77" t="s">
        <v>29</v>
      </c>
      <c r="J77" t="s">
        <v>31</v>
      </c>
      <c r="K77">
        <v>0</v>
      </c>
      <c r="L77">
        <v>63</v>
      </c>
      <c r="M77" s="4">
        <v>0.30982812468375498</v>
      </c>
      <c r="N77" s="5">
        <f t="shared" si="6"/>
        <v>41083.309828124686</v>
      </c>
      <c r="O77" t="str">
        <f t="shared" ca="1" si="7"/>
        <v>Cicada sanguinolenta</v>
      </c>
      <c r="P77" t="str">
        <f t="shared" ca="1" si="8"/>
        <v>TAG024019</v>
      </c>
      <c r="Q77">
        <f t="shared" ca="1" si="9"/>
        <v>743</v>
      </c>
      <c r="R77">
        <f t="shared" ca="1" si="10"/>
        <v>3.5911111467932857</v>
      </c>
      <c r="S77" t="s">
        <v>223</v>
      </c>
      <c r="T77">
        <f t="shared" ca="1" si="11"/>
        <v>84</v>
      </c>
    </row>
    <row r="78" spans="1:20">
      <c r="A78">
        <v>69</v>
      </c>
      <c r="B78" t="s">
        <v>113</v>
      </c>
      <c r="C78" s="2">
        <v>41081</v>
      </c>
      <c r="D78" s="11">
        <v>4.6936549999999997</v>
      </c>
      <c r="E78" s="11">
        <v>117.58143699999999</v>
      </c>
      <c r="F78" s="13">
        <v>1</v>
      </c>
      <c r="G78">
        <v>0</v>
      </c>
      <c r="H78" t="s">
        <v>30</v>
      </c>
      <c r="I78" t="s">
        <v>29</v>
      </c>
      <c r="J78" t="s">
        <v>31</v>
      </c>
      <c r="K78">
        <v>0</v>
      </c>
      <c r="L78">
        <v>63</v>
      </c>
      <c r="M78" s="4">
        <v>8.3500506753785397E-2</v>
      </c>
      <c r="N78" s="5">
        <f t="shared" si="6"/>
        <v>41083.083500506757</v>
      </c>
      <c r="O78" t="str">
        <f t="shared" ca="1" si="7"/>
        <v>Morphospecies 1</v>
      </c>
      <c r="P78" t="str">
        <f t="shared" ca="1" si="8"/>
        <v>TAG073406</v>
      </c>
      <c r="Q78">
        <f t="shared" ca="1" si="9"/>
        <v>1351</v>
      </c>
      <c r="R78">
        <f t="shared" ca="1" si="10"/>
        <v>2.490243007240764</v>
      </c>
      <c r="S78" t="s">
        <v>220</v>
      </c>
      <c r="T78">
        <f t="shared" ca="1" si="11"/>
        <v>39</v>
      </c>
    </row>
    <row r="79" spans="1:20">
      <c r="A79">
        <v>70</v>
      </c>
      <c r="B79" t="s">
        <v>113</v>
      </c>
      <c r="C79" s="2">
        <v>41081</v>
      </c>
      <c r="D79" s="11">
        <v>4.6936549999999997</v>
      </c>
      <c r="E79" s="11">
        <v>117.58143699999999</v>
      </c>
      <c r="F79" s="13">
        <v>2</v>
      </c>
      <c r="G79">
        <v>0</v>
      </c>
      <c r="H79" t="s">
        <v>25</v>
      </c>
      <c r="I79" t="s">
        <v>29</v>
      </c>
      <c r="J79" t="s">
        <v>31</v>
      </c>
      <c r="K79">
        <v>0</v>
      </c>
      <c r="L79">
        <v>63</v>
      </c>
      <c r="M79" s="4">
        <v>0.5761867244663802</v>
      </c>
      <c r="N79" s="5">
        <f t="shared" si="6"/>
        <v>41083.576186724466</v>
      </c>
      <c r="O79" t="str">
        <f t="shared" ca="1" si="7"/>
        <v>Cicada sanguinolenta</v>
      </c>
      <c r="P79" t="str">
        <f t="shared" ca="1" si="8"/>
        <v>TAG025956</v>
      </c>
      <c r="Q79">
        <f t="shared" ca="1" si="9"/>
        <v>75</v>
      </c>
      <c r="R79">
        <f t="shared" ca="1" si="10"/>
        <v>1.6315670323080598</v>
      </c>
      <c r="S79" t="s">
        <v>221</v>
      </c>
      <c r="T79">
        <f t="shared" ca="1" si="11"/>
        <v>3</v>
      </c>
    </row>
    <row r="80" spans="1:20">
      <c r="A80">
        <v>71</v>
      </c>
      <c r="B80" t="s">
        <v>114</v>
      </c>
      <c r="C80" s="2">
        <v>41081</v>
      </c>
      <c r="D80" s="11">
        <v>4.6935169999999999</v>
      </c>
      <c r="E80" s="11">
        <v>117.580994</v>
      </c>
      <c r="F80" s="13">
        <v>3</v>
      </c>
      <c r="G80">
        <v>1</v>
      </c>
      <c r="H80" t="s">
        <v>28</v>
      </c>
      <c r="I80" t="s">
        <v>26</v>
      </c>
      <c r="J80" t="s">
        <v>27</v>
      </c>
      <c r="K80">
        <v>0</v>
      </c>
      <c r="L80">
        <v>33</v>
      </c>
      <c r="M80" s="4">
        <v>0.96688154786137015</v>
      </c>
      <c r="N80" s="5">
        <f t="shared" si="6"/>
        <v>41083.966881547858</v>
      </c>
      <c r="O80" t="str">
        <f t="shared" ca="1" si="7"/>
        <v>Gannets</v>
      </c>
      <c r="P80" t="str">
        <f t="shared" ca="1" si="8"/>
        <v>TAG007293</v>
      </c>
      <c r="Q80">
        <f t="shared" ca="1" si="9"/>
        <v>1102</v>
      </c>
      <c r="R80">
        <f t="shared" ca="1" si="10"/>
        <v>1.4315776449371667</v>
      </c>
      <c r="S80" t="s">
        <v>222</v>
      </c>
      <c r="T80">
        <f t="shared" ca="1" si="11"/>
        <v>98</v>
      </c>
    </row>
    <row r="81" spans="1:20">
      <c r="A81">
        <v>72</v>
      </c>
      <c r="B81" t="s">
        <v>114</v>
      </c>
      <c r="C81" s="2">
        <v>41081</v>
      </c>
      <c r="D81" s="11">
        <v>4.6935169999999999</v>
      </c>
      <c r="E81" s="11">
        <v>117.580994</v>
      </c>
      <c r="F81" s="13">
        <v>4</v>
      </c>
      <c r="G81">
        <v>1</v>
      </c>
      <c r="H81" t="s">
        <v>25</v>
      </c>
      <c r="I81" t="s">
        <v>26</v>
      </c>
      <c r="J81" t="s">
        <v>27</v>
      </c>
      <c r="K81">
        <v>0</v>
      </c>
      <c r="L81">
        <v>33</v>
      </c>
      <c r="M81" s="4">
        <v>0.36150824331294695</v>
      </c>
      <c r="N81" s="5">
        <f t="shared" si="6"/>
        <v>41083.36150824331</v>
      </c>
      <c r="O81" t="str">
        <f t="shared" ca="1" si="7"/>
        <v>Crematogaster borneensis</v>
      </c>
      <c r="P81" t="str">
        <f t="shared" ca="1" si="8"/>
        <v>TAG087122</v>
      </c>
      <c r="Q81">
        <f t="shared" ca="1" si="9"/>
        <v>982</v>
      </c>
      <c r="R81">
        <f t="shared" ca="1" si="10"/>
        <v>5.9174383424661636</v>
      </c>
      <c r="S81" t="s">
        <v>223</v>
      </c>
      <c r="T81">
        <f t="shared" ca="1" si="11"/>
        <v>13</v>
      </c>
    </row>
    <row r="82" spans="1:20">
      <c r="A82">
        <v>73</v>
      </c>
      <c r="B82" t="s">
        <v>114</v>
      </c>
      <c r="C82" s="2">
        <v>41081</v>
      </c>
      <c r="D82" s="11">
        <v>4.6935169999999999</v>
      </c>
      <c r="E82" s="11">
        <v>117.580994</v>
      </c>
      <c r="F82" s="13">
        <v>1</v>
      </c>
      <c r="G82">
        <v>0</v>
      </c>
      <c r="H82" t="s">
        <v>28</v>
      </c>
      <c r="I82" t="s">
        <v>29</v>
      </c>
      <c r="J82" t="s">
        <v>27</v>
      </c>
      <c r="K82">
        <v>0</v>
      </c>
      <c r="L82">
        <v>43</v>
      </c>
      <c r="M82" s="4">
        <v>0.53400060081923528</v>
      </c>
      <c r="N82" s="5">
        <f t="shared" si="6"/>
        <v>41083.534000600819</v>
      </c>
      <c r="O82" t="str">
        <f t="shared" ca="1" si="7"/>
        <v>Formicidae #1</v>
      </c>
      <c r="P82" t="str">
        <f t="shared" ca="1" si="8"/>
        <v>TAG069469</v>
      </c>
      <c r="Q82">
        <f t="shared" ca="1" si="9"/>
        <v>527</v>
      </c>
      <c r="R82">
        <f t="shared" ca="1" si="10"/>
        <v>2.5064494077449142</v>
      </c>
      <c r="S82" t="s">
        <v>220</v>
      </c>
      <c r="T82">
        <f t="shared" ca="1" si="11"/>
        <v>78</v>
      </c>
    </row>
    <row r="83" spans="1:20">
      <c r="A83">
        <v>74</v>
      </c>
      <c r="B83" t="s">
        <v>114</v>
      </c>
      <c r="C83" s="2">
        <v>41081</v>
      </c>
      <c r="D83" s="11">
        <v>4.6935169999999999</v>
      </c>
      <c r="E83" s="11">
        <v>117.580994</v>
      </c>
      <c r="F83" s="13">
        <v>2</v>
      </c>
      <c r="G83">
        <v>0</v>
      </c>
      <c r="H83" t="s">
        <v>30</v>
      </c>
      <c r="I83" t="s">
        <v>29</v>
      </c>
      <c r="J83" t="s">
        <v>27</v>
      </c>
      <c r="K83">
        <v>0</v>
      </c>
      <c r="L83">
        <v>43</v>
      </c>
      <c r="M83" s="4">
        <v>0.98785874183940925</v>
      </c>
      <c r="N83" s="5">
        <f t="shared" si="6"/>
        <v>41083.987858741843</v>
      </c>
      <c r="O83" t="str">
        <f t="shared" ca="1" si="7"/>
        <v>Zenicomus photuroides</v>
      </c>
      <c r="P83" t="str">
        <f t="shared" ca="1" si="8"/>
        <v>TAG009457</v>
      </c>
      <c r="Q83">
        <f t="shared" ca="1" si="9"/>
        <v>87</v>
      </c>
      <c r="R83">
        <f t="shared" ca="1" si="10"/>
        <v>3.0349949366651074</v>
      </c>
      <c r="S83" t="s">
        <v>221</v>
      </c>
      <c r="T83">
        <f t="shared" ca="1" si="11"/>
        <v>89</v>
      </c>
    </row>
    <row r="84" spans="1:20">
      <c r="A84">
        <v>75</v>
      </c>
      <c r="B84" t="s">
        <v>114</v>
      </c>
      <c r="C84" s="2">
        <v>41081</v>
      </c>
      <c r="D84" s="11">
        <v>4.6935169999999999</v>
      </c>
      <c r="E84" s="11">
        <v>117.580994</v>
      </c>
      <c r="F84" s="13">
        <v>3</v>
      </c>
      <c r="G84">
        <v>0</v>
      </c>
      <c r="H84" t="s">
        <v>25</v>
      </c>
      <c r="I84" t="s">
        <v>29</v>
      </c>
      <c r="J84" t="s">
        <v>27</v>
      </c>
      <c r="K84">
        <v>0</v>
      </c>
      <c r="L84">
        <v>43</v>
      </c>
      <c r="M84" s="4">
        <v>0.57863657666532753</v>
      </c>
      <c r="N84" s="5">
        <f t="shared" si="6"/>
        <v>41083.578636576669</v>
      </c>
      <c r="O84" t="str">
        <f t="shared" ca="1" si="7"/>
        <v>Crematogaster ormei</v>
      </c>
      <c r="P84" t="str">
        <f t="shared" ca="1" si="8"/>
        <v>TAG047244</v>
      </c>
      <c r="Q84">
        <f t="shared" ca="1" si="9"/>
        <v>1754</v>
      </c>
      <c r="R84">
        <f t="shared" ca="1" si="10"/>
        <v>4.6852103081334437</v>
      </c>
      <c r="S84" t="s">
        <v>222</v>
      </c>
      <c r="T84">
        <f t="shared" ca="1" si="11"/>
        <v>58</v>
      </c>
    </row>
    <row r="85" spans="1:20">
      <c r="A85">
        <v>76</v>
      </c>
      <c r="B85" t="s">
        <v>114</v>
      </c>
      <c r="C85" s="2">
        <v>41081</v>
      </c>
      <c r="D85" s="11">
        <v>4.6935169999999999</v>
      </c>
      <c r="E85" s="11">
        <v>117.580994</v>
      </c>
      <c r="F85" s="13">
        <v>4</v>
      </c>
      <c r="G85">
        <v>1</v>
      </c>
      <c r="H85" t="s">
        <v>28</v>
      </c>
      <c r="I85" t="s">
        <v>26</v>
      </c>
      <c r="J85" t="s">
        <v>31</v>
      </c>
      <c r="K85">
        <v>0</v>
      </c>
      <c r="L85">
        <v>53</v>
      </c>
      <c r="M85" s="4">
        <v>0.41697787000748532</v>
      </c>
      <c r="N85" s="5">
        <f t="shared" si="6"/>
        <v>41083.416977870009</v>
      </c>
      <c r="O85" t="str">
        <f t="shared" ca="1" si="7"/>
        <v>Ponerinae #1</v>
      </c>
      <c r="P85" t="str">
        <f t="shared" ca="1" si="8"/>
        <v>TAG095395</v>
      </c>
      <c r="Q85">
        <f t="shared" ca="1" si="9"/>
        <v>427</v>
      </c>
      <c r="R85">
        <f t="shared" ca="1" si="10"/>
        <v>5.4837977293889946</v>
      </c>
      <c r="S85" t="s">
        <v>223</v>
      </c>
      <c r="T85">
        <f t="shared" ca="1" si="11"/>
        <v>88</v>
      </c>
    </row>
    <row r="86" spans="1:20">
      <c r="A86">
        <v>77</v>
      </c>
      <c r="B86" t="s">
        <v>114</v>
      </c>
      <c r="C86" s="2">
        <v>41081</v>
      </c>
      <c r="D86" s="11">
        <v>4.6935169999999999</v>
      </c>
      <c r="E86" s="11">
        <v>117.580994</v>
      </c>
      <c r="F86" s="13">
        <v>1</v>
      </c>
      <c r="G86">
        <v>1</v>
      </c>
      <c r="H86" t="s">
        <v>25</v>
      </c>
      <c r="I86" t="s">
        <v>26</v>
      </c>
      <c r="J86" t="s">
        <v>31</v>
      </c>
      <c r="K86">
        <v>0</v>
      </c>
      <c r="L86">
        <v>53</v>
      </c>
      <c r="M86" s="4">
        <v>0.88206024361686208</v>
      </c>
      <c r="N86" s="5">
        <f t="shared" si="6"/>
        <v>41083.882060243617</v>
      </c>
      <c r="O86" t="str">
        <f t="shared" ca="1" si="7"/>
        <v>Cicada sanguinolenta</v>
      </c>
      <c r="P86" t="str">
        <f t="shared" ca="1" si="8"/>
        <v>TAG039890</v>
      </c>
      <c r="Q86">
        <f t="shared" ca="1" si="9"/>
        <v>1249</v>
      </c>
      <c r="R86">
        <f t="shared" ca="1" si="10"/>
        <v>4.320615928380759</v>
      </c>
      <c r="S86" t="s">
        <v>220</v>
      </c>
      <c r="T86">
        <f t="shared" ca="1" si="11"/>
        <v>73</v>
      </c>
    </row>
    <row r="87" spans="1:20">
      <c r="A87">
        <v>78</v>
      </c>
      <c r="B87" t="s">
        <v>114</v>
      </c>
      <c r="C87" s="2">
        <v>41081</v>
      </c>
      <c r="D87" s="11">
        <v>4.6935169999999999</v>
      </c>
      <c r="E87" s="11">
        <v>117.580994</v>
      </c>
      <c r="F87" s="13">
        <v>2</v>
      </c>
      <c r="G87">
        <v>0</v>
      </c>
      <c r="H87" t="s">
        <v>28</v>
      </c>
      <c r="I87" t="s">
        <v>29</v>
      </c>
      <c r="J87" t="s">
        <v>31</v>
      </c>
      <c r="K87">
        <v>0</v>
      </c>
      <c r="L87">
        <v>63</v>
      </c>
      <c r="M87" s="4">
        <v>0.32481181583998908</v>
      </c>
      <c r="N87" s="5">
        <f t="shared" si="6"/>
        <v>41083.324811815837</v>
      </c>
      <c r="O87" t="str">
        <f t="shared" ca="1" si="7"/>
        <v>Alsomitra simplex</v>
      </c>
      <c r="P87" t="str">
        <f t="shared" ca="1" si="8"/>
        <v>TAG089929</v>
      </c>
      <c r="Q87">
        <f t="shared" ca="1" si="9"/>
        <v>1717</v>
      </c>
      <c r="R87">
        <f t="shared" ca="1" si="10"/>
        <v>4.6119024036035983</v>
      </c>
      <c r="S87" t="s">
        <v>221</v>
      </c>
      <c r="T87">
        <f t="shared" ca="1" si="11"/>
        <v>40</v>
      </c>
    </row>
    <row r="88" spans="1:20">
      <c r="A88">
        <v>79</v>
      </c>
      <c r="B88" t="s">
        <v>114</v>
      </c>
      <c r="C88" s="2">
        <v>41081</v>
      </c>
      <c r="D88" s="11">
        <v>4.6935169999999999</v>
      </c>
      <c r="E88" s="11">
        <v>117.580994</v>
      </c>
      <c r="F88" s="13">
        <v>3</v>
      </c>
      <c r="G88">
        <v>0</v>
      </c>
      <c r="H88" t="s">
        <v>30</v>
      </c>
      <c r="I88" t="s">
        <v>29</v>
      </c>
      <c r="J88" t="s">
        <v>31</v>
      </c>
      <c r="K88">
        <v>0</v>
      </c>
      <c r="L88">
        <v>63</v>
      </c>
      <c r="M88" s="4">
        <v>0.82739529768997755</v>
      </c>
      <c r="N88" s="5">
        <f t="shared" si="6"/>
        <v>41083.827395297689</v>
      </c>
      <c r="O88" t="str">
        <f t="shared" ca="1" si="7"/>
        <v>Formicidae #1</v>
      </c>
      <c r="P88" t="str">
        <f t="shared" ca="1" si="8"/>
        <v>TAG047034</v>
      </c>
      <c r="Q88">
        <f t="shared" ca="1" si="9"/>
        <v>770</v>
      </c>
      <c r="R88">
        <f t="shared" ca="1" si="10"/>
        <v>3.990446299070733</v>
      </c>
      <c r="S88" t="s">
        <v>222</v>
      </c>
      <c r="T88">
        <f t="shared" ca="1" si="11"/>
        <v>54</v>
      </c>
    </row>
    <row r="89" spans="1:20">
      <c r="A89">
        <v>80</v>
      </c>
      <c r="B89" t="s">
        <v>114</v>
      </c>
      <c r="C89" s="2">
        <v>41081</v>
      </c>
      <c r="D89" s="11">
        <v>4.6935169999999999</v>
      </c>
      <c r="E89" s="11">
        <v>117.580994</v>
      </c>
      <c r="F89" s="13">
        <v>4</v>
      </c>
      <c r="G89">
        <v>0</v>
      </c>
      <c r="H89" t="s">
        <v>25</v>
      </c>
      <c r="I89" t="s">
        <v>29</v>
      </c>
      <c r="J89" t="s">
        <v>31</v>
      </c>
      <c r="K89">
        <v>0</v>
      </c>
      <c r="L89">
        <v>63</v>
      </c>
      <c r="M89" s="4">
        <v>0.26138612708318387</v>
      </c>
      <c r="N89" s="5">
        <f t="shared" si="6"/>
        <v>41083.26138612708</v>
      </c>
      <c r="O89" t="str">
        <f t="shared" ca="1" si="7"/>
        <v>Crematogaster borneensis</v>
      </c>
      <c r="P89" t="str">
        <f t="shared" ca="1" si="8"/>
        <v>TAG008471</v>
      </c>
      <c r="Q89">
        <f t="shared" ca="1" si="9"/>
        <v>769</v>
      </c>
      <c r="R89">
        <f t="shared" ca="1" si="10"/>
        <v>3.6427697675308148</v>
      </c>
      <c r="S89" t="s">
        <v>223</v>
      </c>
      <c r="T89">
        <f t="shared" ca="1" si="11"/>
        <v>12</v>
      </c>
    </row>
    <row r="90" spans="1:20">
      <c r="A90">
        <v>81</v>
      </c>
      <c r="B90" t="s">
        <v>115</v>
      </c>
      <c r="C90" s="2">
        <v>41081</v>
      </c>
      <c r="D90" s="11">
        <v>4.6939950000000001</v>
      </c>
      <c r="E90" s="11">
        <v>117.581118</v>
      </c>
      <c r="F90" s="13">
        <v>1</v>
      </c>
      <c r="G90">
        <v>0</v>
      </c>
      <c r="H90" t="s">
        <v>25</v>
      </c>
      <c r="I90" t="s">
        <v>26</v>
      </c>
      <c r="J90" t="s">
        <v>27</v>
      </c>
      <c r="K90">
        <v>0</v>
      </c>
      <c r="L90">
        <v>33</v>
      </c>
      <c r="M90" s="4">
        <v>0.5836984775549181</v>
      </c>
      <c r="N90" s="5">
        <f t="shared" si="6"/>
        <v>41083.583698477552</v>
      </c>
      <c r="O90" t="str">
        <f t="shared" ca="1" si="7"/>
        <v>Crematogaster borneensis</v>
      </c>
      <c r="P90" t="str">
        <f t="shared" ca="1" si="8"/>
        <v>TAG039337</v>
      </c>
      <c r="Q90">
        <f t="shared" ca="1" si="9"/>
        <v>1667</v>
      </c>
      <c r="R90">
        <f t="shared" ca="1" si="10"/>
        <v>2.9664700970735933</v>
      </c>
      <c r="S90" t="s">
        <v>220</v>
      </c>
      <c r="T90">
        <f t="shared" ca="1" si="11"/>
        <v>93</v>
      </c>
    </row>
    <row r="91" spans="1:20">
      <c r="A91">
        <v>82</v>
      </c>
      <c r="B91" t="s">
        <v>115</v>
      </c>
      <c r="C91" s="2">
        <v>41081</v>
      </c>
      <c r="D91" s="11">
        <v>4.6939950000000001</v>
      </c>
      <c r="E91" s="11">
        <v>117.581118</v>
      </c>
      <c r="F91" s="13">
        <v>2</v>
      </c>
      <c r="G91">
        <v>1</v>
      </c>
      <c r="H91" t="s">
        <v>28</v>
      </c>
      <c r="I91" t="s">
        <v>26</v>
      </c>
      <c r="J91" t="s">
        <v>27</v>
      </c>
      <c r="K91">
        <v>0</v>
      </c>
      <c r="L91">
        <v>33</v>
      </c>
      <c r="M91" s="4">
        <v>0.75171066129055375</v>
      </c>
      <c r="N91" s="5">
        <f t="shared" si="6"/>
        <v>41083.751710661294</v>
      </c>
      <c r="O91" t="str">
        <f t="shared" ca="1" si="7"/>
        <v>Melittia oedippus</v>
      </c>
      <c r="P91" t="str">
        <f t="shared" ca="1" si="8"/>
        <v>TAG052492</v>
      </c>
      <c r="Q91">
        <f t="shared" ca="1" si="9"/>
        <v>1273</v>
      </c>
      <c r="R91">
        <f t="shared" ca="1" si="10"/>
        <v>4.4048052527067405</v>
      </c>
      <c r="S91" t="s">
        <v>221</v>
      </c>
      <c r="T91">
        <f t="shared" ca="1" si="11"/>
        <v>26</v>
      </c>
    </row>
    <row r="92" spans="1:20">
      <c r="A92">
        <v>83</v>
      </c>
      <c r="B92" t="s">
        <v>115</v>
      </c>
      <c r="C92" s="2">
        <v>41081</v>
      </c>
      <c r="D92" s="11">
        <v>4.6939950000000001</v>
      </c>
      <c r="E92" s="11">
        <v>117.581118</v>
      </c>
      <c r="F92" s="13">
        <v>3</v>
      </c>
      <c r="G92">
        <v>0</v>
      </c>
      <c r="H92" t="s">
        <v>28</v>
      </c>
      <c r="I92" t="s">
        <v>29</v>
      </c>
      <c r="J92" t="s">
        <v>27</v>
      </c>
      <c r="K92">
        <v>0</v>
      </c>
      <c r="L92">
        <v>43</v>
      </c>
      <c r="M92" s="4">
        <v>0.99007191473155243</v>
      </c>
      <c r="N92" s="5">
        <f t="shared" si="6"/>
        <v>41083.990071914734</v>
      </c>
      <c r="O92" t="str">
        <f t="shared" ca="1" si="7"/>
        <v>Dolichoderus sp.</v>
      </c>
      <c r="P92" t="str">
        <f t="shared" ca="1" si="8"/>
        <v>TAG080376</v>
      </c>
      <c r="Q92">
        <f t="shared" ca="1" si="9"/>
        <v>752</v>
      </c>
      <c r="R92">
        <f t="shared" ca="1" si="10"/>
        <v>3.9128048114816463</v>
      </c>
      <c r="S92" t="s">
        <v>222</v>
      </c>
      <c r="T92">
        <f t="shared" ca="1" si="11"/>
        <v>23</v>
      </c>
    </row>
    <row r="93" spans="1:20">
      <c r="A93">
        <v>84</v>
      </c>
      <c r="B93" t="s">
        <v>115</v>
      </c>
      <c r="C93" s="2">
        <v>41081</v>
      </c>
      <c r="D93" s="11">
        <v>4.6939950000000001</v>
      </c>
      <c r="E93" s="11">
        <v>117.581118</v>
      </c>
      <c r="F93" s="13">
        <v>4</v>
      </c>
      <c r="G93">
        <v>0</v>
      </c>
      <c r="H93" t="s">
        <v>30</v>
      </c>
      <c r="I93" t="s">
        <v>29</v>
      </c>
      <c r="J93" t="s">
        <v>27</v>
      </c>
      <c r="K93">
        <v>0</v>
      </c>
      <c r="L93">
        <v>43</v>
      </c>
      <c r="M93" s="4">
        <v>0.80230069877632681</v>
      </c>
      <c r="N93" s="5">
        <f t="shared" si="6"/>
        <v>41083.802300698779</v>
      </c>
      <c r="O93" t="str">
        <f t="shared" ca="1" si="7"/>
        <v>Crematogaster ormei</v>
      </c>
      <c r="P93" t="str">
        <f t="shared" ca="1" si="8"/>
        <v>TAG062384</v>
      </c>
      <c r="Q93">
        <f t="shared" ca="1" si="9"/>
        <v>131</v>
      </c>
      <c r="R93">
        <f t="shared" ca="1" si="10"/>
        <v>2.0786302891021942</v>
      </c>
      <c r="S93" t="s">
        <v>223</v>
      </c>
      <c r="T93">
        <f t="shared" ca="1" si="11"/>
        <v>44</v>
      </c>
    </row>
    <row r="94" spans="1:20">
      <c r="A94">
        <v>85</v>
      </c>
      <c r="B94" t="s">
        <v>115</v>
      </c>
      <c r="C94" s="2">
        <v>41081</v>
      </c>
      <c r="D94" s="11">
        <v>4.6939950000000001</v>
      </c>
      <c r="E94" s="11">
        <v>117.581118</v>
      </c>
      <c r="F94" s="13">
        <v>1</v>
      </c>
      <c r="G94">
        <v>1</v>
      </c>
      <c r="H94" t="s">
        <v>25</v>
      </c>
      <c r="I94" t="s">
        <v>29</v>
      </c>
      <c r="J94" t="s">
        <v>27</v>
      </c>
      <c r="K94">
        <v>0</v>
      </c>
      <c r="L94">
        <v>43</v>
      </c>
      <c r="M94" s="4">
        <v>0.61971449412998769</v>
      </c>
      <c r="N94" s="5">
        <f t="shared" si="6"/>
        <v>41083.619714494132</v>
      </c>
      <c r="O94" t="str">
        <f t="shared" ca="1" si="7"/>
        <v>Crematogaster borneensis</v>
      </c>
      <c r="P94" t="str">
        <f t="shared" ca="1" si="8"/>
        <v>TAG016951</v>
      </c>
      <c r="Q94">
        <f t="shared" ca="1" si="9"/>
        <v>905</v>
      </c>
      <c r="R94">
        <f t="shared" ca="1" si="10"/>
        <v>4.9087432264443027</v>
      </c>
      <c r="S94" t="s">
        <v>220</v>
      </c>
      <c r="T94">
        <f t="shared" ca="1" si="11"/>
        <v>36</v>
      </c>
    </row>
    <row r="95" spans="1:20">
      <c r="A95">
        <v>86</v>
      </c>
      <c r="B95" t="s">
        <v>115</v>
      </c>
      <c r="C95" s="2">
        <v>41081</v>
      </c>
      <c r="D95" s="11">
        <v>4.6939950000000001</v>
      </c>
      <c r="E95" s="11">
        <v>117.581118</v>
      </c>
      <c r="F95" s="13">
        <v>2</v>
      </c>
      <c r="G95">
        <v>0</v>
      </c>
      <c r="H95" t="s">
        <v>25</v>
      </c>
      <c r="I95" t="s">
        <v>26</v>
      </c>
      <c r="J95" t="s">
        <v>31</v>
      </c>
      <c r="K95">
        <v>0</v>
      </c>
      <c r="L95">
        <v>53</v>
      </c>
      <c r="M95" s="4">
        <v>0.81463529703547033</v>
      </c>
      <c r="N95" s="5">
        <f t="shared" si="6"/>
        <v>41083.814635297036</v>
      </c>
      <c r="O95" t="str">
        <f t="shared" ca="1" si="7"/>
        <v>Morphospecies 1</v>
      </c>
      <c r="P95" t="str">
        <f t="shared" ca="1" si="8"/>
        <v>TAG038279</v>
      </c>
      <c r="Q95">
        <f t="shared" ca="1" si="9"/>
        <v>186</v>
      </c>
      <c r="R95">
        <f t="shared" ca="1" si="10"/>
        <v>1.4043870191403376</v>
      </c>
      <c r="S95" t="s">
        <v>221</v>
      </c>
      <c r="T95">
        <f t="shared" ca="1" si="11"/>
        <v>30</v>
      </c>
    </row>
    <row r="96" spans="1:20">
      <c r="A96">
        <v>87</v>
      </c>
      <c r="B96" t="s">
        <v>115</v>
      </c>
      <c r="C96" s="2">
        <v>41081</v>
      </c>
      <c r="D96" s="11">
        <v>4.6939950000000001</v>
      </c>
      <c r="E96" s="11">
        <v>117.581118</v>
      </c>
      <c r="F96" s="13">
        <v>3</v>
      </c>
      <c r="G96">
        <v>1</v>
      </c>
      <c r="H96" t="s">
        <v>28</v>
      </c>
      <c r="I96" t="s">
        <v>26</v>
      </c>
      <c r="J96" t="s">
        <v>31</v>
      </c>
      <c r="K96">
        <v>0</v>
      </c>
      <c r="L96">
        <v>53</v>
      </c>
      <c r="M96" s="4">
        <v>0.68815763177691847</v>
      </c>
      <c r="N96" s="5">
        <f t="shared" si="6"/>
        <v>41083.688157631776</v>
      </c>
      <c r="O96" t="str">
        <f t="shared" ca="1" si="7"/>
        <v>Crematogaster borneensis</v>
      </c>
      <c r="P96" t="str">
        <f t="shared" ca="1" si="8"/>
        <v>TAG090128</v>
      </c>
      <c r="Q96">
        <f t="shared" ca="1" si="9"/>
        <v>821</v>
      </c>
      <c r="R96">
        <f t="shared" ca="1" si="10"/>
        <v>4.2360020793006701</v>
      </c>
      <c r="S96" t="s">
        <v>222</v>
      </c>
      <c r="T96">
        <f t="shared" ca="1" si="11"/>
        <v>13</v>
      </c>
    </row>
    <row r="97" spans="1:20">
      <c r="A97">
        <v>88</v>
      </c>
      <c r="B97" t="s">
        <v>115</v>
      </c>
      <c r="C97" s="2">
        <v>41081</v>
      </c>
      <c r="D97" s="11">
        <v>4.6939950000000001</v>
      </c>
      <c r="E97" s="11">
        <v>117.581118</v>
      </c>
      <c r="F97" s="13">
        <v>4</v>
      </c>
      <c r="G97">
        <v>0</v>
      </c>
      <c r="H97" t="s">
        <v>28</v>
      </c>
      <c r="I97" t="s">
        <v>29</v>
      </c>
      <c r="J97" t="s">
        <v>31</v>
      </c>
      <c r="K97">
        <v>0</v>
      </c>
      <c r="L97">
        <v>63</v>
      </c>
      <c r="M97" s="4">
        <v>0.97755302664830124</v>
      </c>
      <c r="N97" s="5">
        <f t="shared" si="6"/>
        <v>41083.977553026649</v>
      </c>
      <c r="O97" t="str">
        <f t="shared" ca="1" si="7"/>
        <v>Crematogaster borneensis</v>
      </c>
      <c r="P97" t="str">
        <f t="shared" ca="1" si="8"/>
        <v>TAG040866</v>
      </c>
      <c r="Q97">
        <f t="shared" ca="1" si="9"/>
        <v>1143</v>
      </c>
      <c r="R97">
        <f t="shared" ca="1" si="10"/>
        <v>3.6928955849926073</v>
      </c>
      <c r="S97" t="s">
        <v>223</v>
      </c>
      <c r="T97">
        <f t="shared" ca="1" si="11"/>
        <v>78</v>
      </c>
    </row>
    <row r="98" spans="1:20">
      <c r="A98">
        <v>89</v>
      </c>
      <c r="B98" t="s">
        <v>115</v>
      </c>
      <c r="C98" s="2">
        <v>41081</v>
      </c>
      <c r="D98" s="11">
        <v>4.6939950000000001</v>
      </c>
      <c r="E98" s="11">
        <v>117.581118</v>
      </c>
      <c r="F98" s="13">
        <v>1</v>
      </c>
      <c r="G98">
        <v>0</v>
      </c>
      <c r="H98" t="s">
        <v>30</v>
      </c>
      <c r="I98" t="s">
        <v>29</v>
      </c>
      <c r="J98" t="s">
        <v>31</v>
      </c>
      <c r="K98">
        <v>0</v>
      </c>
      <c r="L98">
        <v>63</v>
      </c>
      <c r="M98" s="4">
        <v>1.4384781630444876E-2</v>
      </c>
      <c r="N98" s="5">
        <f t="shared" si="6"/>
        <v>41083.014384781629</v>
      </c>
      <c r="O98" t="str">
        <f t="shared" ca="1" si="7"/>
        <v>Melittia oedippus</v>
      </c>
      <c r="P98" t="str">
        <f t="shared" ca="1" si="8"/>
        <v>TAG087916</v>
      </c>
      <c r="Q98">
        <f t="shared" ca="1" si="9"/>
        <v>1915</v>
      </c>
      <c r="R98">
        <f t="shared" ca="1" si="10"/>
        <v>2.2540181658911131</v>
      </c>
      <c r="S98" t="s">
        <v>220</v>
      </c>
      <c r="T98">
        <f t="shared" ca="1" si="11"/>
        <v>34</v>
      </c>
    </row>
    <row r="99" spans="1:20">
      <c r="A99">
        <v>90</v>
      </c>
      <c r="B99" t="s">
        <v>115</v>
      </c>
      <c r="C99" s="2">
        <v>41081</v>
      </c>
      <c r="D99" s="11">
        <v>4.6939950000000001</v>
      </c>
      <c r="E99" s="11">
        <v>117.581118</v>
      </c>
      <c r="F99" s="13">
        <v>2</v>
      </c>
      <c r="G99">
        <v>0</v>
      </c>
      <c r="H99" t="s">
        <v>25</v>
      </c>
      <c r="I99" t="s">
        <v>29</v>
      </c>
      <c r="J99" t="s">
        <v>31</v>
      </c>
      <c r="K99">
        <v>0</v>
      </c>
      <c r="L99">
        <v>63</v>
      </c>
      <c r="M99" s="4">
        <v>0.25388914845486898</v>
      </c>
      <c r="N99" s="5">
        <f t="shared" si="6"/>
        <v>41083.253889148458</v>
      </c>
      <c r="O99" t="str">
        <f t="shared" ca="1" si="7"/>
        <v>Water monitor</v>
      </c>
      <c r="P99" t="str">
        <f t="shared" ca="1" si="8"/>
        <v>TAG014617</v>
      </c>
      <c r="Q99">
        <f t="shared" ca="1" si="9"/>
        <v>897</v>
      </c>
      <c r="R99">
        <f t="shared" ca="1" si="10"/>
        <v>4.1519137295652309</v>
      </c>
      <c r="S99" t="s">
        <v>221</v>
      </c>
      <c r="T99">
        <f t="shared" ca="1" si="11"/>
        <v>82</v>
      </c>
    </row>
    <row r="100" spans="1:20">
      <c r="A100">
        <v>91</v>
      </c>
      <c r="B100" t="s">
        <v>116</v>
      </c>
      <c r="C100" s="2">
        <v>41081</v>
      </c>
      <c r="D100" s="11">
        <v>4.6952999999999996</v>
      </c>
      <c r="E100" s="11">
        <v>117.581458</v>
      </c>
      <c r="F100" s="13">
        <v>3</v>
      </c>
      <c r="G100">
        <v>1</v>
      </c>
      <c r="H100" t="s">
        <v>28</v>
      </c>
      <c r="I100" t="s">
        <v>26</v>
      </c>
      <c r="J100" t="s">
        <v>27</v>
      </c>
      <c r="K100">
        <v>0</v>
      </c>
      <c r="L100">
        <v>29</v>
      </c>
      <c r="M100" s="4">
        <v>0.15135124213693252</v>
      </c>
      <c r="N100" s="5">
        <f t="shared" si="6"/>
        <v>41083.151351242137</v>
      </c>
      <c r="O100" t="str">
        <f t="shared" ca="1" si="7"/>
        <v>Morphospecies 1</v>
      </c>
      <c r="P100" t="str">
        <f t="shared" ca="1" si="8"/>
        <v>TAG086963</v>
      </c>
      <c r="Q100">
        <f t="shared" ca="1" si="9"/>
        <v>637</v>
      </c>
      <c r="R100">
        <f t="shared" ca="1" si="10"/>
        <v>5.4266718676373271</v>
      </c>
      <c r="S100" t="s">
        <v>222</v>
      </c>
      <c r="T100">
        <f t="shared" ca="1" si="11"/>
        <v>57</v>
      </c>
    </row>
    <row r="101" spans="1:20">
      <c r="A101">
        <v>92</v>
      </c>
      <c r="B101" t="s">
        <v>116</v>
      </c>
      <c r="C101" s="2">
        <v>41081</v>
      </c>
      <c r="D101" s="11">
        <v>4.6952999999999996</v>
      </c>
      <c r="E101" s="11">
        <v>117.581458</v>
      </c>
      <c r="F101" s="13">
        <v>4</v>
      </c>
      <c r="G101">
        <v>1</v>
      </c>
      <c r="H101" t="s">
        <v>25</v>
      </c>
      <c r="I101" t="s">
        <v>26</v>
      </c>
      <c r="J101" t="s">
        <v>27</v>
      </c>
      <c r="K101">
        <v>0</v>
      </c>
      <c r="L101">
        <v>29</v>
      </c>
      <c r="M101" s="4">
        <v>0.68019981534177743</v>
      </c>
      <c r="N101" s="5">
        <f t="shared" si="6"/>
        <v>41083.680199815339</v>
      </c>
      <c r="O101" t="str">
        <f t="shared" ca="1" si="7"/>
        <v>Gannets</v>
      </c>
      <c r="P101" t="str">
        <f t="shared" ca="1" si="8"/>
        <v>TAG007390</v>
      </c>
      <c r="Q101">
        <f t="shared" ca="1" si="9"/>
        <v>404</v>
      </c>
      <c r="R101">
        <f t="shared" ca="1" si="10"/>
        <v>3.8341067290597728</v>
      </c>
      <c r="S101" t="s">
        <v>223</v>
      </c>
      <c r="T101">
        <f t="shared" ca="1" si="11"/>
        <v>88</v>
      </c>
    </row>
    <row r="102" spans="1:20">
      <c r="A102">
        <v>93</v>
      </c>
      <c r="B102" t="s">
        <v>116</v>
      </c>
      <c r="C102" s="2">
        <v>41081</v>
      </c>
      <c r="D102" s="11">
        <v>4.6952999999999996</v>
      </c>
      <c r="E102" s="11">
        <v>117.581458</v>
      </c>
      <c r="F102" s="13">
        <v>1</v>
      </c>
      <c r="G102">
        <v>0</v>
      </c>
      <c r="H102" t="s">
        <v>28</v>
      </c>
      <c r="I102" t="s">
        <v>29</v>
      </c>
      <c r="J102" t="s">
        <v>27</v>
      </c>
      <c r="K102">
        <v>0</v>
      </c>
      <c r="L102">
        <v>39</v>
      </c>
      <c r="M102" s="4">
        <v>0.99826431804724081</v>
      </c>
      <c r="N102" s="5">
        <f t="shared" si="6"/>
        <v>41083.998264318048</v>
      </c>
      <c r="O102" t="str">
        <f t="shared" ca="1" si="7"/>
        <v>Dolichoderus sp.</v>
      </c>
      <c r="P102" t="str">
        <f t="shared" ca="1" si="8"/>
        <v>TAG035201</v>
      </c>
      <c r="Q102">
        <f t="shared" ca="1" si="9"/>
        <v>666</v>
      </c>
      <c r="R102">
        <f t="shared" ca="1" si="10"/>
        <v>2.3267544401962983</v>
      </c>
      <c r="S102" t="s">
        <v>220</v>
      </c>
      <c r="T102">
        <f t="shared" ca="1" si="11"/>
        <v>0</v>
      </c>
    </row>
    <row r="103" spans="1:20">
      <c r="A103">
        <v>94</v>
      </c>
      <c r="B103" t="s">
        <v>116</v>
      </c>
      <c r="C103" s="2">
        <v>41081</v>
      </c>
      <c r="D103" s="11">
        <v>4.6952999999999996</v>
      </c>
      <c r="E103" s="11">
        <v>117.581458</v>
      </c>
      <c r="F103" s="13">
        <v>2</v>
      </c>
      <c r="G103">
        <v>0</v>
      </c>
      <c r="H103" t="s">
        <v>30</v>
      </c>
      <c r="I103" t="s">
        <v>29</v>
      </c>
      <c r="J103" t="s">
        <v>27</v>
      </c>
      <c r="K103">
        <v>0</v>
      </c>
      <c r="L103">
        <v>39</v>
      </c>
      <c r="M103" s="4">
        <v>0.81490955233644269</v>
      </c>
      <c r="N103" s="5">
        <f t="shared" si="6"/>
        <v>41083.814909552333</v>
      </c>
      <c r="O103" t="str">
        <f t="shared" ca="1" si="7"/>
        <v>Zenicomus photuroides</v>
      </c>
      <c r="P103" t="str">
        <f t="shared" ca="1" si="8"/>
        <v>TAG084420</v>
      </c>
      <c r="Q103">
        <f t="shared" ca="1" si="9"/>
        <v>815</v>
      </c>
      <c r="R103">
        <f t="shared" ca="1" si="10"/>
        <v>1.6160457127373475</v>
      </c>
      <c r="S103" t="s">
        <v>221</v>
      </c>
      <c r="T103">
        <f t="shared" ca="1" si="11"/>
        <v>83</v>
      </c>
    </row>
    <row r="104" spans="1:20">
      <c r="A104">
        <v>95</v>
      </c>
      <c r="B104" t="s">
        <v>116</v>
      </c>
      <c r="C104" s="2">
        <v>41081</v>
      </c>
      <c r="D104" s="11">
        <v>4.6952999999999996</v>
      </c>
      <c r="E104" s="11">
        <v>117.581458</v>
      </c>
      <c r="F104" s="13">
        <v>3</v>
      </c>
      <c r="G104">
        <v>0</v>
      </c>
      <c r="H104" t="s">
        <v>25</v>
      </c>
      <c r="I104" t="s">
        <v>29</v>
      </c>
      <c r="J104" t="s">
        <v>27</v>
      </c>
      <c r="K104">
        <v>0</v>
      </c>
      <c r="L104">
        <v>39</v>
      </c>
      <c r="M104" s="4">
        <v>0.84285089879189945</v>
      </c>
      <c r="N104" s="5">
        <f t="shared" si="6"/>
        <v>41083.842850898793</v>
      </c>
      <c r="O104" t="str">
        <f t="shared" ca="1" si="7"/>
        <v>Cicada sanguinolenta</v>
      </c>
      <c r="P104" t="str">
        <f t="shared" ca="1" si="8"/>
        <v>TAG022053</v>
      </c>
      <c r="Q104">
        <f t="shared" ca="1" si="9"/>
        <v>623</v>
      </c>
      <c r="R104">
        <f t="shared" ca="1" si="10"/>
        <v>1.9237954215810711</v>
      </c>
      <c r="S104" t="s">
        <v>222</v>
      </c>
      <c r="T104">
        <f t="shared" ca="1" si="11"/>
        <v>28</v>
      </c>
    </row>
    <row r="105" spans="1:20">
      <c r="A105">
        <v>96</v>
      </c>
      <c r="B105" t="s">
        <v>116</v>
      </c>
      <c r="C105" s="2">
        <v>41081</v>
      </c>
      <c r="D105" s="11">
        <v>4.6952999999999996</v>
      </c>
      <c r="E105" s="11">
        <v>117.581458</v>
      </c>
      <c r="F105" s="13">
        <v>4</v>
      </c>
      <c r="G105">
        <v>0</v>
      </c>
      <c r="H105" t="s">
        <v>25</v>
      </c>
      <c r="I105" t="s">
        <v>26</v>
      </c>
      <c r="J105" t="s">
        <v>31</v>
      </c>
      <c r="K105">
        <v>4</v>
      </c>
      <c r="L105">
        <v>49</v>
      </c>
      <c r="M105" s="4">
        <v>0.58237113897400306</v>
      </c>
      <c r="N105" s="5">
        <f t="shared" si="6"/>
        <v>41083.582371138975</v>
      </c>
      <c r="O105" t="str">
        <f t="shared" ca="1" si="7"/>
        <v>Zenicomus photuroides</v>
      </c>
      <c r="P105" t="str">
        <f t="shared" ca="1" si="8"/>
        <v>TAG022670</v>
      </c>
      <c r="Q105">
        <f t="shared" ca="1" si="9"/>
        <v>597</v>
      </c>
      <c r="R105">
        <f t="shared" ca="1" si="10"/>
        <v>3.3594494843104519</v>
      </c>
      <c r="S105" t="s">
        <v>223</v>
      </c>
      <c r="T105">
        <f t="shared" ca="1" si="11"/>
        <v>39</v>
      </c>
    </row>
    <row r="106" spans="1:20">
      <c r="A106">
        <v>97</v>
      </c>
      <c r="B106" t="s">
        <v>116</v>
      </c>
      <c r="C106" s="2">
        <v>41081</v>
      </c>
      <c r="D106" s="11">
        <v>4.6952999999999996</v>
      </c>
      <c r="E106" s="11">
        <v>117.581458</v>
      </c>
      <c r="F106" s="13">
        <v>1</v>
      </c>
      <c r="G106">
        <v>1</v>
      </c>
      <c r="H106" t="s">
        <v>28</v>
      </c>
      <c r="I106" t="s">
        <v>26</v>
      </c>
      <c r="J106" t="s">
        <v>31</v>
      </c>
      <c r="K106">
        <v>4</v>
      </c>
      <c r="L106">
        <v>49</v>
      </c>
      <c r="M106" s="4">
        <v>0.3144121605298954</v>
      </c>
      <c r="N106" s="5">
        <f t="shared" si="6"/>
        <v>41083.314412160529</v>
      </c>
      <c r="O106" t="str">
        <f t="shared" ca="1" si="7"/>
        <v>Alsomitra simplex</v>
      </c>
      <c r="P106" t="str">
        <f t="shared" ca="1" si="8"/>
        <v>TAG005008</v>
      </c>
      <c r="Q106">
        <f t="shared" ca="1" si="9"/>
        <v>349</v>
      </c>
      <c r="R106">
        <f t="shared" ca="1" si="10"/>
        <v>3.5680604674028018</v>
      </c>
      <c r="S106" t="s">
        <v>220</v>
      </c>
      <c r="T106">
        <f t="shared" ca="1" si="11"/>
        <v>75</v>
      </c>
    </row>
    <row r="107" spans="1:20">
      <c r="A107">
        <v>98</v>
      </c>
      <c r="B107" t="s">
        <v>116</v>
      </c>
      <c r="C107" s="2">
        <v>41081</v>
      </c>
      <c r="D107" s="11">
        <v>4.6952999999999996</v>
      </c>
      <c r="E107" s="11">
        <v>117.581458</v>
      </c>
      <c r="F107" s="13">
        <v>2</v>
      </c>
      <c r="G107">
        <v>0</v>
      </c>
      <c r="H107" t="s">
        <v>30</v>
      </c>
      <c r="I107" t="s">
        <v>29</v>
      </c>
      <c r="J107" t="s">
        <v>31</v>
      </c>
      <c r="K107">
        <v>4</v>
      </c>
      <c r="L107">
        <v>59</v>
      </c>
      <c r="M107" s="4">
        <v>0.83750510003449652</v>
      </c>
      <c r="N107" s="5">
        <f t="shared" si="6"/>
        <v>41083.837505100033</v>
      </c>
      <c r="O107" t="str">
        <f t="shared" ca="1" si="7"/>
        <v>Crematogaster ormei</v>
      </c>
      <c r="P107" t="str">
        <f t="shared" ca="1" si="8"/>
        <v>TAG064549</v>
      </c>
      <c r="Q107">
        <f t="shared" ca="1" si="9"/>
        <v>584</v>
      </c>
      <c r="R107">
        <f t="shared" ca="1" si="10"/>
        <v>3.1296964804982279</v>
      </c>
      <c r="S107" t="s">
        <v>221</v>
      </c>
      <c r="T107">
        <f t="shared" ca="1" si="11"/>
        <v>5</v>
      </c>
    </row>
    <row r="108" spans="1:20">
      <c r="A108">
        <v>99</v>
      </c>
      <c r="B108" t="s">
        <v>116</v>
      </c>
      <c r="C108" s="2">
        <v>41081</v>
      </c>
      <c r="D108" s="11">
        <v>4.6952999999999996</v>
      </c>
      <c r="E108" s="11">
        <v>117.581458</v>
      </c>
      <c r="F108" s="13">
        <v>3</v>
      </c>
      <c r="G108">
        <v>0</v>
      </c>
      <c r="H108" t="s">
        <v>25</v>
      </c>
      <c r="I108" t="s">
        <v>29</v>
      </c>
      <c r="J108" t="s">
        <v>31</v>
      </c>
      <c r="K108">
        <v>4</v>
      </c>
      <c r="L108">
        <v>59</v>
      </c>
      <c r="M108" s="4">
        <v>0.94155195299752703</v>
      </c>
      <c r="N108" s="5">
        <f t="shared" si="6"/>
        <v>41083.941551952994</v>
      </c>
      <c r="O108" t="str">
        <f t="shared" ca="1" si="7"/>
        <v>Melittia oedippus</v>
      </c>
      <c r="P108" t="str">
        <f t="shared" ca="1" si="8"/>
        <v>TAG036253</v>
      </c>
      <c r="Q108">
        <f t="shared" ca="1" si="9"/>
        <v>1856</v>
      </c>
      <c r="R108">
        <f t="shared" ca="1" si="10"/>
        <v>3.2573910729809499</v>
      </c>
      <c r="S108" t="s">
        <v>222</v>
      </c>
      <c r="T108">
        <f t="shared" ca="1" si="11"/>
        <v>1</v>
      </c>
    </row>
    <row r="109" spans="1:20">
      <c r="A109">
        <v>100</v>
      </c>
      <c r="B109" t="s">
        <v>116</v>
      </c>
      <c r="C109" s="2">
        <v>41081</v>
      </c>
      <c r="D109" s="11">
        <v>4.6952999999999996</v>
      </c>
      <c r="E109" s="11">
        <v>117.581458</v>
      </c>
      <c r="F109" s="13">
        <v>4</v>
      </c>
      <c r="G109">
        <v>1</v>
      </c>
      <c r="H109" t="s">
        <v>28</v>
      </c>
      <c r="I109" t="s">
        <v>29</v>
      </c>
      <c r="J109" t="s">
        <v>31</v>
      </c>
      <c r="K109">
        <v>4</v>
      </c>
      <c r="L109">
        <v>59</v>
      </c>
      <c r="M109" s="4">
        <v>0.31239845702653124</v>
      </c>
      <c r="N109" s="5">
        <f t="shared" si="6"/>
        <v>41083.312398457027</v>
      </c>
      <c r="O109" t="str">
        <f t="shared" ca="1" si="7"/>
        <v>Zenicomus photuroides</v>
      </c>
      <c r="P109" t="str">
        <f t="shared" ca="1" si="8"/>
        <v>TAG086448</v>
      </c>
      <c r="Q109">
        <f t="shared" ca="1" si="9"/>
        <v>1794</v>
      </c>
      <c r="R109">
        <f t="shared" ca="1" si="10"/>
        <v>3.9626837515813733</v>
      </c>
      <c r="S109" t="s">
        <v>223</v>
      </c>
      <c r="T109">
        <f t="shared" ca="1" si="11"/>
        <v>14</v>
      </c>
    </row>
    <row r="110" spans="1:20">
      <c r="A110">
        <v>101</v>
      </c>
      <c r="B110" t="s">
        <v>117</v>
      </c>
      <c r="C110" s="2">
        <v>41081</v>
      </c>
      <c r="D110" s="11">
        <v>4.6949519999999998</v>
      </c>
      <c r="E110" s="11">
        <v>117.58178100000001</v>
      </c>
      <c r="F110" s="13">
        <v>1</v>
      </c>
      <c r="G110">
        <v>0</v>
      </c>
      <c r="H110" t="s">
        <v>25</v>
      </c>
      <c r="I110" t="s">
        <v>26</v>
      </c>
      <c r="J110" t="s">
        <v>27</v>
      </c>
      <c r="K110">
        <v>0</v>
      </c>
      <c r="L110">
        <v>29</v>
      </c>
      <c r="M110" s="4">
        <v>0.87358426706953796</v>
      </c>
      <c r="N110" s="5">
        <f t="shared" si="6"/>
        <v>41083.873584267072</v>
      </c>
      <c r="O110" t="str">
        <f t="shared" ca="1" si="7"/>
        <v>Gannets</v>
      </c>
      <c r="P110" t="str">
        <f t="shared" ca="1" si="8"/>
        <v>TAG016038</v>
      </c>
      <c r="Q110">
        <f t="shared" ca="1" si="9"/>
        <v>721</v>
      </c>
      <c r="R110">
        <f t="shared" ca="1" si="10"/>
        <v>4.8631300614109669</v>
      </c>
      <c r="S110" t="s">
        <v>220</v>
      </c>
      <c r="T110">
        <f t="shared" ca="1" si="11"/>
        <v>31</v>
      </c>
    </row>
    <row r="111" spans="1:20">
      <c r="A111">
        <v>102</v>
      </c>
      <c r="B111" t="s">
        <v>117</v>
      </c>
      <c r="C111" s="2">
        <v>41081</v>
      </c>
      <c r="D111" s="11">
        <v>4.6949519999999998</v>
      </c>
      <c r="E111" s="11">
        <v>117.58178100000001</v>
      </c>
      <c r="F111" s="13">
        <v>2</v>
      </c>
      <c r="G111">
        <v>1</v>
      </c>
      <c r="H111" t="s">
        <v>28</v>
      </c>
      <c r="I111" t="s">
        <v>26</v>
      </c>
      <c r="J111" t="s">
        <v>27</v>
      </c>
      <c r="K111">
        <v>0</v>
      </c>
      <c r="L111">
        <v>29</v>
      </c>
      <c r="M111" s="4">
        <v>0.87633137179549891</v>
      </c>
      <c r="N111" s="5">
        <f t="shared" si="6"/>
        <v>41083.876331371794</v>
      </c>
      <c r="O111" t="str">
        <f t="shared" ca="1" si="7"/>
        <v>Crematogaster ormei</v>
      </c>
      <c r="P111" t="str">
        <f t="shared" ca="1" si="8"/>
        <v>TAG017785</v>
      </c>
      <c r="Q111">
        <f t="shared" ca="1" si="9"/>
        <v>1290</v>
      </c>
      <c r="R111">
        <f t="shared" ca="1" si="10"/>
        <v>2.0523958905035196</v>
      </c>
      <c r="S111" t="s">
        <v>221</v>
      </c>
      <c r="T111">
        <f t="shared" ca="1" si="11"/>
        <v>27</v>
      </c>
    </row>
    <row r="112" spans="1:20">
      <c r="A112">
        <v>103</v>
      </c>
      <c r="B112" t="s">
        <v>117</v>
      </c>
      <c r="C112" s="2">
        <v>41081</v>
      </c>
      <c r="D112" s="11">
        <v>4.6949519999999998</v>
      </c>
      <c r="E112" s="11">
        <v>117.58178100000001</v>
      </c>
      <c r="F112" s="13">
        <v>3</v>
      </c>
      <c r="G112">
        <v>0</v>
      </c>
      <c r="H112" t="s">
        <v>28</v>
      </c>
      <c r="I112" t="s">
        <v>29</v>
      </c>
      <c r="J112" t="s">
        <v>27</v>
      </c>
      <c r="K112">
        <v>0</v>
      </c>
      <c r="L112">
        <v>39</v>
      </c>
      <c r="M112" s="4">
        <v>0.58510967650696355</v>
      </c>
      <c r="N112" s="5">
        <f t="shared" si="6"/>
        <v>41083.585109676504</v>
      </c>
      <c r="O112" t="str">
        <f t="shared" ca="1" si="7"/>
        <v>Alsomitra simplex</v>
      </c>
      <c r="P112" t="str">
        <f t="shared" ca="1" si="8"/>
        <v>TAG069742</v>
      </c>
      <c r="Q112">
        <f t="shared" ca="1" si="9"/>
        <v>1948</v>
      </c>
      <c r="R112">
        <f t="shared" ca="1" si="10"/>
        <v>2.4495617085753314</v>
      </c>
      <c r="S112" t="s">
        <v>222</v>
      </c>
      <c r="T112">
        <f t="shared" ca="1" si="11"/>
        <v>89</v>
      </c>
    </row>
    <row r="113" spans="1:20">
      <c r="A113">
        <v>104</v>
      </c>
      <c r="B113" t="s">
        <v>117</v>
      </c>
      <c r="C113" s="2">
        <v>41081</v>
      </c>
      <c r="D113" s="11">
        <v>4.6949519999999998</v>
      </c>
      <c r="E113" s="11">
        <v>117.58178100000001</v>
      </c>
      <c r="F113" s="13">
        <v>4</v>
      </c>
      <c r="G113">
        <v>0</v>
      </c>
      <c r="H113" t="s">
        <v>25</v>
      </c>
      <c r="I113" t="s">
        <v>29</v>
      </c>
      <c r="J113" t="s">
        <v>27</v>
      </c>
      <c r="K113">
        <v>0</v>
      </c>
      <c r="L113">
        <v>39</v>
      </c>
      <c r="M113" s="4">
        <v>0.68496962844882714</v>
      </c>
      <c r="N113" s="5">
        <f t="shared" si="6"/>
        <v>41083.684969628448</v>
      </c>
      <c r="O113" t="str">
        <f t="shared" ca="1" si="7"/>
        <v>Alsomitra simplex</v>
      </c>
      <c r="P113" t="str">
        <f t="shared" ca="1" si="8"/>
        <v>TAG054229</v>
      </c>
      <c r="Q113">
        <f t="shared" ca="1" si="9"/>
        <v>973</v>
      </c>
      <c r="R113">
        <f t="shared" ca="1" si="10"/>
        <v>5.3246802725466518</v>
      </c>
      <c r="S113" t="s">
        <v>223</v>
      </c>
      <c r="T113">
        <f t="shared" ca="1" si="11"/>
        <v>96</v>
      </c>
    </row>
    <row r="114" spans="1:20">
      <c r="A114">
        <v>105</v>
      </c>
      <c r="B114" t="s">
        <v>117</v>
      </c>
      <c r="C114" s="2">
        <v>41081</v>
      </c>
      <c r="D114" s="11">
        <v>4.6949519999999998</v>
      </c>
      <c r="E114" s="11">
        <v>117.58178100000001</v>
      </c>
      <c r="F114" s="13">
        <v>1</v>
      </c>
      <c r="G114">
        <v>1</v>
      </c>
      <c r="H114" t="s">
        <v>30</v>
      </c>
      <c r="I114" t="s">
        <v>29</v>
      </c>
      <c r="J114" t="s">
        <v>27</v>
      </c>
      <c r="K114">
        <v>0</v>
      </c>
      <c r="L114">
        <v>39</v>
      </c>
      <c r="M114" s="4">
        <v>0.45727830979229966</v>
      </c>
      <c r="N114" s="5">
        <f t="shared" si="6"/>
        <v>41083.45727830979</v>
      </c>
      <c r="O114" t="str">
        <f t="shared" ca="1" si="7"/>
        <v>Morphospecies 1</v>
      </c>
      <c r="P114" t="str">
        <f t="shared" ca="1" si="8"/>
        <v>TAG036377</v>
      </c>
      <c r="Q114">
        <f t="shared" ca="1" si="9"/>
        <v>382</v>
      </c>
      <c r="R114">
        <f t="shared" ca="1" si="10"/>
        <v>1.4687234244722087</v>
      </c>
      <c r="S114" t="s">
        <v>220</v>
      </c>
      <c r="T114">
        <f t="shared" ca="1" si="11"/>
        <v>100</v>
      </c>
    </row>
    <row r="115" spans="1:20">
      <c r="A115">
        <v>106</v>
      </c>
      <c r="B115" t="s">
        <v>117</v>
      </c>
      <c r="C115" s="2">
        <v>41081</v>
      </c>
      <c r="D115" s="11">
        <v>4.6949519999999998</v>
      </c>
      <c r="E115" s="11">
        <v>117.58178100000001</v>
      </c>
      <c r="F115" s="13">
        <v>2</v>
      </c>
      <c r="G115">
        <v>1</v>
      </c>
      <c r="H115" t="s">
        <v>28</v>
      </c>
      <c r="I115" t="s">
        <v>26</v>
      </c>
      <c r="J115" t="s">
        <v>31</v>
      </c>
      <c r="K115">
        <v>4</v>
      </c>
      <c r="L115">
        <v>49</v>
      </c>
      <c r="M115" s="4">
        <v>0.63601231850166129</v>
      </c>
      <c r="N115" s="5">
        <f t="shared" si="6"/>
        <v>41083.6360123185</v>
      </c>
      <c r="O115" t="str">
        <f t="shared" ca="1" si="7"/>
        <v>Dolichoderus sp.</v>
      </c>
      <c r="P115" t="str">
        <f t="shared" ca="1" si="8"/>
        <v>TAG059707</v>
      </c>
      <c r="Q115">
        <f t="shared" ca="1" si="9"/>
        <v>151</v>
      </c>
      <c r="R115">
        <f t="shared" ca="1" si="10"/>
        <v>4.3657531123097613</v>
      </c>
      <c r="S115" t="s">
        <v>221</v>
      </c>
      <c r="T115">
        <f t="shared" ca="1" si="11"/>
        <v>100</v>
      </c>
    </row>
    <row r="116" spans="1:20">
      <c r="A116">
        <v>107</v>
      </c>
      <c r="B116" t="s">
        <v>117</v>
      </c>
      <c r="C116" s="2">
        <v>41081</v>
      </c>
      <c r="D116" s="11">
        <v>4.6949519999999998</v>
      </c>
      <c r="E116" s="11">
        <v>117.58178100000001</v>
      </c>
      <c r="F116" s="13">
        <v>3</v>
      </c>
      <c r="G116">
        <v>1</v>
      </c>
      <c r="H116" t="s">
        <v>25</v>
      </c>
      <c r="I116" t="s">
        <v>26</v>
      </c>
      <c r="J116" t="s">
        <v>31</v>
      </c>
      <c r="K116">
        <v>4</v>
      </c>
      <c r="L116">
        <v>49</v>
      </c>
      <c r="M116" s="4">
        <v>0.53120331318383174</v>
      </c>
      <c r="N116" s="5">
        <f t="shared" si="6"/>
        <v>41083.531203313185</v>
      </c>
      <c r="O116" t="str">
        <f t="shared" ca="1" si="7"/>
        <v>Crematogaster borneensis</v>
      </c>
      <c r="P116" t="str">
        <f t="shared" ca="1" si="8"/>
        <v>TAG083020</v>
      </c>
      <c r="Q116">
        <f t="shared" ca="1" si="9"/>
        <v>1418</v>
      </c>
      <c r="R116">
        <f t="shared" ca="1" si="10"/>
        <v>2.3389678437032138</v>
      </c>
      <c r="S116" t="s">
        <v>222</v>
      </c>
      <c r="T116">
        <f t="shared" ca="1" si="11"/>
        <v>66</v>
      </c>
    </row>
    <row r="117" spans="1:20">
      <c r="A117">
        <v>108</v>
      </c>
      <c r="B117" t="s">
        <v>117</v>
      </c>
      <c r="C117" s="2">
        <v>41081</v>
      </c>
      <c r="D117" s="11">
        <v>4.6949519999999998</v>
      </c>
      <c r="E117" s="11">
        <v>117.58178100000001</v>
      </c>
      <c r="F117" s="13">
        <v>4</v>
      </c>
      <c r="G117">
        <v>0</v>
      </c>
      <c r="H117" t="s">
        <v>28</v>
      </c>
      <c r="I117" t="s">
        <v>29</v>
      </c>
      <c r="J117" t="s">
        <v>31</v>
      </c>
      <c r="K117">
        <v>4</v>
      </c>
      <c r="L117">
        <v>59</v>
      </c>
      <c r="M117" s="4">
        <v>0.62463555265483039</v>
      </c>
      <c r="N117" s="5">
        <f t="shared" si="6"/>
        <v>41083.624635552653</v>
      </c>
      <c r="O117" t="str">
        <f t="shared" ca="1" si="7"/>
        <v>Cicada sanguinolenta</v>
      </c>
      <c r="P117" t="str">
        <f t="shared" ca="1" si="8"/>
        <v>TAG042607</v>
      </c>
      <c r="Q117">
        <f t="shared" ca="1" si="9"/>
        <v>1678</v>
      </c>
      <c r="R117">
        <f t="shared" ca="1" si="10"/>
        <v>1.6591737216116134</v>
      </c>
      <c r="S117" t="s">
        <v>223</v>
      </c>
      <c r="T117">
        <f t="shared" ca="1" si="11"/>
        <v>17</v>
      </c>
    </row>
    <row r="118" spans="1:20">
      <c r="A118">
        <v>109</v>
      </c>
      <c r="B118" t="s">
        <v>117</v>
      </c>
      <c r="C118" s="2">
        <v>41081</v>
      </c>
      <c r="D118" s="11">
        <v>4.6949519999999998</v>
      </c>
      <c r="E118" s="11">
        <v>117.58178100000001</v>
      </c>
      <c r="F118" s="13">
        <v>1</v>
      </c>
      <c r="G118">
        <v>0</v>
      </c>
      <c r="H118" t="s">
        <v>30</v>
      </c>
      <c r="I118" t="s">
        <v>29</v>
      </c>
      <c r="J118" t="s">
        <v>31</v>
      </c>
      <c r="K118">
        <v>4</v>
      </c>
      <c r="L118">
        <v>59</v>
      </c>
      <c r="M118" s="4">
        <v>0.32828067391439664</v>
      </c>
      <c r="N118" s="5">
        <f t="shared" si="6"/>
        <v>41083.328280673915</v>
      </c>
      <c r="O118" t="str">
        <f t="shared" ca="1" si="7"/>
        <v>Ponerinae #1</v>
      </c>
      <c r="P118" t="str">
        <f t="shared" ca="1" si="8"/>
        <v>TAG016931</v>
      </c>
      <c r="Q118">
        <f t="shared" ca="1" si="9"/>
        <v>1217</v>
      </c>
      <c r="R118">
        <f t="shared" ca="1" si="10"/>
        <v>3.7361116435624604</v>
      </c>
      <c r="S118" t="s">
        <v>220</v>
      </c>
      <c r="T118">
        <f t="shared" ca="1" si="11"/>
        <v>16</v>
      </c>
    </row>
    <row r="119" spans="1:20">
      <c r="A119">
        <v>110</v>
      </c>
      <c r="B119" t="s">
        <v>117</v>
      </c>
      <c r="C119" s="2">
        <v>41081</v>
      </c>
      <c r="D119" s="11">
        <v>4.6949519999999998</v>
      </c>
      <c r="E119" s="11">
        <v>117.58178100000001</v>
      </c>
      <c r="F119" s="13">
        <v>2</v>
      </c>
      <c r="G119">
        <v>1</v>
      </c>
      <c r="H119" t="s">
        <v>25</v>
      </c>
      <c r="I119" t="s">
        <v>29</v>
      </c>
      <c r="J119" t="s">
        <v>31</v>
      </c>
      <c r="K119">
        <v>4</v>
      </c>
      <c r="L119">
        <v>59</v>
      </c>
      <c r="M119" s="4">
        <v>0.41657406882442871</v>
      </c>
      <c r="N119" s="5">
        <f t="shared" si="6"/>
        <v>41083.416574068826</v>
      </c>
      <c r="O119" t="str">
        <f t="shared" ca="1" si="7"/>
        <v>Morphospecies 1</v>
      </c>
      <c r="P119" t="str">
        <f t="shared" ca="1" si="8"/>
        <v>TAG084568</v>
      </c>
      <c r="Q119">
        <f t="shared" ca="1" si="9"/>
        <v>1498</v>
      </c>
      <c r="R119">
        <f t="shared" ca="1" si="10"/>
        <v>4.0021678062798056</v>
      </c>
      <c r="S119" t="s">
        <v>221</v>
      </c>
      <c r="T119">
        <f t="shared" ca="1" si="11"/>
        <v>61</v>
      </c>
    </row>
    <row r="120" spans="1:20">
      <c r="A120">
        <v>111</v>
      </c>
      <c r="B120" t="s">
        <v>118</v>
      </c>
      <c r="C120" s="2">
        <v>41081</v>
      </c>
      <c r="D120" s="11">
        <v>4.6948150000000002</v>
      </c>
      <c r="E120" s="11">
        <v>117.581334</v>
      </c>
      <c r="F120" s="13">
        <v>3</v>
      </c>
      <c r="G120">
        <v>0</v>
      </c>
      <c r="H120" t="s">
        <v>25</v>
      </c>
      <c r="I120" t="s">
        <v>26</v>
      </c>
      <c r="J120" t="s">
        <v>27</v>
      </c>
      <c r="K120">
        <v>0</v>
      </c>
      <c r="L120">
        <v>29</v>
      </c>
      <c r="M120" s="4">
        <v>0.54467733061538592</v>
      </c>
      <c r="N120" s="5">
        <f t="shared" si="6"/>
        <v>41083.544677330618</v>
      </c>
      <c r="O120" t="str">
        <f t="shared" ca="1" si="7"/>
        <v>Cicada sanguinolenta</v>
      </c>
      <c r="P120" t="str">
        <f t="shared" ca="1" si="8"/>
        <v>TAG097995</v>
      </c>
      <c r="Q120">
        <f t="shared" ca="1" si="9"/>
        <v>979</v>
      </c>
      <c r="R120">
        <f t="shared" ca="1" si="10"/>
        <v>5.4285789744205264</v>
      </c>
      <c r="S120" t="s">
        <v>222</v>
      </c>
      <c r="T120">
        <f t="shared" ca="1" si="11"/>
        <v>18</v>
      </c>
    </row>
    <row r="121" spans="1:20">
      <c r="A121">
        <v>112</v>
      </c>
      <c r="B121" t="s">
        <v>118</v>
      </c>
      <c r="C121" s="2">
        <v>41081</v>
      </c>
      <c r="D121" s="11">
        <v>4.6948150000000002</v>
      </c>
      <c r="E121" s="11">
        <v>117.581334</v>
      </c>
      <c r="F121" s="13">
        <v>4</v>
      </c>
      <c r="G121">
        <v>1</v>
      </c>
      <c r="H121" t="s">
        <v>28</v>
      </c>
      <c r="I121" t="s">
        <v>26</v>
      </c>
      <c r="J121" t="s">
        <v>27</v>
      </c>
      <c r="K121">
        <v>0</v>
      </c>
      <c r="L121">
        <v>29</v>
      </c>
      <c r="M121" s="4">
        <v>0.23461955781656807</v>
      </c>
      <c r="N121" s="5">
        <f t="shared" si="6"/>
        <v>41083.234619557814</v>
      </c>
      <c r="O121" t="str">
        <f t="shared" ca="1" si="7"/>
        <v>Alsomitra simplex</v>
      </c>
      <c r="P121" t="str">
        <f t="shared" ca="1" si="8"/>
        <v>TAG046001</v>
      </c>
      <c r="Q121">
        <f t="shared" ca="1" si="9"/>
        <v>298</v>
      </c>
      <c r="R121">
        <f t="shared" ca="1" si="10"/>
        <v>5.7224264876811981</v>
      </c>
      <c r="S121" t="s">
        <v>223</v>
      </c>
      <c r="T121">
        <f t="shared" ca="1" si="11"/>
        <v>97</v>
      </c>
    </row>
    <row r="122" spans="1:20">
      <c r="A122">
        <v>113</v>
      </c>
      <c r="B122" t="s">
        <v>118</v>
      </c>
      <c r="C122" s="2">
        <v>41081</v>
      </c>
      <c r="D122" s="11">
        <v>4.6948150000000002</v>
      </c>
      <c r="E122" s="11">
        <v>117.581334</v>
      </c>
      <c r="F122" s="13">
        <v>1</v>
      </c>
      <c r="G122">
        <v>0</v>
      </c>
      <c r="H122" t="s">
        <v>28</v>
      </c>
      <c r="I122" t="s">
        <v>29</v>
      </c>
      <c r="J122" t="s">
        <v>27</v>
      </c>
      <c r="K122">
        <v>0</v>
      </c>
      <c r="L122">
        <v>39</v>
      </c>
      <c r="M122" s="4">
        <v>0.81879028892037975</v>
      </c>
      <c r="N122" s="5">
        <f t="shared" si="6"/>
        <v>41083.818790288919</v>
      </c>
      <c r="O122" t="str">
        <f t="shared" ca="1" si="7"/>
        <v>Melittia oedippus</v>
      </c>
      <c r="P122" t="str">
        <f t="shared" ca="1" si="8"/>
        <v>TAG079771</v>
      </c>
      <c r="Q122">
        <f t="shared" ca="1" si="9"/>
        <v>1895</v>
      </c>
      <c r="R122">
        <f t="shared" ca="1" si="10"/>
        <v>2.7609152756387161</v>
      </c>
      <c r="S122" t="s">
        <v>220</v>
      </c>
      <c r="T122">
        <f t="shared" ca="1" si="11"/>
        <v>91</v>
      </c>
    </row>
    <row r="123" spans="1:20">
      <c r="A123">
        <v>114</v>
      </c>
      <c r="B123" t="s">
        <v>118</v>
      </c>
      <c r="C123" s="2">
        <v>41081</v>
      </c>
      <c r="D123" s="11">
        <v>4.6948150000000002</v>
      </c>
      <c r="E123" s="11">
        <v>117.581334</v>
      </c>
      <c r="F123" s="13">
        <v>2</v>
      </c>
      <c r="G123">
        <v>0</v>
      </c>
      <c r="H123" t="s">
        <v>30</v>
      </c>
      <c r="I123" t="s">
        <v>29</v>
      </c>
      <c r="J123" t="s">
        <v>27</v>
      </c>
      <c r="K123">
        <v>0</v>
      </c>
      <c r="L123">
        <v>39</v>
      </c>
      <c r="M123" s="4">
        <v>0.12487239856352184</v>
      </c>
      <c r="N123" s="5">
        <f t="shared" si="6"/>
        <v>41083.124872398563</v>
      </c>
      <c r="O123" t="str">
        <f t="shared" ca="1" si="7"/>
        <v>Melittia oedippus</v>
      </c>
      <c r="P123" t="str">
        <f t="shared" ca="1" si="8"/>
        <v>TAG092450</v>
      </c>
      <c r="Q123">
        <f t="shared" ca="1" si="9"/>
        <v>1098</v>
      </c>
      <c r="R123">
        <f t="shared" ca="1" si="10"/>
        <v>3.7495262325590986</v>
      </c>
      <c r="S123" t="s">
        <v>221</v>
      </c>
      <c r="T123">
        <f t="shared" ca="1" si="11"/>
        <v>78</v>
      </c>
    </row>
    <row r="124" spans="1:20">
      <c r="A124">
        <v>115</v>
      </c>
      <c r="B124" t="s">
        <v>118</v>
      </c>
      <c r="C124" s="2">
        <v>41081</v>
      </c>
      <c r="D124" s="11">
        <v>4.6948150000000002</v>
      </c>
      <c r="E124" s="11">
        <v>117.581334</v>
      </c>
      <c r="F124" s="13">
        <v>3</v>
      </c>
      <c r="G124">
        <v>0</v>
      </c>
      <c r="H124" t="s">
        <v>25</v>
      </c>
      <c r="I124" t="s">
        <v>29</v>
      </c>
      <c r="J124" t="s">
        <v>27</v>
      </c>
      <c r="K124">
        <v>0</v>
      </c>
      <c r="L124">
        <v>39</v>
      </c>
      <c r="M124" s="4">
        <v>0.3418427008065964</v>
      </c>
      <c r="N124" s="5">
        <f t="shared" si="6"/>
        <v>41083.341842700807</v>
      </c>
      <c r="O124" t="str">
        <f t="shared" ca="1" si="7"/>
        <v>Melittia oedippus</v>
      </c>
      <c r="P124" t="str">
        <f t="shared" ca="1" si="8"/>
        <v>TAG047288</v>
      </c>
      <c r="Q124">
        <f t="shared" ca="1" si="9"/>
        <v>210</v>
      </c>
      <c r="R124">
        <f t="shared" ca="1" si="10"/>
        <v>5.4101761008109177</v>
      </c>
      <c r="S124" t="s">
        <v>222</v>
      </c>
      <c r="T124">
        <f t="shared" ca="1" si="11"/>
        <v>30</v>
      </c>
    </row>
    <row r="125" spans="1:20">
      <c r="A125">
        <v>116</v>
      </c>
      <c r="B125" t="s">
        <v>118</v>
      </c>
      <c r="C125" s="2">
        <v>41081</v>
      </c>
      <c r="D125" s="11">
        <v>4.6948150000000002</v>
      </c>
      <c r="E125" s="11">
        <v>117.581334</v>
      </c>
      <c r="F125" s="13">
        <v>4</v>
      </c>
      <c r="G125">
        <v>1</v>
      </c>
      <c r="H125" t="s">
        <v>28</v>
      </c>
      <c r="I125" t="s">
        <v>26</v>
      </c>
      <c r="J125" t="s">
        <v>31</v>
      </c>
      <c r="K125">
        <v>4</v>
      </c>
      <c r="L125">
        <v>49</v>
      </c>
      <c r="M125" s="4">
        <v>0.94384946026925398</v>
      </c>
      <c r="N125" s="5">
        <f t="shared" si="6"/>
        <v>41083.943849460273</v>
      </c>
      <c r="O125" t="str">
        <f t="shared" ca="1" si="7"/>
        <v>Crematogaster ormei</v>
      </c>
      <c r="P125" t="str">
        <f t="shared" ca="1" si="8"/>
        <v>TAG055317</v>
      </c>
      <c r="Q125">
        <f t="shared" ca="1" si="9"/>
        <v>1114</v>
      </c>
      <c r="R125">
        <f t="shared" ca="1" si="10"/>
        <v>1.1398680740590557</v>
      </c>
      <c r="S125" t="s">
        <v>223</v>
      </c>
      <c r="T125">
        <f t="shared" ca="1" si="11"/>
        <v>0</v>
      </c>
    </row>
    <row r="126" spans="1:20">
      <c r="A126">
        <v>117</v>
      </c>
      <c r="B126" t="s">
        <v>118</v>
      </c>
      <c r="C126" s="2">
        <v>41081</v>
      </c>
      <c r="D126" s="11">
        <v>4.6948150000000002</v>
      </c>
      <c r="E126" s="11">
        <v>117.581334</v>
      </c>
      <c r="F126" s="13">
        <v>1</v>
      </c>
      <c r="G126">
        <v>1</v>
      </c>
      <c r="H126" t="s">
        <v>25</v>
      </c>
      <c r="I126" t="s">
        <v>26</v>
      </c>
      <c r="J126" t="s">
        <v>31</v>
      </c>
      <c r="K126">
        <v>4</v>
      </c>
      <c r="L126">
        <v>49</v>
      </c>
      <c r="M126" s="4">
        <v>0.18629528138684692</v>
      </c>
      <c r="N126" s="5">
        <f t="shared" si="6"/>
        <v>41083.18629528139</v>
      </c>
      <c r="O126" t="str">
        <f t="shared" ca="1" si="7"/>
        <v>Dolichoderus sp.</v>
      </c>
      <c r="P126" t="str">
        <f t="shared" ca="1" si="8"/>
        <v>TAG003259</v>
      </c>
      <c r="Q126">
        <f t="shared" ca="1" si="9"/>
        <v>863</v>
      </c>
      <c r="R126">
        <f t="shared" ca="1" si="10"/>
        <v>2.2330459565535703</v>
      </c>
      <c r="S126" t="s">
        <v>220</v>
      </c>
      <c r="T126">
        <f t="shared" ca="1" si="11"/>
        <v>83</v>
      </c>
    </row>
    <row r="127" spans="1:20">
      <c r="A127">
        <v>118</v>
      </c>
      <c r="B127" t="s">
        <v>118</v>
      </c>
      <c r="C127" s="2">
        <v>41081</v>
      </c>
      <c r="D127" s="11">
        <v>4.6948150000000002</v>
      </c>
      <c r="E127" s="11">
        <v>117.581334</v>
      </c>
      <c r="F127" s="13">
        <v>2</v>
      </c>
      <c r="G127">
        <v>0</v>
      </c>
      <c r="H127" t="s">
        <v>28</v>
      </c>
      <c r="I127" t="s">
        <v>29</v>
      </c>
      <c r="J127" t="s">
        <v>31</v>
      </c>
      <c r="K127">
        <v>4</v>
      </c>
      <c r="L127">
        <v>59</v>
      </c>
      <c r="M127" s="4">
        <v>0.69243014087397781</v>
      </c>
      <c r="N127" s="5">
        <f t="shared" si="6"/>
        <v>41083.692430140873</v>
      </c>
      <c r="O127" t="str">
        <f t="shared" ca="1" si="7"/>
        <v>Ponerinae #1</v>
      </c>
      <c r="P127" t="str">
        <f t="shared" ca="1" si="8"/>
        <v>TAG060410</v>
      </c>
      <c r="Q127">
        <f t="shared" ca="1" si="9"/>
        <v>1589</v>
      </c>
      <c r="R127">
        <f t="shared" ca="1" si="10"/>
        <v>2.5574351903829751</v>
      </c>
      <c r="S127" t="s">
        <v>221</v>
      </c>
      <c r="T127">
        <f t="shared" ca="1" si="11"/>
        <v>14</v>
      </c>
    </row>
    <row r="128" spans="1:20">
      <c r="A128">
        <v>119</v>
      </c>
      <c r="B128" t="s">
        <v>118</v>
      </c>
      <c r="C128" s="2">
        <v>41081</v>
      </c>
      <c r="D128" s="11">
        <v>4.6948150000000002</v>
      </c>
      <c r="E128" s="11">
        <v>117.581334</v>
      </c>
      <c r="F128" s="13">
        <v>3</v>
      </c>
      <c r="G128">
        <v>0</v>
      </c>
      <c r="H128" t="s">
        <v>30</v>
      </c>
      <c r="I128" t="s">
        <v>29</v>
      </c>
      <c r="J128" t="s">
        <v>31</v>
      </c>
      <c r="K128">
        <v>4</v>
      </c>
      <c r="L128">
        <v>59</v>
      </c>
      <c r="M128" s="4">
        <v>0.43222767084253244</v>
      </c>
      <c r="N128" s="5">
        <f t="shared" si="6"/>
        <v>41083.432227670841</v>
      </c>
      <c r="O128" t="str">
        <f t="shared" ca="1" si="7"/>
        <v>Cicada sanguinolenta</v>
      </c>
      <c r="P128" t="str">
        <f t="shared" ca="1" si="8"/>
        <v>TAG029853</v>
      </c>
      <c r="Q128">
        <f t="shared" ca="1" si="9"/>
        <v>1700</v>
      </c>
      <c r="R128">
        <f t="shared" ca="1" si="10"/>
        <v>3.9753527607079744</v>
      </c>
      <c r="S128" t="s">
        <v>222</v>
      </c>
      <c r="T128">
        <f t="shared" ca="1" si="11"/>
        <v>96</v>
      </c>
    </row>
    <row r="129" spans="1:20">
      <c r="A129">
        <v>120</v>
      </c>
      <c r="B129" t="s">
        <v>118</v>
      </c>
      <c r="C129" s="2">
        <v>41081</v>
      </c>
      <c r="D129" s="11">
        <v>4.6948150000000002</v>
      </c>
      <c r="E129" s="11">
        <v>117.581334</v>
      </c>
      <c r="F129" s="13">
        <v>4</v>
      </c>
      <c r="G129">
        <v>0</v>
      </c>
      <c r="H129" t="s">
        <v>25</v>
      </c>
      <c r="I129" t="s">
        <v>29</v>
      </c>
      <c r="J129" t="s">
        <v>31</v>
      </c>
      <c r="K129">
        <v>4</v>
      </c>
      <c r="L129">
        <v>59</v>
      </c>
      <c r="M129" s="4">
        <v>0.22079606827886333</v>
      </c>
      <c r="N129" s="5">
        <f t="shared" si="6"/>
        <v>41083.220796068279</v>
      </c>
      <c r="O129" t="str">
        <f t="shared" ca="1" si="7"/>
        <v>Crematogaster borneensis</v>
      </c>
      <c r="P129" t="str">
        <f t="shared" ca="1" si="8"/>
        <v>TAG016587</v>
      </c>
      <c r="Q129">
        <f t="shared" ca="1" si="9"/>
        <v>253</v>
      </c>
      <c r="R129">
        <f t="shared" ca="1" si="10"/>
        <v>4.1624419326654127</v>
      </c>
      <c r="S129" t="s">
        <v>223</v>
      </c>
      <c r="T129">
        <f t="shared" ca="1" si="11"/>
        <v>10</v>
      </c>
    </row>
    <row r="130" spans="1:20">
      <c r="A130">
        <v>121</v>
      </c>
      <c r="B130" t="s">
        <v>119</v>
      </c>
      <c r="C130" t="s">
        <v>85</v>
      </c>
      <c r="D130" s="11">
        <v>4.6925290000000004</v>
      </c>
      <c r="E130" s="11">
        <v>117.580021</v>
      </c>
      <c r="F130" s="13">
        <v>1</v>
      </c>
      <c r="G130">
        <v>0</v>
      </c>
      <c r="H130" t="s">
        <v>28</v>
      </c>
      <c r="I130" t="s">
        <v>26</v>
      </c>
      <c r="J130" t="s">
        <v>27</v>
      </c>
      <c r="K130">
        <v>3</v>
      </c>
      <c r="L130">
        <v>32</v>
      </c>
      <c r="M130" s="4">
        <v>0.97233798899390467</v>
      </c>
      <c r="N130" s="5">
        <f t="shared" si="6"/>
        <v>41083.972337988991</v>
      </c>
      <c r="O130" t="str">
        <f t="shared" ca="1" si="7"/>
        <v>Water monitor</v>
      </c>
      <c r="P130" t="str">
        <f t="shared" ca="1" si="8"/>
        <v>TAG002032</v>
      </c>
      <c r="Q130">
        <f t="shared" ca="1" si="9"/>
        <v>639</v>
      </c>
      <c r="R130">
        <f t="shared" ca="1" si="10"/>
        <v>4.3549930034786968</v>
      </c>
      <c r="S130" t="s">
        <v>220</v>
      </c>
      <c r="T130">
        <f t="shared" ca="1" si="11"/>
        <v>35</v>
      </c>
    </row>
    <row r="131" spans="1:20">
      <c r="A131">
        <v>122</v>
      </c>
      <c r="B131" t="s">
        <v>119</v>
      </c>
      <c r="C131" t="s">
        <v>85</v>
      </c>
      <c r="D131" s="11">
        <v>4.6925290000000004</v>
      </c>
      <c r="E131" s="11">
        <v>117.580021</v>
      </c>
      <c r="F131" s="13">
        <v>2</v>
      </c>
      <c r="G131">
        <v>0</v>
      </c>
      <c r="H131" t="s">
        <v>25</v>
      </c>
      <c r="I131" t="s">
        <v>26</v>
      </c>
      <c r="J131" t="s">
        <v>27</v>
      </c>
      <c r="K131">
        <v>3</v>
      </c>
      <c r="L131">
        <v>32</v>
      </c>
      <c r="M131" s="4">
        <v>0.73000317282290317</v>
      </c>
      <c r="N131" s="5">
        <f t="shared" si="6"/>
        <v>41083.730003172823</v>
      </c>
      <c r="O131" t="str">
        <f t="shared" ca="1" si="7"/>
        <v>Gannets</v>
      </c>
      <c r="P131" t="str">
        <f t="shared" ca="1" si="8"/>
        <v>TAG020860</v>
      </c>
      <c r="Q131">
        <f t="shared" ca="1" si="9"/>
        <v>54</v>
      </c>
      <c r="R131">
        <f t="shared" ca="1" si="10"/>
        <v>5.0886631931672923</v>
      </c>
      <c r="S131" t="s">
        <v>221</v>
      </c>
      <c r="T131">
        <f t="shared" ca="1" si="11"/>
        <v>95</v>
      </c>
    </row>
    <row r="132" spans="1:20">
      <c r="A132">
        <v>123</v>
      </c>
      <c r="B132" t="s">
        <v>119</v>
      </c>
      <c r="C132" t="s">
        <v>85</v>
      </c>
      <c r="D132" s="11">
        <v>4.6925290000000004</v>
      </c>
      <c r="E132" s="11">
        <v>117.580021</v>
      </c>
      <c r="F132" s="13">
        <v>3</v>
      </c>
      <c r="G132">
        <v>0</v>
      </c>
      <c r="H132" t="s">
        <v>28</v>
      </c>
      <c r="I132" t="s">
        <v>29</v>
      </c>
      <c r="J132" t="s">
        <v>27</v>
      </c>
      <c r="K132">
        <v>3</v>
      </c>
      <c r="L132">
        <v>42</v>
      </c>
      <c r="M132" s="4">
        <v>0.22289968873464294</v>
      </c>
      <c r="N132" s="5">
        <f t="shared" si="6"/>
        <v>41083.222899688735</v>
      </c>
      <c r="O132" t="str">
        <f t="shared" ca="1" si="7"/>
        <v>Crematogaster ormei</v>
      </c>
      <c r="P132" t="str">
        <f t="shared" ca="1" si="8"/>
        <v>TAG064413</v>
      </c>
      <c r="Q132">
        <f t="shared" ca="1" si="9"/>
        <v>1625</v>
      </c>
      <c r="R132">
        <f t="shared" ca="1" si="10"/>
        <v>2.5299790545254672</v>
      </c>
      <c r="S132" t="s">
        <v>222</v>
      </c>
      <c r="T132">
        <f t="shared" ca="1" si="11"/>
        <v>85</v>
      </c>
    </row>
    <row r="133" spans="1:20">
      <c r="A133">
        <v>124</v>
      </c>
      <c r="B133" t="s">
        <v>119</v>
      </c>
      <c r="C133" t="s">
        <v>85</v>
      </c>
      <c r="D133" s="11">
        <v>4.6925290000000004</v>
      </c>
      <c r="E133" s="11">
        <v>117.580021</v>
      </c>
      <c r="F133" s="13">
        <v>4</v>
      </c>
      <c r="G133">
        <v>0</v>
      </c>
      <c r="H133" t="s">
        <v>30</v>
      </c>
      <c r="I133" t="s">
        <v>29</v>
      </c>
      <c r="J133" t="s">
        <v>27</v>
      </c>
      <c r="K133">
        <v>3</v>
      </c>
      <c r="L133">
        <v>42</v>
      </c>
      <c r="M133" s="4">
        <v>0.7887839837638847</v>
      </c>
      <c r="N133" s="5">
        <f t="shared" si="6"/>
        <v>41083.788783983764</v>
      </c>
      <c r="O133" t="str">
        <f t="shared" ca="1" si="7"/>
        <v>Morphospecies 1</v>
      </c>
      <c r="P133" t="str">
        <f t="shared" ca="1" si="8"/>
        <v>TAG061644</v>
      </c>
      <c r="Q133">
        <f t="shared" ca="1" si="9"/>
        <v>1344</v>
      </c>
      <c r="R133">
        <f t="shared" ca="1" si="10"/>
        <v>1.715359925815251</v>
      </c>
      <c r="S133" t="s">
        <v>223</v>
      </c>
      <c r="T133">
        <f t="shared" ca="1" si="11"/>
        <v>62</v>
      </c>
    </row>
    <row r="134" spans="1:20">
      <c r="A134">
        <v>125</v>
      </c>
      <c r="B134" t="s">
        <v>119</v>
      </c>
      <c r="C134" t="s">
        <v>85</v>
      </c>
      <c r="D134" s="11">
        <v>4.6925290000000004</v>
      </c>
      <c r="E134" s="11">
        <v>117.580021</v>
      </c>
      <c r="F134" s="13">
        <v>1</v>
      </c>
      <c r="G134">
        <v>0</v>
      </c>
      <c r="H134" t="s">
        <v>25</v>
      </c>
      <c r="I134" t="s">
        <v>29</v>
      </c>
      <c r="J134" t="s">
        <v>27</v>
      </c>
      <c r="K134">
        <v>3</v>
      </c>
      <c r="L134">
        <v>42</v>
      </c>
      <c r="M134" s="4">
        <v>0.28555641127568088</v>
      </c>
      <c r="N134" s="5">
        <f t="shared" si="6"/>
        <v>41083.285556411276</v>
      </c>
      <c r="O134" t="str">
        <f t="shared" ca="1" si="7"/>
        <v>Zenicomus photuroides</v>
      </c>
      <c r="P134" t="str">
        <f t="shared" ca="1" si="8"/>
        <v>TAG000479</v>
      </c>
      <c r="Q134">
        <f t="shared" ca="1" si="9"/>
        <v>147</v>
      </c>
      <c r="R134">
        <f t="shared" ca="1" si="10"/>
        <v>2.0079959751861556</v>
      </c>
      <c r="S134" t="s">
        <v>220</v>
      </c>
      <c r="T134">
        <f t="shared" ca="1" si="11"/>
        <v>63</v>
      </c>
    </row>
    <row r="135" spans="1:20">
      <c r="A135">
        <v>126</v>
      </c>
      <c r="B135" t="s">
        <v>119</v>
      </c>
      <c r="C135" t="s">
        <v>85</v>
      </c>
      <c r="D135" s="11">
        <v>4.6925290000000004</v>
      </c>
      <c r="E135" s="11">
        <v>117.580021</v>
      </c>
      <c r="F135" s="13">
        <v>2</v>
      </c>
      <c r="G135">
        <v>0</v>
      </c>
      <c r="H135" t="s">
        <v>25</v>
      </c>
      <c r="I135" t="s">
        <v>26</v>
      </c>
      <c r="J135" t="s">
        <v>31</v>
      </c>
      <c r="K135">
        <v>3</v>
      </c>
      <c r="L135">
        <v>52</v>
      </c>
      <c r="M135" s="4">
        <v>0.26780531306419264</v>
      </c>
      <c r="N135" s="5">
        <f t="shared" si="6"/>
        <v>41083.267805313066</v>
      </c>
      <c r="O135" t="str">
        <f t="shared" ca="1" si="7"/>
        <v>Water monitor</v>
      </c>
      <c r="P135" t="str">
        <f t="shared" ca="1" si="8"/>
        <v>TAG028385</v>
      </c>
      <c r="Q135">
        <f t="shared" ca="1" si="9"/>
        <v>914</v>
      </c>
      <c r="R135">
        <f t="shared" ca="1" si="10"/>
        <v>4.6770177071138805</v>
      </c>
      <c r="S135" t="s">
        <v>221</v>
      </c>
      <c r="T135">
        <f t="shared" ca="1" si="11"/>
        <v>27</v>
      </c>
    </row>
    <row r="136" spans="1:20">
      <c r="A136">
        <v>127</v>
      </c>
      <c r="B136" t="s">
        <v>119</v>
      </c>
      <c r="C136" t="s">
        <v>85</v>
      </c>
      <c r="D136" s="11">
        <v>4.6925290000000004</v>
      </c>
      <c r="E136" s="11">
        <v>117.580021</v>
      </c>
      <c r="F136" s="13">
        <v>3</v>
      </c>
      <c r="G136">
        <v>1</v>
      </c>
      <c r="H136" t="s">
        <v>28</v>
      </c>
      <c r="I136" t="s">
        <v>26</v>
      </c>
      <c r="J136" t="s">
        <v>31</v>
      </c>
      <c r="K136">
        <v>3</v>
      </c>
      <c r="L136">
        <v>52</v>
      </c>
      <c r="M136" s="4">
        <v>0.36812035405029619</v>
      </c>
      <c r="N136" s="5">
        <f t="shared" si="6"/>
        <v>41083.368120354047</v>
      </c>
      <c r="O136" t="str">
        <f t="shared" ca="1" si="7"/>
        <v>Formicidae #1</v>
      </c>
      <c r="P136" t="str">
        <f t="shared" ca="1" si="8"/>
        <v>TAG048608</v>
      </c>
      <c r="Q136">
        <f t="shared" ca="1" si="9"/>
        <v>223</v>
      </c>
      <c r="R136">
        <f t="shared" ca="1" si="10"/>
        <v>2.9210826052752439</v>
      </c>
      <c r="S136" t="s">
        <v>222</v>
      </c>
      <c r="T136">
        <f t="shared" ca="1" si="11"/>
        <v>32</v>
      </c>
    </row>
    <row r="137" spans="1:20">
      <c r="A137">
        <v>128</v>
      </c>
      <c r="B137" t="s">
        <v>119</v>
      </c>
      <c r="C137" t="s">
        <v>85</v>
      </c>
      <c r="D137" s="11">
        <v>4.6925290000000004</v>
      </c>
      <c r="E137" s="11">
        <v>117.580021</v>
      </c>
      <c r="F137" s="13">
        <v>4</v>
      </c>
      <c r="G137">
        <v>0</v>
      </c>
      <c r="H137" t="s">
        <v>28</v>
      </c>
      <c r="I137" t="s">
        <v>29</v>
      </c>
      <c r="J137" t="s">
        <v>31</v>
      </c>
      <c r="K137">
        <v>3</v>
      </c>
      <c r="L137">
        <v>62</v>
      </c>
      <c r="M137" s="4">
        <v>0.69324826228345748</v>
      </c>
      <c r="N137" s="5">
        <f t="shared" si="6"/>
        <v>41083.693248262287</v>
      </c>
      <c r="O137" t="str">
        <f t="shared" ca="1" si="7"/>
        <v>Gannets</v>
      </c>
      <c r="P137" t="str">
        <f t="shared" ca="1" si="8"/>
        <v>TAG029962</v>
      </c>
      <c r="Q137">
        <f t="shared" ca="1" si="9"/>
        <v>916</v>
      </c>
      <c r="R137">
        <f t="shared" ca="1" si="10"/>
        <v>3.1963273381928272</v>
      </c>
      <c r="S137" t="s">
        <v>223</v>
      </c>
      <c r="T137">
        <f t="shared" ca="1" si="11"/>
        <v>70</v>
      </c>
    </row>
    <row r="138" spans="1:20">
      <c r="A138">
        <v>129</v>
      </c>
      <c r="B138" t="s">
        <v>119</v>
      </c>
      <c r="C138" t="s">
        <v>85</v>
      </c>
      <c r="D138" s="11">
        <v>4.6925290000000004</v>
      </c>
      <c r="E138" s="11">
        <v>117.580021</v>
      </c>
      <c r="F138" s="13">
        <v>1</v>
      </c>
      <c r="G138">
        <v>0</v>
      </c>
      <c r="H138" t="s">
        <v>30</v>
      </c>
      <c r="I138" t="s">
        <v>29</v>
      </c>
      <c r="J138" t="s">
        <v>31</v>
      </c>
      <c r="K138">
        <v>3</v>
      </c>
      <c r="L138">
        <v>62</v>
      </c>
      <c r="M138" s="4">
        <v>0.77299212251361471</v>
      </c>
      <c r="N138" s="5">
        <f t="shared" si="6"/>
        <v>41083.772992122511</v>
      </c>
      <c r="O138" t="str">
        <f t="shared" ca="1" si="7"/>
        <v>Ponerinae #1</v>
      </c>
      <c r="P138" t="str">
        <f t="shared" ca="1" si="8"/>
        <v>TAG041756</v>
      </c>
      <c r="Q138">
        <f t="shared" ca="1" si="9"/>
        <v>595</v>
      </c>
      <c r="R138">
        <f t="shared" ca="1" si="10"/>
        <v>5.9592868021313965</v>
      </c>
      <c r="S138" t="s">
        <v>220</v>
      </c>
      <c r="T138">
        <f t="shared" ca="1" si="11"/>
        <v>65</v>
      </c>
    </row>
    <row r="139" spans="1:20">
      <c r="A139">
        <v>130</v>
      </c>
      <c r="B139" t="s">
        <v>119</v>
      </c>
      <c r="C139" t="s">
        <v>85</v>
      </c>
      <c r="D139" s="11">
        <v>4.6925290000000004</v>
      </c>
      <c r="E139" s="11">
        <v>117.580021</v>
      </c>
      <c r="F139" s="13">
        <v>2</v>
      </c>
      <c r="G139">
        <v>0</v>
      </c>
      <c r="H139" t="s">
        <v>25</v>
      </c>
      <c r="I139" t="s">
        <v>29</v>
      </c>
      <c r="J139" t="s">
        <v>31</v>
      </c>
      <c r="K139">
        <v>3</v>
      </c>
      <c r="L139">
        <v>62</v>
      </c>
      <c r="M139" s="4">
        <v>0.53076738872963314</v>
      </c>
      <c r="N139" s="5">
        <f t="shared" ref="N139:N202" si="12">C$10 +M139</f>
        <v>41083.530767388729</v>
      </c>
      <c r="O139" t="str">
        <f t="shared" ref="O139:O202" ca="1" si="13">INDIRECT(ADDRESS(RANDBETWEEN(2,13),1,1,FALSE,"Taxa"), FALSE)</f>
        <v>Zenicomus photuroides</v>
      </c>
      <c r="P139" t="str">
        <f t="shared" ref="P139:P202" ca="1" si="14">"TAG" &amp; TEXT(FLOOR(RAND()*100000,1), "000000")</f>
        <v>TAG081970</v>
      </c>
      <c r="Q139">
        <f t="shared" ref="Q139:Q202" ca="1" si="15">RANDBETWEEN(0,2000)</f>
        <v>10</v>
      </c>
      <c r="R139">
        <f t="shared" ref="R139:R202" ca="1" si="16">RAND()*5+1</f>
        <v>5.3194900877402258</v>
      </c>
      <c r="S139" t="s">
        <v>221</v>
      </c>
      <c r="T139">
        <f t="shared" ref="T139:T202" ca="1" si="17">RANDBETWEEN(0,100)</f>
        <v>71</v>
      </c>
    </row>
    <row r="140" spans="1:20">
      <c r="A140">
        <v>131</v>
      </c>
      <c r="B140" t="s">
        <v>120</v>
      </c>
      <c r="C140" t="s">
        <v>85</v>
      </c>
      <c r="D140" s="11">
        <v>4.6928239999999999</v>
      </c>
      <c r="E140" s="11">
        <v>117.579663</v>
      </c>
      <c r="F140" s="13">
        <v>3</v>
      </c>
      <c r="G140">
        <v>0</v>
      </c>
      <c r="H140" t="s">
        <v>25</v>
      </c>
      <c r="I140" t="s">
        <v>26</v>
      </c>
      <c r="J140" t="s">
        <v>27</v>
      </c>
      <c r="K140">
        <v>3</v>
      </c>
      <c r="L140">
        <v>32</v>
      </c>
      <c r="M140" s="4">
        <v>0.83290882074584838</v>
      </c>
      <c r="N140" s="5">
        <f t="shared" si="12"/>
        <v>41083.832908820747</v>
      </c>
      <c r="O140" t="str">
        <f t="shared" ca="1" si="13"/>
        <v>Melittia oedippus</v>
      </c>
      <c r="P140" t="str">
        <f t="shared" ca="1" si="14"/>
        <v>TAG049319</v>
      </c>
      <c r="Q140">
        <f t="shared" ca="1" si="15"/>
        <v>467</v>
      </c>
      <c r="R140">
        <f t="shared" ca="1" si="16"/>
        <v>3.1467687792346468</v>
      </c>
      <c r="S140" t="s">
        <v>222</v>
      </c>
      <c r="T140">
        <f t="shared" ca="1" si="17"/>
        <v>43</v>
      </c>
    </row>
    <row r="141" spans="1:20">
      <c r="A141">
        <v>132</v>
      </c>
      <c r="B141" t="s">
        <v>120</v>
      </c>
      <c r="C141" t="s">
        <v>85</v>
      </c>
      <c r="D141" s="11">
        <v>4.6928239999999999</v>
      </c>
      <c r="E141" s="11">
        <v>117.579663</v>
      </c>
      <c r="F141" s="13">
        <v>4</v>
      </c>
      <c r="G141">
        <v>1</v>
      </c>
      <c r="H141" t="s">
        <v>28</v>
      </c>
      <c r="I141" t="s">
        <v>26</v>
      </c>
      <c r="J141" t="s">
        <v>27</v>
      </c>
      <c r="K141">
        <v>3</v>
      </c>
      <c r="L141">
        <v>32</v>
      </c>
      <c r="M141" s="4">
        <v>0.31112276555443019</v>
      </c>
      <c r="N141" s="5">
        <f t="shared" si="12"/>
        <v>41083.311122765554</v>
      </c>
      <c r="O141" t="str">
        <f t="shared" ca="1" si="13"/>
        <v>Water monitor</v>
      </c>
      <c r="P141" t="str">
        <f t="shared" ca="1" si="14"/>
        <v>TAG014809</v>
      </c>
      <c r="Q141">
        <f t="shared" ca="1" si="15"/>
        <v>1638</v>
      </c>
      <c r="R141">
        <f t="shared" ca="1" si="16"/>
        <v>2.2818779386068186</v>
      </c>
      <c r="S141" t="s">
        <v>223</v>
      </c>
      <c r="T141">
        <f t="shared" ca="1" si="17"/>
        <v>89</v>
      </c>
    </row>
    <row r="142" spans="1:20">
      <c r="A142">
        <v>133</v>
      </c>
      <c r="B142" t="s">
        <v>120</v>
      </c>
      <c r="C142" t="s">
        <v>85</v>
      </c>
      <c r="D142" s="11">
        <v>4.6928239999999999</v>
      </c>
      <c r="E142" s="11">
        <v>117.579663</v>
      </c>
      <c r="F142" s="13">
        <v>1</v>
      </c>
      <c r="G142">
        <v>0</v>
      </c>
      <c r="H142" t="s">
        <v>30</v>
      </c>
      <c r="I142" t="s">
        <v>29</v>
      </c>
      <c r="J142" t="s">
        <v>27</v>
      </c>
      <c r="K142">
        <v>3</v>
      </c>
      <c r="L142">
        <v>42</v>
      </c>
      <c r="M142" s="4">
        <v>2.3100445021516869E-2</v>
      </c>
      <c r="N142" s="5">
        <f t="shared" si="12"/>
        <v>41083.023100445018</v>
      </c>
      <c r="O142" t="str">
        <f t="shared" ca="1" si="13"/>
        <v>Alsomitra simplex</v>
      </c>
      <c r="P142" t="str">
        <f t="shared" ca="1" si="14"/>
        <v>TAG050865</v>
      </c>
      <c r="Q142">
        <f t="shared" ca="1" si="15"/>
        <v>1274</v>
      </c>
      <c r="R142">
        <f t="shared" ca="1" si="16"/>
        <v>4.7862124985184948</v>
      </c>
      <c r="S142" t="s">
        <v>220</v>
      </c>
      <c r="T142">
        <f t="shared" ca="1" si="17"/>
        <v>1</v>
      </c>
    </row>
    <row r="143" spans="1:20">
      <c r="A143">
        <v>134</v>
      </c>
      <c r="B143" t="s">
        <v>120</v>
      </c>
      <c r="C143" t="s">
        <v>85</v>
      </c>
      <c r="D143" s="11">
        <v>4.6928239999999999</v>
      </c>
      <c r="E143" s="11">
        <v>117.579663</v>
      </c>
      <c r="F143" s="13">
        <v>2</v>
      </c>
      <c r="G143">
        <v>0</v>
      </c>
      <c r="H143" t="s">
        <v>25</v>
      </c>
      <c r="I143" t="s">
        <v>29</v>
      </c>
      <c r="J143" t="s">
        <v>27</v>
      </c>
      <c r="K143">
        <v>3</v>
      </c>
      <c r="L143">
        <v>42</v>
      </c>
      <c r="M143" s="4">
        <v>0.51895593839490717</v>
      </c>
      <c r="N143" s="5">
        <f t="shared" si="12"/>
        <v>41083.518955938394</v>
      </c>
      <c r="O143" t="str">
        <f t="shared" ca="1" si="13"/>
        <v>Crematogaster ormei</v>
      </c>
      <c r="P143" t="str">
        <f t="shared" ca="1" si="14"/>
        <v>TAG032167</v>
      </c>
      <c r="Q143">
        <f t="shared" ca="1" si="15"/>
        <v>111</v>
      </c>
      <c r="R143">
        <f t="shared" ca="1" si="16"/>
        <v>4.980524723934753</v>
      </c>
      <c r="S143" t="s">
        <v>221</v>
      </c>
      <c r="T143">
        <f t="shared" ca="1" si="17"/>
        <v>30</v>
      </c>
    </row>
    <row r="144" spans="1:20">
      <c r="A144">
        <v>135</v>
      </c>
      <c r="B144" t="s">
        <v>120</v>
      </c>
      <c r="C144" t="s">
        <v>85</v>
      </c>
      <c r="D144" s="11">
        <v>4.6928239999999999</v>
      </c>
      <c r="E144" s="11">
        <v>117.579663</v>
      </c>
      <c r="F144" s="13">
        <v>3</v>
      </c>
      <c r="G144">
        <v>1</v>
      </c>
      <c r="H144" t="s">
        <v>28</v>
      </c>
      <c r="I144" t="s">
        <v>29</v>
      </c>
      <c r="J144" t="s">
        <v>27</v>
      </c>
      <c r="K144">
        <v>3</v>
      </c>
      <c r="L144">
        <v>42</v>
      </c>
      <c r="M144" s="4">
        <v>0.25184266974889358</v>
      </c>
      <c r="N144" s="5">
        <f t="shared" si="12"/>
        <v>41083.25184266975</v>
      </c>
      <c r="O144" t="str">
        <f t="shared" ca="1" si="13"/>
        <v>Gannets</v>
      </c>
      <c r="P144" t="str">
        <f t="shared" ca="1" si="14"/>
        <v>TAG035533</v>
      </c>
      <c r="Q144">
        <f t="shared" ca="1" si="15"/>
        <v>115</v>
      </c>
      <c r="R144">
        <f t="shared" ca="1" si="16"/>
        <v>1.6877466692463257</v>
      </c>
      <c r="S144" t="s">
        <v>222</v>
      </c>
      <c r="T144">
        <f t="shared" ca="1" si="17"/>
        <v>59</v>
      </c>
    </row>
    <row r="145" spans="1:20">
      <c r="A145">
        <v>136</v>
      </c>
      <c r="B145" t="s">
        <v>120</v>
      </c>
      <c r="C145" t="s">
        <v>85</v>
      </c>
      <c r="D145" s="11">
        <v>4.6928239999999999</v>
      </c>
      <c r="E145" s="11">
        <v>117.579663</v>
      </c>
      <c r="F145" s="13">
        <v>4</v>
      </c>
      <c r="G145">
        <v>1</v>
      </c>
      <c r="H145" t="s">
        <v>28</v>
      </c>
      <c r="I145" t="s">
        <v>26</v>
      </c>
      <c r="J145" t="s">
        <v>31</v>
      </c>
      <c r="K145">
        <v>3</v>
      </c>
      <c r="L145">
        <v>52</v>
      </c>
      <c r="M145" s="4">
        <v>0.93778494867145734</v>
      </c>
      <c r="N145" s="5">
        <f t="shared" si="12"/>
        <v>41083.93778494867</v>
      </c>
      <c r="O145" t="str">
        <f t="shared" ca="1" si="13"/>
        <v>Water monitor</v>
      </c>
      <c r="P145" t="str">
        <f t="shared" ca="1" si="14"/>
        <v>TAG091106</v>
      </c>
      <c r="Q145">
        <f t="shared" ca="1" si="15"/>
        <v>84</v>
      </c>
      <c r="R145">
        <f t="shared" ca="1" si="16"/>
        <v>1.1201728404179474</v>
      </c>
      <c r="S145" t="s">
        <v>223</v>
      </c>
      <c r="T145">
        <f t="shared" ca="1" si="17"/>
        <v>17</v>
      </c>
    </row>
    <row r="146" spans="1:20">
      <c r="A146">
        <v>137</v>
      </c>
      <c r="B146" t="s">
        <v>120</v>
      </c>
      <c r="C146" t="s">
        <v>85</v>
      </c>
      <c r="D146" s="11">
        <v>4.6928239999999999</v>
      </c>
      <c r="E146" s="11">
        <v>117.579663</v>
      </c>
      <c r="F146" s="13">
        <v>1</v>
      </c>
      <c r="G146">
        <v>1</v>
      </c>
      <c r="H146" t="s">
        <v>25</v>
      </c>
      <c r="I146" t="s">
        <v>26</v>
      </c>
      <c r="J146" t="s">
        <v>31</v>
      </c>
      <c r="K146">
        <v>3</v>
      </c>
      <c r="L146">
        <v>52</v>
      </c>
      <c r="M146" s="4">
        <v>0.49752827393976562</v>
      </c>
      <c r="N146" s="5">
        <f t="shared" si="12"/>
        <v>41083.49752827394</v>
      </c>
      <c r="O146" t="str">
        <f t="shared" ca="1" si="13"/>
        <v>Ponerinae #1</v>
      </c>
      <c r="P146" t="str">
        <f t="shared" ca="1" si="14"/>
        <v>TAG020034</v>
      </c>
      <c r="Q146">
        <f t="shared" ca="1" si="15"/>
        <v>668</v>
      </c>
      <c r="R146">
        <f t="shared" ca="1" si="16"/>
        <v>5.9597715774344273</v>
      </c>
      <c r="S146" t="s">
        <v>220</v>
      </c>
      <c r="T146">
        <f t="shared" ca="1" si="17"/>
        <v>42</v>
      </c>
    </row>
    <row r="147" spans="1:20">
      <c r="A147">
        <v>138</v>
      </c>
      <c r="B147" t="s">
        <v>120</v>
      </c>
      <c r="C147" t="s">
        <v>85</v>
      </c>
      <c r="D147" s="11">
        <v>4.6928239999999999</v>
      </c>
      <c r="E147" s="11">
        <v>117.579663</v>
      </c>
      <c r="F147" s="13">
        <v>2</v>
      </c>
      <c r="G147">
        <v>0</v>
      </c>
      <c r="H147" t="s">
        <v>28</v>
      </c>
      <c r="I147" t="s">
        <v>29</v>
      </c>
      <c r="J147" t="s">
        <v>31</v>
      </c>
      <c r="K147">
        <v>3</v>
      </c>
      <c r="L147">
        <v>62</v>
      </c>
      <c r="M147" s="4">
        <v>0.54621353497180647</v>
      </c>
      <c r="N147" s="5">
        <f t="shared" si="12"/>
        <v>41083.546213534974</v>
      </c>
      <c r="O147" t="str">
        <f t="shared" ca="1" si="13"/>
        <v>Ponerinae #1</v>
      </c>
      <c r="P147" t="str">
        <f t="shared" ca="1" si="14"/>
        <v>TAG012300</v>
      </c>
      <c r="Q147">
        <f t="shared" ca="1" si="15"/>
        <v>397</v>
      </c>
      <c r="R147">
        <f t="shared" ca="1" si="16"/>
        <v>2.2732130135637005</v>
      </c>
      <c r="S147" t="s">
        <v>221</v>
      </c>
      <c r="T147">
        <f t="shared" ca="1" si="17"/>
        <v>55</v>
      </c>
    </row>
    <row r="148" spans="1:20">
      <c r="A148">
        <v>139</v>
      </c>
      <c r="B148" t="s">
        <v>120</v>
      </c>
      <c r="C148" t="s">
        <v>85</v>
      </c>
      <c r="D148" s="11">
        <v>4.6928239999999999</v>
      </c>
      <c r="E148" s="11">
        <v>117.579663</v>
      </c>
      <c r="F148" s="13">
        <v>3</v>
      </c>
      <c r="G148">
        <v>0</v>
      </c>
      <c r="H148" t="s">
        <v>30</v>
      </c>
      <c r="I148" t="s">
        <v>29</v>
      </c>
      <c r="J148" t="s">
        <v>31</v>
      </c>
      <c r="K148">
        <v>3</v>
      </c>
      <c r="L148">
        <v>62</v>
      </c>
      <c r="M148" s="4">
        <v>0.87575209037601476</v>
      </c>
      <c r="N148" s="5">
        <f t="shared" si="12"/>
        <v>41083.875752090375</v>
      </c>
      <c r="O148" t="str">
        <f t="shared" ca="1" si="13"/>
        <v>Crematogaster ormei</v>
      </c>
      <c r="P148" t="str">
        <f t="shared" ca="1" si="14"/>
        <v>TAG067726</v>
      </c>
      <c r="Q148">
        <f t="shared" ca="1" si="15"/>
        <v>1722</v>
      </c>
      <c r="R148">
        <f t="shared" ca="1" si="16"/>
        <v>4.0671274713985763</v>
      </c>
      <c r="S148" t="s">
        <v>222</v>
      </c>
      <c r="T148">
        <f t="shared" ca="1" si="17"/>
        <v>95</v>
      </c>
    </row>
    <row r="149" spans="1:20">
      <c r="A149">
        <v>140</v>
      </c>
      <c r="B149" t="s">
        <v>120</v>
      </c>
      <c r="C149" t="s">
        <v>85</v>
      </c>
      <c r="D149" s="11">
        <v>4.6928239999999999</v>
      </c>
      <c r="E149" s="11">
        <v>117.579663</v>
      </c>
      <c r="F149" s="13">
        <v>4</v>
      </c>
      <c r="G149">
        <v>0</v>
      </c>
      <c r="H149" t="s">
        <v>25</v>
      </c>
      <c r="I149" t="s">
        <v>29</v>
      </c>
      <c r="J149" t="s">
        <v>31</v>
      </c>
      <c r="K149">
        <v>3</v>
      </c>
      <c r="L149">
        <v>62</v>
      </c>
      <c r="M149" s="4">
        <v>0.2014866649778696</v>
      </c>
      <c r="N149" s="5">
        <f t="shared" si="12"/>
        <v>41083.201486664977</v>
      </c>
      <c r="O149" t="str">
        <f t="shared" ca="1" si="13"/>
        <v>Formicidae #1</v>
      </c>
      <c r="P149" t="str">
        <f t="shared" ca="1" si="14"/>
        <v>TAG043021</v>
      </c>
      <c r="Q149">
        <f t="shared" ca="1" si="15"/>
        <v>1701</v>
      </c>
      <c r="R149">
        <f t="shared" ca="1" si="16"/>
        <v>5.0251761075450148</v>
      </c>
      <c r="S149" t="s">
        <v>223</v>
      </c>
      <c r="T149">
        <f t="shared" ca="1" si="17"/>
        <v>91</v>
      </c>
    </row>
    <row r="150" spans="1:20">
      <c r="A150">
        <v>141</v>
      </c>
      <c r="B150" t="s">
        <v>121</v>
      </c>
      <c r="C150" t="s">
        <v>85</v>
      </c>
      <c r="D150" s="11">
        <v>4.6923719999999998</v>
      </c>
      <c r="E150" s="11">
        <v>117.579553</v>
      </c>
      <c r="F150" s="13">
        <v>1</v>
      </c>
      <c r="G150">
        <v>1</v>
      </c>
      <c r="H150" t="s">
        <v>28</v>
      </c>
      <c r="I150" t="s">
        <v>26</v>
      </c>
      <c r="J150" t="s">
        <v>27</v>
      </c>
      <c r="K150">
        <v>3</v>
      </c>
      <c r="L150">
        <v>32</v>
      </c>
      <c r="M150" s="4">
        <v>0.44228045022055096</v>
      </c>
      <c r="N150" s="5">
        <f t="shared" si="12"/>
        <v>41083.442280450217</v>
      </c>
      <c r="O150" t="str">
        <f t="shared" ca="1" si="13"/>
        <v>Gannets</v>
      </c>
      <c r="P150" t="str">
        <f t="shared" ca="1" si="14"/>
        <v>TAG024083</v>
      </c>
      <c r="Q150">
        <f t="shared" ca="1" si="15"/>
        <v>1948</v>
      </c>
      <c r="R150">
        <f t="shared" ca="1" si="16"/>
        <v>1.6778497690876422</v>
      </c>
      <c r="S150" t="s">
        <v>220</v>
      </c>
      <c r="T150">
        <f t="shared" ca="1" si="17"/>
        <v>71</v>
      </c>
    </row>
    <row r="151" spans="1:20">
      <c r="A151">
        <v>142</v>
      </c>
      <c r="B151" t="s">
        <v>121</v>
      </c>
      <c r="C151" t="s">
        <v>85</v>
      </c>
      <c r="D151" s="11">
        <v>4.6923719999999998</v>
      </c>
      <c r="E151" s="11">
        <v>117.579553</v>
      </c>
      <c r="F151" s="13">
        <v>2</v>
      </c>
      <c r="G151">
        <v>1</v>
      </c>
      <c r="H151" t="s">
        <v>25</v>
      </c>
      <c r="I151" t="s">
        <v>26</v>
      </c>
      <c r="J151" t="s">
        <v>27</v>
      </c>
      <c r="K151">
        <v>3</v>
      </c>
      <c r="L151">
        <v>32</v>
      </c>
      <c r="M151" s="4">
        <v>6.1118544881221482E-2</v>
      </c>
      <c r="N151" s="5">
        <f t="shared" si="12"/>
        <v>41083.06111854488</v>
      </c>
      <c r="O151" t="str">
        <f t="shared" ca="1" si="13"/>
        <v>Alsomitra simplex</v>
      </c>
      <c r="P151" t="str">
        <f t="shared" ca="1" si="14"/>
        <v>TAG036053</v>
      </c>
      <c r="Q151">
        <f t="shared" ca="1" si="15"/>
        <v>642</v>
      </c>
      <c r="R151">
        <f t="shared" ca="1" si="16"/>
        <v>2.7654471301549233</v>
      </c>
      <c r="S151" t="s">
        <v>221</v>
      </c>
      <c r="T151">
        <f t="shared" ca="1" si="17"/>
        <v>44</v>
      </c>
    </row>
    <row r="152" spans="1:20">
      <c r="A152">
        <v>143</v>
      </c>
      <c r="B152" t="s">
        <v>121</v>
      </c>
      <c r="C152" t="s">
        <v>85</v>
      </c>
      <c r="D152" s="11">
        <v>4.6923719999999998</v>
      </c>
      <c r="E152" s="11">
        <v>117.579553</v>
      </c>
      <c r="F152" s="13">
        <v>3</v>
      </c>
      <c r="G152">
        <v>0</v>
      </c>
      <c r="H152" t="s">
        <v>30</v>
      </c>
      <c r="I152" t="s">
        <v>29</v>
      </c>
      <c r="J152" t="s">
        <v>27</v>
      </c>
      <c r="K152">
        <v>3</v>
      </c>
      <c r="L152">
        <v>42</v>
      </c>
      <c r="M152" s="4">
        <v>0.21794929018346865</v>
      </c>
      <c r="N152" s="5">
        <f t="shared" si="12"/>
        <v>41083.217949290185</v>
      </c>
      <c r="O152" t="str">
        <f t="shared" ca="1" si="13"/>
        <v>Alsomitra simplex</v>
      </c>
      <c r="P152" t="str">
        <f t="shared" ca="1" si="14"/>
        <v>TAG058811</v>
      </c>
      <c r="Q152">
        <f t="shared" ca="1" si="15"/>
        <v>1288</v>
      </c>
      <c r="R152">
        <f t="shared" ca="1" si="16"/>
        <v>5.1562144836524428</v>
      </c>
      <c r="S152" t="s">
        <v>222</v>
      </c>
      <c r="T152">
        <f t="shared" ca="1" si="17"/>
        <v>25</v>
      </c>
    </row>
    <row r="153" spans="1:20">
      <c r="A153">
        <v>144</v>
      </c>
      <c r="B153" t="s">
        <v>121</v>
      </c>
      <c r="C153" t="s">
        <v>85</v>
      </c>
      <c r="D153" s="11">
        <v>4.6923719999999998</v>
      </c>
      <c r="E153" s="11">
        <v>117.579553</v>
      </c>
      <c r="F153" s="13">
        <v>4</v>
      </c>
      <c r="G153">
        <v>0</v>
      </c>
      <c r="H153" t="s">
        <v>25</v>
      </c>
      <c r="I153" t="s">
        <v>29</v>
      </c>
      <c r="J153" t="s">
        <v>27</v>
      </c>
      <c r="K153">
        <v>3</v>
      </c>
      <c r="L153">
        <v>42</v>
      </c>
      <c r="M153" s="4">
        <v>0.5566789500782181</v>
      </c>
      <c r="N153" s="5">
        <f t="shared" si="12"/>
        <v>41083.556678950081</v>
      </c>
      <c r="O153" t="str">
        <f t="shared" ca="1" si="13"/>
        <v>Alsomitra simplex</v>
      </c>
      <c r="P153" t="str">
        <f t="shared" ca="1" si="14"/>
        <v>TAG068578</v>
      </c>
      <c r="Q153">
        <f t="shared" ca="1" si="15"/>
        <v>236</v>
      </c>
      <c r="R153">
        <f t="shared" ca="1" si="16"/>
        <v>3.0719878323639924</v>
      </c>
      <c r="S153" t="s">
        <v>223</v>
      </c>
      <c r="T153">
        <f t="shared" ca="1" si="17"/>
        <v>35</v>
      </c>
    </row>
    <row r="154" spans="1:20">
      <c r="A154">
        <v>145</v>
      </c>
      <c r="B154" t="s">
        <v>121</v>
      </c>
      <c r="C154" t="s">
        <v>85</v>
      </c>
      <c r="D154" s="11">
        <v>4.6923719999999998</v>
      </c>
      <c r="E154" s="11">
        <v>117.579553</v>
      </c>
      <c r="F154" s="13">
        <v>1</v>
      </c>
      <c r="G154">
        <v>1</v>
      </c>
      <c r="H154" t="s">
        <v>28</v>
      </c>
      <c r="I154" t="s">
        <v>29</v>
      </c>
      <c r="J154" t="s">
        <v>27</v>
      </c>
      <c r="K154">
        <v>3</v>
      </c>
      <c r="L154">
        <v>42</v>
      </c>
      <c r="M154" s="4">
        <v>0.84225221271910722</v>
      </c>
      <c r="N154" s="5">
        <f t="shared" si="12"/>
        <v>41083.842252212722</v>
      </c>
      <c r="O154" t="str">
        <f t="shared" ca="1" si="13"/>
        <v>Zenicomus photuroides</v>
      </c>
      <c r="P154" t="str">
        <f t="shared" ca="1" si="14"/>
        <v>TAG017234</v>
      </c>
      <c r="Q154">
        <f t="shared" ca="1" si="15"/>
        <v>1231</v>
      </c>
      <c r="R154">
        <f t="shared" ca="1" si="16"/>
        <v>4.344135212740591</v>
      </c>
      <c r="S154" t="s">
        <v>220</v>
      </c>
      <c r="T154">
        <f t="shared" ca="1" si="17"/>
        <v>73</v>
      </c>
    </row>
    <row r="155" spans="1:20">
      <c r="A155">
        <v>146</v>
      </c>
      <c r="B155" t="s">
        <v>121</v>
      </c>
      <c r="C155" t="s">
        <v>85</v>
      </c>
      <c r="D155" s="11">
        <v>4.6923719999999998</v>
      </c>
      <c r="E155" s="11">
        <v>117.579553</v>
      </c>
      <c r="F155" s="13">
        <v>2</v>
      </c>
      <c r="G155">
        <v>1</v>
      </c>
      <c r="H155" t="s">
        <v>28</v>
      </c>
      <c r="I155" t="s">
        <v>26</v>
      </c>
      <c r="J155" t="s">
        <v>31</v>
      </c>
      <c r="K155">
        <v>3</v>
      </c>
      <c r="L155">
        <v>52</v>
      </c>
      <c r="M155" s="4">
        <v>0.53801915717886528</v>
      </c>
      <c r="N155" s="5">
        <f t="shared" si="12"/>
        <v>41083.538019157182</v>
      </c>
      <c r="O155" t="str">
        <f t="shared" ca="1" si="13"/>
        <v>Cicada sanguinolenta</v>
      </c>
      <c r="P155" t="str">
        <f t="shared" ca="1" si="14"/>
        <v>TAG051156</v>
      </c>
      <c r="Q155">
        <f t="shared" ca="1" si="15"/>
        <v>830</v>
      </c>
      <c r="R155">
        <f t="shared" ca="1" si="16"/>
        <v>1.0352502552432366</v>
      </c>
      <c r="S155" t="s">
        <v>221</v>
      </c>
      <c r="T155">
        <f t="shared" ca="1" si="17"/>
        <v>26</v>
      </c>
    </row>
    <row r="156" spans="1:20">
      <c r="A156">
        <v>147</v>
      </c>
      <c r="B156" t="s">
        <v>121</v>
      </c>
      <c r="C156" t="s">
        <v>85</v>
      </c>
      <c r="D156" s="11">
        <v>4.6923719999999998</v>
      </c>
      <c r="E156" s="11">
        <v>117.579553</v>
      </c>
      <c r="F156" s="13">
        <v>3</v>
      </c>
      <c r="G156">
        <v>1</v>
      </c>
      <c r="H156" t="s">
        <v>25</v>
      </c>
      <c r="I156" t="s">
        <v>26</v>
      </c>
      <c r="J156" t="s">
        <v>31</v>
      </c>
      <c r="K156">
        <v>3</v>
      </c>
      <c r="L156">
        <v>52</v>
      </c>
      <c r="M156" s="4">
        <v>0.42895500043356616</v>
      </c>
      <c r="N156" s="5">
        <f t="shared" si="12"/>
        <v>41083.428955000432</v>
      </c>
      <c r="O156" t="str">
        <f t="shared" ca="1" si="13"/>
        <v>Crematogaster ormei</v>
      </c>
      <c r="P156" t="str">
        <f t="shared" ca="1" si="14"/>
        <v>TAG043730</v>
      </c>
      <c r="Q156">
        <f t="shared" ca="1" si="15"/>
        <v>386</v>
      </c>
      <c r="R156">
        <f t="shared" ca="1" si="16"/>
        <v>1.2255525992296854</v>
      </c>
      <c r="S156" t="s">
        <v>222</v>
      </c>
      <c r="T156">
        <f t="shared" ca="1" si="17"/>
        <v>78</v>
      </c>
    </row>
    <row r="157" spans="1:20">
      <c r="A157">
        <v>148</v>
      </c>
      <c r="B157" t="s">
        <v>121</v>
      </c>
      <c r="C157" t="s">
        <v>85</v>
      </c>
      <c r="D157" s="11">
        <v>4.6923719999999998</v>
      </c>
      <c r="E157" s="11">
        <v>117.579553</v>
      </c>
      <c r="F157" s="13">
        <v>4</v>
      </c>
      <c r="G157">
        <v>0</v>
      </c>
      <c r="H157" t="s">
        <v>30</v>
      </c>
      <c r="I157" t="s">
        <v>29</v>
      </c>
      <c r="J157" t="s">
        <v>31</v>
      </c>
      <c r="K157">
        <v>3</v>
      </c>
      <c r="L157">
        <v>62</v>
      </c>
      <c r="M157" s="4">
        <v>0.61990629501854055</v>
      </c>
      <c r="N157" s="5">
        <f t="shared" si="12"/>
        <v>41083.619906295018</v>
      </c>
      <c r="O157" t="str">
        <f t="shared" ca="1" si="13"/>
        <v>Gannets</v>
      </c>
      <c r="P157" t="str">
        <f t="shared" ca="1" si="14"/>
        <v>TAG081391</v>
      </c>
      <c r="Q157">
        <f t="shared" ca="1" si="15"/>
        <v>1176</v>
      </c>
      <c r="R157">
        <f t="shared" ca="1" si="16"/>
        <v>1.9851994988284341</v>
      </c>
      <c r="S157" t="s">
        <v>223</v>
      </c>
      <c r="T157">
        <f t="shared" ca="1" si="17"/>
        <v>15</v>
      </c>
    </row>
    <row r="158" spans="1:20">
      <c r="A158">
        <v>149</v>
      </c>
      <c r="B158" t="s">
        <v>121</v>
      </c>
      <c r="C158" t="s">
        <v>85</v>
      </c>
      <c r="D158" s="11">
        <v>4.6923719999999998</v>
      </c>
      <c r="E158" s="11">
        <v>117.579553</v>
      </c>
      <c r="F158" s="13">
        <v>1</v>
      </c>
      <c r="G158">
        <v>0</v>
      </c>
      <c r="H158" t="s">
        <v>25</v>
      </c>
      <c r="I158" t="s">
        <v>29</v>
      </c>
      <c r="J158" t="s">
        <v>31</v>
      </c>
      <c r="K158">
        <v>3</v>
      </c>
      <c r="L158">
        <v>62</v>
      </c>
      <c r="M158" s="4">
        <v>0.22024481366460358</v>
      </c>
      <c r="N158" s="5">
        <f t="shared" si="12"/>
        <v>41083.220244813667</v>
      </c>
      <c r="O158" t="str">
        <f t="shared" ca="1" si="13"/>
        <v>Ponerinae #1</v>
      </c>
      <c r="P158" t="str">
        <f t="shared" ca="1" si="14"/>
        <v>TAG048755</v>
      </c>
      <c r="Q158">
        <f t="shared" ca="1" si="15"/>
        <v>79</v>
      </c>
      <c r="R158">
        <f t="shared" ca="1" si="16"/>
        <v>4.6508100858570742</v>
      </c>
      <c r="S158" t="s">
        <v>220</v>
      </c>
      <c r="T158">
        <f t="shared" ca="1" si="17"/>
        <v>19</v>
      </c>
    </row>
    <row r="159" spans="1:20">
      <c r="A159">
        <v>150</v>
      </c>
      <c r="B159" t="s">
        <v>121</v>
      </c>
      <c r="C159" t="s">
        <v>85</v>
      </c>
      <c r="D159" s="11">
        <v>4.6923719999999998</v>
      </c>
      <c r="E159" s="11">
        <v>117.579553</v>
      </c>
      <c r="F159" s="13">
        <v>2</v>
      </c>
      <c r="G159">
        <v>1</v>
      </c>
      <c r="H159" t="s">
        <v>28</v>
      </c>
      <c r="I159" t="s">
        <v>29</v>
      </c>
      <c r="J159" t="s">
        <v>31</v>
      </c>
      <c r="K159">
        <v>3</v>
      </c>
      <c r="L159">
        <v>62</v>
      </c>
      <c r="M159" s="4">
        <v>0.32136677406996284</v>
      </c>
      <c r="N159" s="5">
        <f t="shared" si="12"/>
        <v>41083.321366774071</v>
      </c>
      <c r="O159" t="str">
        <f t="shared" ca="1" si="13"/>
        <v>Dolichoderus sp.</v>
      </c>
      <c r="P159" t="str">
        <f t="shared" ca="1" si="14"/>
        <v>TAG053679</v>
      </c>
      <c r="Q159">
        <f t="shared" ca="1" si="15"/>
        <v>1297</v>
      </c>
      <c r="R159">
        <f t="shared" ca="1" si="16"/>
        <v>3.7050076869332713</v>
      </c>
      <c r="S159" t="s">
        <v>221</v>
      </c>
      <c r="T159">
        <f t="shared" ca="1" si="17"/>
        <v>66</v>
      </c>
    </row>
    <row r="160" spans="1:20">
      <c r="A160">
        <v>151</v>
      </c>
      <c r="B160" t="s">
        <v>122</v>
      </c>
      <c r="C160" t="s">
        <v>85</v>
      </c>
      <c r="D160" s="11">
        <v>4.6919430000000002</v>
      </c>
      <c r="E160" s="11">
        <v>117.57827399999999</v>
      </c>
      <c r="F160" s="13">
        <v>3</v>
      </c>
      <c r="G160">
        <v>1</v>
      </c>
      <c r="H160" t="s">
        <v>28</v>
      </c>
      <c r="I160" t="s">
        <v>26</v>
      </c>
      <c r="J160" t="s">
        <v>27</v>
      </c>
      <c r="K160">
        <v>0</v>
      </c>
      <c r="L160">
        <v>37</v>
      </c>
      <c r="M160" s="4">
        <v>0.95099884904480614</v>
      </c>
      <c r="N160" s="5">
        <f t="shared" si="12"/>
        <v>41083.950998849046</v>
      </c>
      <c r="O160" t="str">
        <f t="shared" ca="1" si="13"/>
        <v>Water monitor</v>
      </c>
      <c r="P160" t="str">
        <f t="shared" ca="1" si="14"/>
        <v>TAG024601</v>
      </c>
      <c r="Q160">
        <f t="shared" ca="1" si="15"/>
        <v>645</v>
      </c>
      <c r="R160">
        <f t="shared" ca="1" si="16"/>
        <v>5.5573210007013065</v>
      </c>
      <c r="S160" t="s">
        <v>222</v>
      </c>
      <c r="T160">
        <f t="shared" ca="1" si="17"/>
        <v>85</v>
      </c>
    </row>
    <row r="161" spans="1:20">
      <c r="A161">
        <v>152</v>
      </c>
      <c r="B161" t="s">
        <v>122</v>
      </c>
      <c r="C161" t="s">
        <v>85</v>
      </c>
      <c r="D161" s="11">
        <v>4.6919430000000002</v>
      </c>
      <c r="E161" s="11">
        <v>117.57827399999999</v>
      </c>
      <c r="F161" s="13">
        <v>4</v>
      </c>
      <c r="G161">
        <v>1</v>
      </c>
      <c r="H161" t="s">
        <v>25</v>
      </c>
      <c r="I161" t="s">
        <v>26</v>
      </c>
      <c r="J161" t="s">
        <v>27</v>
      </c>
      <c r="K161">
        <v>0</v>
      </c>
      <c r="L161">
        <v>37</v>
      </c>
      <c r="M161" s="4">
        <v>0.55354993459185664</v>
      </c>
      <c r="N161" s="5">
        <f t="shared" si="12"/>
        <v>41083.553549934593</v>
      </c>
      <c r="O161" t="str">
        <f t="shared" ca="1" si="13"/>
        <v>Water monitor</v>
      </c>
      <c r="P161" t="str">
        <f t="shared" ca="1" si="14"/>
        <v>TAG022099</v>
      </c>
      <c r="Q161">
        <f t="shared" ca="1" si="15"/>
        <v>108</v>
      </c>
      <c r="R161">
        <f t="shared" ca="1" si="16"/>
        <v>2.9442877214625636</v>
      </c>
      <c r="S161" t="s">
        <v>223</v>
      </c>
      <c r="T161">
        <f t="shared" ca="1" si="17"/>
        <v>16</v>
      </c>
    </row>
    <row r="162" spans="1:20">
      <c r="A162">
        <v>153</v>
      </c>
      <c r="B162" t="s">
        <v>122</v>
      </c>
      <c r="C162" t="s">
        <v>85</v>
      </c>
      <c r="D162" s="11">
        <v>4.6919430000000002</v>
      </c>
      <c r="E162" s="11">
        <v>117.57827399999999</v>
      </c>
      <c r="F162" s="13">
        <v>1</v>
      </c>
      <c r="G162">
        <v>0</v>
      </c>
      <c r="H162" t="s">
        <v>28</v>
      </c>
      <c r="I162" t="s">
        <v>29</v>
      </c>
      <c r="J162" t="s">
        <v>27</v>
      </c>
      <c r="K162">
        <v>0</v>
      </c>
      <c r="L162">
        <v>47</v>
      </c>
      <c r="M162" s="4">
        <v>7.7755281076054006E-2</v>
      </c>
      <c r="N162" s="5">
        <f t="shared" si="12"/>
        <v>41083.077755281076</v>
      </c>
      <c r="O162" t="str">
        <f t="shared" ca="1" si="13"/>
        <v>Formicidae #1</v>
      </c>
      <c r="P162" t="str">
        <f t="shared" ca="1" si="14"/>
        <v>TAG070642</v>
      </c>
      <c r="Q162">
        <f t="shared" ca="1" si="15"/>
        <v>386</v>
      </c>
      <c r="R162">
        <f t="shared" ca="1" si="16"/>
        <v>2.9627300211178693</v>
      </c>
      <c r="S162" t="s">
        <v>220</v>
      </c>
      <c r="T162">
        <f t="shared" ca="1" si="17"/>
        <v>74</v>
      </c>
    </row>
    <row r="163" spans="1:20">
      <c r="A163">
        <v>154</v>
      </c>
      <c r="B163" t="s">
        <v>122</v>
      </c>
      <c r="C163" t="s">
        <v>85</v>
      </c>
      <c r="D163" s="11">
        <v>4.6919430000000002</v>
      </c>
      <c r="E163" s="11">
        <v>117.57827399999999</v>
      </c>
      <c r="F163" s="13">
        <v>2</v>
      </c>
      <c r="G163">
        <v>0</v>
      </c>
      <c r="H163" t="s">
        <v>25</v>
      </c>
      <c r="I163" t="s">
        <v>29</v>
      </c>
      <c r="J163" t="s">
        <v>27</v>
      </c>
      <c r="K163">
        <v>0</v>
      </c>
      <c r="L163">
        <v>47</v>
      </c>
      <c r="M163" s="4">
        <v>0.91424218330719165</v>
      </c>
      <c r="N163" s="5">
        <f t="shared" si="12"/>
        <v>41083.914242183309</v>
      </c>
      <c r="O163" t="str">
        <f t="shared" ca="1" si="13"/>
        <v>Gannets</v>
      </c>
      <c r="P163" t="str">
        <f t="shared" ca="1" si="14"/>
        <v>TAG000646</v>
      </c>
      <c r="Q163">
        <f t="shared" ca="1" si="15"/>
        <v>1510</v>
      </c>
      <c r="R163">
        <f t="shared" ca="1" si="16"/>
        <v>1.6790366346083228</v>
      </c>
      <c r="S163" t="s">
        <v>221</v>
      </c>
      <c r="T163">
        <f t="shared" ca="1" si="17"/>
        <v>50</v>
      </c>
    </row>
    <row r="164" spans="1:20">
      <c r="A164">
        <v>155</v>
      </c>
      <c r="B164" t="s">
        <v>122</v>
      </c>
      <c r="C164" t="s">
        <v>85</v>
      </c>
      <c r="D164" s="11">
        <v>4.6919430000000002</v>
      </c>
      <c r="E164" s="11">
        <v>117.57827399999999</v>
      </c>
      <c r="F164" s="13">
        <v>3</v>
      </c>
      <c r="G164">
        <v>1</v>
      </c>
      <c r="H164" t="s">
        <v>30</v>
      </c>
      <c r="I164" t="s">
        <v>29</v>
      </c>
      <c r="J164" t="s">
        <v>27</v>
      </c>
      <c r="K164">
        <v>0</v>
      </c>
      <c r="L164">
        <v>47</v>
      </c>
      <c r="M164" s="4">
        <v>0.43707653407763825</v>
      </c>
      <c r="N164" s="5">
        <f t="shared" si="12"/>
        <v>41083.437076534079</v>
      </c>
      <c r="O164" t="str">
        <f t="shared" ca="1" si="13"/>
        <v>Cicada sanguinolenta</v>
      </c>
      <c r="P164" t="str">
        <f t="shared" ca="1" si="14"/>
        <v>TAG054614</v>
      </c>
      <c r="Q164">
        <f t="shared" ca="1" si="15"/>
        <v>1806</v>
      </c>
      <c r="R164">
        <f t="shared" ca="1" si="16"/>
        <v>5.1827553263771851</v>
      </c>
      <c r="S164" t="s">
        <v>222</v>
      </c>
      <c r="T164">
        <f t="shared" ca="1" si="17"/>
        <v>54</v>
      </c>
    </row>
    <row r="165" spans="1:20">
      <c r="A165">
        <v>156</v>
      </c>
      <c r="B165" t="s">
        <v>122</v>
      </c>
      <c r="C165" t="s">
        <v>85</v>
      </c>
      <c r="D165" s="11">
        <v>4.6919430000000002</v>
      </c>
      <c r="E165" s="11">
        <v>117.57827399999999</v>
      </c>
      <c r="F165" s="13">
        <v>4</v>
      </c>
      <c r="G165">
        <v>1</v>
      </c>
      <c r="H165" t="s">
        <v>28</v>
      </c>
      <c r="I165" t="s">
        <v>26</v>
      </c>
      <c r="J165" t="s">
        <v>31</v>
      </c>
      <c r="K165">
        <v>0</v>
      </c>
      <c r="L165">
        <v>57</v>
      </c>
      <c r="M165" s="4">
        <v>0.64552827631934606</v>
      </c>
      <c r="N165" s="5">
        <f t="shared" si="12"/>
        <v>41083.64552827632</v>
      </c>
      <c r="O165" t="str">
        <f t="shared" ca="1" si="13"/>
        <v>Crematogaster borneensis</v>
      </c>
      <c r="P165" t="str">
        <f t="shared" ca="1" si="14"/>
        <v>TAG072706</v>
      </c>
      <c r="Q165">
        <f t="shared" ca="1" si="15"/>
        <v>887</v>
      </c>
      <c r="R165">
        <f t="shared" ca="1" si="16"/>
        <v>1.6383909955257421</v>
      </c>
      <c r="S165" t="s">
        <v>223</v>
      </c>
      <c r="T165">
        <f t="shared" ca="1" si="17"/>
        <v>10</v>
      </c>
    </row>
    <row r="166" spans="1:20">
      <c r="A166">
        <v>157</v>
      </c>
      <c r="B166" t="s">
        <v>122</v>
      </c>
      <c r="C166" t="s">
        <v>85</v>
      </c>
      <c r="D166" s="11">
        <v>4.6919430000000002</v>
      </c>
      <c r="E166" s="11">
        <v>117.57827399999999</v>
      </c>
      <c r="F166" s="13">
        <v>1</v>
      </c>
      <c r="G166">
        <v>1</v>
      </c>
      <c r="H166" t="s">
        <v>25</v>
      </c>
      <c r="I166" t="s">
        <v>26</v>
      </c>
      <c r="J166" t="s">
        <v>31</v>
      </c>
      <c r="K166">
        <v>0</v>
      </c>
      <c r="L166">
        <v>57</v>
      </c>
      <c r="M166" s="4">
        <v>0.28372631109556901</v>
      </c>
      <c r="N166" s="5">
        <f t="shared" si="12"/>
        <v>41083.283726311092</v>
      </c>
      <c r="O166" t="str">
        <f t="shared" ca="1" si="13"/>
        <v>Crematogaster borneensis</v>
      </c>
      <c r="P166" t="str">
        <f t="shared" ca="1" si="14"/>
        <v>TAG004759</v>
      </c>
      <c r="Q166">
        <f t="shared" ca="1" si="15"/>
        <v>1336</v>
      </c>
      <c r="R166">
        <f t="shared" ca="1" si="16"/>
        <v>3.7480755982177509</v>
      </c>
      <c r="S166" t="s">
        <v>220</v>
      </c>
      <c r="T166">
        <f t="shared" ca="1" si="17"/>
        <v>14</v>
      </c>
    </row>
    <row r="167" spans="1:20">
      <c r="A167">
        <v>158</v>
      </c>
      <c r="B167" t="s">
        <v>122</v>
      </c>
      <c r="C167" t="s">
        <v>85</v>
      </c>
      <c r="D167" s="11">
        <v>4.6919430000000002</v>
      </c>
      <c r="E167" s="11">
        <v>117.57827399999999</v>
      </c>
      <c r="F167" s="13">
        <v>2</v>
      </c>
      <c r="G167">
        <v>1</v>
      </c>
      <c r="H167" t="s">
        <v>28</v>
      </c>
      <c r="I167" t="s">
        <v>29</v>
      </c>
      <c r="J167" t="s">
        <v>31</v>
      </c>
      <c r="K167">
        <v>0</v>
      </c>
      <c r="L167">
        <v>67</v>
      </c>
      <c r="M167" s="4">
        <v>7.9228969075167077E-2</v>
      </c>
      <c r="N167" s="5">
        <f t="shared" si="12"/>
        <v>41083.079228969073</v>
      </c>
      <c r="O167" t="str">
        <f t="shared" ca="1" si="13"/>
        <v>Crematogaster borneensis</v>
      </c>
      <c r="P167" t="str">
        <f t="shared" ca="1" si="14"/>
        <v>TAG002871</v>
      </c>
      <c r="Q167">
        <f t="shared" ca="1" si="15"/>
        <v>863</v>
      </c>
      <c r="R167">
        <f t="shared" ca="1" si="16"/>
        <v>4.9487710130584759</v>
      </c>
      <c r="S167" t="s">
        <v>221</v>
      </c>
      <c r="T167">
        <f t="shared" ca="1" si="17"/>
        <v>75</v>
      </c>
    </row>
    <row r="168" spans="1:20">
      <c r="A168">
        <v>159</v>
      </c>
      <c r="B168" t="s">
        <v>122</v>
      </c>
      <c r="C168" t="s">
        <v>85</v>
      </c>
      <c r="D168" s="11">
        <v>4.6919430000000002</v>
      </c>
      <c r="E168" s="11">
        <v>117.57827399999999</v>
      </c>
      <c r="F168" s="13">
        <v>3</v>
      </c>
      <c r="G168">
        <v>1</v>
      </c>
      <c r="H168" t="s">
        <v>30</v>
      </c>
      <c r="I168" t="s">
        <v>29</v>
      </c>
      <c r="J168" t="s">
        <v>31</v>
      </c>
      <c r="K168">
        <v>0</v>
      </c>
      <c r="L168">
        <v>67</v>
      </c>
      <c r="M168" s="4">
        <v>0.19397094054964614</v>
      </c>
      <c r="N168" s="5">
        <f t="shared" si="12"/>
        <v>41083.193970940549</v>
      </c>
      <c r="O168" t="str">
        <f t="shared" ca="1" si="13"/>
        <v>Dolichoderus sp.</v>
      </c>
      <c r="P168" t="str">
        <f t="shared" ca="1" si="14"/>
        <v>TAG012601</v>
      </c>
      <c r="Q168">
        <f t="shared" ca="1" si="15"/>
        <v>1517</v>
      </c>
      <c r="R168">
        <f t="shared" ca="1" si="16"/>
        <v>3.5444244636383213</v>
      </c>
      <c r="S168" t="s">
        <v>222</v>
      </c>
      <c r="T168">
        <f t="shared" ca="1" si="17"/>
        <v>1</v>
      </c>
    </row>
    <row r="169" spans="1:20">
      <c r="A169">
        <v>160</v>
      </c>
      <c r="B169" t="s">
        <v>122</v>
      </c>
      <c r="C169" t="s">
        <v>85</v>
      </c>
      <c r="D169" s="11">
        <v>4.6919430000000002</v>
      </c>
      <c r="E169" s="11">
        <v>117.57827399999999</v>
      </c>
      <c r="F169" s="13">
        <v>4</v>
      </c>
      <c r="G169">
        <v>1</v>
      </c>
      <c r="H169" t="s">
        <v>25</v>
      </c>
      <c r="I169" t="s">
        <v>29</v>
      </c>
      <c r="J169" t="s">
        <v>31</v>
      </c>
      <c r="K169">
        <v>0</v>
      </c>
      <c r="L169">
        <v>67</v>
      </c>
      <c r="M169" s="4">
        <v>0.96732039578392592</v>
      </c>
      <c r="N169" s="5">
        <f t="shared" si="12"/>
        <v>41083.967320395786</v>
      </c>
      <c r="O169" t="str">
        <f t="shared" ca="1" si="13"/>
        <v>Gannets</v>
      </c>
      <c r="P169" t="str">
        <f t="shared" ca="1" si="14"/>
        <v>TAG067386</v>
      </c>
      <c r="Q169">
        <f t="shared" ca="1" si="15"/>
        <v>256</v>
      </c>
      <c r="R169">
        <f t="shared" ca="1" si="16"/>
        <v>2.0964663411149904</v>
      </c>
      <c r="S169" t="s">
        <v>223</v>
      </c>
      <c r="T169">
        <f t="shared" ca="1" si="17"/>
        <v>89</v>
      </c>
    </row>
    <row r="170" spans="1:20">
      <c r="A170">
        <v>161</v>
      </c>
      <c r="B170" t="s">
        <v>123</v>
      </c>
      <c r="C170" t="s">
        <v>85</v>
      </c>
      <c r="D170" s="11">
        <v>4.6921039999999996</v>
      </c>
      <c r="E170" s="11">
        <v>117.578748</v>
      </c>
      <c r="F170" s="13">
        <v>1</v>
      </c>
      <c r="G170">
        <v>1</v>
      </c>
      <c r="H170" t="s">
        <v>28</v>
      </c>
      <c r="I170" t="s">
        <v>26</v>
      </c>
      <c r="J170" t="s">
        <v>27</v>
      </c>
      <c r="K170">
        <v>0</v>
      </c>
      <c r="L170">
        <v>37</v>
      </c>
      <c r="M170" s="4">
        <v>0.89322444415867841</v>
      </c>
      <c r="N170" s="5">
        <f t="shared" si="12"/>
        <v>41083.89322444416</v>
      </c>
      <c r="O170" t="str">
        <f t="shared" ca="1" si="13"/>
        <v>Cicada sanguinolenta</v>
      </c>
      <c r="P170" t="str">
        <f t="shared" ca="1" si="14"/>
        <v>TAG021557</v>
      </c>
      <c r="Q170">
        <f t="shared" ca="1" si="15"/>
        <v>912</v>
      </c>
      <c r="R170">
        <f t="shared" ca="1" si="16"/>
        <v>4.5458088275354704</v>
      </c>
      <c r="S170" t="s">
        <v>220</v>
      </c>
      <c r="T170">
        <f t="shared" ca="1" si="17"/>
        <v>63</v>
      </c>
    </row>
    <row r="171" spans="1:20">
      <c r="A171">
        <v>162</v>
      </c>
      <c r="B171" t="s">
        <v>123</v>
      </c>
      <c r="C171" t="s">
        <v>85</v>
      </c>
      <c r="D171" s="11">
        <v>4.6921039999999996</v>
      </c>
      <c r="E171" s="11">
        <v>117.578748</v>
      </c>
      <c r="F171" s="13">
        <v>2</v>
      </c>
      <c r="G171">
        <v>1</v>
      </c>
      <c r="H171" t="s">
        <v>25</v>
      </c>
      <c r="I171" t="s">
        <v>26</v>
      </c>
      <c r="J171" t="s">
        <v>27</v>
      </c>
      <c r="K171">
        <v>0</v>
      </c>
      <c r="L171">
        <v>37</v>
      </c>
      <c r="M171" s="4">
        <v>3.1361100586694279E-3</v>
      </c>
      <c r="N171" s="5">
        <f t="shared" si="12"/>
        <v>41083.003136110055</v>
      </c>
      <c r="O171" t="str">
        <f t="shared" ca="1" si="13"/>
        <v>Alsomitra simplex</v>
      </c>
      <c r="P171" t="str">
        <f t="shared" ca="1" si="14"/>
        <v>TAG096832</v>
      </c>
      <c r="Q171">
        <f t="shared" ca="1" si="15"/>
        <v>1937</v>
      </c>
      <c r="R171">
        <f t="shared" ca="1" si="16"/>
        <v>5.0845051365823011</v>
      </c>
      <c r="S171" t="s">
        <v>221</v>
      </c>
      <c r="T171">
        <f t="shared" ca="1" si="17"/>
        <v>90</v>
      </c>
    </row>
    <row r="172" spans="1:20">
      <c r="A172">
        <v>163</v>
      </c>
      <c r="B172" t="s">
        <v>123</v>
      </c>
      <c r="C172" t="s">
        <v>85</v>
      </c>
      <c r="D172" s="11">
        <v>4.6921039999999996</v>
      </c>
      <c r="E172" s="11">
        <v>117.578748</v>
      </c>
      <c r="F172" s="13">
        <v>3</v>
      </c>
      <c r="G172">
        <v>0</v>
      </c>
      <c r="H172" t="s">
        <v>28</v>
      </c>
      <c r="I172" t="s">
        <v>29</v>
      </c>
      <c r="J172" t="s">
        <v>27</v>
      </c>
      <c r="K172">
        <v>0</v>
      </c>
      <c r="L172">
        <v>47</v>
      </c>
      <c r="M172" s="4">
        <v>0.98122097730972113</v>
      </c>
      <c r="N172" s="5">
        <f t="shared" si="12"/>
        <v>41083.981220977308</v>
      </c>
      <c r="O172" t="str">
        <f t="shared" ca="1" si="13"/>
        <v>Gannets</v>
      </c>
      <c r="P172" t="str">
        <f t="shared" ca="1" si="14"/>
        <v>TAG074630</v>
      </c>
      <c r="Q172">
        <f t="shared" ca="1" si="15"/>
        <v>1130</v>
      </c>
      <c r="R172">
        <f t="shared" ca="1" si="16"/>
        <v>4.9427326054644523</v>
      </c>
      <c r="S172" t="s">
        <v>222</v>
      </c>
      <c r="T172">
        <f t="shared" ca="1" si="17"/>
        <v>59</v>
      </c>
    </row>
    <row r="173" spans="1:20">
      <c r="A173">
        <v>164</v>
      </c>
      <c r="B173" t="s">
        <v>123</v>
      </c>
      <c r="C173" t="s">
        <v>85</v>
      </c>
      <c r="D173" s="11">
        <v>4.6921039999999996</v>
      </c>
      <c r="E173" s="11">
        <v>117.578748</v>
      </c>
      <c r="F173" s="13">
        <v>4</v>
      </c>
      <c r="G173">
        <v>0</v>
      </c>
      <c r="H173" t="s">
        <v>30</v>
      </c>
      <c r="I173" t="s">
        <v>29</v>
      </c>
      <c r="J173" t="s">
        <v>27</v>
      </c>
      <c r="K173">
        <v>0</v>
      </c>
      <c r="L173">
        <v>47</v>
      </c>
      <c r="M173" s="4">
        <v>0.85249077575398313</v>
      </c>
      <c r="N173" s="5">
        <f t="shared" si="12"/>
        <v>41083.852490775753</v>
      </c>
      <c r="O173" t="str">
        <f t="shared" ca="1" si="13"/>
        <v>Water monitor</v>
      </c>
      <c r="P173" t="str">
        <f t="shared" ca="1" si="14"/>
        <v>TAG009764</v>
      </c>
      <c r="Q173">
        <f t="shared" ca="1" si="15"/>
        <v>836</v>
      </c>
      <c r="R173">
        <f t="shared" ca="1" si="16"/>
        <v>4.3787265314655812</v>
      </c>
      <c r="S173" t="s">
        <v>223</v>
      </c>
      <c r="T173">
        <f t="shared" ca="1" si="17"/>
        <v>11</v>
      </c>
    </row>
    <row r="174" spans="1:20">
      <c r="A174">
        <v>165</v>
      </c>
      <c r="B174" t="s">
        <v>123</v>
      </c>
      <c r="C174" t="s">
        <v>85</v>
      </c>
      <c r="D174" s="11">
        <v>4.6921039999999996</v>
      </c>
      <c r="E174" s="11">
        <v>117.578748</v>
      </c>
      <c r="F174" s="13">
        <v>1</v>
      </c>
      <c r="G174">
        <v>0</v>
      </c>
      <c r="H174" t="s">
        <v>25</v>
      </c>
      <c r="I174" t="s">
        <v>29</v>
      </c>
      <c r="J174" t="s">
        <v>27</v>
      </c>
      <c r="K174">
        <v>0</v>
      </c>
      <c r="L174">
        <v>47</v>
      </c>
      <c r="M174" s="4">
        <v>9.6725482404824703E-2</v>
      </c>
      <c r="N174" s="5">
        <f t="shared" si="12"/>
        <v>41083.096725482406</v>
      </c>
      <c r="O174" t="str">
        <f t="shared" ca="1" si="13"/>
        <v>Ponerinae #1</v>
      </c>
      <c r="P174" t="str">
        <f t="shared" ca="1" si="14"/>
        <v>TAG026343</v>
      </c>
      <c r="Q174">
        <f t="shared" ca="1" si="15"/>
        <v>1948</v>
      </c>
      <c r="R174">
        <f t="shared" ca="1" si="16"/>
        <v>4.6491388906328943</v>
      </c>
      <c r="S174" t="s">
        <v>220</v>
      </c>
      <c r="T174">
        <f t="shared" ca="1" si="17"/>
        <v>95</v>
      </c>
    </row>
    <row r="175" spans="1:20">
      <c r="A175">
        <v>166</v>
      </c>
      <c r="B175" t="s">
        <v>123</v>
      </c>
      <c r="C175" t="s">
        <v>85</v>
      </c>
      <c r="D175" s="11">
        <v>4.6921039999999996</v>
      </c>
      <c r="E175" s="11">
        <v>117.578748</v>
      </c>
      <c r="F175" s="13">
        <v>2</v>
      </c>
      <c r="G175">
        <v>0</v>
      </c>
      <c r="H175" t="s">
        <v>25</v>
      </c>
      <c r="I175" t="s">
        <v>26</v>
      </c>
      <c r="J175" t="s">
        <v>31</v>
      </c>
      <c r="K175">
        <v>0</v>
      </c>
      <c r="L175">
        <v>57</v>
      </c>
      <c r="M175" s="4">
        <v>0.9051944448499345</v>
      </c>
      <c r="N175" s="5">
        <f t="shared" si="12"/>
        <v>41083.905194444851</v>
      </c>
      <c r="O175" t="str">
        <f t="shared" ca="1" si="13"/>
        <v>Cicada sanguinolenta</v>
      </c>
      <c r="P175" t="str">
        <f t="shared" ca="1" si="14"/>
        <v>TAG099100</v>
      </c>
      <c r="Q175">
        <f t="shared" ca="1" si="15"/>
        <v>1344</v>
      </c>
      <c r="R175">
        <f t="shared" ca="1" si="16"/>
        <v>4.1576794834995283</v>
      </c>
      <c r="S175" t="s">
        <v>221</v>
      </c>
      <c r="T175">
        <f t="shared" ca="1" si="17"/>
        <v>38</v>
      </c>
    </row>
    <row r="176" spans="1:20">
      <c r="A176">
        <v>167</v>
      </c>
      <c r="B176" t="s">
        <v>123</v>
      </c>
      <c r="C176" t="s">
        <v>85</v>
      </c>
      <c r="D176" s="11">
        <v>4.6921039999999996</v>
      </c>
      <c r="E176" s="11">
        <v>117.578748</v>
      </c>
      <c r="F176" s="13">
        <v>3</v>
      </c>
      <c r="G176">
        <v>1</v>
      </c>
      <c r="H176" t="s">
        <v>28</v>
      </c>
      <c r="I176" t="s">
        <v>26</v>
      </c>
      <c r="J176" t="s">
        <v>31</v>
      </c>
      <c r="K176">
        <v>0</v>
      </c>
      <c r="L176">
        <v>57</v>
      </c>
      <c r="M176" s="4">
        <v>0.46152852412527934</v>
      </c>
      <c r="N176" s="5">
        <f t="shared" si="12"/>
        <v>41083.461528524123</v>
      </c>
      <c r="O176" t="str">
        <f t="shared" ca="1" si="13"/>
        <v>Gannets</v>
      </c>
      <c r="P176" t="str">
        <f t="shared" ca="1" si="14"/>
        <v>TAG011117</v>
      </c>
      <c r="Q176">
        <f t="shared" ca="1" si="15"/>
        <v>1280</v>
      </c>
      <c r="R176">
        <f t="shared" ca="1" si="16"/>
        <v>5.4283892171458064</v>
      </c>
      <c r="S176" t="s">
        <v>222</v>
      </c>
      <c r="T176">
        <f t="shared" ca="1" si="17"/>
        <v>9</v>
      </c>
    </row>
    <row r="177" spans="1:20">
      <c r="A177">
        <v>168</v>
      </c>
      <c r="B177" t="s">
        <v>123</v>
      </c>
      <c r="C177" t="s">
        <v>85</v>
      </c>
      <c r="D177" s="11">
        <v>4.6921039999999996</v>
      </c>
      <c r="E177" s="11">
        <v>117.578748</v>
      </c>
      <c r="F177" s="13">
        <v>4</v>
      </c>
      <c r="G177">
        <v>0</v>
      </c>
      <c r="H177" t="s">
        <v>28</v>
      </c>
      <c r="I177" t="s">
        <v>29</v>
      </c>
      <c r="J177" t="s">
        <v>31</v>
      </c>
      <c r="K177">
        <v>0</v>
      </c>
      <c r="L177">
        <v>67</v>
      </c>
      <c r="M177" s="4">
        <v>0.20899475050450544</v>
      </c>
      <c r="N177" s="5">
        <f t="shared" si="12"/>
        <v>41083.208994750501</v>
      </c>
      <c r="O177" t="str">
        <f t="shared" ca="1" si="13"/>
        <v>Cicada sanguinolenta</v>
      </c>
      <c r="P177" t="str">
        <f t="shared" ca="1" si="14"/>
        <v>TAG098938</v>
      </c>
      <c r="Q177">
        <f t="shared" ca="1" si="15"/>
        <v>447</v>
      </c>
      <c r="R177">
        <f t="shared" ca="1" si="16"/>
        <v>2.2504874140621731</v>
      </c>
      <c r="S177" t="s">
        <v>223</v>
      </c>
      <c r="T177">
        <f t="shared" ca="1" si="17"/>
        <v>19</v>
      </c>
    </row>
    <row r="178" spans="1:20">
      <c r="A178">
        <v>169</v>
      </c>
      <c r="B178" t="s">
        <v>123</v>
      </c>
      <c r="C178" t="s">
        <v>85</v>
      </c>
      <c r="D178" s="11">
        <v>4.6921039999999996</v>
      </c>
      <c r="E178" s="11">
        <v>117.578748</v>
      </c>
      <c r="F178" s="13">
        <v>1</v>
      </c>
      <c r="G178">
        <v>0</v>
      </c>
      <c r="H178" t="s">
        <v>30</v>
      </c>
      <c r="I178" t="s">
        <v>29</v>
      </c>
      <c r="J178" t="s">
        <v>31</v>
      </c>
      <c r="K178">
        <v>0</v>
      </c>
      <c r="L178">
        <v>67</v>
      </c>
      <c r="M178" s="4">
        <v>0.24402928655919731</v>
      </c>
      <c r="N178" s="5">
        <f t="shared" si="12"/>
        <v>41083.244029286558</v>
      </c>
      <c r="O178" t="str">
        <f t="shared" ca="1" si="13"/>
        <v>Alsomitra simplex</v>
      </c>
      <c r="P178" t="str">
        <f t="shared" ca="1" si="14"/>
        <v>TAG022128</v>
      </c>
      <c r="Q178">
        <f t="shared" ca="1" si="15"/>
        <v>325</v>
      </c>
      <c r="R178">
        <f t="shared" ca="1" si="16"/>
        <v>5.7102701853723703</v>
      </c>
      <c r="S178" t="s">
        <v>220</v>
      </c>
      <c r="T178">
        <f t="shared" ca="1" si="17"/>
        <v>23</v>
      </c>
    </row>
    <row r="179" spans="1:20">
      <c r="A179">
        <v>170</v>
      </c>
      <c r="B179" t="s">
        <v>123</v>
      </c>
      <c r="C179" t="s">
        <v>85</v>
      </c>
      <c r="D179" s="11">
        <v>4.6921039999999996</v>
      </c>
      <c r="E179" s="11">
        <v>117.578748</v>
      </c>
      <c r="F179" s="13">
        <v>2</v>
      </c>
      <c r="G179">
        <v>0</v>
      </c>
      <c r="H179" t="s">
        <v>25</v>
      </c>
      <c r="I179" t="s">
        <v>29</v>
      </c>
      <c r="J179" t="s">
        <v>31</v>
      </c>
      <c r="K179">
        <v>0</v>
      </c>
      <c r="L179">
        <v>67</v>
      </c>
      <c r="M179" s="4">
        <v>0.52214646786834273</v>
      </c>
      <c r="N179" s="5">
        <f t="shared" si="12"/>
        <v>41083.522146467869</v>
      </c>
      <c r="O179" t="str">
        <f t="shared" ca="1" si="13"/>
        <v>Morphospecies 1</v>
      </c>
      <c r="P179" t="str">
        <f t="shared" ca="1" si="14"/>
        <v>TAG089493</v>
      </c>
      <c r="Q179">
        <f t="shared" ca="1" si="15"/>
        <v>881</v>
      </c>
      <c r="R179">
        <f t="shared" ca="1" si="16"/>
        <v>4.8517328235306767</v>
      </c>
      <c r="S179" t="s">
        <v>221</v>
      </c>
      <c r="T179">
        <f t="shared" ca="1" si="17"/>
        <v>16</v>
      </c>
    </row>
    <row r="180" spans="1:20">
      <c r="A180">
        <v>171</v>
      </c>
      <c r="B180" t="s">
        <v>124</v>
      </c>
      <c r="C180" t="s">
        <v>85</v>
      </c>
      <c r="D180" s="11">
        <v>4.6924039999999998</v>
      </c>
      <c r="E180" s="11">
        <v>117.578389</v>
      </c>
      <c r="F180" s="13">
        <v>3</v>
      </c>
      <c r="G180">
        <v>0</v>
      </c>
      <c r="H180" t="s">
        <v>25</v>
      </c>
      <c r="I180" t="s">
        <v>26</v>
      </c>
      <c r="J180" t="s">
        <v>27</v>
      </c>
      <c r="K180">
        <v>0</v>
      </c>
      <c r="L180">
        <v>37</v>
      </c>
      <c r="M180" s="4">
        <v>0.12564655691638171</v>
      </c>
      <c r="N180" s="5">
        <f t="shared" si="12"/>
        <v>41083.125646556917</v>
      </c>
      <c r="O180" t="str">
        <f t="shared" ca="1" si="13"/>
        <v>Morphospecies 1</v>
      </c>
      <c r="P180" t="str">
        <f t="shared" ca="1" si="14"/>
        <v>TAG055592</v>
      </c>
      <c r="Q180">
        <f t="shared" ca="1" si="15"/>
        <v>415</v>
      </c>
      <c r="R180">
        <f t="shared" ca="1" si="16"/>
        <v>5.8043213639678202</v>
      </c>
      <c r="S180" t="s">
        <v>222</v>
      </c>
      <c r="T180">
        <f t="shared" ca="1" si="17"/>
        <v>13</v>
      </c>
    </row>
    <row r="181" spans="1:20">
      <c r="A181">
        <v>172</v>
      </c>
      <c r="B181" t="s">
        <v>124</v>
      </c>
      <c r="C181" t="s">
        <v>85</v>
      </c>
      <c r="D181" s="11">
        <v>4.6924039999999998</v>
      </c>
      <c r="E181" s="11">
        <v>117.578389</v>
      </c>
      <c r="F181" s="13">
        <v>4</v>
      </c>
      <c r="G181">
        <v>1</v>
      </c>
      <c r="H181" t="s">
        <v>28</v>
      </c>
      <c r="I181" t="s">
        <v>26</v>
      </c>
      <c r="J181" t="s">
        <v>27</v>
      </c>
      <c r="K181">
        <v>0</v>
      </c>
      <c r="L181">
        <v>37</v>
      </c>
      <c r="M181" s="4">
        <v>0.87857264059251194</v>
      </c>
      <c r="N181" s="5">
        <f t="shared" si="12"/>
        <v>41083.878572640591</v>
      </c>
      <c r="O181" t="str">
        <f t="shared" ca="1" si="13"/>
        <v>Formicidae #1</v>
      </c>
      <c r="P181" t="str">
        <f t="shared" ca="1" si="14"/>
        <v>TAG032954</v>
      </c>
      <c r="Q181">
        <f t="shared" ca="1" si="15"/>
        <v>1452</v>
      </c>
      <c r="R181">
        <f t="shared" ca="1" si="16"/>
        <v>4.6992947535839491</v>
      </c>
      <c r="S181" t="s">
        <v>223</v>
      </c>
      <c r="T181">
        <f t="shared" ca="1" si="17"/>
        <v>97</v>
      </c>
    </row>
    <row r="182" spans="1:20">
      <c r="A182">
        <v>173</v>
      </c>
      <c r="B182" t="s">
        <v>124</v>
      </c>
      <c r="C182" t="s">
        <v>85</v>
      </c>
      <c r="D182" s="11">
        <v>4.6924039999999998</v>
      </c>
      <c r="E182" s="11">
        <v>117.578389</v>
      </c>
      <c r="F182" s="13">
        <v>1</v>
      </c>
      <c r="G182">
        <v>0</v>
      </c>
      <c r="H182" t="s">
        <v>28</v>
      </c>
      <c r="I182" t="s">
        <v>29</v>
      </c>
      <c r="J182" t="s">
        <v>27</v>
      </c>
      <c r="K182">
        <v>0</v>
      </c>
      <c r="L182">
        <v>47</v>
      </c>
      <c r="M182" s="4">
        <v>0.44027742662436731</v>
      </c>
      <c r="N182" s="5">
        <f t="shared" si="12"/>
        <v>41083.440277426627</v>
      </c>
      <c r="O182" t="str">
        <f t="shared" ca="1" si="13"/>
        <v>Crematogaster ormei</v>
      </c>
      <c r="P182" t="str">
        <f t="shared" ca="1" si="14"/>
        <v>TAG050814</v>
      </c>
      <c r="Q182">
        <f t="shared" ca="1" si="15"/>
        <v>1900</v>
      </c>
      <c r="R182">
        <f t="shared" ca="1" si="16"/>
        <v>3.9213171488400773</v>
      </c>
      <c r="S182" t="s">
        <v>220</v>
      </c>
      <c r="T182">
        <f t="shared" ca="1" si="17"/>
        <v>65</v>
      </c>
    </row>
    <row r="183" spans="1:20">
      <c r="A183">
        <v>174</v>
      </c>
      <c r="B183" t="s">
        <v>124</v>
      </c>
      <c r="C183" t="s">
        <v>85</v>
      </c>
      <c r="D183" s="11">
        <v>4.6924039999999998</v>
      </c>
      <c r="E183" s="11">
        <v>117.578389</v>
      </c>
      <c r="F183" s="13">
        <v>2</v>
      </c>
      <c r="G183">
        <v>0</v>
      </c>
      <c r="H183" t="s">
        <v>30</v>
      </c>
      <c r="I183" t="s">
        <v>29</v>
      </c>
      <c r="J183" t="s">
        <v>27</v>
      </c>
      <c r="K183">
        <v>0</v>
      </c>
      <c r="L183">
        <v>47</v>
      </c>
      <c r="M183" s="4">
        <v>0.15151329833838412</v>
      </c>
      <c r="N183" s="5">
        <f t="shared" si="12"/>
        <v>41083.15151329834</v>
      </c>
      <c r="O183" t="str">
        <f t="shared" ca="1" si="13"/>
        <v>Melittia oedippus</v>
      </c>
      <c r="P183" t="str">
        <f t="shared" ca="1" si="14"/>
        <v>TAG066708</v>
      </c>
      <c r="Q183">
        <f t="shared" ca="1" si="15"/>
        <v>1423</v>
      </c>
      <c r="R183">
        <f t="shared" ca="1" si="16"/>
        <v>4.3190977987147292</v>
      </c>
      <c r="S183" t="s">
        <v>221</v>
      </c>
      <c r="T183">
        <f t="shared" ca="1" si="17"/>
        <v>73</v>
      </c>
    </row>
    <row r="184" spans="1:20">
      <c r="A184">
        <v>175</v>
      </c>
      <c r="B184" t="s">
        <v>124</v>
      </c>
      <c r="C184" t="s">
        <v>85</v>
      </c>
      <c r="D184" s="11">
        <v>4.6924039999999998</v>
      </c>
      <c r="E184" s="11">
        <v>117.578389</v>
      </c>
      <c r="F184" s="13">
        <v>3</v>
      </c>
      <c r="G184">
        <v>0</v>
      </c>
      <c r="H184" t="s">
        <v>25</v>
      </c>
      <c r="I184" t="s">
        <v>29</v>
      </c>
      <c r="J184" t="s">
        <v>27</v>
      </c>
      <c r="K184">
        <v>0</v>
      </c>
      <c r="L184">
        <v>47</v>
      </c>
      <c r="M184" s="4">
        <v>0.61563597457757446</v>
      </c>
      <c r="N184" s="5">
        <f t="shared" si="12"/>
        <v>41083.61563597458</v>
      </c>
      <c r="O184" t="str">
        <f t="shared" ca="1" si="13"/>
        <v>Gannets</v>
      </c>
      <c r="P184" t="str">
        <f t="shared" ca="1" si="14"/>
        <v>TAG069116</v>
      </c>
      <c r="Q184">
        <f t="shared" ca="1" si="15"/>
        <v>469</v>
      </c>
      <c r="R184">
        <f t="shared" ca="1" si="16"/>
        <v>4.9121016225594207</v>
      </c>
      <c r="S184" t="s">
        <v>222</v>
      </c>
      <c r="T184">
        <f t="shared" ca="1" si="17"/>
        <v>31</v>
      </c>
    </row>
    <row r="185" spans="1:20">
      <c r="A185">
        <v>176</v>
      </c>
      <c r="B185" t="s">
        <v>124</v>
      </c>
      <c r="C185" t="s">
        <v>85</v>
      </c>
      <c r="D185" s="11">
        <v>4.6924039999999998</v>
      </c>
      <c r="E185" s="11">
        <v>117.578389</v>
      </c>
      <c r="F185" s="13">
        <v>4</v>
      </c>
      <c r="G185">
        <v>1</v>
      </c>
      <c r="H185" t="s">
        <v>28</v>
      </c>
      <c r="I185" t="s">
        <v>26</v>
      </c>
      <c r="J185" t="s">
        <v>31</v>
      </c>
      <c r="K185">
        <v>0</v>
      </c>
      <c r="L185">
        <v>57</v>
      </c>
      <c r="M185" s="4">
        <v>0.15468453927518233</v>
      </c>
      <c r="N185" s="5">
        <f t="shared" si="12"/>
        <v>41083.154684539273</v>
      </c>
      <c r="O185" t="str">
        <f t="shared" ca="1" si="13"/>
        <v>Water monitor</v>
      </c>
      <c r="P185" t="str">
        <f t="shared" ca="1" si="14"/>
        <v>TAG022842</v>
      </c>
      <c r="Q185">
        <f t="shared" ca="1" si="15"/>
        <v>178</v>
      </c>
      <c r="R185">
        <f t="shared" ca="1" si="16"/>
        <v>2.4095304590560103</v>
      </c>
      <c r="S185" t="s">
        <v>223</v>
      </c>
      <c r="T185">
        <f t="shared" ca="1" si="17"/>
        <v>42</v>
      </c>
    </row>
    <row r="186" spans="1:20">
      <c r="A186">
        <v>177</v>
      </c>
      <c r="B186" t="s">
        <v>124</v>
      </c>
      <c r="C186" t="s">
        <v>85</v>
      </c>
      <c r="D186" s="11">
        <v>4.6924039999999998</v>
      </c>
      <c r="E186" s="11">
        <v>117.578389</v>
      </c>
      <c r="F186" s="13">
        <v>1</v>
      </c>
      <c r="G186">
        <v>1</v>
      </c>
      <c r="H186" t="s">
        <v>25</v>
      </c>
      <c r="I186" t="s">
        <v>26</v>
      </c>
      <c r="J186" t="s">
        <v>31</v>
      </c>
      <c r="K186">
        <v>0</v>
      </c>
      <c r="L186">
        <v>57</v>
      </c>
      <c r="M186" s="4">
        <v>0.38163474876775816</v>
      </c>
      <c r="N186" s="5">
        <f t="shared" si="12"/>
        <v>41083.381634748766</v>
      </c>
      <c r="O186" t="str">
        <f t="shared" ca="1" si="13"/>
        <v>Cicada sanguinolenta</v>
      </c>
      <c r="P186" t="str">
        <f t="shared" ca="1" si="14"/>
        <v>TAG038251</v>
      </c>
      <c r="Q186">
        <f t="shared" ca="1" si="15"/>
        <v>1473</v>
      </c>
      <c r="R186">
        <f t="shared" ca="1" si="16"/>
        <v>2.225333811234897</v>
      </c>
      <c r="S186" t="s">
        <v>220</v>
      </c>
      <c r="T186">
        <f t="shared" ca="1" si="17"/>
        <v>78</v>
      </c>
    </row>
    <row r="187" spans="1:20">
      <c r="A187">
        <v>178</v>
      </c>
      <c r="B187" t="s">
        <v>124</v>
      </c>
      <c r="C187" t="s">
        <v>85</v>
      </c>
      <c r="D187" s="11">
        <v>4.6924039999999998</v>
      </c>
      <c r="E187" s="11">
        <v>117.578389</v>
      </c>
      <c r="F187" s="13">
        <v>2</v>
      </c>
      <c r="G187">
        <v>0</v>
      </c>
      <c r="H187" t="s">
        <v>30</v>
      </c>
      <c r="I187" t="s">
        <v>29</v>
      </c>
      <c r="J187" t="s">
        <v>31</v>
      </c>
      <c r="K187">
        <v>0</v>
      </c>
      <c r="L187">
        <v>67</v>
      </c>
      <c r="M187" s="4">
        <v>0.89305629123934427</v>
      </c>
      <c r="N187" s="5">
        <f t="shared" si="12"/>
        <v>41083.893056291243</v>
      </c>
      <c r="O187" t="str">
        <f t="shared" ca="1" si="13"/>
        <v>Alsomitra simplex</v>
      </c>
      <c r="P187" t="str">
        <f t="shared" ca="1" si="14"/>
        <v>TAG036292</v>
      </c>
      <c r="Q187">
        <f t="shared" ca="1" si="15"/>
        <v>316</v>
      </c>
      <c r="R187">
        <f t="shared" ca="1" si="16"/>
        <v>3.2833210971456475</v>
      </c>
      <c r="S187" t="s">
        <v>221</v>
      </c>
      <c r="T187">
        <f t="shared" ca="1" si="17"/>
        <v>100</v>
      </c>
    </row>
    <row r="188" spans="1:20">
      <c r="A188">
        <v>179</v>
      </c>
      <c r="B188" t="s">
        <v>124</v>
      </c>
      <c r="C188" t="s">
        <v>85</v>
      </c>
      <c r="D188" s="11">
        <v>4.6924039999999998</v>
      </c>
      <c r="E188" s="11">
        <v>117.578389</v>
      </c>
      <c r="F188" s="13">
        <v>3</v>
      </c>
      <c r="G188">
        <v>0</v>
      </c>
      <c r="H188" t="s">
        <v>25</v>
      </c>
      <c r="I188" t="s">
        <v>29</v>
      </c>
      <c r="J188" t="s">
        <v>31</v>
      </c>
      <c r="K188">
        <v>0</v>
      </c>
      <c r="L188">
        <v>67</v>
      </c>
      <c r="M188" s="4">
        <v>0.10283063362932277</v>
      </c>
      <c r="N188" s="5">
        <f t="shared" si="12"/>
        <v>41083.10283063363</v>
      </c>
      <c r="O188" t="str">
        <f t="shared" ca="1" si="13"/>
        <v>Morphospecies 1</v>
      </c>
      <c r="P188" t="str">
        <f t="shared" ca="1" si="14"/>
        <v>TAG052684</v>
      </c>
      <c r="Q188">
        <f t="shared" ca="1" si="15"/>
        <v>1547</v>
      </c>
      <c r="R188">
        <f t="shared" ca="1" si="16"/>
        <v>5.4786185730502623</v>
      </c>
      <c r="S188" t="s">
        <v>222</v>
      </c>
      <c r="T188">
        <f t="shared" ca="1" si="17"/>
        <v>94</v>
      </c>
    </row>
    <row r="189" spans="1:20">
      <c r="A189">
        <v>180</v>
      </c>
      <c r="B189" t="s">
        <v>124</v>
      </c>
      <c r="C189" t="s">
        <v>85</v>
      </c>
      <c r="D189" s="11">
        <v>4.6924039999999998</v>
      </c>
      <c r="E189" s="11">
        <v>117.578389</v>
      </c>
      <c r="F189" s="13">
        <v>4</v>
      </c>
      <c r="G189">
        <v>1</v>
      </c>
      <c r="H189" t="s">
        <v>28</v>
      </c>
      <c r="I189" t="s">
        <v>29</v>
      </c>
      <c r="J189" t="s">
        <v>31</v>
      </c>
      <c r="K189">
        <v>0</v>
      </c>
      <c r="L189">
        <v>67</v>
      </c>
      <c r="M189" s="4">
        <v>0.37821118345150284</v>
      </c>
      <c r="N189" s="5">
        <f t="shared" si="12"/>
        <v>41083.378211183452</v>
      </c>
      <c r="O189" t="str">
        <f t="shared" ca="1" si="13"/>
        <v>Crematogaster borneensis</v>
      </c>
      <c r="P189" t="str">
        <f t="shared" ca="1" si="14"/>
        <v>TAG016439</v>
      </c>
      <c r="Q189">
        <f t="shared" ca="1" si="15"/>
        <v>951</v>
      </c>
      <c r="R189">
        <f t="shared" ca="1" si="16"/>
        <v>1.4355200627135964</v>
      </c>
      <c r="S189" t="s">
        <v>223</v>
      </c>
      <c r="T189">
        <f t="shared" ca="1" si="17"/>
        <v>89</v>
      </c>
    </row>
    <row r="190" spans="1:20">
      <c r="A190">
        <v>181</v>
      </c>
      <c r="B190" t="s">
        <v>125</v>
      </c>
      <c r="C190" t="s">
        <v>85</v>
      </c>
      <c r="D190" s="11">
        <v>4.6916739999999999</v>
      </c>
      <c r="E190" s="11">
        <v>117.58126</v>
      </c>
      <c r="F190" s="13">
        <v>1</v>
      </c>
      <c r="G190">
        <v>0</v>
      </c>
      <c r="H190" t="s">
        <v>25</v>
      </c>
      <c r="I190" t="s">
        <v>26</v>
      </c>
      <c r="J190" t="s">
        <v>27</v>
      </c>
      <c r="K190">
        <v>0</v>
      </c>
      <c r="L190">
        <v>31</v>
      </c>
      <c r="M190" s="4">
        <v>0.23361283249519516</v>
      </c>
      <c r="N190" s="5">
        <f t="shared" si="12"/>
        <v>41083.233612832497</v>
      </c>
      <c r="O190" t="str">
        <f t="shared" ca="1" si="13"/>
        <v>Dolichoderus sp.</v>
      </c>
      <c r="P190" t="str">
        <f t="shared" ca="1" si="14"/>
        <v>TAG057878</v>
      </c>
      <c r="Q190">
        <f t="shared" ca="1" si="15"/>
        <v>301</v>
      </c>
      <c r="R190">
        <f t="shared" ca="1" si="16"/>
        <v>5.3602225412246218</v>
      </c>
      <c r="S190" t="s">
        <v>220</v>
      </c>
      <c r="T190">
        <f t="shared" ca="1" si="17"/>
        <v>34</v>
      </c>
    </row>
    <row r="191" spans="1:20">
      <c r="A191">
        <v>182</v>
      </c>
      <c r="B191" t="s">
        <v>125</v>
      </c>
      <c r="C191" t="s">
        <v>85</v>
      </c>
      <c r="D191" s="11">
        <v>4.6916739999999999</v>
      </c>
      <c r="E191" s="11">
        <v>117.58126</v>
      </c>
      <c r="F191" s="13">
        <v>2</v>
      </c>
      <c r="G191">
        <v>1</v>
      </c>
      <c r="H191" t="s">
        <v>28</v>
      </c>
      <c r="I191" t="s">
        <v>26</v>
      </c>
      <c r="J191" t="s">
        <v>27</v>
      </c>
      <c r="K191">
        <v>0</v>
      </c>
      <c r="L191">
        <v>31</v>
      </c>
      <c r="M191" s="4">
        <v>0.2004221942233132</v>
      </c>
      <c r="N191" s="5">
        <f t="shared" si="12"/>
        <v>41083.200422194226</v>
      </c>
      <c r="O191" t="str">
        <f t="shared" ca="1" si="13"/>
        <v>Formicidae #1</v>
      </c>
      <c r="P191" t="str">
        <f t="shared" ca="1" si="14"/>
        <v>TAG026736</v>
      </c>
      <c r="Q191">
        <f t="shared" ca="1" si="15"/>
        <v>843</v>
      </c>
      <c r="R191">
        <f t="shared" ca="1" si="16"/>
        <v>5.3437397315820876</v>
      </c>
      <c r="S191" t="s">
        <v>221</v>
      </c>
      <c r="T191">
        <f t="shared" ca="1" si="17"/>
        <v>34</v>
      </c>
    </row>
    <row r="192" spans="1:20">
      <c r="A192">
        <v>183</v>
      </c>
      <c r="B192" t="s">
        <v>125</v>
      </c>
      <c r="C192" t="s">
        <v>85</v>
      </c>
      <c r="D192" s="11">
        <v>4.6916739999999999</v>
      </c>
      <c r="E192" s="11">
        <v>117.58126</v>
      </c>
      <c r="F192" s="13">
        <v>3</v>
      </c>
      <c r="G192">
        <v>0</v>
      </c>
      <c r="H192" t="s">
        <v>30</v>
      </c>
      <c r="I192" t="s">
        <v>29</v>
      </c>
      <c r="J192" t="s">
        <v>27</v>
      </c>
      <c r="K192">
        <v>0</v>
      </c>
      <c r="L192">
        <v>41</v>
      </c>
      <c r="M192" s="4">
        <v>0.77557547300945451</v>
      </c>
      <c r="N192" s="5">
        <f t="shared" si="12"/>
        <v>41083.77557547301</v>
      </c>
      <c r="O192" t="str">
        <f t="shared" ca="1" si="13"/>
        <v>Crematogaster ormei</v>
      </c>
      <c r="P192" t="str">
        <f t="shared" ca="1" si="14"/>
        <v>TAG022345</v>
      </c>
      <c r="Q192">
        <f t="shared" ca="1" si="15"/>
        <v>378</v>
      </c>
      <c r="R192">
        <f t="shared" ca="1" si="16"/>
        <v>3.4031658807528187</v>
      </c>
      <c r="S192" t="s">
        <v>222</v>
      </c>
      <c r="T192">
        <f t="shared" ca="1" si="17"/>
        <v>63</v>
      </c>
    </row>
    <row r="193" spans="1:20">
      <c r="A193">
        <v>184</v>
      </c>
      <c r="B193" t="s">
        <v>125</v>
      </c>
      <c r="C193" t="s">
        <v>85</v>
      </c>
      <c r="D193" s="11">
        <v>4.6916739999999999</v>
      </c>
      <c r="E193" s="11">
        <v>117.58126</v>
      </c>
      <c r="F193" s="13">
        <v>4</v>
      </c>
      <c r="G193">
        <v>0</v>
      </c>
      <c r="H193" t="s">
        <v>25</v>
      </c>
      <c r="I193" t="s">
        <v>29</v>
      </c>
      <c r="J193" t="s">
        <v>27</v>
      </c>
      <c r="K193">
        <v>0</v>
      </c>
      <c r="L193">
        <v>41</v>
      </c>
      <c r="M193" s="4">
        <v>0.56314711110472415</v>
      </c>
      <c r="N193" s="5">
        <f t="shared" si="12"/>
        <v>41083.563147111105</v>
      </c>
      <c r="O193" t="str">
        <f t="shared" ca="1" si="13"/>
        <v>Alsomitra simplex</v>
      </c>
      <c r="P193" t="str">
        <f t="shared" ca="1" si="14"/>
        <v>TAG012669</v>
      </c>
      <c r="Q193">
        <f t="shared" ca="1" si="15"/>
        <v>327</v>
      </c>
      <c r="R193">
        <f t="shared" ca="1" si="16"/>
        <v>2.3178369997062109</v>
      </c>
      <c r="S193" t="s">
        <v>223</v>
      </c>
      <c r="T193">
        <f t="shared" ca="1" si="17"/>
        <v>79</v>
      </c>
    </row>
    <row r="194" spans="1:20">
      <c r="A194">
        <v>185</v>
      </c>
      <c r="B194" t="s">
        <v>125</v>
      </c>
      <c r="C194" t="s">
        <v>85</v>
      </c>
      <c r="D194" s="11">
        <v>4.6916739999999999</v>
      </c>
      <c r="E194" s="11">
        <v>117.58126</v>
      </c>
      <c r="F194" s="13">
        <v>1</v>
      </c>
      <c r="G194">
        <v>1</v>
      </c>
      <c r="H194" t="s">
        <v>28</v>
      </c>
      <c r="I194" t="s">
        <v>29</v>
      </c>
      <c r="J194" t="s">
        <v>27</v>
      </c>
      <c r="K194">
        <v>0</v>
      </c>
      <c r="L194">
        <v>41</v>
      </c>
      <c r="M194" s="4">
        <v>0.97909727685619807</v>
      </c>
      <c r="N194" s="5">
        <f t="shared" si="12"/>
        <v>41083.979097276853</v>
      </c>
      <c r="O194" t="str">
        <f t="shared" ca="1" si="13"/>
        <v>Zenicomus photuroides</v>
      </c>
      <c r="P194" t="str">
        <f t="shared" ca="1" si="14"/>
        <v>TAG077201</v>
      </c>
      <c r="Q194">
        <f t="shared" ca="1" si="15"/>
        <v>1359</v>
      </c>
      <c r="R194">
        <f t="shared" ca="1" si="16"/>
        <v>5.1824518621593318</v>
      </c>
      <c r="S194" t="s">
        <v>220</v>
      </c>
      <c r="T194">
        <f t="shared" ca="1" si="17"/>
        <v>78</v>
      </c>
    </row>
    <row r="195" spans="1:20">
      <c r="A195">
        <v>186</v>
      </c>
      <c r="B195" t="s">
        <v>125</v>
      </c>
      <c r="C195" t="s">
        <v>85</v>
      </c>
      <c r="D195" s="11">
        <v>4.6916739999999999</v>
      </c>
      <c r="E195" s="11">
        <v>117.58126</v>
      </c>
      <c r="F195" s="13">
        <v>2</v>
      </c>
      <c r="G195">
        <v>1</v>
      </c>
      <c r="H195" t="s">
        <v>28</v>
      </c>
      <c r="I195" t="s">
        <v>26</v>
      </c>
      <c r="J195" t="s">
        <v>31</v>
      </c>
      <c r="K195">
        <v>4</v>
      </c>
      <c r="L195">
        <v>51</v>
      </c>
      <c r="M195" s="4">
        <v>0.21760021290244458</v>
      </c>
      <c r="N195" s="5">
        <f t="shared" si="12"/>
        <v>41083.217600212905</v>
      </c>
      <c r="O195" t="str">
        <f t="shared" ca="1" si="13"/>
        <v>Cicada sanguinolenta</v>
      </c>
      <c r="P195" t="str">
        <f t="shared" ca="1" si="14"/>
        <v>TAG012372</v>
      </c>
      <c r="Q195">
        <f t="shared" ca="1" si="15"/>
        <v>1348</v>
      </c>
      <c r="R195">
        <f t="shared" ca="1" si="16"/>
        <v>3.381249239703584</v>
      </c>
      <c r="S195" t="s">
        <v>221</v>
      </c>
      <c r="T195">
        <f t="shared" ca="1" si="17"/>
        <v>67</v>
      </c>
    </row>
    <row r="196" spans="1:20">
      <c r="A196">
        <v>187</v>
      </c>
      <c r="B196" t="s">
        <v>125</v>
      </c>
      <c r="C196" t="s">
        <v>85</v>
      </c>
      <c r="D196" s="11">
        <v>4.6916739999999999</v>
      </c>
      <c r="E196" s="11">
        <v>117.58126</v>
      </c>
      <c r="F196" s="13">
        <v>3</v>
      </c>
      <c r="G196">
        <v>1</v>
      </c>
      <c r="H196" t="s">
        <v>25</v>
      </c>
      <c r="I196" t="s">
        <v>26</v>
      </c>
      <c r="J196" t="s">
        <v>31</v>
      </c>
      <c r="K196">
        <v>4</v>
      </c>
      <c r="L196">
        <v>51</v>
      </c>
      <c r="M196" s="4">
        <v>0.31183927746870943</v>
      </c>
      <c r="N196" s="5">
        <f t="shared" si="12"/>
        <v>41083.31183927747</v>
      </c>
      <c r="O196" t="str">
        <f t="shared" ca="1" si="13"/>
        <v>Water monitor</v>
      </c>
      <c r="P196" t="str">
        <f t="shared" ca="1" si="14"/>
        <v>TAG061422</v>
      </c>
      <c r="Q196">
        <f t="shared" ca="1" si="15"/>
        <v>1848</v>
      </c>
      <c r="R196">
        <f t="shared" ca="1" si="16"/>
        <v>3.0973199036211576</v>
      </c>
      <c r="S196" t="s">
        <v>222</v>
      </c>
      <c r="T196">
        <f t="shared" ca="1" si="17"/>
        <v>87</v>
      </c>
    </row>
    <row r="197" spans="1:20">
      <c r="A197">
        <v>188</v>
      </c>
      <c r="B197" t="s">
        <v>125</v>
      </c>
      <c r="C197" t="s">
        <v>85</v>
      </c>
      <c r="D197" s="11">
        <v>4.6916739999999999</v>
      </c>
      <c r="E197" s="11">
        <v>117.58126</v>
      </c>
      <c r="F197" s="13">
        <v>4</v>
      </c>
      <c r="G197">
        <v>0</v>
      </c>
      <c r="H197" t="s">
        <v>30</v>
      </c>
      <c r="I197" t="s">
        <v>29</v>
      </c>
      <c r="J197" t="s">
        <v>31</v>
      </c>
      <c r="K197">
        <v>4</v>
      </c>
      <c r="L197">
        <v>61</v>
      </c>
      <c r="M197" s="4">
        <v>0.53575366205180464</v>
      </c>
      <c r="N197" s="5">
        <f t="shared" si="12"/>
        <v>41083.53575366205</v>
      </c>
      <c r="O197" t="str">
        <f t="shared" ca="1" si="13"/>
        <v>Melittia oedippus</v>
      </c>
      <c r="P197" t="str">
        <f t="shared" ca="1" si="14"/>
        <v>TAG006233</v>
      </c>
      <c r="Q197">
        <f t="shared" ca="1" si="15"/>
        <v>359</v>
      </c>
      <c r="R197">
        <f t="shared" ca="1" si="16"/>
        <v>5.3169428063723094</v>
      </c>
      <c r="S197" t="s">
        <v>223</v>
      </c>
      <c r="T197">
        <f t="shared" ca="1" si="17"/>
        <v>57</v>
      </c>
    </row>
    <row r="198" spans="1:20">
      <c r="A198">
        <v>189</v>
      </c>
      <c r="B198" t="s">
        <v>125</v>
      </c>
      <c r="C198" t="s">
        <v>85</v>
      </c>
      <c r="D198" s="11">
        <v>4.6916739999999999</v>
      </c>
      <c r="E198" s="11">
        <v>117.58126</v>
      </c>
      <c r="F198" s="13">
        <v>1</v>
      </c>
      <c r="G198">
        <v>0</v>
      </c>
      <c r="H198" t="s">
        <v>25</v>
      </c>
      <c r="I198" t="s">
        <v>29</v>
      </c>
      <c r="J198" t="s">
        <v>31</v>
      </c>
      <c r="K198">
        <v>4</v>
      </c>
      <c r="L198">
        <v>61</v>
      </c>
      <c r="M198" s="4">
        <v>0.79941632842191024</v>
      </c>
      <c r="N198" s="5">
        <f t="shared" si="12"/>
        <v>41083.799416328424</v>
      </c>
      <c r="O198" t="str">
        <f t="shared" ca="1" si="13"/>
        <v>Crematogaster borneensis</v>
      </c>
      <c r="P198" t="str">
        <f t="shared" ca="1" si="14"/>
        <v>TAG039035</v>
      </c>
      <c r="Q198">
        <f t="shared" ca="1" si="15"/>
        <v>872</v>
      </c>
      <c r="R198">
        <f t="shared" ca="1" si="16"/>
        <v>1.3331011905704191</v>
      </c>
      <c r="S198" t="s">
        <v>220</v>
      </c>
      <c r="T198">
        <f t="shared" ca="1" si="17"/>
        <v>13</v>
      </c>
    </row>
    <row r="199" spans="1:20">
      <c r="A199">
        <v>190</v>
      </c>
      <c r="B199" t="s">
        <v>125</v>
      </c>
      <c r="C199" t="s">
        <v>85</v>
      </c>
      <c r="D199" s="11">
        <v>4.6916739999999999</v>
      </c>
      <c r="E199" s="11">
        <v>117.58126</v>
      </c>
      <c r="F199" s="13">
        <v>2</v>
      </c>
      <c r="G199">
        <v>1</v>
      </c>
      <c r="H199" t="s">
        <v>28</v>
      </c>
      <c r="I199" t="s">
        <v>29</v>
      </c>
      <c r="J199" t="s">
        <v>31</v>
      </c>
      <c r="K199">
        <v>4</v>
      </c>
      <c r="L199">
        <v>61</v>
      </c>
      <c r="M199" s="4">
        <v>0.18958135410159871</v>
      </c>
      <c r="N199" s="5">
        <f t="shared" si="12"/>
        <v>41083.189581354105</v>
      </c>
      <c r="O199" t="str">
        <f t="shared" ca="1" si="13"/>
        <v>Zenicomus photuroides</v>
      </c>
      <c r="P199" t="str">
        <f t="shared" ca="1" si="14"/>
        <v>TAG038682</v>
      </c>
      <c r="Q199">
        <f t="shared" ca="1" si="15"/>
        <v>868</v>
      </c>
      <c r="R199">
        <f t="shared" ca="1" si="16"/>
        <v>4.6888254228019832</v>
      </c>
      <c r="S199" t="s">
        <v>221</v>
      </c>
      <c r="T199">
        <f t="shared" ca="1" si="17"/>
        <v>2</v>
      </c>
    </row>
    <row r="200" spans="1:20">
      <c r="A200">
        <v>191</v>
      </c>
      <c r="B200" t="s">
        <v>126</v>
      </c>
      <c r="C200" t="s">
        <v>85</v>
      </c>
      <c r="D200" s="11">
        <v>4.6917980000000004</v>
      </c>
      <c r="E200" s="11">
        <v>117.58170800000001</v>
      </c>
      <c r="F200" s="13">
        <v>3</v>
      </c>
      <c r="G200">
        <v>1</v>
      </c>
      <c r="H200" t="s">
        <v>28</v>
      </c>
      <c r="I200" t="s">
        <v>26</v>
      </c>
      <c r="J200" t="s">
        <v>27</v>
      </c>
      <c r="K200">
        <v>0</v>
      </c>
      <c r="L200">
        <v>31</v>
      </c>
      <c r="M200" s="4">
        <v>0.98096516734028372</v>
      </c>
      <c r="N200" s="5">
        <f t="shared" si="12"/>
        <v>41083.980965167342</v>
      </c>
      <c r="O200" t="str">
        <f t="shared" ca="1" si="13"/>
        <v>Cicada sanguinolenta</v>
      </c>
      <c r="P200" t="str">
        <f t="shared" ca="1" si="14"/>
        <v>TAG081068</v>
      </c>
      <c r="Q200">
        <f t="shared" ca="1" si="15"/>
        <v>757</v>
      </c>
      <c r="R200">
        <f t="shared" ca="1" si="16"/>
        <v>2.3482663256314931</v>
      </c>
      <c r="S200" t="s">
        <v>222</v>
      </c>
      <c r="T200">
        <f t="shared" ca="1" si="17"/>
        <v>70</v>
      </c>
    </row>
    <row r="201" spans="1:20">
      <c r="A201">
        <v>192</v>
      </c>
      <c r="B201" t="s">
        <v>126</v>
      </c>
      <c r="C201" t="s">
        <v>85</v>
      </c>
      <c r="D201" s="11">
        <v>4.6917980000000004</v>
      </c>
      <c r="E201" s="11">
        <v>117.58170800000001</v>
      </c>
      <c r="F201" s="13">
        <v>4</v>
      </c>
      <c r="G201">
        <v>1</v>
      </c>
      <c r="H201" t="s">
        <v>25</v>
      </c>
      <c r="I201" t="s">
        <v>26</v>
      </c>
      <c r="J201" t="s">
        <v>27</v>
      </c>
      <c r="K201">
        <v>0</v>
      </c>
      <c r="L201">
        <v>31</v>
      </c>
      <c r="M201" s="4">
        <v>0.30891446746043472</v>
      </c>
      <c r="N201" s="5">
        <f t="shared" si="12"/>
        <v>41083.30891446746</v>
      </c>
      <c r="O201" t="str">
        <f t="shared" ca="1" si="13"/>
        <v>Crematogaster borneensis</v>
      </c>
      <c r="P201" t="str">
        <f t="shared" ca="1" si="14"/>
        <v>TAG097966</v>
      </c>
      <c r="Q201">
        <f t="shared" ca="1" si="15"/>
        <v>162</v>
      </c>
      <c r="R201">
        <f t="shared" ca="1" si="16"/>
        <v>5.6354590191154985</v>
      </c>
      <c r="S201" t="s">
        <v>223</v>
      </c>
      <c r="T201">
        <f t="shared" ca="1" si="17"/>
        <v>7</v>
      </c>
    </row>
    <row r="202" spans="1:20">
      <c r="A202">
        <v>193</v>
      </c>
      <c r="B202" t="s">
        <v>126</v>
      </c>
      <c r="C202" t="s">
        <v>85</v>
      </c>
      <c r="D202" s="11">
        <v>4.6917980000000004</v>
      </c>
      <c r="E202" s="11">
        <v>117.58170800000001</v>
      </c>
      <c r="F202" s="13">
        <v>1</v>
      </c>
      <c r="G202">
        <v>0</v>
      </c>
      <c r="H202" t="s">
        <v>30</v>
      </c>
      <c r="I202" t="s">
        <v>29</v>
      </c>
      <c r="J202" t="s">
        <v>27</v>
      </c>
      <c r="K202">
        <v>0</v>
      </c>
      <c r="L202">
        <v>41</v>
      </c>
      <c r="M202" s="4">
        <v>0.5843373491123891</v>
      </c>
      <c r="N202" s="5">
        <f t="shared" si="12"/>
        <v>41083.584337349115</v>
      </c>
      <c r="O202" t="str">
        <f t="shared" ca="1" si="13"/>
        <v>Ponerinae #1</v>
      </c>
      <c r="P202" t="str">
        <f t="shared" ca="1" si="14"/>
        <v>TAG073334</v>
      </c>
      <c r="Q202">
        <f t="shared" ca="1" si="15"/>
        <v>1426</v>
      </c>
      <c r="R202">
        <f t="shared" ca="1" si="16"/>
        <v>5.8694235657867795</v>
      </c>
      <c r="S202" t="s">
        <v>220</v>
      </c>
      <c r="T202">
        <f t="shared" ca="1" si="17"/>
        <v>29</v>
      </c>
    </row>
    <row r="203" spans="1:20">
      <c r="A203">
        <v>194</v>
      </c>
      <c r="B203" t="s">
        <v>126</v>
      </c>
      <c r="C203" t="s">
        <v>85</v>
      </c>
      <c r="D203" s="11">
        <v>4.6917980000000004</v>
      </c>
      <c r="E203" s="11">
        <v>117.58170800000001</v>
      </c>
      <c r="F203" s="13">
        <v>2</v>
      </c>
      <c r="G203">
        <v>0</v>
      </c>
      <c r="H203" t="s">
        <v>25</v>
      </c>
      <c r="I203" t="s">
        <v>29</v>
      </c>
      <c r="J203" t="s">
        <v>27</v>
      </c>
      <c r="K203">
        <v>0</v>
      </c>
      <c r="L203">
        <v>41</v>
      </c>
      <c r="M203" s="4">
        <v>0.87655495461069621</v>
      </c>
      <c r="N203" s="5">
        <f t="shared" ref="N203:N266" si="18">C$10 +M203</f>
        <v>41083.876554954608</v>
      </c>
      <c r="O203" t="str">
        <f t="shared" ref="O203:O266" ca="1" si="19">INDIRECT(ADDRESS(RANDBETWEEN(2,13),1,1,FALSE,"Taxa"), FALSE)</f>
        <v>Morphospecies 1</v>
      </c>
      <c r="P203" t="str">
        <f t="shared" ref="P203:P266" ca="1" si="20">"TAG" &amp; TEXT(FLOOR(RAND()*100000,1), "000000")</f>
        <v>TAG023746</v>
      </c>
      <c r="Q203">
        <f t="shared" ref="Q203:Q266" ca="1" si="21">RANDBETWEEN(0,2000)</f>
        <v>1489</v>
      </c>
      <c r="R203">
        <f t="shared" ref="R203:R266" ca="1" si="22">RAND()*5+1</f>
        <v>1.4268438261160168</v>
      </c>
      <c r="S203" t="s">
        <v>221</v>
      </c>
      <c r="T203">
        <f t="shared" ref="T203:T266" ca="1" si="23">RANDBETWEEN(0,100)</f>
        <v>89</v>
      </c>
    </row>
    <row r="204" spans="1:20">
      <c r="A204">
        <v>195</v>
      </c>
      <c r="B204" t="s">
        <v>126</v>
      </c>
      <c r="C204" t="s">
        <v>85</v>
      </c>
      <c r="D204" s="11">
        <v>4.6917980000000004</v>
      </c>
      <c r="E204" s="11">
        <v>117.58170800000001</v>
      </c>
      <c r="F204" s="13">
        <v>3</v>
      </c>
      <c r="G204">
        <v>1</v>
      </c>
      <c r="H204" t="s">
        <v>28</v>
      </c>
      <c r="I204" t="s">
        <v>29</v>
      </c>
      <c r="J204" t="s">
        <v>27</v>
      </c>
      <c r="K204">
        <v>0</v>
      </c>
      <c r="L204">
        <v>41</v>
      </c>
      <c r="M204" s="4">
        <v>4.3648418097022135E-2</v>
      </c>
      <c r="N204" s="5">
        <f t="shared" si="18"/>
        <v>41083.043648418097</v>
      </c>
      <c r="O204" t="str">
        <f t="shared" ca="1" si="19"/>
        <v>Morphospecies 1</v>
      </c>
      <c r="P204" t="str">
        <f t="shared" ca="1" si="20"/>
        <v>TAG059164</v>
      </c>
      <c r="Q204">
        <f t="shared" ca="1" si="21"/>
        <v>877</v>
      </c>
      <c r="R204">
        <f t="shared" ca="1" si="22"/>
        <v>5.9803954974630384</v>
      </c>
      <c r="S204" t="s">
        <v>222</v>
      </c>
      <c r="T204">
        <f t="shared" ca="1" si="23"/>
        <v>83</v>
      </c>
    </row>
    <row r="205" spans="1:20">
      <c r="A205">
        <v>196</v>
      </c>
      <c r="B205" t="s">
        <v>126</v>
      </c>
      <c r="C205" t="s">
        <v>85</v>
      </c>
      <c r="D205" s="11">
        <v>4.6917980000000004</v>
      </c>
      <c r="E205" s="11">
        <v>117.58170800000001</v>
      </c>
      <c r="F205" s="13">
        <v>4</v>
      </c>
      <c r="G205">
        <v>0</v>
      </c>
      <c r="H205" t="s">
        <v>25</v>
      </c>
      <c r="I205" t="s">
        <v>26</v>
      </c>
      <c r="J205" t="s">
        <v>31</v>
      </c>
      <c r="K205">
        <v>4</v>
      </c>
      <c r="L205">
        <v>51</v>
      </c>
      <c r="M205" s="4">
        <v>0.20518517443171502</v>
      </c>
      <c r="N205" s="5">
        <f t="shared" si="18"/>
        <v>41083.205185174433</v>
      </c>
      <c r="O205" t="str">
        <f t="shared" ca="1" si="19"/>
        <v>Cicada sanguinolenta</v>
      </c>
      <c r="P205" t="str">
        <f t="shared" ca="1" si="20"/>
        <v>TAG011993</v>
      </c>
      <c r="Q205">
        <f t="shared" ca="1" si="21"/>
        <v>307</v>
      </c>
      <c r="R205">
        <f t="shared" ca="1" si="22"/>
        <v>5.3804865443785248</v>
      </c>
      <c r="S205" t="s">
        <v>223</v>
      </c>
      <c r="T205">
        <f t="shared" ca="1" si="23"/>
        <v>51</v>
      </c>
    </row>
    <row r="206" spans="1:20">
      <c r="A206">
        <v>197</v>
      </c>
      <c r="B206" t="s">
        <v>126</v>
      </c>
      <c r="C206" t="s">
        <v>85</v>
      </c>
      <c r="D206" s="11">
        <v>4.6917980000000004</v>
      </c>
      <c r="E206" s="11">
        <v>117.58170800000001</v>
      </c>
      <c r="F206" s="13">
        <v>1</v>
      </c>
      <c r="G206">
        <v>1</v>
      </c>
      <c r="H206" t="s">
        <v>28</v>
      </c>
      <c r="I206" t="s">
        <v>26</v>
      </c>
      <c r="J206" t="s">
        <v>31</v>
      </c>
      <c r="K206">
        <v>4</v>
      </c>
      <c r="L206">
        <v>51</v>
      </c>
      <c r="M206" s="4">
        <v>0.20000484598536938</v>
      </c>
      <c r="N206" s="5">
        <f t="shared" si="18"/>
        <v>41083.200004845989</v>
      </c>
      <c r="O206" t="str">
        <f t="shared" ca="1" si="19"/>
        <v>Ponerinae #1</v>
      </c>
      <c r="P206" t="str">
        <f t="shared" ca="1" si="20"/>
        <v>TAG055058</v>
      </c>
      <c r="Q206">
        <f t="shared" ca="1" si="21"/>
        <v>941</v>
      </c>
      <c r="R206">
        <f t="shared" ca="1" si="22"/>
        <v>2.9103920672574688</v>
      </c>
      <c r="S206" t="s">
        <v>220</v>
      </c>
      <c r="T206">
        <f t="shared" ca="1" si="23"/>
        <v>79</v>
      </c>
    </row>
    <row r="207" spans="1:20">
      <c r="A207">
        <v>198</v>
      </c>
      <c r="B207" t="s">
        <v>126</v>
      </c>
      <c r="C207" t="s">
        <v>85</v>
      </c>
      <c r="D207" s="11">
        <v>4.6917980000000004</v>
      </c>
      <c r="E207" s="11">
        <v>117.58170800000001</v>
      </c>
      <c r="F207" s="13">
        <v>2</v>
      </c>
      <c r="G207">
        <v>0</v>
      </c>
      <c r="H207" t="s">
        <v>28</v>
      </c>
      <c r="I207" t="s">
        <v>29</v>
      </c>
      <c r="J207" t="s">
        <v>31</v>
      </c>
      <c r="K207">
        <v>4</v>
      </c>
      <c r="L207">
        <v>61</v>
      </c>
      <c r="M207" s="4">
        <v>0.4386371443378424</v>
      </c>
      <c r="N207" s="5">
        <f t="shared" si="18"/>
        <v>41083.43863714434</v>
      </c>
      <c r="O207" t="str">
        <f t="shared" ca="1" si="19"/>
        <v>Dolichoderus sp.</v>
      </c>
      <c r="P207" t="str">
        <f t="shared" ca="1" si="20"/>
        <v>TAG083607</v>
      </c>
      <c r="Q207">
        <f t="shared" ca="1" si="21"/>
        <v>1111</v>
      </c>
      <c r="R207">
        <f t="shared" ca="1" si="22"/>
        <v>4.3568557109138855</v>
      </c>
      <c r="S207" t="s">
        <v>221</v>
      </c>
      <c r="T207">
        <f t="shared" ca="1" si="23"/>
        <v>19</v>
      </c>
    </row>
    <row r="208" spans="1:20">
      <c r="A208">
        <v>199</v>
      </c>
      <c r="B208" t="s">
        <v>126</v>
      </c>
      <c r="C208" t="s">
        <v>85</v>
      </c>
      <c r="D208" s="11">
        <v>4.6917980000000004</v>
      </c>
      <c r="E208" s="11">
        <v>117.58170800000001</v>
      </c>
      <c r="F208" s="13">
        <v>3</v>
      </c>
      <c r="G208">
        <v>0</v>
      </c>
      <c r="H208" t="s">
        <v>25</v>
      </c>
      <c r="I208" t="s">
        <v>29</v>
      </c>
      <c r="J208" t="s">
        <v>31</v>
      </c>
      <c r="K208">
        <v>4</v>
      </c>
      <c r="L208">
        <v>61</v>
      </c>
      <c r="M208" s="4">
        <v>0.27680045920998231</v>
      </c>
      <c r="N208" s="5">
        <f t="shared" si="18"/>
        <v>41083.276800459207</v>
      </c>
      <c r="O208" t="str">
        <f t="shared" ca="1" si="19"/>
        <v>Gannets</v>
      </c>
      <c r="P208" t="str">
        <f t="shared" ca="1" si="20"/>
        <v>TAG051493</v>
      </c>
      <c r="Q208">
        <f t="shared" ca="1" si="21"/>
        <v>205</v>
      </c>
      <c r="R208">
        <f t="shared" ca="1" si="22"/>
        <v>1.6839187947796099</v>
      </c>
      <c r="S208" t="s">
        <v>222</v>
      </c>
      <c r="T208">
        <f t="shared" ca="1" si="23"/>
        <v>66</v>
      </c>
    </row>
    <row r="209" spans="1:20">
      <c r="A209">
        <v>200</v>
      </c>
      <c r="B209" t="s">
        <v>126</v>
      </c>
      <c r="C209" t="s">
        <v>85</v>
      </c>
      <c r="D209" s="11">
        <v>4.6917980000000004</v>
      </c>
      <c r="E209" s="11">
        <v>117.58170800000001</v>
      </c>
      <c r="F209" s="13">
        <v>4</v>
      </c>
      <c r="G209">
        <v>1</v>
      </c>
      <c r="H209" t="s">
        <v>30</v>
      </c>
      <c r="I209" t="s">
        <v>29</v>
      </c>
      <c r="J209" t="s">
        <v>31</v>
      </c>
      <c r="K209">
        <v>4</v>
      </c>
      <c r="L209">
        <v>61</v>
      </c>
      <c r="M209" s="4">
        <v>0.16938247744250512</v>
      </c>
      <c r="N209" s="5">
        <f t="shared" si="18"/>
        <v>41083.169382477441</v>
      </c>
      <c r="O209" t="str">
        <f t="shared" ca="1" si="19"/>
        <v>Morphospecies 1</v>
      </c>
      <c r="P209" t="str">
        <f t="shared" ca="1" si="20"/>
        <v>TAG087677</v>
      </c>
      <c r="Q209">
        <f t="shared" ca="1" si="21"/>
        <v>527</v>
      </c>
      <c r="R209">
        <f t="shared" ca="1" si="22"/>
        <v>4.6183121265286768</v>
      </c>
      <c r="S209" t="s">
        <v>223</v>
      </c>
      <c r="T209">
        <f t="shared" ca="1" si="23"/>
        <v>86</v>
      </c>
    </row>
    <row r="210" spans="1:20">
      <c r="A210">
        <v>201</v>
      </c>
      <c r="B210" t="s">
        <v>127</v>
      </c>
      <c r="C210" t="s">
        <v>85</v>
      </c>
      <c r="D210" s="11">
        <v>4.6921309999999998</v>
      </c>
      <c r="E210" s="11">
        <v>117.581343</v>
      </c>
      <c r="F210" s="13">
        <v>1</v>
      </c>
      <c r="G210">
        <v>1</v>
      </c>
      <c r="H210" t="s">
        <v>28</v>
      </c>
      <c r="I210" t="s">
        <v>26</v>
      </c>
      <c r="J210" t="s">
        <v>27</v>
      </c>
      <c r="K210">
        <v>0</v>
      </c>
      <c r="L210">
        <v>31</v>
      </c>
      <c r="M210" s="4">
        <v>0.21985096445887009</v>
      </c>
      <c r="N210" s="5">
        <f t="shared" si="18"/>
        <v>41083.219850964459</v>
      </c>
      <c r="O210" t="str">
        <f t="shared" ca="1" si="19"/>
        <v>Melittia oedippus</v>
      </c>
      <c r="P210" t="str">
        <f t="shared" ca="1" si="20"/>
        <v>TAG009867</v>
      </c>
      <c r="Q210">
        <f t="shared" ca="1" si="21"/>
        <v>1706</v>
      </c>
      <c r="R210">
        <f t="shared" ca="1" si="22"/>
        <v>5.4232263908472893</v>
      </c>
      <c r="S210" t="s">
        <v>220</v>
      </c>
      <c r="T210">
        <f t="shared" ca="1" si="23"/>
        <v>1</v>
      </c>
    </row>
    <row r="211" spans="1:20">
      <c r="A211">
        <v>202</v>
      </c>
      <c r="B211" t="s">
        <v>127</v>
      </c>
      <c r="C211" t="s">
        <v>85</v>
      </c>
      <c r="D211" s="11">
        <v>4.6921309999999998</v>
      </c>
      <c r="E211" s="11">
        <v>117.581343</v>
      </c>
      <c r="F211" s="13">
        <v>2</v>
      </c>
      <c r="G211">
        <v>1</v>
      </c>
      <c r="H211" t="s">
        <v>25</v>
      </c>
      <c r="I211" t="s">
        <v>26</v>
      </c>
      <c r="J211" t="s">
        <v>27</v>
      </c>
      <c r="K211">
        <v>0</v>
      </c>
      <c r="L211">
        <v>31</v>
      </c>
      <c r="M211" s="4">
        <v>0.32462844038077354</v>
      </c>
      <c r="N211" s="5">
        <f t="shared" si="18"/>
        <v>41083.324628440379</v>
      </c>
      <c r="O211" t="str">
        <f t="shared" ca="1" si="19"/>
        <v>Zenicomus photuroides</v>
      </c>
      <c r="P211" t="str">
        <f t="shared" ca="1" si="20"/>
        <v>TAG003640</v>
      </c>
      <c r="Q211">
        <f t="shared" ca="1" si="21"/>
        <v>38</v>
      </c>
      <c r="R211">
        <f t="shared" ca="1" si="22"/>
        <v>4.6520195663102317</v>
      </c>
      <c r="S211" t="s">
        <v>221</v>
      </c>
      <c r="T211">
        <f t="shared" ca="1" si="23"/>
        <v>26</v>
      </c>
    </row>
    <row r="212" spans="1:20">
      <c r="A212">
        <v>203</v>
      </c>
      <c r="B212" t="s">
        <v>127</v>
      </c>
      <c r="C212" t="s">
        <v>85</v>
      </c>
      <c r="D212" s="11">
        <v>4.6921309999999998</v>
      </c>
      <c r="E212" s="11">
        <v>117.581343</v>
      </c>
      <c r="F212" s="13">
        <v>3</v>
      </c>
      <c r="G212">
        <v>0</v>
      </c>
      <c r="H212" t="s">
        <v>30</v>
      </c>
      <c r="I212" t="s">
        <v>29</v>
      </c>
      <c r="J212" t="s">
        <v>27</v>
      </c>
      <c r="K212">
        <v>0</v>
      </c>
      <c r="L212">
        <v>41</v>
      </c>
      <c r="M212" s="4">
        <v>0.30073457317246077</v>
      </c>
      <c r="N212" s="5">
        <f t="shared" si="18"/>
        <v>41083.300734573175</v>
      </c>
      <c r="O212" t="str">
        <f t="shared" ca="1" si="19"/>
        <v>Water monitor</v>
      </c>
      <c r="P212" t="str">
        <f t="shared" ca="1" si="20"/>
        <v>TAG018274</v>
      </c>
      <c r="Q212">
        <f t="shared" ca="1" si="21"/>
        <v>1539</v>
      </c>
      <c r="R212">
        <f t="shared" ca="1" si="22"/>
        <v>4.9557953518350111</v>
      </c>
      <c r="S212" t="s">
        <v>222</v>
      </c>
      <c r="T212">
        <f t="shared" ca="1" si="23"/>
        <v>66</v>
      </c>
    </row>
    <row r="213" spans="1:20">
      <c r="A213">
        <v>204</v>
      </c>
      <c r="B213" t="s">
        <v>127</v>
      </c>
      <c r="C213" t="s">
        <v>85</v>
      </c>
      <c r="D213" s="11">
        <v>4.6921309999999998</v>
      </c>
      <c r="E213" s="11">
        <v>117.581343</v>
      </c>
      <c r="F213" s="13">
        <v>4</v>
      </c>
      <c r="G213">
        <v>0</v>
      </c>
      <c r="H213" t="s">
        <v>25</v>
      </c>
      <c r="I213" t="s">
        <v>29</v>
      </c>
      <c r="J213" t="s">
        <v>27</v>
      </c>
      <c r="K213">
        <v>0</v>
      </c>
      <c r="L213">
        <v>41</v>
      </c>
      <c r="M213" s="4">
        <v>0.21098103186038675</v>
      </c>
      <c r="N213" s="5">
        <f t="shared" si="18"/>
        <v>41083.210981031858</v>
      </c>
      <c r="O213" t="str">
        <f t="shared" ca="1" si="19"/>
        <v>Gannets</v>
      </c>
      <c r="P213" t="str">
        <f t="shared" ca="1" si="20"/>
        <v>TAG062388</v>
      </c>
      <c r="Q213">
        <f t="shared" ca="1" si="21"/>
        <v>1898</v>
      </c>
      <c r="R213">
        <f t="shared" ca="1" si="22"/>
        <v>1.113309492131775</v>
      </c>
      <c r="S213" t="s">
        <v>223</v>
      </c>
      <c r="T213">
        <f t="shared" ca="1" si="23"/>
        <v>84</v>
      </c>
    </row>
    <row r="214" spans="1:20">
      <c r="A214">
        <v>205</v>
      </c>
      <c r="B214" t="s">
        <v>127</v>
      </c>
      <c r="C214" t="s">
        <v>85</v>
      </c>
      <c r="D214" s="11">
        <v>4.6921309999999998</v>
      </c>
      <c r="E214" s="11">
        <v>117.581343</v>
      </c>
      <c r="F214" s="13">
        <v>1</v>
      </c>
      <c r="G214">
        <v>1</v>
      </c>
      <c r="H214" t="s">
        <v>28</v>
      </c>
      <c r="I214" t="s">
        <v>29</v>
      </c>
      <c r="J214" t="s">
        <v>27</v>
      </c>
      <c r="K214">
        <v>0</v>
      </c>
      <c r="L214">
        <v>41</v>
      </c>
      <c r="M214" s="4">
        <v>0.24694112358392228</v>
      </c>
      <c r="N214" s="5">
        <f t="shared" si="18"/>
        <v>41083.246941123587</v>
      </c>
      <c r="O214" t="str">
        <f t="shared" ca="1" si="19"/>
        <v>Water monitor</v>
      </c>
      <c r="P214" t="str">
        <f t="shared" ca="1" si="20"/>
        <v>TAG099162</v>
      </c>
      <c r="Q214">
        <f t="shared" ca="1" si="21"/>
        <v>1702</v>
      </c>
      <c r="R214">
        <f t="shared" ca="1" si="22"/>
        <v>4.2890832275900301</v>
      </c>
      <c r="S214" t="s">
        <v>220</v>
      </c>
      <c r="T214">
        <f t="shared" ca="1" si="23"/>
        <v>89</v>
      </c>
    </row>
    <row r="215" spans="1:20">
      <c r="A215">
        <v>206</v>
      </c>
      <c r="B215" t="s">
        <v>127</v>
      </c>
      <c r="C215" t="s">
        <v>85</v>
      </c>
      <c r="D215" s="11">
        <v>4.6921309999999998</v>
      </c>
      <c r="E215" s="11">
        <v>117.581343</v>
      </c>
      <c r="F215" s="13">
        <v>2</v>
      </c>
      <c r="G215">
        <v>0</v>
      </c>
      <c r="H215" t="s">
        <v>25</v>
      </c>
      <c r="I215" t="s">
        <v>26</v>
      </c>
      <c r="J215" t="s">
        <v>31</v>
      </c>
      <c r="K215">
        <v>4</v>
      </c>
      <c r="L215">
        <v>51</v>
      </c>
      <c r="M215" s="4">
        <v>0.81825581563352745</v>
      </c>
      <c r="N215" s="5">
        <f t="shared" si="18"/>
        <v>41083.818255815633</v>
      </c>
      <c r="O215" t="str">
        <f t="shared" ca="1" si="19"/>
        <v>Crematogaster borneensis</v>
      </c>
      <c r="P215" t="str">
        <f t="shared" ca="1" si="20"/>
        <v>TAG032332</v>
      </c>
      <c r="Q215">
        <f t="shared" ca="1" si="21"/>
        <v>1017</v>
      </c>
      <c r="R215">
        <f t="shared" ca="1" si="22"/>
        <v>5.8310717687649101</v>
      </c>
      <c r="S215" t="s">
        <v>221</v>
      </c>
      <c r="T215">
        <f t="shared" ca="1" si="23"/>
        <v>9</v>
      </c>
    </row>
    <row r="216" spans="1:20">
      <c r="A216">
        <v>207</v>
      </c>
      <c r="B216" t="s">
        <v>127</v>
      </c>
      <c r="C216" t="s">
        <v>85</v>
      </c>
      <c r="D216" s="11">
        <v>4.6921309999999998</v>
      </c>
      <c r="E216" s="11">
        <v>117.581343</v>
      </c>
      <c r="F216" s="13">
        <v>3</v>
      </c>
      <c r="G216">
        <v>1</v>
      </c>
      <c r="H216" t="s">
        <v>28</v>
      </c>
      <c r="I216" t="s">
        <v>26</v>
      </c>
      <c r="J216" t="s">
        <v>31</v>
      </c>
      <c r="K216">
        <v>4</v>
      </c>
      <c r="L216">
        <v>51</v>
      </c>
      <c r="M216" s="4">
        <v>0.38507243012193759</v>
      </c>
      <c r="N216" s="5">
        <f t="shared" si="18"/>
        <v>41083.385072430123</v>
      </c>
      <c r="O216" t="str">
        <f t="shared" ca="1" si="19"/>
        <v>Alsomitra simplex</v>
      </c>
      <c r="P216" t="str">
        <f t="shared" ca="1" si="20"/>
        <v>TAG082821</v>
      </c>
      <c r="Q216">
        <f t="shared" ca="1" si="21"/>
        <v>151</v>
      </c>
      <c r="R216">
        <f t="shared" ca="1" si="22"/>
        <v>2.0013566738712889</v>
      </c>
      <c r="S216" t="s">
        <v>222</v>
      </c>
      <c r="T216">
        <f t="shared" ca="1" si="23"/>
        <v>71</v>
      </c>
    </row>
    <row r="217" spans="1:20">
      <c r="A217">
        <v>208</v>
      </c>
      <c r="B217" t="s">
        <v>127</v>
      </c>
      <c r="C217" t="s">
        <v>85</v>
      </c>
      <c r="D217" s="11">
        <v>4.6921309999999998</v>
      </c>
      <c r="E217" s="11">
        <v>117.581343</v>
      </c>
      <c r="F217" s="13">
        <v>4</v>
      </c>
      <c r="G217">
        <v>0</v>
      </c>
      <c r="H217" t="s">
        <v>30</v>
      </c>
      <c r="I217" t="s">
        <v>29</v>
      </c>
      <c r="J217" t="s">
        <v>31</v>
      </c>
      <c r="K217">
        <v>4</v>
      </c>
      <c r="L217">
        <v>61</v>
      </c>
      <c r="M217" s="4">
        <v>0.92240241046427807</v>
      </c>
      <c r="N217" s="5">
        <f t="shared" si="18"/>
        <v>41083.922402410462</v>
      </c>
      <c r="O217" t="str">
        <f t="shared" ca="1" si="19"/>
        <v>Morphospecies 1</v>
      </c>
      <c r="P217" t="str">
        <f t="shared" ca="1" si="20"/>
        <v>TAG098408</v>
      </c>
      <c r="Q217">
        <f t="shared" ca="1" si="21"/>
        <v>1560</v>
      </c>
      <c r="R217">
        <f t="shared" ca="1" si="22"/>
        <v>1.9299032997948347</v>
      </c>
      <c r="S217" t="s">
        <v>223</v>
      </c>
      <c r="T217">
        <f t="shared" ca="1" si="23"/>
        <v>56</v>
      </c>
    </row>
    <row r="218" spans="1:20">
      <c r="A218">
        <v>209</v>
      </c>
      <c r="B218" t="s">
        <v>127</v>
      </c>
      <c r="C218" t="s">
        <v>85</v>
      </c>
      <c r="D218" s="11">
        <v>4.6921309999999998</v>
      </c>
      <c r="E218" s="11">
        <v>117.581343</v>
      </c>
      <c r="F218" s="13">
        <v>1</v>
      </c>
      <c r="G218">
        <v>0</v>
      </c>
      <c r="H218" t="s">
        <v>25</v>
      </c>
      <c r="I218" t="s">
        <v>29</v>
      </c>
      <c r="J218" t="s">
        <v>31</v>
      </c>
      <c r="K218">
        <v>4</v>
      </c>
      <c r="L218">
        <v>61</v>
      </c>
      <c r="M218" s="4">
        <v>0.75326592748334786</v>
      </c>
      <c r="N218" s="5">
        <f t="shared" si="18"/>
        <v>41083.75326592748</v>
      </c>
      <c r="O218" t="str">
        <f t="shared" ca="1" si="19"/>
        <v>Morphospecies 1</v>
      </c>
      <c r="P218" t="str">
        <f t="shared" ca="1" si="20"/>
        <v>TAG062368</v>
      </c>
      <c r="Q218">
        <f t="shared" ca="1" si="21"/>
        <v>1240</v>
      </c>
      <c r="R218">
        <f t="shared" ca="1" si="22"/>
        <v>1.1751530019853638</v>
      </c>
      <c r="S218" t="s">
        <v>220</v>
      </c>
      <c r="T218">
        <f t="shared" ca="1" si="23"/>
        <v>33</v>
      </c>
    </row>
    <row r="219" spans="1:20">
      <c r="A219">
        <v>210</v>
      </c>
      <c r="B219" t="s">
        <v>127</v>
      </c>
      <c r="C219" t="s">
        <v>85</v>
      </c>
      <c r="D219" s="11">
        <v>4.6921309999999998</v>
      </c>
      <c r="E219" s="11">
        <v>117.581343</v>
      </c>
      <c r="F219" s="13">
        <v>2</v>
      </c>
      <c r="G219">
        <v>1</v>
      </c>
      <c r="H219" t="s">
        <v>28</v>
      </c>
      <c r="I219" t="s">
        <v>29</v>
      </c>
      <c r="J219" t="s">
        <v>31</v>
      </c>
      <c r="K219">
        <v>4</v>
      </c>
      <c r="L219">
        <v>61</v>
      </c>
      <c r="M219" s="4">
        <v>2.0833109769464841E-2</v>
      </c>
      <c r="N219" s="5">
        <f t="shared" si="18"/>
        <v>41083.020833109767</v>
      </c>
      <c r="O219" t="str">
        <f t="shared" ca="1" si="19"/>
        <v>Formicidae #1</v>
      </c>
      <c r="P219" t="str">
        <f t="shared" ca="1" si="20"/>
        <v>TAG032292</v>
      </c>
      <c r="Q219">
        <f t="shared" ca="1" si="21"/>
        <v>1999</v>
      </c>
      <c r="R219">
        <f t="shared" ca="1" si="22"/>
        <v>2.6126582045755544</v>
      </c>
      <c r="S219" t="s">
        <v>221</v>
      </c>
      <c r="T219">
        <f t="shared" ca="1" si="23"/>
        <v>59</v>
      </c>
    </row>
    <row r="220" spans="1:20">
      <c r="A220">
        <v>211</v>
      </c>
      <c r="B220" t="s">
        <v>128</v>
      </c>
      <c r="C220" s="2">
        <v>41084</v>
      </c>
      <c r="D220" s="11">
        <v>4.6907649999999999</v>
      </c>
      <c r="E220" s="11">
        <v>117.582247</v>
      </c>
      <c r="F220" s="13">
        <v>3</v>
      </c>
      <c r="G220">
        <v>1</v>
      </c>
      <c r="H220" t="s">
        <v>28</v>
      </c>
      <c r="I220" t="s">
        <v>26</v>
      </c>
      <c r="J220" t="s">
        <v>27</v>
      </c>
      <c r="K220">
        <v>0</v>
      </c>
      <c r="L220">
        <v>35</v>
      </c>
      <c r="M220" s="4">
        <v>0.31205135340716406</v>
      </c>
      <c r="N220" s="5">
        <f t="shared" si="18"/>
        <v>41083.312051353409</v>
      </c>
      <c r="O220" t="str">
        <f t="shared" ca="1" si="19"/>
        <v>Cicada sanguinolenta</v>
      </c>
      <c r="P220" t="str">
        <f t="shared" ca="1" si="20"/>
        <v>TAG058642</v>
      </c>
      <c r="Q220">
        <f t="shared" ca="1" si="21"/>
        <v>1511</v>
      </c>
      <c r="R220">
        <f t="shared" ca="1" si="22"/>
        <v>3.2472257766265988</v>
      </c>
      <c r="S220" t="s">
        <v>222</v>
      </c>
      <c r="T220">
        <f t="shared" ca="1" si="23"/>
        <v>34</v>
      </c>
    </row>
    <row r="221" spans="1:20">
      <c r="A221">
        <v>212</v>
      </c>
      <c r="B221" t="s">
        <v>128</v>
      </c>
      <c r="C221" s="2">
        <v>41084</v>
      </c>
      <c r="D221" s="11">
        <v>4.6907649999999999</v>
      </c>
      <c r="E221" s="11">
        <v>117.582247</v>
      </c>
      <c r="F221" s="13">
        <v>4</v>
      </c>
      <c r="G221">
        <v>1</v>
      </c>
      <c r="H221" t="s">
        <v>25</v>
      </c>
      <c r="I221" t="s">
        <v>26</v>
      </c>
      <c r="J221" t="s">
        <v>27</v>
      </c>
      <c r="K221">
        <v>0</v>
      </c>
      <c r="L221">
        <v>35</v>
      </c>
      <c r="M221" s="4">
        <v>0.62580171037309484</v>
      </c>
      <c r="N221" s="5">
        <f t="shared" si="18"/>
        <v>41083.625801710376</v>
      </c>
      <c r="O221" t="str">
        <f t="shared" ca="1" si="19"/>
        <v>Dolichoderus sp.</v>
      </c>
      <c r="P221" t="str">
        <f t="shared" ca="1" si="20"/>
        <v>TAG084583</v>
      </c>
      <c r="Q221">
        <f t="shared" ca="1" si="21"/>
        <v>49</v>
      </c>
      <c r="R221">
        <f t="shared" ca="1" si="22"/>
        <v>1.2895839205220381</v>
      </c>
      <c r="S221" t="s">
        <v>223</v>
      </c>
      <c r="T221">
        <f t="shared" ca="1" si="23"/>
        <v>80</v>
      </c>
    </row>
    <row r="222" spans="1:20">
      <c r="A222">
        <v>213</v>
      </c>
      <c r="B222" t="s">
        <v>128</v>
      </c>
      <c r="C222" s="2">
        <v>41084</v>
      </c>
      <c r="D222" s="11">
        <v>4.6907649999999999</v>
      </c>
      <c r="E222" s="11">
        <v>117.582247</v>
      </c>
      <c r="F222" s="13">
        <v>1</v>
      </c>
      <c r="G222">
        <v>0</v>
      </c>
      <c r="H222" t="s">
        <v>30</v>
      </c>
      <c r="I222" t="s">
        <v>29</v>
      </c>
      <c r="J222" t="s">
        <v>27</v>
      </c>
      <c r="K222">
        <v>0</v>
      </c>
      <c r="L222">
        <v>45</v>
      </c>
      <c r="M222" s="4">
        <v>0.69136505850076246</v>
      </c>
      <c r="N222" s="5">
        <f t="shared" si="18"/>
        <v>41083.691365058497</v>
      </c>
      <c r="O222" t="str">
        <f t="shared" ca="1" si="19"/>
        <v>Crematogaster borneensis</v>
      </c>
      <c r="P222" t="str">
        <f t="shared" ca="1" si="20"/>
        <v>TAG029469</v>
      </c>
      <c r="Q222">
        <f t="shared" ca="1" si="21"/>
        <v>329</v>
      </c>
      <c r="R222">
        <f t="shared" ca="1" si="22"/>
        <v>5.9458188591364047</v>
      </c>
      <c r="S222" t="s">
        <v>220</v>
      </c>
      <c r="T222">
        <f t="shared" ca="1" si="23"/>
        <v>59</v>
      </c>
    </row>
    <row r="223" spans="1:20">
      <c r="A223">
        <v>214</v>
      </c>
      <c r="B223" t="s">
        <v>128</v>
      </c>
      <c r="C223" s="2">
        <v>41084</v>
      </c>
      <c r="D223" s="11">
        <v>4.6907649999999999</v>
      </c>
      <c r="E223" s="11">
        <v>117.582247</v>
      </c>
      <c r="F223" s="13">
        <v>2</v>
      </c>
      <c r="G223">
        <v>0</v>
      </c>
      <c r="H223" t="s">
        <v>25</v>
      </c>
      <c r="I223" t="s">
        <v>29</v>
      </c>
      <c r="J223" t="s">
        <v>27</v>
      </c>
      <c r="K223">
        <v>0</v>
      </c>
      <c r="L223">
        <v>45</v>
      </c>
      <c r="M223" s="4">
        <v>0.39254918051143262</v>
      </c>
      <c r="N223" s="5">
        <f t="shared" si="18"/>
        <v>41083.392549180513</v>
      </c>
      <c r="O223" t="str">
        <f t="shared" ca="1" si="19"/>
        <v>Dolichoderus sp.</v>
      </c>
      <c r="P223" t="str">
        <f t="shared" ca="1" si="20"/>
        <v>TAG052546</v>
      </c>
      <c r="Q223">
        <f t="shared" ca="1" si="21"/>
        <v>725</v>
      </c>
      <c r="R223">
        <f t="shared" ca="1" si="22"/>
        <v>3.5922695517315777</v>
      </c>
      <c r="S223" t="s">
        <v>221</v>
      </c>
      <c r="T223">
        <f t="shared" ca="1" si="23"/>
        <v>50</v>
      </c>
    </row>
    <row r="224" spans="1:20">
      <c r="A224">
        <v>215</v>
      </c>
      <c r="B224" t="s">
        <v>128</v>
      </c>
      <c r="C224" s="2">
        <v>41084</v>
      </c>
      <c r="D224" s="11">
        <v>4.6907649999999999</v>
      </c>
      <c r="E224" s="11">
        <v>117.582247</v>
      </c>
      <c r="F224" s="13">
        <v>3</v>
      </c>
      <c r="G224">
        <v>1</v>
      </c>
      <c r="H224" t="s">
        <v>28</v>
      </c>
      <c r="I224" t="s">
        <v>29</v>
      </c>
      <c r="J224" t="s">
        <v>27</v>
      </c>
      <c r="K224">
        <v>0</v>
      </c>
      <c r="L224">
        <v>45</v>
      </c>
      <c r="M224" s="4">
        <v>0.35572855278844184</v>
      </c>
      <c r="N224" s="5">
        <f t="shared" si="18"/>
        <v>41083.355728552786</v>
      </c>
      <c r="O224" t="str">
        <f t="shared" ca="1" si="19"/>
        <v>Water monitor</v>
      </c>
      <c r="P224" t="str">
        <f t="shared" ca="1" si="20"/>
        <v>TAG060162</v>
      </c>
      <c r="Q224">
        <f t="shared" ca="1" si="21"/>
        <v>1283</v>
      </c>
      <c r="R224">
        <f t="shared" ca="1" si="22"/>
        <v>5.0156649151876325</v>
      </c>
      <c r="S224" t="s">
        <v>222</v>
      </c>
      <c r="T224">
        <f t="shared" ca="1" si="23"/>
        <v>54</v>
      </c>
    </row>
    <row r="225" spans="1:20">
      <c r="A225">
        <v>216</v>
      </c>
      <c r="B225" t="s">
        <v>128</v>
      </c>
      <c r="C225" s="2">
        <v>41084</v>
      </c>
      <c r="D225" s="11">
        <v>4.6907649999999999</v>
      </c>
      <c r="E225" s="11">
        <v>117.582247</v>
      </c>
      <c r="F225" s="13">
        <v>4</v>
      </c>
      <c r="G225">
        <v>0</v>
      </c>
      <c r="H225" t="s">
        <v>25</v>
      </c>
      <c r="I225" t="s">
        <v>26</v>
      </c>
      <c r="J225" t="s">
        <v>31</v>
      </c>
      <c r="K225">
        <v>4</v>
      </c>
      <c r="L225">
        <v>55</v>
      </c>
      <c r="M225" s="4">
        <v>0.37551199702103688</v>
      </c>
      <c r="N225" s="5">
        <f t="shared" si="18"/>
        <v>41083.375511997023</v>
      </c>
      <c r="O225" t="str">
        <f t="shared" ca="1" si="19"/>
        <v>Crematogaster borneensis</v>
      </c>
      <c r="P225" t="str">
        <f t="shared" ca="1" si="20"/>
        <v>TAG047272</v>
      </c>
      <c r="Q225">
        <f t="shared" ca="1" si="21"/>
        <v>1092</v>
      </c>
      <c r="R225">
        <f t="shared" ca="1" si="22"/>
        <v>4.7833426302667794</v>
      </c>
      <c r="S225" t="s">
        <v>223</v>
      </c>
      <c r="T225">
        <f t="shared" ca="1" si="23"/>
        <v>59</v>
      </c>
    </row>
    <row r="226" spans="1:20">
      <c r="A226">
        <v>217</v>
      </c>
      <c r="B226" t="s">
        <v>128</v>
      </c>
      <c r="C226" s="2">
        <v>41084</v>
      </c>
      <c r="D226" s="11">
        <v>4.6907649999999999</v>
      </c>
      <c r="E226" s="11">
        <v>117.582247</v>
      </c>
      <c r="F226" s="13">
        <v>1</v>
      </c>
      <c r="G226">
        <v>1</v>
      </c>
      <c r="H226" t="s">
        <v>28</v>
      </c>
      <c r="I226" t="s">
        <v>26</v>
      </c>
      <c r="J226" t="s">
        <v>31</v>
      </c>
      <c r="K226">
        <v>4</v>
      </c>
      <c r="L226">
        <v>55</v>
      </c>
      <c r="M226" s="4">
        <v>3.5202969810802509E-2</v>
      </c>
      <c r="N226" s="5">
        <f t="shared" si="18"/>
        <v>41083.035202969812</v>
      </c>
      <c r="O226" t="str">
        <f t="shared" ca="1" si="19"/>
        <v>Dolichoderus sp.</v>
      </c>
      <c r="P226" t="str">
        <f t="shared" ca="1" si="20"/>
        <v>TAG010303</v>
      </c>
      <c r="Q226">
        <f t="shared" ca="1" si="21"/>
        <v>415</v>
      </c>
      <c r="R226">
        <f t="shared" ca="1" si="22"/>
        <v>1.504386275486961</v>
      </c>
      <c r="S226" t="s">
        <v>220</v>
      </c>
      <c r="T226">
        <f t="shared" ca="1" si="23"/>
        <v>29</v>
      </c>
    </row>
    <row r="227" spans="1:20">
      <c r="A227">
        <v>218</v>
      </c>
      <c r="B227" t="s">
        <v>128</v>
      </c>
      <c r="C227" s="2">
        <v>41084</v>
      </c>
      <c r="D227" s="11">
        <v>4.6907649999999999</v>
      </c>
      <c r="E227" s="11">
        <v>117.582247</v>
      </c>
      <c r="F227" s="13">
        <v>2</v>
      </c>
      <c r="G227">
        <v>0</v>
      </c>
      <c r="H227" t="s">
        <v>25</v>
      </c>
      <c r="I227" t="s">
        <v>29</v>
      </c>
      <c r="J227" t="s">
        <v>31</v>
      </c>
      <c r="K227">
        <v>4</v>
      </c>
      <c r="L227">
        <v>65</v>
      </c>
      <c r="M227" s="4">
        <v>0.10075323062107133</v>
      </c>
      <c r="N227" s="5">
        <f t="shared" si="18"/>
        <v>41083.100753230618</v>
      </c>
      <c r="O227" t="str">
        <f t="shared" ca="1" si="19"/>
        <v>Dolichoderus sp.</v>
      </c>
      <c r="P227" t="str">
        <f t="shared" ca="1" si="20"/>
        <v>TAG087606</v>
      </c>
      <c r="Q227">
        <f t="shared" ca="1" si="21"/>
        <v>1361</v>
      </c>
      <c r="R227">
        <f t="shared" ca="1" si="22"/>
        <v>4.4967068865577042</v>
      </c>
      <c r="S227" t="s">
        <v>221</v>
      </c>
      <c r="T227">
        <f t="shared" ca="1" si="23"/>
        <v>54</v>
      </c>
    </row>
    <row r="228" spans="1:20">
      <c r="A228">
        <v>219</v>
      </c>
      <c r="B228" t="s">
        <v>128</v>
      </c>
      <c r="C228" s="2">
        <v>41084</v>
      </c>
      <c r="D228" s="11">
        <v>4.6907649999999999</v>
      </c>
      <c r="E228" s="11">
        <v>117.582247</v>
      </c>
      <c r="F228" s="13">
        <v>3</v>
      </c>
      <c r="G228">
        <v>1</v>
      </c>
      <c r="H228" t="s">
        <v>28</v>
      </c>
      <c r="I228" t="s">
        <v>29</v>
      </c>
      <c r="J228" t="s">
        <v>31</v>
      </c>
      <c r="K228">
        <v>4</v>
      </c>
      <c r="L228">
        <v>65</v>
      </c>
      <c r="M228" s="4">
        <v>3.0712216775350298E-2</v>
      </c>
      <c r="N228" s="5">
        <f t="shared" si="18"/>
        <v>41083.030712216772</v>
      </c>
      <c r="O228" t="str">
        <f t="shared" ca="1" si="19"/>
        <v>Melittia oedippus</v>
      </c>
      <c r="P228" t="str">
        <f t="shared" ca="1" si="20"/>
        <v>TAG056178</v>
      </c>
      <c r="Q228">
        <f t="shared" ca="1" si="21"/>
        <v>859</v>
      </c>
      <c r="R228">
        <f t="shared" ca="1" si="22"/>
        <v>5.2576342189196561</v>
      </c>
      <c r="S228" t="s">
        <v>222</v>
      </c>
      <c r="T228">
        <f t="shared" ca="1" si="23"/>
        <v>45</v>
      </c>
    </row>
    <row r="229" spans="1:20">
      <c r="A229">
        <v>220</v>
      </c>
      <c r="B229" t="s">
        <v>128</v>
      </c>
      <c r="C229" s="2">
        <v>41084</v>
      </c>
      <c r="D229" s="11">
        <v>4.6907649999999999</v>
      </c>
      <c r="E229" s="11">
        <v>117.582247</v>
      </c>
      <c r="F229" s="13">
        <v>4</v>
      </c>
      <c r="G229">
        <v>1</v>
      </c>
      <c r="H229" t="s">
        <v>30</v>
      </c>
      <c r="I229" t="s">
        <v>29</v>
      </c>
      <c r="J229" t="s">
        <v>31</v>
      </c>
      <c r="K229">
        <v>4</v>
      </c>
      <c r="L229">
        <v>65</v>
      </c>
      <c r="M229" s="4">
        <v>0.2069182691799395</v>
      </c>
      <c r="N229" s="5">
        <f t="shared" si="18"/>
        <v>41083.206918269178</v>
      </c>
      <c r="O229" t="str">
        <f t="shared" ca="1" si="19"/>
        <v>Formicidae #1</v>
      </c>
      <c r="P229" t="str">
        <f t="shared" ca="1" si="20"/>
        <v>TAG045175</v>
      </c>
      <c r="Q229">
        <f t="shared" ca="1" si="21"/>
        <v>275</v>
      </c>
      <c r="R229">
        <f t="shared" ca="1" si="22"/>
        <v>1.0326247116156924</v>
      </c>
      <c r="S229" t="s">
        <v>223</v>
      </c>
      <c r="T229">
        <f t="shared" ca="1" si="23"/>
        <v>95</v>
      </c>
    </row>
    <row r="230" spans="1:20">
      <c r="A230">
        <v>221</v>
      </c>
      <c r="B230" t="s">
        <v>129</v>
      </c>
      <c r="C230" s="2">
        <v>41084</v>
      </c>
      <c r="D230" s="11">
        <v>4.6908890000000003</v>
      </c>
      <c r="E230" s="11">
        <v>117.582705</v>
      </c>
      <c r="F230" s="13">
        <v>1</v>
      </c>
      <c r="G230">
        <v>1</v>
      </c>
      <c r="H230" t="s">
        <v>28</v>
      </c>
      <c r="I230" t="s">
        <v>26</v>
      </c>
      <c r="J230" t="s">
        <v>27</v>
      </c>
      <c r="K230">
        <v>0</v>
      </c>
      <c r="L230">
        <v>35</v>
      </c>
      <c r="M230" s="4">
        <v>0.58585461366995617</v>
      </c>
      <c r="N230" s="5">
        <f t="shared" si="18"/>
        <v>41083.585854613673</v>
      </c>
      <c r="O230" t="str">
        <f t="shared" ca="1" si="19"/>
        <v>Cicada sanguinolenta</v>
      </c>
      <c r="P230" t="str">
        <f t="shared" ca="1" si="20"/>
        <v>TAG036476</v>
      </c>
      <c r="Q230">
        <f t="shared" ca="1" si="21"/>
        <v>1188</v>
      </c>
      <c r="R230">
        <f t="shared" ca="1" si="22"/>
        <v>3.1531054225266515</v>
      </c>
      <c r="S230" t="s">
        <v>220</v>
      </c>
      <c r="T230">
        <f t="shared" ca="1" si="23"/>
        <v>66</v>
      </c>
    </row>
    <row r="231" spans="1:20">
      <c r="A231">
        <v>222</v>
      </c>
      <c r="B231" t="s">
        <v>129</v>
      </c>
      <c r="C231" s="2">
        <v>41084</v>
      </c>
      <c r="D231" s="11">
        <v>4.6908890000000003</v>
      </c>
      <c r="E231" s="11">
        <v>117.582705</v>
      </c>
      <c r="F231" s="13">
        <v>2</v>
      </c>
      <c r="G231">
        <v>1</v>
      </c>
      <c r="H231" t="s">
        <v>25</v>
      </c>
      <c r="I231" t="s">
        <v>26</v>
      </c>
      <c r="J231" t="s">
        <v>27</v>
      </c>
      <c r="K231">
        <v>0</v>
      </c>
      <c r="L231">
        <v>35</v>
      </c>
      <c r="M231" s="4">
        <v>0.42768551258705201</v>
      </c>
      <c r="N231" s="5">
        <f t="shared" si="18"/>
        <v>41083.427685512586</v>
      </c>
      <c r="O231" t="str">
        <f t="shared" ca="1" si="19"/>
        <v>Dolichoderus sp.</v>
      </c>
      <c r="P231" t="str">
        <f t="shared" ca="1" si="20"/>
        <v>TAG099316</v>
      </c>
      <c r="Q231">
        <f t="shared" ca="1" si="21"/>
        <v>568</v>
      </c>
      <c r="R231">
        <f t="shared" ca="1" si="22"/>
        <v>2.5166141571443088</v>
      </c>
      <c r="S231" t="s">
        <v>221</v>
      </c>
      <c r="T231">
        <f t="shared" ca="1" si="23"/>
        <v>30</v>
      </c>
    </row>
    <row r="232" spans="1:20">
      <c r="A232">
        <v>223</v>
      </c>
      <c r="B232" t="s">
        <v>129</v>
      </c>
      <c r="C232" s="2">
        <v>41084</v>
      </c>
      <c r="D232" s="11">
        <v>4.6908890000000003</v>
      </c>
      <c r="E232" s="11">
        <v>117.582705</v>
      </c>
      <c r="F232" s="13">
        <v>3</v>
      </c>
      <c r="G232">
        <v>0</v>
      </c>
      <c r="H232" t="s">
        <v>28</v>
      </c>
      <c r="I232" t="s">
        <v>29</v>
      </c>
      <c r="J232" t="s">
        <v>27</v>
      </c>
      <c r="K232">
        <v>0</v>
      </c>
      <c r="L232">
        <v>45</v>
      </c>
      <c r="M232" s="4">
        <v>0.16950051747979611</v>
      </c>
      <c r="N232" s="5">
        <f t="shared" si="18"/>
        <v>41083.169500517477</v>
      </c>
      <c r="O232" t="str">
        <f t="shared" ca="1" si="19"/>
        <v>Water monitor</v>
      </c>
      <c r="P232" t="str">
        <f t="shared" ca="1" si="20"/>
        <v>TAG040223</v>
      </c>
      <c r="Q232">
        <f t="shared" ca="1" si="21"/>
        <v>1823</v>
      </c>
      <c r="R232">
        <f t="shared" ca="1" si="22"/>
        <v>2.3680293804049444</v>
      </c>
      <c r="S232" t="s">
        <v>222</v>
      </c>
      <c r="T232">
        <f t="shared" ca="1" si="23"/>
        <v>69</v>
      </c>
    </row>
    <row r="233" spans="1:20">
      <c r="A233">
        <v>224</v>
      </c>
      <c r="B233" t="s">
        <v>129</v>
      </c>
      <c r="C233" s="2">
        <v>41084</v>
      </c>
      <c r="D233" s="11">
        <v>4.6908890000000003</v>
      </c>
      <c r="E233" s="11">
        <v>117.582705</v>
      </c>
      <c r="F233" s="13">
        <v>4</v>
      </c>
      <c r="G233">
        <v>0</v>
      </c>
      <c r="H233" t="s">
        <v>30</v>
      </c>
      <c r="I233" t="s">
        <v>29</v>
      </c>
      <c r="J233" t="s">
        <v>27</v>
      </c>
      <c r="K233">
        <v>0</v>
      </c>
      <c r="L233">
        <v>45</v>
      </c>
      <c r="M233" s="4">
        <v>0.36657769623131953</v>
      </c>
      <c r="N233" s="5">
        <f t="shared" si="18"/>
        <v>41083.36657769623</v>
      </c>
      <c r="O233" t="str">
        <f t="shared" ca="1" si="19"/>
        <v>Crematogaster ormei</v>
      </c>
      <c r="P233" t="str">
        <f t="shared" ca="1" si="20"/>
        <v>TAG045638</v>
      </c>
      <c r="Q233">
        <f t="shared" ca="1" si="21"/>
        <v>1186</v>
      </c>
      <c r="R233">
        <f t="shared" ca="1" si="22"/>
        <v>1.783402882263381</v>
      </c>
      <c r="S233" t="s">
        <v>223</v>
      </c>
      <c r="T233">
        <f t="shared" ca="1" si="23"/>
        <v>87</v>
      </c>
    </row>
    <row r="234" spans="1:20">
      <c r="A234">
        <v>225</v>
      </c>
      <c r="B234" t="s">
        <v>129</v>
      </c>
      <c r="C234" s="2">
        <v>41084</v>
      </c>
      <c r="D234" s="11">
        <v>4.6908890000000003</v>
      </c>
      <c r="E234" s="11">
        <v>117.582705</v>
      </c>
      <c r="F234" s="13">
        <v>1</v>
      </c>
      <c r="G234">
        <v>0</v>
      </c>
      <c r="H234" t="s">
        <v>25</v>
      </c>
      <c r="I234" t="s">
        <v>29</v>
      </c>
      <c r="J234" t="s">
        <v>27</v>
      </c>
      <c r="K234">
        <v>0</v>
      </c>
      <c r="L234">
        <v>45</v>
      </c>
      <c r="M234" s="4">
        <v>0.7908273088367459</v>
      </c>
      <c r="N234" s="5">
        <f t="shared" si="18"/>
        <v>41083.79082730884</v>
      </c>
      <c r="O234" t="str">
        <f t="shared" ca="1" si="19"/>
        <v>Cicada sanguinolenta</v>
      </c>
      <c r="P234" t="str">
        <f t="shared" ca="1" si="20"/>
        <v>TAG073385</v>
      </c>
      <c r="Q234">
        <f t="shared" ca="1" si="21"/>
        <v>1797</v>
      </c>
      <c r="R234">
        <f t="shared" ca="1" si="22"/>
        <v>4.2655874802503959</v>
      </c>
      <c r="S234" t="s">
        <v>220</v>
      </c>
      <c r="T234">
        <f t="shared" ca="1" si="23"/>
        <v>33</v>
      </c>
    </row>
    <row r="235" spans="1:20">
      <c r="A235">
        <v>226</v>
      </c>
      <c r="B235" t="s">
        <v>129</v>
      </c>
      <c r="C235" s="2">
        <v>41084</v>
      </c>
      <c r="D235" s="11">
        <v>4.6908890000000003</v>
      </c>
      <c r="E235" s="11">
        <v>117.582705</v>
      </c>
      <c r="F235" s="13">
        <v>2</v>
      </c>
      <c r="G235">
        <v>1</v>
      </c>
      <c r="H235" t="s">
        <v>28</v>
      </c>
      <c r="I235" t="s">
        <v>26</v>
      </c>
      <c r="J235" t="s">
        <v>31</v>
      </c>
      <c r="K235">
        <v>4</v>
      </c>
      <c r="L235">
        <v>55</v>
      </c>
      <c r="M235" s="4">
        <v>0.5702598749330583</v>
      </c>
      <c r="N235" s="5">
        <f t="shared" si="18"/>
        <v>41083.570259874934</v>
      </c>
      <c r="O235" t="str">
        <f t="shared" ca="1" si="19"/>
        <v>Alsomitra simplex</v>
      </c>
      <c r="P235" t="str">
        <f t="shared" ca="1" si="20"/>
        <v>TAG082032</v>
      </c>
      <c r="Q235">
        <f t="shared" ca="1" si="21"/>
        <v>360</v>
      </c>
      <c r="R235">
        <f t="shared" ca="1" si="22"/>
        <v>5.2911651314835666</v>
      </c>
      <c r="S235" t="s">
        <v>221</v>
      </c>
      <c r="T235">
        <f t="shared" ca="1" si="23"/>
        <v>32</v>
      </c>
    </row>
    <row r="236" spans="1:20">
      <c r="A236">
        <v>227</v>
      </c>
      <c r="B236" t="s">
        <v>129</v>
      </c>
      <c r="C236" s="2">
        <v>41084</v>
      </c>
      <c r="D236" s="11">
        <v>4.6908890000000003</v>
      </c>
      <c r="E236" s="11">
        <v>117.582705</v>
      </c>
      <c r="F236" s="13">
        <v>3</v>
      </c>
      <c r="G236">
        <v>1</v>
      </c>
      <c r="H236" t="s">
        <v>25</v>
      </c>
      <c r="I236" t="s">
        <v>26</v>
      </c>
      <c r="J236" t="s">
        <v>31</v>
      </c>
      <c r="K236">
        <v>4</v>
      </c>
      <c r="L236">
        <v>55</v>
      </c>
      <c r="M236" s="4">
        <v>0.83548437676738907</v>
      </c>
      <c r="N236" s="5">
        <f t="shared" si="18"/>
        <v>41083.835484376767</v>
      </c>
      <c r="O236" t="str">
        <f t="shared" ca="1" si="19"/>
        <v>Dolichoderus sp.</v>
      </c>
      <c r="P236" t="str">
        <f t="shared" ca="1" si="20"/>
        <v>TAG086818</v>
      </c>
      <c r="Q236">
        <f t="shared" ca="1" si="21"/>
        <v>1365</v>
      </c>
      <c r="R236">
        <f t="shared" ca="1" si="22"/>
        <v>3.9655343060643902</v>
      </c>
      <c r="S236" t="s">
        <v>222</v>
      </c>
      <c r="T236">
        <f t="shared" ca="1" si="23"/>
        <v>53</v>
      </c>
    </row>
    <row r="237" spans="1:20">
      <c r="A237">
        <v>228</v>
      </c>
      <c r="B237" t="s">
        <v>129</v>
      </c>
      <c r="C237" s="2">
        <v>41084</v>
      </c>
      <c r="D237" s="11">
        <v>4.6908890000000003</v>
      </c>
      <c r="E237" s="11">
        <v>117.582705</v>
      </c>
      <c r="F237" s="13">
        <v>4</v>
      </c>
      <c r="G237">
        <v>0</v>
      </c>
      <c r="H237" t="s">
        <v>30</v>
      </c>
      <c r="I237" t="s">
        <v>29</v>
      </c>
      <c r="J237" t="s">
        <v>31</v>
      </c>
      <c r="K237">
        <v>4</v>
      </c>
      <c r="L237">
        <v>65</v>
      </c>
      <c r="M237" s="4">
        <v>0.54112304731913696</v>
      </c>
      <c r="N237" s="5">
        <f t="shared" si="18"/>
        <v>41083.541123047318</v>
      </c>
      <c r="O237" t="str">
        <f t="shared" ca="1" si="19"/>
        <v>Morphospecies 1</v>
      </c>
      <c r="P237" t="str">
        <f t="shared" ca="1" si="20"/>
        <v>TAG016769</v>
      </c>
      <c r="Q237">
        <f t="shared" ca="1" si="21"/>
        <v>193</v>
      </c>
      <c r="R237">
        <f t="shared" ca="1" si="22"/>
        <v>2.0489244830446087</v>
      </c>
      <c r="S237" t="s">
        <v>223</v>
      </c>
      <c r="T237">
        <f t="shared" ca="1" si="23"/>
        <v>97</v>
      </c>
    </row>
    <row r="238" spans="1:20">
      <c r="A238">
        <v>229</v>
      </c>
      <c r="B238" t="s">
        <v>129</v>
      </c>
      <c r="C238" s="2">
        <v>41084</v>
      </c>
      <c r="D238" s="11">
        <v>4.6908890000000003</v>
      </c>
      <c r="E238" s="11">
        <v>117.582705</v>
      </c>
      <c r="F238" s="13">
        <v>1</v>
      </c>
      <c r="G238">
        <v>0</v>
      </c>
      <c r="H238" t="s">
        <v>25</v>
      </c>
      <c r="I238" t="s">
        <v>29</v>
      </c>
      <c r="J238" t="s">
        <v>31</v>
      </c>
      <c r="K238">
        <v>4</v>
      </c>
      <c r="L238">
        <v>65</v>
      </c>
      <c r="M238" s="4">
        <v>6.3724095483766674E-2</v>
      </c>
      <c r="N238" s="5">
        <f t="shared" si="18"/>
        <v>41083.063724095482</v>
      </c>
      <c r="O238" t="str">
        <f t="shared" ca="1" si="19"/>
        <v>Crematogaster ormei</v>
      </c>
      <c r="P238" t="str">
        <f t="shared" ca="1" si="20"/>
        <v>TAG040985</v>
      </c>
      <c r="Q238">
        <f t="shared" ca="1" si="21"/>
        <v>568</v>
      </c>
      <c r="R238">
        <f t="shared" ca="1" si="22"/>
        <v>4.1862511320406135</v>
      </c>
      <c r="S238" t="s">
        <v>220</v>
      </c>
      <c r="T238">
        <f t="shared" ca="1" si="23"/>
        <v>80</v>
      </c>
    </row>
    <row r="239" spans="1:20">
      <c r="A239">
        <v>230</v>
      </c>
      <c r="B239" t="s">
        <v>129</v>
      </c>
      <c r="C239" s="2">
        <v>41084</v>
      </c>
      <c r="D239" s="11">
        <v>4.6908890000000003</v>
      </c>
      <c r="E239" s="11">
        <v>117.582705</v>
      </c>
      <c r="F239" s="13">
        <v>2</v>
      </c>
      <c r="G239">
        <v>1</v>
      </c>
      <c r="H239" t="s">
        <v>28</v>
      </c>
      <c r="I239" t="s">
        <v>29</v>
      </c>
      <c r="J239" t="s">
        <v>31</v>
      </c>
      <c r="K239">
        <v>4</v>
      </c>
      <c r="L239">
        <v>65</v>
      </c>
      <c r="M239" s="4">
        <v>8.1883820258204287E-2</v>
      </c>
      <c r="N239" s="5">
        <f t="shared" si="18"/>
        <v>41083.081883820261</v>
      </c>
      <c r="O239" t="str">
        <f t="shared" ca="1" si="19"/>
        <v>Ponerinae #1</v>
      </c>
      <c r="P239" t="str">
        <f t="shared" ca="1" si="20"/>
        <v>TAG052454</v>
      </c>
      <c r="Q239">
        <f t="shared" ca="1" si="21"/>
        <v>726</v>
      </c>
      <c r="R239">
        <f t="shared" ca="1" si="22"/>
        <v>5.8676358182984707</v>
      </c>
      <c r="S239" t="s">
        <v>221</v>
      </c>
      <c r="T239">
        <f t="shared" ca="1" si="23"/>
        <v>65</v>
      </c>
    </row>
    <row r="240" spans="1:20">
      <c r="A240">
        <v>231</v>
      </c>
      <c r="B240" t="s">
        <v>130</v>
      </c>
      <c r="C240" s="2">
        <v>41084</v>
      </c>
      <c r="D240" s="11">
        <v>4.6912250000000002</v>
      </c>
      <c r="E240" s="11">
        <v>117.58233300000001</v>
      </c>
      <c r="F240" s="13">
        <v>3</v>
      </c>
      <c r="G240">
        <v>0</v>
      </c>
      <c r="H240" t="s">
        <v>25</v>
      </c>
      <c r="I240" t="s">
        <v>26</v>
      </c>
      <c r="J240" t="s">
        <v>27</v>
      </c>
      <c r="K240">
        <v>0</v>
      </c>
      <c r="L240">
        <v>35</v>
      </c>
      <c r="M240" s="4">
        <v>0.33335141831208359</v>
      </c>
      <c r="N240" s="5">
        <f t="shared" si="18"/>
        <v>41083.33335141831</v>
      </c>
      <c r="O240" t="str">
        <f t="shared" ca="1" si="19"/>
        <v>Morphospecies 1</v>
      </c>
      <c r="P240" t="str">
        <f t="shared" ca="1" si="20"/>
        <v>TAG095769</v>
      </c>
      <c r="Q240">
        <f t="shared" ca="1" si="21"/>
        <v>1158</v>
      </c>
      <c r="R240">
        <f t="shared" ca="1" si="22"/>
        <v>5.9351471833841316</v>
      </c>
      <c r="S240" t="s">
        <v>222</v>
      </c>
      <c r="T240">
        <f t="shared" ca="1" si="23"/>
        <v>97</v>
      </c>
    </row>
    <row r="241" spans="1:20">
      <c r="A241">
        <v>232</v>
      </c>
      <c r="B241" t="s">
        <v>130</v>
      </c>
      <c r="C241" s="2">
        <v>41084</v>
      </c>
      <c r="D241" s="11">
        <v>4.6912250000000002</v>
      </c>
      <c r="E241" s="11">
        <v>117.58233300000001</v>
      </c>
      <c r="F241" s="13">
        <v>4</v>
      </c>
      <c r="G241">
        <v>1</v>
      </c>
      <c r="H241" t="s">
        <v>28</v>
      </c>
      <c r="I241" t="s">
        <v>26</v>
      </c>
      <c r="J241" t="s">
        <v>27</v>
      </c>
      <c r="K241">
        <v>0</v>
      </c>
      <c r="L241">
        <v>35</v>
      </c>
      <c r="M241" s="4">
        <v>0.15237853390253742</v>
      </c>
      <c r="N241" s="5">
        <f t="shared" si="18"/>
        <v>41083.152378533901</v>
      </c>
      <c r="O241" t="str">
        <f t="shared" ca="1" si="19"/>
        <v>Ponerinae #1</v>
      </c>
      <c r="P241" t="str">
        <f t="shared" ca="1" si="20"/>
        <v>TAG098931</v>
      </c>
      <c r="Q241">
        <f t="shared" ca="1" si="21"/>
        <v>550</v>
      </c>
      <c r="R241">
        <f t="shared" ca="1" si="22"/>
        <v>3.6841085453195719</v>
      </c>
      <c r="S241" t="s">
        <v>223</v>
      </c>
      <c r="T241">
        <f t="shared" ca="1" si="23"/>
        <v>60</v>
      </c>
    </row>
    <row r="242" spans="1:20">
      <c r="A242">
        <v>233</v>
      </c>
      <c r="B242" t="s">
        <v>130</v>
      </c>
      <c r="C242" s="2">
        <v>41084</v>
      </c>
      <c r="D242" s="11">
        <v>4.6912250000000002</v>
      </c>
      <c r="E242" s="11">
        <v>117.58233300000001</v>
      </c>
      <c r="F242" s="13">
        <v>1</v>
      </c>
      <c r="G242">
        <v>0</v>
      </c>
      <c r="H242" t="s">
        <v>28</v>
      </c>
      <c r="I242" t="s">
        <v>29</v>
      </c>
      <c r="J242" t="s">
        <v>27</v>
      </c>
      <c r="K242">
        <v>0</v>
      </c>
      <c r="L242">
        <v>45</v>
      </c>
      <c r="M242" s="4">
        <v>0.12498219750445472</v>
      </c>
      <c r="N242" s="5">
        <f t="shared" si="18"/>
        <v>41083.124982197507</v>
      </c>
      <c r="O242" t="str">
        <f t="shared" ca="1" si="19"/>
        <v>Morphospecies 1</v>
      </c>
      <c r="P242" t="str">
        <f t="shared" ca="1" si="20"/>
        <v>TAG033503</v>
      </c>
      <c r="Q242">
        <f t="shared" ca="1" si="21"/>
        <v>1645</v>
      </c>
      <c r="R242">
        <f t="shared" ca="1" si="22"/>
        <v>4.7670359260486306</v>
      </c>
      <c r="S242" t="s">
        <v>220</v>
      </c>
      <c r="T242">
        <f t="shared" ca="1" si="23"/>
        <v>41</v>
      </c>
    </row>
    <row r="243" spans="1:20">
      <c r="A243">
        <v>234</v>
      </c>
      <c r="B243" t="s">
        <v>130</v>
      </c>
      <c r="C243" s="2">
        <v>41084</v>
      </c>
      <c r="D243" s="11">
        <v>4.6912250000000002</v>
      </c>
      <c r="E243" s="11">
        <v>117.58233300000001</v>
      </c>
      <c r="F243" s="13">
        <v>2</v>
      </c>
      <c r="G243">
        <v>0</v>
      </c>
      <c r="H243" t="s">
        <v>30</v>
      </c>
      <c r="I243" t="s">
        <v>29</v>
      </c>
      <c r="J243" t="s">
        <v>27</v>
      </c>
      <c r="K243">
        <v>0</v>
      </c>
      <c r="L243">
        <v>45</v>
      </c>
      <c r="M243" s="4">
        <v>0.5388967162441014</v>
      </c>
      <c r="N243" s="5">
        <f t="shared" si="18"/>
        <v>41083.538896716243</v>
      </c>
      <c r="O243" t="str">
        <f t="shared" ca="1" si="19"/>
        <v>Morphospecies 1</v>
      </c>
      <c r="P243" t="str">
        <f t="shared" ca="1" si="20"/>
        <v>TAG060949</v>
      </c>
      <c r="Q243">
        <f t="shared" ca="1" si="21"/>
        <v>1598</v>
      </c>
      <c r="R243">
        <f t="shared" ca="1" si="22"/>
        <v>5.7449265971357448</v>
      </c>
      <c r="S243" t="s">
        <v>221</v>
      </c>
      <c r="T243">
        <f t="shared" ca="1" si="23"/>
        <v>85</v>
      </c>
    </row>
    <row r="244" spans="1:20">
      <c r="A244">
        <v>235</v>
      </c>
      <c r="B244" t="s">
        <v>130</v>
      </c>
      <c r="C244" s="2">
        <v>41084</v>
      </c>
      <c r="D244" s="11">
        <v>4.6912250000000002</v>
      </c>
      <c r="E244" s="11">
        <v>117.58233300000001</v>
      </c>
      <c r="F244" s="13">
        <v>3</v>
      </c>
      <c r="G244">
        <v>0</v>
      </c>
      <c r="H244" t="s">
        <v>25</v>
      </c>
      <c r="I244" t="s">
        <v>29</v>
      </c>
      <c r="J244" t="s">
        <v>27</v>
      </c>
      <c r="K244">
        <v>0</v>
      </c>
      <c r="L244">
        <v>45</v>
      </c>
      <c r="M244" s="4">
        <v>6.733838140631776E-3</v>
      </c>
      <c r="N244" s="5">
        <f t="shared" si="18"/>
        <v>41083.006733838141</v>
      </c>
      <c r="O244" t="str">
        <f t="shared" ca="1" si="19"/>
        <v>Water monitor</v>
      </c>
      <c r="P244" t="str">
        <f t="shared" ca="1" si="20"/>
        <v>TAG084596</v>
      </c>
      <c r="Q244">
        <f t="shared" ca="1" si="21"/>
        <v>1282</v>
      </c>
      <c r="R244">
        <f t="shared" ca="1" si="22"/>
        <v>3.074032983523419</v>
      </c>
      <c r="S244" t="s">
        <v>222</v>
      </c>
      <c r="T244">
        <f t="shared" ca="1" si="23"/>
        <v>70</v>
      </c>
    </row>
    <row r="245" spans="1:20">
      <c r="A245">
        <v>236</v>
      </c>
      <c r="B245" t="s">
        <v>130</v>
      </c>
      <c r="C245" s="2">
        <v>41084</v>
      </c>
      <c r="D245" s="11">
        <v>4.6912250000000002</v>
      </c>
      <c r="E245" s="11">
        <v>117.58233300000001</v>
      </c>
      <c r="F245" s="13">
        <v>4</v>
      </c>
      <c r="G245">
        <v>0</v>
      </c>
      <c r="H245" t="s">
        <v>25</v>
      </c>
      <c r="I245" t="s">
        <v>26</v>
      </c>
      <c r="J245" t="s">
        <v>31</v>
      </c>
      <c r="K245">
        <v>4</v>
      </c>
      <c r="L245">
        <v>55</v>
      </c>
      <c r="M245" s="4">
        <v>0.75946465925651974</v>
      </c>
      <c r="N245" s="5">
        <f t="shared" si="18"/>
        <v>41083.759464659255</v>
      </c>
      <c r="O245" t="str">
        <f t="shared" ca="1" si="19"/>
        <v>Crematogaster borneensis</v>
      </c>
      <c r="P245" t="str">
        <f t="shared" ca="1" si="20"/>
        <v>TAG066317</v>
      </c>
      <c r="Q245">
        <f t="shared" ca="1" si="21"/>
        <v>940</v>
      </c>
      <c r="R245">
        <f t="shared" ca="1" si="22"/>
        <v>1.0540818840421886</v>
      </c>
      <c r="S245" t="s">
        <v>223</v>
      </c>
      <c r="T245">
        <f t="shared" ca="1" si="23"/>
        <v>25</v>
      </c>
    </row>
    <row r="246" spans="1:20">
      <c r="A246">
        <v>237</v>
      </c>
      <c r="B246" t="s">
        <v>130</v>
      </c>
      <c r="C246" s="2">
        <v>41084</v>
      </c>
      <c r="D246" s="11">
        <v>4.6912250000000002</v>
      </c>
      <c r="E246" s="11">
        <v>117.58233300000001</v>
      </c>
      <c r="F246" s="13">
        <v>1</v>
      </c>
      <c r="G246">
        <v>1</v>
      </c>
      <c r="H246" t="s">
        <v>28</v>
      </c>
      <c r="I246" t="s">
        <v>26</v>
      </c>
      <c r="J246" t="s">
        <v>31</v>
      </c>
      <c r="K246">
        <v>4</v>
      </c>
      <c r="L246">
        <v>55</v>
      </c>
      <c r="M246" s="4">
        <v>0.75699482166341192</v>
      </c>
      <c r="N246" s="5">
        <f t="shared" si="18"/>
        <v>41083.756994821662</v>
      </c>
      <c r="O246" t="str">
        <f t="shared" ca="1" si="19"/>
        <v>Crematogaster ormei</v>
      </c>
      <c r="P246" t="str">
        <f t="shared" ca="1" si="20"/>
        <v>TAG038356</v>
      </c>
      <c r="Q246">
        <f t="shared" ca="1" si="21"/>
        <v>1921</v>
      </c>
      <c r="R246">
        <f t="shared" ca="1" si="22"/>
        <v>1.8876857163603287</v>
      </c>
      <c r="S246" t="s">
        <v>220</v>
      </c>
      <c r="T246">
        <f t="shared" ca="1" si="23"/>
        <v>30</v>
      </c>
    </row>
    <row r="247" spans="1:20">
      <c r="A247">
        <v>238</v>
      </c>
      <c r="B247" t="s">
        <v>130</v>
      </c>
      <c r="C247" s="2">
        <v>41084</v>
      </c>
      <c r="D247" s="11">
        <v>4.6912250000000002</v>
      </c>
      <c r="E247" s="11">
        <v>117.58233300000001</v>
      </c>
      <c r="F247" s="13">
        <v>2</v>
      </c>
      <c r="G247">
        <v>0</v>
      </c>
      <c r="H247" t="s">
        <v>28</v>
      </c>
      <c r="I247" t="s">
        <v>29</v>
      </c>
      <c r="J247" t="s">
        <v>31</v>
      </c>
      <c r="K247">
        <v>4</v>
      </c>
      <c r="L247">
        <v>65</v>
      </c>
      <c r="M247" s="4">
        <v>0.62858697974036637</v>
      </c>
      <c r="N247" s="5">
        <f t="shared" si="18"/>
        <v>41083.628586979743</v>
      </c>
      <c r="O247" t="str">
        <f t="shared" ca="1" si="19"/>
        <v>Formicidae #1</v>
      </c>
      <c r="P247" t="str">
        <f t="shared" ca="1" si="20"/>
        <v>TAG001220</v>
      </c>
      <c r="Q247">
        <f t="shared" ca="1" si="21"/>
        <v>1683</v>
      </c>
      <c r="R247">
        <f t="shared" ca="1" si="22"/>
        <v>1.5826559229443251</v>
      </c>
      <c r="S247" t="s">
        <v>221</v>
      </c>
      <c r="T247">
        <f t="shared" ca="1" si="23"/>
        <v>64</v>
      </c>
    </row>
    <row r="248" spans="1:20">
      <c r="A248">
        <v>239</v>
      </c>
      <c r="B248" t="s">
        <v>130</v>
      </c>
      <c r="C248" s="2">
        <v>41084</v>
      </c>
      <c r="D248" s="11">
        <v>4.6912250000000002</v>
      </c>
      <c r="E248" s="11">
        <v>117.58233300000001</v>
      </c>
      <c r="F248" s="13">
        <v>3</v>
      </c>
      <c r="G248">
        <v>0</v>
      </c>
      <c r="H248" t="s">
        <v>30</v>
      </c>
      <c r="I248" t="s">
        <v>29</v>
      </c>
      <c r="J248" t="s">
        <v>31</v>
      </c>
      <c r="K248">
        <v>4</v>
      </c>
      <c r="L248">
        <v>65</v>
      </c>
      <c r="M248" s="4">
        <v>0.60351497983075486</v>
      </c>
      <c r="N248" s="5">
        <f t="shared" si="18"/>
        <v>41083.603514979834</v>
      </c>
      <c r="O248" t="str">
        <f t="shared" ca="1" si="19"/>
        <v>Water monitor</v>
      </c>
      <c r="P248" t="str">
        <f t="shared" ca="1" si="20"/>
        <v>TAG098169</v>
      </c>
      <c r="Q248">
        <f t="shared" ca="1" si="21"/>
        <v>1649</v>
      </c>
      <c r="R248">
        <f t="shared" ca="1" si="22"/>
        <v>5.6752031098602496</v>
      </c>
      <c r="S248" t="s">
        <v>222</v>
      </c>
      <c r="T248">
        <f t="shared" ca="1" si="23"/>
        <v>64</v>
      </c>
    </row>
    <row r="249" spans="1:20">
      <c r="A249">
        <v>240</v>
      </c>
      <c r="B249" t="s">
        <v>130</v>
      </c>
      <c r="C249" s="2">
        <v>41084</v>
      </c>
      <c r="D249" s="11">
        <v>4.6912250000000002</v>
      </c>
      <c r="E249" s="11">
        <v>117.58233300000001</v>
      </c>
      <c r="F249" s="13">
        <v>4</v>
      </c>
      <c r="G249">
        <v>0</v>
      </c>
      <c r="H249" t="s">
        <v>25</v>
      </c>
      <c r="I249" t="s">
        <v>29</v>
      </c>
      <c r="J249" t="s">
        <v>31</v>
      </c>
      <c r="K249">
        <v>4</v>
      </c>
      <c r="L249">
        <v>65</v>
      </c>
      <c r="M249" s="4">
        <v>0.94429940681572155</v>
      </c>
      <c r="N249" s="5">
        <f t="shared" si="18"/>
        <v>41083.944299406816</v>
      </c>
      <c r="O249" t="str">
        <f t="shared" ca="1" si="19"/>
        <v>Water monitor</v>
      </c>
      <c r="P249" t="str">
        <f t="shared" ca="1" si="20"/>
        <v>TAG077793</v>
      </c>
      <c r="Q249">
        <f t="shared" ca="1" si="21"/>
        <v>317</v>
      </c>
      <c r="R249">
        <f t="shared" ca="1" si="22"/>
        <v>5.9703478144568898</v>
      </c>
      <c r="S249" t="s">
        <v>223</v>
      </c>
      <c r="T249">
        <f t="shared" ca="1" si="23"/>
        <v>58</v>
      </c>
    </row>
    <row r="250" spans="1:20">
      <c r="A250">
        <v>241</v>
      </c>
      <c r="B250" t="s">
        <v>131</v>
      </c>
      <c r="C250" s="2">
        <v>41085</v>
      </c>
      <c r="D250" s="11">
        <v>4.6890309999999999</v>
      </c>
      <c r="E250" s="11">
        <v>117.58474200000001</v>
      </c>
      <c r="F250" s="13">
        <v>1</v>
      </c>
      <c r="G250">
        <v>1</v>
      </c>
      <c r="H250" t="s">
        <v>28</v>
      </c>
      <c r="I250" t="s">
        <v>26</v>
      </c>
      <c r="J250" t="s">
        <v>27</v>
      </c>
      <c r="K250">
        <v>2</v>
      </c>
      <c r="L250">
        <v>36</v>
      </c>
      <c r="M250" s="4">
        <v>0.22605160561404614</v>
      </c>
      <c r="N250" s="5">
        <f t="shared" si="18"/>
        <v>41083.226051605612</v>
      </c>
      <c r="O250" t="str">
        <f t="shared" ca="1" si="19"/>
        <v>Water monitor</v>
      </c>
      <c r="P250" t="str">
        <f t="shared" ca="1" si="20"/>
        <v>TAG061874</v>
      </c>
      <c r="Q250">
        <f t="shared" ca="1" si="21"/>
        <v>34</v>
      </c>
      <c r="R250">
        <f t="shared" ca="1" si="22"/>
        <v>1.6145209476586659</v>
      </c>
      <c r="S250" t="s">
        <v>220</v>
      </c>
      <c r="T250">
        <f t="shared" ca="1" si="23"/>
        <v>56</v>
      </c>
    </row>
    <row r="251" spans="1:20">
      <c r="A251">
        <v>242</v>
      </c>
      <c r="B251" t="s">
        <v>131</v>
      </c>
      <c r="C251" s="2">
        <v>41085</v>
      </c>
      <c r="D251" s="11">
        <v>4.6890309999999999</v>
      </c>
      <c r="E251" s="11">
        <v>117.58474200000001</v>
      </c>
      <c r="F251" s="13">
        <v>2</v>
      </c>
      <c r="G251">
        <v>1</v>
      </c>
      <c r="H251" t="s">
        <v>25</v>
      </c>
      <c r="I251" t="s">
        <v>26</v>
      </c>
      <c r="J251" t="s">
        <v>27</v>
      </c>
      <c r="K251">
        <v>2</v>
      </c>
      <c r="L251">
        <v>36</v>
      </c>
      <c r="M251" s="4">
        <v>0.95703354311027911</v>
      </c>
      <c r="N251" s="5">
        <f t="shared" si="18"/>
        <v>41083.957033543113</v>
      </c>
      <c r="O251" t="str">
        <f t="shared" ca="1" si="19"/>
        <v>Ponerinae #1</v>
      </c>
      <c r="P251" t="str">
        <f t="shared" ca="1" si="20"/>
        <v>TAG058127</v>
      </c>
      <c r="Q251">
        <f t="shared" ca="1" si="21"/>
        <v>163</v>
      </c>
      <c r="R251">
        <f t="shared" ca="1" si="22"/>
        <v>4.1752478966402506</v>
      </c>
      <c r="S251" t="s">
        <v>221</v>
      </c>
      <c r="T251">
        <f t="shared" ca="1" si="23"/>
        <v>64</v>
      </c>
    </row>
    <row r="252" spans="1:20">
      <c r="A252">
        <v>243</v>
      </c>
      <c r="B252" t="s">
        <v>131</v>
      </c>
      <c r="C252" s="2">
        <v>41085</v>
      </c>
      <c r="D252" s="11">
        <v>4.6890309999999999</v>
      </c>
      <c r="E252" s="11">
        <v>117.58474200000001</v>
      </c>
      <c r="F252" s="13">
        <v>3</v>
      </c>
      <c r="G252">
        <v>0</v>
      </c>
      <c r="H252" t="s">
        <v>25</v>
      </c>
      <c r="I252" t="s">
        <v>29</v>
      </c>
      <c r="J252" t="s">
        <v>27</v>
      </c>
      <c r="K252">
        <v>2</v>
      </c>
      <c r="L252">
        <v>46</v>
      </c>
      <c r="M252" s="4">
        <v>0.69285345739935467</v>
      </c>
      <c r="N252" s="5">
        <f t="shared" si="18"/>
        <v>41083.692853457396</v>
      </c>
      <c r="O252" t="str">
        <f t="shared" ca="1" si="19"/>
        <v>Cicada sanguinolenta</v>
      </c>
      <c r="P252" t="str">
        <f t="shared" ca="1" si="20"/>
        <v>TAG079341</v>
      </c>
      <c r="Q252">
        <f t="shared" ca="1" si="21"/>
        <v>1294</v>
      </c>
      <c r="R252">
        <f t="shared" ca="1" si="22"/>
        <v>1.5842806085898888</v>
      </c>
      <c r="S252" t="s">
        <v>222</v>
      </c>
      <c r="T252">
        <f t="shared" ca="1" si="23"/>
        <v>65</v>
      </c>
    </row>
    <row r="253" spans="1:20">
      <c r="A253">
        <v>244</v>
      </c>
      <c r="B253" t="s">
        <v>131</v>
      </c>
      <c r="C253" s="2">
        <v>41085</v>
      </c>
      <c r="D253" s="11">
        <v>4.6890309999999999</v>
      </c>
      <c r="E253" s="11">
        <v>117.58474200000001</v>
      </c>
      <c r="F253" s="13">
        <v>4</v>
      </c>
      <c r="G253">
        <v>1</v>
      </c>
      <c r="H253" t="s">
        <v>28</v>
      </c>
      <c r="I253" t="s">
        <v>29</v>
      </c>
      <c r="J253" t="s">
        <v>27</v>
      </c>
      <c r="K253">
        <v>2</v>
      </c>
      <c r="L253">
        <v>46</v>
      </c>
      <c r="M253" s="4">
        <v>0.96988416630108221</v>
      </c>
      <c r="N253" s="5">
        <f t="shared" si="18"/>
        <v>41083.969884166298</v>
      </c>
      <c r="O253" t="str">
        <f t="shared" ca="1" si="19"/>
        <v>Melittia oedippus</v>
      </c>
      <c r="P253" t="str">
        <f t="shared" ca="1" si="20"/>
        <v>TAG057873</v>
      </c>
      <c r="Q253">
        <f t="shared" ca="1" si="21"/>
        <v>1278</v>
      </c>
      <c r="R253">
        <f t="shared" ca="1" si="22"/>
        <v>1.6241520692619917</v>
      </c>
      <c r="S253" t="s">
        <v>223</v>
      </c>
      <c r="T253">
        <f t="shared" ca="1" si="23"/>
        <v>33</v>
      </c>
    </row>
    <row r="254" spans="1:20">
      <c r="A254">
        <v>245</v>
      </c>
      <c r="B254" t="s">
        <v>131</v>
      </c>
      <c r="C254" s="2">
        <v>41085</v>
      </c>
      <c r="D254" s="11">
        <v>4.6890309999999999</v>
      </c>
      <c r="E254" s="11">
        <v>117.58474200000001</v>
      </c>
      <c r="F254" s="13">
        <v>1</v>
      </c>
      <c r="G254">
        <v>1</v>
      </c>
      <c r="H254" t="s">
        <v>30</v>
      </c>
      <c r="I254" t="s">
        <v>29</v>
      </c>
      <c r="J254" t="s">
        <v>27</v>
      </c>
      <c r="K254">
        <v>2</v>
      </c>
      <c r="L254">
        <v>46</v>
      </c>
      <c r="M254" s="4">
        <v>0.94164367862901055</v>
      </c>
      <c r="N254" s="5">
        <f t="shared" si="18"/>
        <v>41083.941643678627</v>
      </c>
      <c r="O254" t="str">
        <f t="shared" ca="1" si="19"/>
        <v>Crematogaster ormei</v>
      </c>
      <c r="P254" t="str">
        <f t="shared" ca="1" si="20"/>
        <v>TAG002596</v>
      </c>
      <c r="Q254">
        <f t="shared" ca="1" si="21"/>
        <v>227</v>
      </c>
      <c r="R254">
        <f t="shared" ca="1" si="22"/>
        <v>2.1244104104893271</v>
      </c>
      <c r="S254" t="s">
        <v>220</v>
      </c>
      <c r="T254">
        <f t="shared" ca="1" si="23"/>
        <v>2</v>
      </c>
    </row>
    <row r="255" spans="1:20">
      <c r="A255">
        <v>246</v>
      </c>
      <c r="B255" t="s">
        <v>131</v>
      </c>
      <c r="C255" s="2">
        <v>41085</v>
      </c>
      <c r="D255" s="11">
        <v>4.6890309999999999</v>
      </c>
      <c r="E255" s="11">
        <v>117.58474200000001</v>
      </c>
      <c r="F255" s="13">
        <v>2</v>
      </c>
      <c r="G255">
        <v>1</v>
      </c>
      <c r="H255" t="s">
        <v>28</v>
      </c>
      <c r="I255" t="s">
        <v>26</v>
      </c>
      <c r="J255" t="s">
        <v>31</v>
      </c>
      <c r="K255">
        <v>0</v>
      </c>
      <c r="L255">
        <v>56</v>
      </c>
      <c r="M255" s="4">
        <v>0.64219763190701162</v>
      </c>
      <c r="N255" s="5">
        <f t="shared" si="18"/>
        <v>41083.642197631903</v>
      </c>
      <c r="O255" t="str">
        <f t="shared" ca="1" si="19"/>
        <v>Cicada sanguinolenta</v>
      </c>
      <c r="P255" t="str">
        <f t="shared" ca="1" si="20"/>
        <v>TAG068739</v>
      </c>
      <c r="Q255">
        <f t="shared" ca="1" si="21"/>
        <v>245</v>
      </c>
      <c r="R255">
        <f t="shared" ca="1" si="22"/>
        <v>2.8462320100525731</v>
      </c>
      <c r="S255" t="s">
        <v>221</v>
      </c>
      <c r="T255">
        <f t="shared" ca="1" si="23"/>
        <v>10</v>
      </c>
    </row>
    <row r="256" spans="1:20">
      <c r="A256">
        <v>247</v>
      </c>
      <c r="B256" t="s">
        <v>131</v>
      </c>
      <c r="C256" s="2">
        <v>41085</v>
      </c>
      <c r="D256" s="11">
        <v>4.6890309999999999</v>
      </c>
      <c r="E256" s="11">
        <v>117.58474200000001</v>
      </c>
      <c r="F256" s="13">
        <v>3</v>
      </c>
      <c r="G256">
        <v>1</v>
      </c>
      <c r="H256" t="s">
        <v>25</v>
      </c>
      <c r="I256" t="s">
        <v>26</v>
      </c>
      <c r="J256" t="s">
        <v>31</v>
      </c>
      <c r="K256">
        <v>0</v>
      </c>
      <c r="L256">
        <v>56</v>
      </c>
      <c r="M256" s="4">
        <v>0.40213843995473109</v>
      </c>
      <c r="N256" s="5">
        <f t="shared" si="18"/>
        <v>41083.402138439953</v>
      </c>
      <c r="O256" t="str">
        <f t="shared" ca="1" si="19"/>
        <v>Ponerinae #1</v>
      </c>
      <c r="P256" t="str">
        <f t="shared" ca="1" si="20"/>
        <v>TAG086853</v>
      </c>
      <c r="Q256">
        <f t="shared" ca="1" si="21"/>
        <v>1865</v>
      </c>
      <c r="R256">
        <f t="shared" ca="1" si="22"/>
        <v>3.9575380663628783</v>
      </c>
      <c r="S256" t="s">
        <v>222</v>
      </c>
      <c r="T256">
        <f t="shared" ca="1" si="23"/>
        <v>13</v>
      </c>
    </row>
    <row r="257" spans="1:20">
      <c r="A257">
        <v>248</v>
      </c>
      <c r="B257" t="s">
        <v>131</v>
      </c>
      <c r="C257" s="2">
        <v>41085</v>
      </c>
      <c r="D257" s="11">
        <v>4.6890309999999999</v>
      </c>
      <c r="E257" s="11">
        <v>117.58474200000001</v>
      </c>
      <c r="F257" s="13">
        <v>4</v>
      </c>
      <c r="G257">
        <v>1</v>
      </c>
      <c r="H257" t="s">
        <v>28</v>
      </c>
      <c r="I257" t="s">
        <v>29</v>
      </c>
      <c r="J257" t="s">
        <v>31</v>
      </c>
      <c r="K257">
        <v>0</v>
      </c>
      <c r="L257">
        <v>66</v>
      </c>
      <c r="M257" s="4">
        <v>0.71197264469589727</v>
      </c>
      <c r="N257" s="5">
        <f t="shared" si="18"/>
        <v>41083.711972644698</v>
      </c>
      <c r="O257" t="str">
        <f t="shared" ca="1" si="19"/>
        <v>Ponerinae #1</v>
      </c>
      <c r="P257" t="str">
        <f t="shared" ca="1" si="20"/>
        <v>TAG089635</v>
      </c>
      <c r="Q257">
        <f t="shared" ca="1" si="21"/>
        <v>266</v>
      </c>
      <c r="R257">
        <f t="shared" ca="1" si="22"/>
        <v>4.0612516453243757</v>
      </c>
      <c r="S257" t="s">
        <v>223</v>
      </c>
      <c r="T257">
        <f t="shared" ca="1" si="23"/>
        <v>71</v>
      </c>
    </row>
    <row r="258" spans="1:20">
      <c r="A258">
        <v>249</v>
      </c>
      <c r="B258" t="s">
        <v>131</v>
      </c>
      <c r="C258" s="2">
        <v>41085</v>
      </c>
      <c r="D258" s="11">
        <v>4.6890309999999999</v>
      </c>
      <c r="E258" s="11">
        <v>117.58474200000001</v>
      </c>
      <c r="F258" s="13">
        <v>1</v>
      </c>
      <c r="G258">
        <v>1</v>
      </c>
      <c r="H258" t="s">
        <v>30</v>
      </c>
      <c r="I258" t="s">
        <v>29</v>
      </c>
      <c r="J258" t="s">
        <v>31</v>
      </c>
      <c r="K258">
        <v>0</v>
      </c>
      <c r="L258">
        <v>66</v>
      </c>
      <c r="M258" s="4">
        <v>6.8374193596926869E-2</v>
      </c>
      <c r="N258" s="5">
        <f t="shared" si="18"/>
        <v>41083.068374193594</v>
      </c>
      <c r="O258" t="str">
        <f t="shared" ca="1" si="19"/>
        <v>Gannets</v>
      </c>
      <c r="P258" t="str">
        <f t="shared" ca="1" si="20"/>
        <v>TAG061203</v>
      </c>
      <c r="Q258">
        <f t="shared" ca="1" si="21"/>
        <v>341</v>
      </c>
      <c r="R258">
        <f t="shared" ca="1" si="22"/>
        <v>5.3184354941809753</v>
      </c>
      <c r="S258" t="s">
        <v>220</v>
      </c>
      <c r="T258">
        <f t="shared" ca="1" si="23"/>
        <v>84</v>
      </c>
    </row>
    <row r="259" spans="1:20">
      <c r="A259">
        <v>250</v>
      </c>
      <c r="B259" t="s">
        <v>131</v>
      </c>
      <c r="C259" s="2">
        <v>41085</v>
      </c>
      <c r="D259" s="11">
        <v>4.6890309999999999</v>
      </c>
      <c r="E259" s="11">
        <v>117.58474200000001</v>
      </c>
      <c r="F259" s="13">
        <v>2</v>
      </c>
      <c r="G259">
        <v>1</v>
      </c>
      <c r="H259" t="s">
        <v>25</v>
      </c>
      <c r="I259" t="s">
        <v>29</v>
      </c>
      <c r="J259" t="s">
        <v>31</v>
      </c>
      <c r="K259">
        <v>0</v>
      </c>
      <c r="L259">
        <v>66</v>
      </c>
      <c r="M259" s="4">
        <v>0.42205184768634973</v>
      </c>
      <c r="N259" s="5">
        <f t="shared" si="18"/>
        <v>41083.422051847687</v>
      </c>
      <c r="O259" t="str">
        <f t="shared" ca="1" si="19"/>
        <v>Crematogaster ormei</v>
      </c>
      <c r="P259" t="str">
        <f t="shared" ca="1" si="20"/>
        <v>TAG004122</v>
      </c>
      <c r="Q259">
        <f t="shared" ca="1" si="21"/>
        <v>211</v>
      </c>
      <c r="R259">
        <f t="shared" ca="1" si="22"/>
        <v>4.4338640560306901</v>
      </c>
      <c r="S259" t="s">
        <v>221</v>
      </c>
      <c r="T259">
        <f t="shared" ca="1" si="23"/>
        <v>19</v>
      </c>
    </row>
    <row r="260" spans="1:20">
      <c r="A260">
        <v>251</v>
      </c>
      <c r="B260" t="s">
        <v>132</v>
      </c>
      <c r="C260" s="2">
        <v>41085</v>
      </c>
      <c r="D260" s="11">
        <v>4.6893659999999997</v>
      </c>
      <c r="E260" s="11">
        <v>117.584372</v>
      </c>
      <c r="F260" s="13">
        <v>3</v>
      </c>
      <c r="G260">
        <v>0</v>
      </c>
      <c r="H260" t="s">
        <v>25</v>
      </c>
      <c r="I260" t="s">
        <v>26</v>
      </c>
      <c r="J260" t="s">
        <v>27</v>
      </c>
      <c r="K260">
        <v>2</v>
      </c>
      <c r="L260">
        <v>36</v>
      </c>
      <c r="M260" s="4">
        <v>0.87218014785607567</v>
      </c>
      <c r="N260" s="5">
        <f t="shared" si="18"/>
        <v>41083.872180147853</v>
      </c>
      <c r="O260" t="str">
        <f t="shared" ca="1" si="19"/>
        <v>Melittia oedippus</v>
      </c>
      <c r="P260" t="str">
        <f t="shared" ca="1" si="20"/>
        <v>TAG030921</v>
      </c>
      <c r="Q260">
        <f t="shared" ca="1" si="21"/>
        <v>1625</v>
      </c>
      <c r="R260">
        <f t="shared" ca="1" si="22"/>
        <v>5.7467707644413784</v>
      </c>
      <c r="S260" t="s">
        <v>222</v>
      </c>
      <c r="T260">
        <f t="shared" ca="1" si="23"/>
        <v>72</v>
      </c>
    </row>
    <row r="261" spans="1:20">
      <c r="A261">
        <v>252</v>
      </c>
      <c r="B261" t="s">
        <v>132</v>
      </c>
      <c r="C261" s="2">
        <v>41085</v>
      </c>
      <c r="D261" s="11">
        <v>4.6893659999999997</v>
      </c>
      <c r="E261" s="11">
        <v>117.584372</v>
      </c>
      <c r="F261" s="13">
        <v>4</v>
      </c>
      <c r="G261">
        <v>1</v>
      </c>
      <c r="H261" t="s">
        <v>28</v>
      </c>
      <c r="I261" t="s">
        <v>26</v>
      </c>
      <c r="J261" t="s">
        <v>27</v>
      </c>
      <c r="K261">
        <v>2</v>
      </c>
      <c r="L261">
        <v>36</v>
      </c>
      <c r="M261" s="4">
        <v>0.55198164345418332</v>
      </c>
      <c r="N261" s="5">
        <f t="shared" si="18"/>
        <v>41083.551981643453</v>
      </c>
      <c r="O261" t="str">
        <f t="shared" ca="1" si="19"/>
        <v>Alsomitra simplex</v>
      </c>
      <c r="P261" t="str">
        <f t="shared" ca="1" si="20"/>
        <v>TAG064135</v>
      </c>
      <c r="Q261">
        <f t="shared" ca="1" si="21"/>
        <v>390</v>
      </c>
      <c r="R261">
        <f t="shared" ca="1" si="22"/>
        <v>2.5331352872355604</v>
      </c>
      <c r="S261" t="s">
        <v>223</v>
      </c>
      <c r="T261">
        <f t="shared" ca="1" si="23"/>
        <v>10</v>
      </c>
    </row>
    <row r="262" spans="1:20">
      <c r="A262">
        <v>253</v>
      </c>
      <c r="B262" t="s">
        <v>132</v>
      </c>
      <c r="C262" s="2">
        <v>41085</v>
      </c>
      <c r="D262" s="11">
        <v>4.6893659999999997</v>
      </c>
      <c r="E262" s="11">
        <v>117.584372</v>
      </c>
      <c r="F262" s="13">
        <v>1</v>
      </c>
      <c r="G262">
        <v>0</v>
      </c>
      <c r="H262" t="s">
        <v>28</v>
      </c>
      <c r="I262" t="s">
        <v>29</v>
      </c>
      <c r="J262" t="s">
        <v>27</v>
      </c>
      <c r="K262">
        <v>2</v>
      </c>
      <c r="L262">
        <v>46</v>
      </c>
      <c r="M262" s="4">
        <v>0.68639609587824191</v>
      </c>
      <c r="N262" s="5">
        <f t="shared" si="18"/>
        <v>41083.68639609588</v>
      </c>
      <c r="O262" t="str">
        <f t="shared" ca="1" si="19"/>
        <v>Gannets</v>
      </c>
      <c r="P262" t="str">
        <f t="shared" ca="1" si="20"/>
        <v>TAG035643</v>
      </c>
      <c r="Q262">
        <f t="shared" ca="1" si="21"/>
        <v>1835</v>
      </c>
      <c r="R262">
        <f t="shared" ca="1" si="22"/>
        <v>4.2767272618346075</v>
      </c>
      <c r="S262" t="s">
        <v>220</v>
      </c>
      <c r="T262">
        <f t="shared" ca="1" si="23"/>
        <v>24</v>
      </c>
    </row>
    <row r="263" spans="1:20">
      <c r="A263">
        <v>254</v>
      </c>
      <c r="B263" t="s">
        <v>132</v>
      </c>
      <c r="C263" s="2">
        <v>41085</v>
      </c>
      <c r="D263" s="11">
        <v>4.6893659999999997</v>
      </c>
      <c r="E263" s="11">
        <v>117.584372</v>
      </c>
      <c r="F263" s="13">
        <v>2</v>
      </c>
      <c r="G263">
        <v>0</v>
      </c>
      <c r="H263" t="s">
        <v>30</v>
      </c>
      <c r="I263" t="s">
        <v>29</v>
      </c>
      <c r="J263" t="s">
        <v>27</v>
      </c>
      <c r="K263">
        <v>2</v>
      </c>
      <c r="L263">
        <v>46</v>
      </c>
      <c r="M263" s="4">
        <v>0.23074332454307978</v>
      </c>
      <c r="N263" s="5">
        <f t="shared" si="18"/>
        <v>41083.230743324544</v>
      </c>
      <c r="O263" t="str">
        <f t="shared" ca="1" si="19"/>
        <v>Dolichoderus sp.</v>
      </c>
      <c r="P263" t="str">
        <f t="shared" ca="1" si="20"/>
        <v>TAG010698</v>
      </c>
      <c r="Q263">
        <f t="shared" ca="1" si="21"/>
        <v>248</v>
      </c>
      <c r="R263">
        <f t="shared" ca="1" si="22"/>
        <v>2.8829147115999185</v>
      </c>
      <c r="S263" t="s">
        <v>221</v>
      </c>
      <c r="T263">
        <f t="shared" ca="1" si="23"/>
        <v>7</v>
      </c>
    </row>
    <row r="264" spans="1:20">
      <c r="A264">
        <v>255</v>
      </c>
      <c r="B264" t="s">
        <v>132</v>
      </c>
      <c r="C264" s="2">
        <v>41085</v>
      </c>
      <c r="D264" s="11">
        <v>4.6893659999999997</v>
      </c>
      <c r="E264" s="11">
        <v>117.584372</v>
      </c>
      <c r="F264" s="13">
        <v>3</v>
      </c>
      <c r="G264">
        <v>0</v>
      </c>
      <c r="H264" t="s">
        <v>25</v>
      </c>
      <c r="I264" t="s">
        <v>29</v>
      </c>
      <c r="J264" t="s">
        <v>27</v>
      </c>
      <c r="K264">
        <v>2</v>
      </c>
      <c r="L264">
        <v>46</v>
      </c>
      <c r="M264" s="4">
        <v>0.81512292242033157</v>
      </c>
      <c r="N264" s="5">
        <f t="shared" si="18"/>
        <v>41083.815122922417</v>
      </c>
      <c r="O264" t="str">
        <f t="shared" ca="1" si="19"/>
        <v>Dolichoderus sp.</v>
      </c>
      <c r="P264" t="str">
        <f t="shared" ca="1" si="20"/>
        <v>TAG078402</v>
      </c>
      <c r="Q264">
        <f t="shared" ca="1" si="21"/>
        <v>901</v>
      </c>
      <c r="R264">
        <f t="shared" ca="1" si="22"/>
        <v>1.6935317930886886</v>
      </c>
      <c r="S264" t="s">
        <v>222</v>
      </c>
      <c r="T264">
        <f t="shared" ca="1" si="23"/>
        <v>92</v>
      </c>
    </row>
    <row r="265" spans="1:20">
      <c r="A265">
        <v>256</v>
      </c>
      <c r="B265" t="s">
        <v>132</v>
      </c>
      <c r="C265" s="2">
        <v>41085</v>
      </c>
      <c r="D265" s="11">
        <v>4.6893659999999997</v>
      </c>
      <c r="E265" s="11">
        <v>117.584372</v>
      </c>
      <c r="F265" s="13">
        <v>4</v>
      </c>
      <c r="G265">
        <v>0</v>
      </c>
      <c r="H265" t="s">
        <v>25</v>
      </c>
      <c r="I265" t="s">
        <v>26</v>
      </c>
      <c r="J265" t="s">
        <v>31</v>
      </c>
      <c r="K265">
        <v>0</v>
      </c>
      <c r="L265">
        <v>56</v>
      </c>
      <c r="M265" s="4">
        <v>0.66294163657979821</v>
      </c>
      <c r="N265" s="5">
        <f t="shared" si="18"/>
        <v>41083.662941636583</v>
      </c>
      <c r="O265" t="str">
        <f t="shared" ca="1" si="19"/>
        <v>Zenicomus photuroides</v>
      </c>
      <c r="P265" t="str">
        <f t="shared" ca="1" si="20"/>
        <v>TAG039021</v>
      </c>
      <c r="Q265">
        <f t="shared" ca="1" si="21"/>
        <v>330</v>
      </c>
      <c r="R265">
        <f t="shared" ca="1" si="22"/>
        <v>1.6806432970382952</v>
      </c>
      <c r="S265" t="s">
        <v>223</v>
      </c>
      <c r="T265">
        <f t="shared" ca="1" si="23"/>
        <v>4</v>
      </c>
    </row>
    <row r="266" spans="1:20">
      <c r="A266">
        <v>257</v>
      </c>
      <c r="B266" t="s">
        <v>132</v>
      </c>
      <c r="C266" s="2">
        <v>41085</v>
      </c>
      <c r="D266" s="11">
        <v>4.6893659999999997</v>
      </c>
      <c r="E266" s="11">
        <v>117.584372</v>
      </c>
      <c r="F266" s="13">
        <v>1</v>
      </c>
      <c r="G266">
        <v>1</v>
      </c>
      <c r="H266" t="s">
        <v>28</v>
      </c>
      <c r="I266" t="s">
        <v>26</v>
      </c>
      <c r="J266" t="s">
        <v>31</v>
      </c>
      <c r="K266">
        <v>0</v>
      </c>
      <c r="L266">
        <v>56</v>
      </c>
      <c r="M266" s="4">
        <v>0.91159567307064304</v>
      </c>
      <c r="N266" s="5">
        <f t="shared" si="18"/>
        <v>41083.911595673067</v>
      </c>
      <c r="O266" t="str">
        <f t="shared" ca="1" si="19"/>
        <v>Gannets</v>
      </c>
      <c r="P266" t="str">
        <f t="shared" ca="1" si="20"/>
        <v>TAG081508</v>
      </c>
      <c r="Q266">
        <f t="shared" ca="1" si="21"/>
        <v>1198</v>
      </c>
      <c r="R266">
        <f t="shared" ca="1" si="22"/>
        <v>5.6445434098812619</v>
      </c>
      <c r="S266" t="s">
        <v>220</v>
      </c>
      <c r="T266">
        <f t="shared" ca="1" si="23"/>
        <v>88</v>
      </c>
    </row>
    <row r="267" spans="1:20">
      <c r="A267">
        <v>258</v>
      </c>
      <c r="B267" t="s">
        <v>132</v>
      </c>
      <c r="C267" s="2">
        <v>41085</v>
      </c>
      <c r="D267" s="11">
        <v>4.6893659999999997</v>
      </c>
      <c r="E267" s="11">
        <v>117.584372</v>
      </c>
      <c r="F267" s="13">
        <v>2</v>
      </c>
      <c r="G267">
        <v>0</v>
      </c>
      <c r="H267" t="s">
        <v>30</v>
      </c>
      <c r="I267" t="s">
        <v>29</v>
      </c>
      <c r="J267" t="s">
        <v>31</v>
      </c>
      <c r="K267">
        <v>0</v>
      </c>
      <c r="L267">
        <v>66</v>
      </c>
      <c r="M267" s="4">
        <v>0.59107601979945723</v>
      </c>
      <c r="N267" s="5">
        <f t="shared" ref="N267:N330" si="24">C$10 +M267</f>
        <v>41083.591076019802</v>
      </c>
      <c r="O267" t="str">
        <f t="shared" ref="O267:O330" ca="1" si="25">INDIRECT(ADDRESS(RANDBETWEEN(2,13),1,1,FALSE,"Taxa"), FALSE)</f>
        <v>Cicada sanguinolenta</v>
      </c>
      <c r="P267" t="str">
        <f t="shared" ref="P267:P330" ca="1" si="26">"TAG" &amp; TEXT(FLOOR(RAND()*100000,1), "000000")</f>
        <v>TAG038756</v>
      </c>
      <c r="Q267">
        <f t="shared" ref="Q267:Q330" ca="1" si="27">RANDBETWEEN(0,2000)</f>
        <v>342</v>
      </c>
      <c r="R267">
        <f t="shared" ref="R267:R330" ca="1" si="28">RAND()*5+1</f>
        <v>2.8541827515387816</v>
      </c>
      <c r="S267" t="s">
        <v>221</v>
      </c>
      <c r="T267">
        <f t="shared" ref="T267:T330" ca="1" si="29">RANDBETWEEN(0,100)</f>
        <v>56</v>
      </c>
    </row>
    <row r="268" spans="1:20">
      <c r="A268">
        <v>259</v>
      </c>
      <c r="B268" t="s">
        <v>132</v>
      </c>
      <c r="C268" s="2">
        <v>41085</v>
      </c>
      <c r="D268" s="11">
        <v>4.6893659999999997</v>
      </c>
      <c r="E268" s="11">
        <v>117.584372</v>
      </c>
      <c r="F268" s="13">
        <v>3</v>
      </c>
      <c r="G268">
        <v>0</v>
      </c>
      <c r="H268" t="s">
        <v>25</v>
      </c>
      <c r="I268" t="s">
        <v>29</v>
      </c>
      <c r="J268" t="s">
        <v>31</v>
      </c>
      <c r="K268">
        <v>0</v>
      </c>
      <c r="L268">
        <v>66</v>
      </c>
      <c r="M268" s="4">
        <v>0.49490227207542836</v>
      </c>
      <c r="N268" s="5">
        <f t="shared" si="24"/>
        <v>41083.494902272076</v>
      </c>
      <c r="O268" t="str">
        <f t="shared" ca="1" si="25"/>
        <v>Melittia oedippus</v>
      </c>
      <c r="P268" t="str">
        <f t="shared" ca="1" si="26"/>
        <v>TAG035403</v>
      </c>
      <c r="Q268">
        <f t="shared" ca="1" si="27"/>
        <v>1670</v>
      </c>
      <c r="R268">
        <f t="shared" ca="1" si="28"/>
        <v>4.7784506394957527</v>
      </c>
      <c r="S268" t="s">
        <v>222</v>
      </c>
      <c r="T268">
        <f t="shared" ca="1" si="29"/>
        <v>47</v>
      </c>
    </row>
    <row r="269" spans="1:20">
      <c r="A269">
        <v>260</v>
      </c>
      <c r="B269" t="s">
        <v>132</v>
      </c>
      <c r="C269" s="2">
        <v>41085</v>
      </c>
      <c r="D269" s="11">
        <v>4.6893659999999997</v>
      </c>
      <c r="E269" s="11">
        <v>117.584372</v>
      </c>
      <c r="F269" s="13">
        <v>4</v>
      </c>
      <c r="G269">
        <v>1</v>
      </c>
      <c r="H269" t="s">
        <v>28</v>
      </c>
      <c r="I269" t="s">
        <v>29</v>
      </c>
      <c r="J269" t="s">
        <v>31</v>
      </c>
      <c r="K269">
        <v>0</v>
      </c>
      <c r="L269">
        <v>66</v>
      </c>
      <c r="M269" s="4">
        <v>0.79588539423137306</v>
      </c>
      <c r="N269" s="5">
        <f t="shared" si="24"/>
        <v>41083.795885394233</v>
      </c>
      <c r="O269" t="str">
        <f t="shared" ca="1" si="25"/>
        <v>Zenicomus photuroides</v>
      </c>
      <c r="P269" t="str">
        <f t="shared" ca="1" si="26"/>
        <v>TAG053737</v>
      </c>
      <c r="Q269">
        <f t="shared" ca="1" si="27"/>
        <v>566</v>
      </c>
      <c r="R269">
        <f t="shared" ca="1" si="28"/>
        <v>5.5458705807938031</v>
      </c>
      <c r="S269" t="s">
        <v>223</v>
      </c>
      <c r="T269">
        <f t="shared" ca="1" si="29"/>
        <v>9</v>
      </c>
    </row>
    <row r="270" spans="1:20">
      <c r="A270">
        <v>261</v>
      </c>
      <c r="B270" t="s">
        <v>133</v>
      </c>
      <c r="C270" s="2">
        <v>41085</v>
      </c>
      <c r="D270" s="11">
        <v>4.6889079999999996</v>
      </c>
      <c r="E270" s="11">
        <v>117.58429</v>
      </c>
      <c r="F270" s="13">
        <v>1</v>
      </c>
      <c r="G270">
        <v>1</v>
      </c>
      <c r="H270" t="s">
        <v>28</v>
      </c>
      <c r="I270" t="s">
        <v>26</v>
      </c>
      <c r="J270" t="s">
        <v>27</v>
      </c>
      <c r="K270">
        <v>2</v>
      </c>
      <c r="L270">
        <v>36</v>
      </c>
      <c r="M270" s="4">
        <v>0.1513006654043173</v>
      </c>
      <c r="N270" s="5">
        <f t="shared" si="24"/>
        <v>41083.151300665406</v>
      </c>
      <c r="O270" t="str">
        <f t="shared" ca="1" si="25"/>
        <v>Formicidae #1</v>
      </c>
      <c r="P270" t="str">
        <f t="shared" ca="1" si="26"/>
        <v>TAG062388</v>
      </c>
      <c r="Q270">
        <f t="shared" ca="1" si="27"/>
        <v>83</v>
      </c>
      <c r="R270">
        <f t="shared" ca="1" si="28"/>
        <v>4.2312383415271571</v>
      </c>
      <c r="S270" t="s">
        <v>220</v>
      </c>
      <c r="T270">
        <f t="shared" ca="1" si="29"/>
        <v>12</v>
      </c>
    </row>
    <row r="271" spans="1:20">
      <c r="A271">
        <v>262</v>
      </c>
      <c r="B271" t="s">
        <v>133</v>
      </c>
      <c r="C271" s="2">
        <v>41085</v>
      </c>
      <c r="D271" s="11">
        <v>4.6889079999999996</v>
      </c>
      <c r="E271" s="11">
        <v>117.58429</v>
      </c>
      <c r="F271" s="13">
        <v>2</v>
      </c>
      <c r="G271">
        <v>1</v>
      </c>
      <c r="H271" t="s">
        <v>25</v>
      </c>
      <c r="I271" t="s">
        <v>26</v>
      </c>
      <c r="J271" t="s">
        <v>27</v>
      </c>
      <c r="K271">
        <v>2</v>
      </c>
      <c r="L271">
        <v>36</v>
      </c>
      <c r="M271" s="4">
        <v>0.27357343571062598</v>
      </c>
      <c r="N271" s="5">
        <f t="shared" si="24"/>
        <v>41083.273573435712</v>
      </c>
      <c r="O271" t="str">
        <f t="shared" ca="1" si="25"/>
        <v>Gannets</v>
      </c>
      <c r="P271" t="str">
        <f t="shared" ca="1" si="26"/>
        <v>TAG092965</v>
      </c>
      <c r="Q271">
        <f t="shared" ca="1" si="27"/>
        <v>1149</v>
      </c>
      <c r="R271">
        <f t="shared" ca="1" si="28"/>
        <v>2.9931457943774769</v>
      </c>
      <c r="S271" t="s">
        <v>221</v>
      </c>
      <c r="T271">
        <f t="shared" ca="1" si="29"/>
        <v>30</v>
      </c>
    </row>
    <row r="272" spans="1:20">
      <c r="A272">
        <v>263</v>
      </c>
      <c r="B272" t="s">
        <v>133</v>
      </c>
      <c r="C272" s="2">
        <v>41085</v>
      </c>
      <c r="D272" s="11">
        <v>4.6889079999999996</v>
      </c>
      <c r="E272" s="11">
        <v>117.58429</v>
      </c>
      <c r="F272" s="13">
        <v>3</v>
      </c>
      <c r="G272">
        <v>0</v>
      </c>
      <c r="H272" t="s">
        <v>28</v>
      </c>
      <c r="I272" t="s">
        <v>29</v>
      </c>
      <c r="J272" t="s">
        <v>27</v>
      </c>
      <c r="K272">
        <v>2</v>
      </c>
      <c r="L272">
        <v>46</v>
      </c>
      <c r="M272" s="4">
        <v>1.1781647005970841E-2</v>
      </c>
      <c r="N272" s="5">
        <f t="shared" si="24"/>
        <v>41083.011781647008</v>
      </c>
      <c r="O272" t="str">
        <f t="shared" ca="1" si="25"/>
        <v>Gannets</v>
      </c>
      <c r="P272" t="str">
        <f t="shared" ca="1" si="26"/>
        <v>TAG004049</v>
      </c>
      <c r="Q272">
        <f t="shared" ca="1" si="27"/>
        <v>1011</v>
      </c>
      <c r="R272">
        <f t="shared" ca="1" si="28"/>
        <v>2.0999781116310006</v>
      </c>
      <c r="S272" t="s">
        <v>222</v>
      </c>
      <c r="T272">
        <f t="shared" ca="1" si="29"/>
        <v>81</v>
      </c>
    </row>
    <row r="273" spans="1:20">
      <c r="A273">
        <v>264</v>
      </c>
      <c r="B273" t="s">
        <v>133</v>
      </c>
      <c r="C273" s="2">
        <v>41085</v>
      </c>
      <c r="D273" s="11">
        <v>4.6889079999999996</v>
      </c>
      <c r="E273" s="11">
        <v>117.58429</v>
      </c>
      <c r="F273" s="13">
        <v>4</v>
      </c>
      <c r="G273">
        <v>0</v>
      </c>
      <c r="H273" t="s">
        <v>30</v>
      </c>
      <c r="I273" t="s">
        <v>29</v>
      </c>
      <c r="J273" t="s">
        <v>27</v>
      </c>
      <c r="K273">
        <v>2</v>
      </c>
      <c r="L273">
        <v>46</v>
      </c>
      <c r="M273" s="4">
        <v>0.61182503839354907</v>
      </c>
      <c r="N273" s="5">
        <f t="shared" si="24"/>
        <v>41083.611825038395</v>
      </c>
      <c r="O273" t="str">
        <f t="shared" ca="1" si="25"/>
        <v>Formicidae #1</v>
      </c>
      <c r="P273" t="str">
        <f t="shared" ca="1" si="26"/>
        <v>TAG071401</v>
      </c>
      <c r="Q273">
        <f t="shared" ca="1" si="27"/>
        <v>1269</v>
      </c>
      <c r="R273">
        <f t="shared" ca="1" si="28"/>
        <v>2.897686059440888</v>
      </c>
      <c r="S273" t="s">
        <v>223</v>
      </c>
      <c r="T273">
        <f t="shared" ca="1" si="29"/>
        <v>7</v>
      </c>
    </row>
    <row r="274" spans="1:20">
      <c r="A274">
        <v>265</v>
      </c>
      <c r="B274" t="s">
        <v>133</v>
      </c>
      <c r="C274" s="2">
        <v>41085</v>
      </c>
      <c r="D274" s="11">
        <v>4.6889079999999996</v>
      </c>
      <c r="E274" s="11">
        <v>117.58429</v>
      </c>
      <c r="F274" s="13">
        <v>1</v>
      </c>
      <c r="G274">
        <v>0</v>
      </c>
      <c r="H274" t="s">
        <v>25</v>
      </c>
      <c r="I274" t="s">
        <v>29</v>
      </c>
      <c r="J274" t="s">
        <v>27</v>
      </c>
      <c r="K274">
        <v>2</v>
      </c>
      <c r="L274">
        <v>46</v>
      </c>
      <c r="M274" s="4">
        <v>0.88759564483056508</v>
      </c>
      <c r="N274" s="5">
        <f t="shared" si="24"/>
        <v>41083.887595644832</v>
      </c>
      <c r="O274" t="str">
        <f t="shared" ca="1" si="25"/>
        <v>Melittia oedippus</v>
      </c>
      <c r="P274" t="str">
        <f t="shared" ca="1" si="26"/>
        <v>TAG086670</v>
      </c>
      <c r="Q274">
        <f t="shared" ca="1" si="27"/>
        <v>696</v>
      </c>
      <c r="R274">
        <f t="shared" ca="1" si="28"/>
        <v>1.2143340868034844</v>
      </c>
      <c r="S274" t="s">
        <v>220</v>
      </c>
      <c r="T274">
        <f t="shared" ca="1" si="29"/>
        <v>20</v>
      </c>
    </row>
    <row r="275" spans="1:20">
      <c r="A275">
        <v>266</v>
      </c>
      <c r="B275" t="s">
        <v>133</v>
      </c>
      <c r="C275" s="2">
        <v>41085</v>
      </c>
      <c r="D275" s="11">
        <v>4.6889079999999996</v>
      </c>
      <c r="E275" s="11">
        <v>117.58429</v>
      </c>
      <c r="F275" s="13">
        <v>2</v>
      </c>
      <c r="G275">
        <v>1</v>
      </c>
      <c r="H275" t="s">
        <v>28</v>
      </c>
      <c r="I275" t="s">
        <v>26</v>
      </c>
      <c r="J275" t="s">
        <v>31</v>
      </c>
      <c r="K275">
        <v>0</v>
      </c>
      <c r="L275">
        <v>56</v>
      </c>
      <c r="M275" s="4">
        <v>0.71883428530189741</v>
      </c>
      <c r="N275" s="5">
        <f t="shared" si="24"/>
        <v>41083.718834285304</v>
      </c>
      <c r="O275" t="str">
        <f t="shared" ca="1" si="25"/>
        <v>Formicidae #1</v>
      </c>
      <c r="P275" t="str">
        <f t="shared" ca="1" si="26"/>
        <v>TAG080660</v>
      </c>
      <c r="Q275">
        <f t="shared" ca="1" si="27"/>
        <v>1035</v>
      </c>
      <c r="R275">
        <f t="shared" ca="1" si="28"/>
        <v>3.519064841483587</v>
      </c>
      <c r="S275" t="s">
        <v>221</v>
      </c>
      <c r="T275">
        <f t="shared" ca="1" si="29"/>
        <v>61</v>
      </c>
    </row>
    <row r="276" spans="1:20">
      <c r="A276">
        <v>267</v>
      </c>
      <c r="B276" t="s">
        <v>133</v>
      </c>
      <c r="C276" s="2">
        <v>41085</v>
      </c>
      <c r="D276" s="11">
        <v>4.6889079999999996</v>
      </c>
      <c r="E276" s="11">
        <v>117.58429</v>
      </c>
      <c r="F276" s="13">
        <v>3</v>
      </c>
      <c r="G276">
        <v>1</v>
      </c>
      <c r="H276" t="s">
        <v>25</v>
      </c>
      <c r="I276" t="s">
        <v>26</v>
      </c>
      <c r="J276" t="s">
        <v>31</v>
      </c>
      <c r="K276">
        <v>0</v>
      </c>
      <c r="L276">
        <v>56</v>
      </c>
      <c r="M276" s="4">
        <v>0.98467128087736266</v>
      </c>
      <c r="N276" s="5">
        <f t="shared" si="24"/>
        <v>41083.984671280879</v>
      </c>
      <c r="O276" t="str">
        <f t="shared" ca="1" si="25"/>
        <v>Water monitor</v>
      </c>
      <c r="P276" t="str">
        <f t="shared" ca="1" si="26"/>
        <v>TAG086704</v>
      </c>
      <c r="Q276">
        <f t="shared" ca="1" si="27"/>
        <v>734</v>
      </c>
      <c r="R276">
        <f t="shared" ca="1" si="28"/>
        <v>1.3961831784649883</v>
      </c>
      <c r="S276" t="s">
        <v>222</v>
      </c>
      <c r="T276">
        <f t="shared" ca="1" si="29"/>
        <v>43</v>
      </c>
    </row>
    <row r="277" spans="1:20">
      <c r="A277">
        <v>268</v>
      </c>
      <c r="B277" t="s">
        <v>133</v>
      </c>
      <c r="C277" s="2">
        <v>41085</v>
      </c>
      <c r="D277" s="11">
        <v>4.6889079999999996</v>
      </c>
      <c r="E277" s="11">
        <v>117.58429</v>
      </c>
      <c r="F277" s="13">
        <v>4</v>
      </c>
      <c r="G277">
        <v>0</v>
      </c>
      <c r="H277" t="s">
        <v>30</v>
      </c>
      <c r="I277" t="s">
        <v>29</v>
      </c>
      <c r="J277" t="s">
        <v>31</v>
      </c>
      <c r="K277">
        <v>0</v>
      </c>
      <c r="L277">
        <v>66</v>
      </c>
      <c r="M277" s="4">
        <v>0.93574272184920348</v>
      </c>
      <c r="N277" s="5">
        <f t="shared" si="24"/>
        <v>41083.935742721849</v>
      </c>
      <c r="O277" t="str">
        <f t="shared" ca="1" si="25"/>
        <v>Cicada sanguinolenta</v>
      </c>
      <c r="P277" t="str">
        <f t="shared" ca="1" si="26"/>
        <v>TAG072339</v>
      </c>
      <c r="Q277">
        <f t="shared" ca="1" si="27"/>
        <v>1919</v>
      </c>
      <c r="R277">
        <f t="shared" ca="1" si="28"/>
        <v>4.6835908173411074</v>
      </c>
      <c r="S277" t="s">
        <v>223</v>
      </c>
      <c r="T277">
        <f t="shared" ca="1" si="29"/>
        <v>37</v>
      </c>
    </row>
    <row r="278" spans="1:20">
      <c r="A278">
        <v>269</v>
      </c>
      <c r="B278" t="s">
        <v>133</v>
      </c>
      <c r="C278" s="2">
        <v>41085</v>
      </c>
      <c r="D278" s="11">
        <v>4.6889079999999996</v>
      </c>
      <c r="E278" s="11">
        <v>117.58429</v>
      </c>
      <c r="F278" s="13">
        <v>1</v>
      </c>
      <c r="G278">
        <v>0</v>
      </c>
      <c r="H278" t="s">
        <v>25</v>
      </c>
      <c r="I278" t="s">
        <v>29</v>
      </c>
      <c r="J278" t="s">
        <v>31</v>
      </c>
      <c r="K278">
        <v>0</v>
      </c>
      <c r="L278">
        <v>66</v>
      </c>
      <c r="M278" s="4">
        <v>0.41399044825582643</v>
      </c>
      <c r="N278" s="5">
        <f t="shared" si="24"/>
        <v>41083.413990448258</v>
      </c>
      <c r="O278" t="str">
        <f t="shared" ca="1" si="25"/>
        <v>Morphospecies 1</v>
      </c>
      <c r="P278" t="str">
        <f t="shared" ca="1" si="26"/>
        <v>TAG062489</v>
      </c>
      <c r="Q278">
        <f t="shared" ca="1" si="27"/>
        <v>1657</v>
      </c>
      <c r="R278">
        <f t="shared" ca="1" si="28"/>
        <v>2.5025313845748132</v>
      </c>
      <c r="S278" t="s">
        <v>220</v>
      </c>
      <c r="T278">
        <f t="shared" ca="1" si="29"/>
        <v>87</v>
      </c>
    </row>
    <row r="279" spans="1:20">
      <c r="A279">
        <v>270</v>
      </c>
      <c r="B279" t="s">
        <v>133</v>
      </c>
      <c r="C279" s="2">
        <v>41085</v>
      </c>
      <c r="D279" s="11">
        <v>4.6889079999999996</v>
      </c>
      <c r="E279" s="11">
        <v>117.58429</v>
      </c>
      <c r="F279" s="13">
        <v>2</v>
      </c>
      <c r="G279">
        <v>1</v>
      </c>
      <c r="H279" t="s">
        <v>28</v>
      </c>
      <c r="I279" t="s">
        <v>29</v>
      </c>
      <c r="J279" t="s">
        <v>31</v>
      </c>
      <c r="K279">
        <v>0</v>
      </c>
      <c r="L279">
        <v>66</v>
      </c>
      <c r="M279" s="4">
        <v>0.70828451268027282</v>
      </c>
      <c r="N279" s="5">
        <f t="shared" si="24"/>
        <v>41083.708284512679</v>
      </c>
      <c r="O279" t="str">
        <f t="shared" ca="1" si="25"/>
        <v>Alsomitra simplex</v>
      </c>
      <c r="P279" t="str">
        <f t="shared" ca="1" si="26"/>
        <v>TAG074752</v>
      </c>
      <c r="Q279">
        <f t="shared" ca="1" si="27"/>
        <v>475</v>
      </c>
      <c r="R279">
        <f t="shared" ca="1" si="28"/>
        <v>5.8117859724815055</v>
      </c>
      <c r="S279" t="s">
        <v>221</v>
      </c>
      <c r="T279">
        <f t="shared" ca="1" si="29"/>
        <v>64</v>
      </c>
    </row>
    <row r="280" spans="1:20">
      <c r="A280">
        <v>271</v>
      </c>
      <c r="B280" t="s">
        <v>134</v>
      </c>
      <c r="C280" s="2">
        <v>41085</v>
      </c>
      <c r="D280" s="11">
        <v>4.6881269999999997</v>
      </c>
      <c r="E280" s="11">
        <v>117.585733</v>
      </c>
      <c r="F280" s="13">
        <v>3</v>
      </c>
      <c r="G280">
        <v>1</v>
      </c>
      <c r="H280" t="s">
        <v>28</v>
      </c>
      <c r="I280" t="s">
        <v>26</v>
      </c>
      <c r="J280" t="s">
        <v>27</v>
      </c>
      <c r="K280">
        <v>0</v>
      </c>
      <c r="L280">
        <v>38</v>
      </c>
      <c r="M280" s="4">
        <v>0.23382230484096922</v>
      </c>
      <c r="N280" s="5">
        <f t="shared" si="24"/>
        <v>41083.233822304843</v>
      </c>
      <c r="O280" t="str">
        <f t="shared" ca="1" si="25"/>
        <v>Dolichoderus sp.</v>
      </c>
      <c r="P280" t="str">
        <f t="shared" ca="1" si="26"/>
        <v>TAG062391</v>
      </c>
      <c r="Q280">
        <f t="shared" ca="1" si="27"/>
        <v>1429</v>
      </c>
      <c r="R280">
        <f t="shared" ca="1" si="28"/>
        <v>3.0443271442867323</v>
      </c>
      <c r="S280" t="s">
        <v>222</v>
      </c>
      <c r="T280">
        <f t="shared" ca="1" si="29"/>
        <v>41</v>
      </c>
    </row>
    <row r="281" spans="1:20">
      <c r="A281">
        <v>272</v>
      </c>
      <c r="B281" t="s">
        <v>134</v>
      </c>
      <c r="C281" s="2">
        <v>41085</v>
      </c>
      <c r="D281" s="11">
        <v>4.6881269999999997</v>
      </c>
      <c r="E281" s="11">
        <v>117.585733</v>
      </c>
      <c r="F281" s="13">
        <v>4</v>
      </c>
      <c r="G281">
        <v>1</v>
      </c>
      <c r="H281" t="s">
        <v>25</v>
      </c>
      <c r="I281" t="s">
        <v>26</v>
      </c>
      <c r="J281" t="s">
        <v>27</v>
      </c>
      <c r="K281">
        <v>0</v>
      </c>
      <c r="L281">
        <v>38</v>
      </c>
      <c r="M281" s="4">
        <v>0.12857955678683863</v>
      </c>
      <c r="N281" s="5">
        <f t="shared" si="24"/>
        <v>41083.128579556789</v>
      </c>
      <c r="O281" t="str">
        <f t="shared" ca="1" si="25"/>
        <v>Water monitor</v>
      </c>
      <c r="P281" t="str">
        <f t="shared" ca="1" si="26"/>
        <v>TAG032160</v>
      </c>
      <c r="Q281">
        <f t="shared" ca="1" si="27"/>
        <v>1635</v>
      </c>
      <c r="R281">
        <f t="shared" ca="1" si="28"/>
        <v>5.4712308935499481</v>
      </c>
      <c r="S281" t="s">
        <v>223</v>
      </c>
      <c r="T281">
        <f t="shared" ca="1" si="29"/>
        <v>84</v>
      </c>
    </row>
    <row r="282" spans="1:20">
      <c r="A282">
        <v>273</v>
      </c>
      <c r="B282" t="s">
        <v>134</v>
      </c>
      <c r="C282" s="2">
        <v>41085</v>
      </c>
      <c r="D282" s="11">
        <v>4.6881269999999997</v>
      </c>
      <c r="E282" s="11">
        <v>117.585733</v>
      </c>
      <c r="F282" s="13">
        <v>1</v>
      </c>
      <c r="G282">
        <v>0</v>
      </c>
      <c r="H282" t="s">
        <v>30</v>
      </c>
      <c r="I282" t="s">
        <v>29</v>
      </c>
      <c r="J282" t="s">
        <v>27</v>
      </c>
      <c r="K282">
        <v>0</v>
      </c>
      <c r="L282">
        <v>48</v>
      </c>
      <c r="M282" s="4">
        <v>0.84902957626472197</v>
      </c>
      <c r="N282" s="5">
        <f t="shared" si="24"/>
        <v>41083.849029576268</v>
      </c>
      <c r="O282" t="str">
        <f t="shared" ca="1" si="25"/>
        <v>Melittia oedippus</v>
      </c>
      <c r="P282" t="str">
        <f t="shared" ca="1" si="26"/>
        <v>TAG026750</v>
      </c>
      <c r="Q282">
        <f t="shared" ca="1" si="27"/>
        <v>1226</v>
      </c>
      <c r="R282">
        <f t="shared" ca="1" si="28"/>
        <v>4.7865399721866559</v>
      </c>
      <c r="S282" t="s">
        <v>220</v>
      </c>
      <c r="T282">
        <f t="shared" ca="1" si="29"/>
        <v>18</v>
      </c>
    </row>
    <row r="283" spans="1:20">
      <c r="A283">
        <v>274</v>
      </c>
      <c r="B283" t="s">
        <v>134</v>
      </c>
      <c r="C283" s="2">
        <v>41085</v>
      </c>
      <c r="D283" s="11">
        <v>4.6881269999999997</v>
      </c>
      <c r="E283" s="11">
        <v>117.585733</v>
      </c>
      <c r="F283" s="13">
        <v>2</v>
      </c>
      <c r="G283">
        <v>0</v>
      </c>
      <c r="H283" t="s">
        <v>25</v>
      </c>
      <c r="I283" t="s">
        <v>29</v>
      </c>
      <c r="J283" t="s">
        <v>27</v>
      </c>
      <c r="K283">
        <v>0</v>
      </c>
      <c r="L283">
        <v>48</v>
      </c>
      <c r="M283" s="4">
        <v>0.96964856091247797</v>
      </c>
      <c r="N283" s="5">
        <f t="shared" si="24"/>
        <v>41083.969648560909</v>
      </c>
      <c r="O283" t="str">
        <f t="shared" ca="1" si="25"/>
        <v>Gannets</v>
      </c>
      <c r="P283" t="str">
        <f t="shared" ca="1" si="26"/>
        <v>TAG032881</v>
      </c>
      <c r="Q283">
        <f t="shared" ca="1" si="27"/>
        <v>970</v>
      </c>
      <c r="R283">
        <f t="shared" ca="1" si="28"/>
        <v>3.3265872205745435</v>
      </c>
      <c r="S283" t="s">
        <v>221</v>
      </c>
      <c r="T283">
        <f t="shared" ca="1" si="29"/>
        <v>50</v>
      </c>
    </row>
    <row r="284" spans="1:20">
      <c r="A284">
        <v>275</v>
      </c>
      <c r="B284" t="s">
        <v>134</v>
      </c>
      <c r="C284" s="2">
        <v>41085</v>
      </c>
      <c r="D284" s="11">
        <v>4.6881269999999997</v>
      </c>
      <c r="E284" s="11">
        <v>117.585733</v>
      </c>
      <c r="F284" s="13">
        <v>3</v>
      </c>
      <c r="G284">
        <v>1</v>
      </c>
      <c r="H284" t="s">
        <v>28</v>
      </c>
      <c r="I284" t="s">
        <v>29</v>
      </c>
      <c r="J284" t="s">
        <v>27</v>
      </c>
      <c r="K284">
        <v>0</v>
      </c>
      <c r="L284">
        <v>48</v>
      </c>
      <c r="M284" s="4">
        <v>0.76561127884293523</v>
      </c>
      <c r="N284" s="5">
        <f t="shared" si="24"/>
        <v>41083.765611278846</v>
      </c>
      <c r="O284" t="str">
        <f t="shared" ca="1" si="25"/>
        <v>Cicada sanguinolenta</v>
      </c>
      <c r="P284" t="str">
        <f t="shared" ca="1" si="26"/>
        <v>TAG013615</v>
      </c>
      <c r="Q284">
        <f t="shared" ca="1" si="27"/>
        <v>791</v>
      </c>
      <c r="R284">
        <f t="shared" ca="1" si="28"/>
        <v>2.5935063352937067</v>
      </c>
      <c r="S284" t="s">
        <v>222</v>
      </c>
      <c r="T284">
        <f t="shared" ca="1" si="29"/>
        <v>29</v>
      </c>
    </row>
    <row r="285" spans="1:20">
      <c r="A285">
        <v>276</v>
      </c>
      <c r="B285" t="s">
        <v>134</v>
      </c>
      <c r="C285" s="2">
        <v>41085</v>
      </c>
      <c r="D285" s="11">
        <v>4.6881269999999997</v>
      </c>
      <c r="E285" s="11">
        <v>117.585733</v>
      </c>
      <c r="F285" s="13">
        <v>4</v>
      </c>
      <c r="G285">
        <v>1</v>
      </c>
      <c r="H285" t="s">
        <v>28</v>
      </c>
      <c r="I285" t="s">
        <v>26</v>
      </c>
      <c r="J285" t="s">
        <v>31</v>
      </c>
      <c r="K285">
        <v>0</v>
      </c>
      <c r="L285">
        <v>58</v>
      </c>
      <c r="M285" s="4">
        <v>0.97389679285707964</v>
      </c>
      <c r="N285" s="5">
        <f t="shared" si="24"/>
        <v>41083.973896792857</v>
      </c>
      <c r="O285" t="str">
        <f t="shared" ca="1" si="25"/>
        <v>Morphospecies 1</v>
      </c>
      <c r="P285" t="str">
        <f t="shared" ca="1" si="26"/>
        <v>TAG026755</v>
      </c>
      <c r="Q285">
        <f t="shared" ca="1" si="27"/>
        <v>1179</v>
      </c>
      <c r="R285">
        <f t="shared" ca="1" si="28"/>
        <v>3.720275375755377</v>
      </c>
      <c r="S285" t="s">
        <v>223</v>
      </c>
      <c r="T285">
        <f t="shared" ca="1" si="29"/>
        <v>99</v>
      </c>
    </row>
    <row r="286" spans="1:20">
      <c r="A286">
        <v>277</v>
      </c>
      <c r="B286" t="s">
        <v>134</v>
      </c>
      <c r="C286" s="2">
        <v>41085</v>
      </c>
      <c r="D286" s="11">
        <v>4.6881269999999997</v>
      </c>
      <c r="E286" s="11">
        <v>117.585733</v>
      </c>
      <c r="F286" s="13">
        <v>1</v>
      </c>
      <c r="G286">
        <v>1</v>
      </c>
      <c r="H286" t="s">
        <v>25</v>
      </c>
      <c r="I286" t="s">
        <v>26</v>
      </c>
      <c r="J286" t="s">
        <v>31</v>
      </c>
      <c r="K286">
        <v>0</v>
      </c>
      <c r="L286">
        <v>58</v>
      </c>
      <c r="M286" s="4">
        <v>0.35035679784828833</v>
      </c>
      <c r="N286" s="5">
        <f t="shared" si="24"/>
        <v>41083.350356797848</v>
      </c>
      <c r="O286" t="str">
        <f t="shared" ca="1" si="25"/>
        <v>Cicada sanguinolenta</v>
      </c>
      <c r="P286" t="str">
        <f t="shared" ca="1" si="26"/>
        <v>TAG029137</v>
      </c>
      <c r="Q286">
        <f t="shared" ca="1" si="27"/>
        <v>1724</v>
      </c>
      <c r="R286">
        <f t="shared" ca="1" si="28"/>
        <v>2.3696080177334991</v>
      </c>
      <c r="S286" t="s">
        <v>220</v>
      </c>
      <c r="T286">
        <f t="shared" ca="1" si="29"/>
        <v>81</v>
      </c>
    </row>
    <row r="287" spans="1:20">
      <c r="A287">
        <v>278</v>
      </c>
      <c r="B287" t="s">
        <v>134</v>
      </c>
      <c r="C287" s="2">
        <v>41085</v>
      </c>
      <c r="D287" s="11">
        <v>4.6881269999999997</v>
      </c>
      <c r="E287" s="11">
        <v>117.585733</v>
      </c>
      <c r="F287" s="13">
        <v>2</v>
      </c>
      <c r="G287">
        <v>0</v>
      </c>
      <c r="H287" t="s">
        <v>30</v>
      </c>
      <c r="I287" t="s">
        <v>29</v>
      </c>
      <c r="J287" t="s">
        <v>31</v>
      </c>
      <c r="K287">
        <v>0</v>
      </c>
      <c r="L287">
        <v>68</v>
      </c>
      <c r="M287" s="4">
        <v>0.2844201926625699</v>
      </c>
      <c r="N287" s="5">
        <f t="shared" si="24"/>
        <v>41083.284420192664</v>
      </c>
      <c r="O287" t="str">
        <f t="shared" ca="1" si="25"/>
        <v>Gannets</v>
      </c>
      <c r="P287" t="str">
        <f t="shared" ca="1" si="26"/>
        <v>TAG066100</v>
      </c>
      <c r="Q287">
        <f t="shared" ca="1" si="27"/>
        <v>1621</v>
      </c>
      <c r="R287">
        <f t="shared" ca="1" si="28"/>
        <v>1.2700267100329712</v>
      </c>
      <c r="S287" t="s">
        <v>221</v>
      </c>
      <c r="T287">
        <f t="shared" ca="1" si="29"/>
        <v>81</v>
      </c>
    </row>
    <row r="288" spans="1:20">
      <c r="A288">
        <v>279</v>
      </c>
      <c r="B288" t="s">
        <v>134</v>
      </c>
      <c r="C288" s="2">
        <v>41085</v>
      </c>
      <c r="D288" s="11">
        <v>4.6881269999999997</v>
      </c>
      <c r="E288" s="11">
        <v>117.585733</v>
      </c>
      <c r="F288" s="13">
        <v>3</v>
      </c>
      <c r="G288">
        <v>1</v>
      </c>
      <c r="H288" t="s">
        <v>28</v>
      </c>
      <c r="I288" t="s">
        <v>29</v>
      </c>
      <c r="J288" t="s">
        <v>31</v>
      </c>
      <c r="K288">
        <v>0</v>
      </c>
      <c r="L288">
        <v>68</v>
      </c>
      <c r="M288" s="4">
        <v>0.70577999314815854</v>
      </c>
      <c r="N288" s="5">
        <f t="shared" si="24"/>
        <v>41083.70577999315</v>
      </c>
      <c r="O288" t="str">
        <f t="shared" ca="1" si="25"/>
        <v>Gannets</v>
      </c>
      <c r="P288" t="str">
        <f t="shared" ca="1" si="26"/>
        <v>TAG026875</v>
      </c>
      <c r="Q288">
        <f t="shared" ca="1" si="27"/>
        <v>369</v>
      </c>
      <c r="R288">
        <f t="shared" ca="1" si="28"/>
        <v>2.9027903378022342</v>
      </c>
      <c r="S288" t="s">
        <v>222</v>
      </c>
      <c r="T288">
        <f t="shared" ca="1" si="29"/>
        <v>57</v>
      </c>
    </row>
    <row r="289" spans="1:20">
      <c r="A289">
        <v>280</v>
      </c>
      <c r="B289" t="s">
        <v>134</v>
      </c>
      <c r="C289" s="2">
        <v>41085</v>
      </c>
      <c r="D289" s="11">
        <v>4.6881269999999997</v>
      </c>
      <c r="E289" s="11">
        <v>117.585733</v>
      </c>
      <c r="F289" s="13">
        <v>4</v>
      </c>
      <c r="G289">
        <v>1</v>
      </c>
      <c r="H289" t="s">
        <v>25</v>
      </c>
      <c r="I289" t="s">
        <v>29</v>
      </c>
      <c r="J289" t="s">
        <v>31</v>
      </c>
      <c r="K289">
        <v>0</v>
      </c>
      <c r="L289">
        <v>68</v>
      </c>
      <c r="M289" s="4">
        <v>0.80322663188169163</v>
      </c>
      <c r="N289" s="5">
        <f t="shared" si="24"/>
        <v>41083.803226631884</v>
      </c>
      <c r="O289" t="str">
        <f t="shared" ca="1" si="25"/>
        <v>Morphospecies 1</v>
      </c>
      <c r="P289" t="str">
        <f t="shared" ca="1" si="26"/>
        <v>TAG037962</v>
      </c>
      <c r="Q289">
        <f t="shared" ca="1" si="27"/>
        <v>1932</v>
      </c>
      <c r="R289">
        <f t="shared" ca="1" si="28"/>
        <v>5.3554201306618738</v>
      </c>
      <c r="S289" t="s">
        <v>223</v>
      </c>
      <c r="T289">
        <f t="shared" ca="1" si="29"/>
        <v>11</v>
      </c>
    </row>
    <row r="290" spans="1:20">
      <c r="A290">
        <v>281</v>
      </c>
      <c r="B290" t="s">
        <v>135</v>
      </c>
      <c r="C290" s="2">
        <v>41085</v>
      </c>
      <c r="D290" s="11">
        <v>4.6879989999999996</v>
      </c>
      <c r="E290" s="11">
        <v>117.58528</v>
      </c>
      <c r="F290" s="13">
        <v>1</v>
      </c>
      <c r="G290">
        <v>1</v>
      </c>
      <c r="H290" t="s">
        <v>28</v>
      </c>
      <c r="I290" t="s">
        <v>26</v>
      </c>
      <c r="J290" t="s">
        <v>27</v>
      </c>
      <c r="K290">
        <v>0</v>
      </c>
      <c r="L290">
        <v>38</v>
      </c>
      <c r="M290" s="4">
        <v>0.337995567481298</v>
      </c>
      <c r="N290" s="5">
        <f t="shared" si="24"/>
        <v>41083.337995567483</v>
      </c>
      <c r="O290" t="str">
        <f t="shared" ca="1" si="25"/>
        <v>Crematogaster ormei</v>
      </c>
      <c r="P290" t="str">
        <f t="shared" ca="1" si="26"/>
        <v>TAG026113</v>
      </c>
      <c r="Q290">
        <f t="shared" ca="1" si="27"/>
        <v>392</v>
      </c>
      <c r="R290">
        <f t="shared" ca="1" si="28"/>
        <v>2.2322136352572093</v>
      </c>
      <c r="S290" t="s">
        <v>220</v>
      </c>
      <c r="T290">
        <f t="shared" ca="1" si="29"/>
        <v>80</v>
      </c>
    </row>
    <row r="291" spans="1:20">
      <c r="A291">
        <v>282</v>
      </c>
      <c r="B291" t="s">
        <v>135</v>
      </c>
      <c r="C291" s="2">
        <v>41085</v>
      </c>
      <c r="D291" s="11">
        <v>4.6879989999999996</v>
      </c>
      <c r="E291" s="11">
        <v>117.58528</v>
      </c>
      <c r="F291" s="13">
        <v>2</v>
      </c>
      <c r="G291">
        <v>1</v>
      </c>
      <c r="H291" t="s">
        <v>25</v>
      </c>
      <c r="I291" t="s">
        <v>26</v>
      </c>
      <c r="J291" t="s">
        <v>27</v>
      </c>
      <c r="K291">
        <v>0</v>
      </c>
      <c r="L291">
        <v>38</v>
      </c>
      <c r="M291" s="4">
        <v>4.8497961875585527E-2</v>
      </c>
      <c r="N291" s="5">
        <f t="shared" si="24"/>
        <v>41083.048497961878</v>
      </c>
      <c r="O291" t="str">
        <f t="shared" ca="1" si="25"/>
        <v>Ponerinae #1</v>
      </c>
      <c r="P291" t="str">
        <f t="shared" ca="1" si="26"/>
        <v>TAG067468</v>
      </c>
      <c r="Q291">
        <f t="shared" ca="1" si="27"/>
        <v>1861</v>
      </c>
      <c r="R291">
        <f t="shared" ca="1" si="28"/>
        <v>4.7960955324451451</v>
      </c>
      <c r="S291" t="s">
        <v>221</v>
      </c>
      <c r="T291">
        <f t="shared" ca="1" si="29"/>
        <v>27</v>
      </c>
    </row>
    <row r="292" spans="1:20">
      <c r="A292">
        <v>283</v>
      </c>
      <c r="B292" t="s">
        <v>135</v>
      </c>
      <c r="C292" s="2">
        <v>41085</v>
      </c>
      <c r="D292" s="11">
        <v>4.6879989999999996</v>
      </c>
      <c r="E292" s="11">
        <v>117.58528</v>
      </c>
      <c r="F292" s="13">
        <v>3</v>
      </c>
      <c r="G292">
        <v>0</v>
      </c>
      <c r="H292" t="s">
        <v>28</v>
      </c>
      <c r="I292" t="s">
        <v>29</v>
      </c>
      <c r="J292" t="s">
        <v>27</v>
      </c>
      <c r="K292">
        <v>0</v>
      </c>
      <c r="L292">
        <v>48</v>
      </c>
      <c r="M292" s="4">
        <v>0.44288284035960646</v>
      </c>
      <c r="N292" s="5">
        <f t="shared" si="24"/>
        <v>41083.442882840362</v>
      </c>
      <c r="O292" t="str">
        <f t="shared" ca="1" si="25"/>
        <v>Cicada sanguinolenta</v>
      </c>
      <c r="P292" t="str">
        <f t="shared" ca="1" si="26"/>
        <v>TAG016012</v>
      </c>
      <c r="Q292">
        <f t="shared" ca="1" si="27"/>
        <v>1901</v>
      </c>
      <c r="R292">
        <f t="shared" ca="1" si="28"/>
        <v>4.8085999124895107</v>
      </c>
      <c r="S292" t="s">
        <v>222</v>
      </c>
      <c r="T292">
        <f t="shared" ca="1" si="29"/>
        <v>30</v>
      </c>
    </row>
    <row r="293" spans="1:20">
      <c r="A293">
        <v>284</v>
      </c>
      <c r="B293" t="s">
        <v>135</v>
      </c>
      <c r="C293" s="2">
        <v>41085</v>
      </c>
      <c r="D293" s="11">
        <v>4.6879989999999996</v>
      </c>
      <c r="E293" s="11">
        <v>117.58528</v>
      </c>
      <c r="F293" s="13">
        <v>4</v>
      </c>
      <c r="G293">
        <v>1</v>
      </c>
      <c r="H293" t="s">
        <v>30</v>
      </c>
      <c r="I293" t="s">
        <v>29</v>
      </c>
      <c r="J293" t="s">
        <v>27</v>
      </c>
      <c r="K293">
        <v>0</v>
      </c>
      <c r="L293">
        <v>48</v>
      </c>
      <c r="M293" s="4">
        <v>0.92170507432633231</v>
      </c>
      <c r="N293" s="5">
        <f t="shared" si="24"/>
        <v>41083.921705074325</v>
      </c>
      <c r="O293" t="str">
        <f t="shared" ca="1" si="25"/>
        <v>Water monitor</v>
      </c>
      <c r="P293" t="str">
        <f t="shared" ca="1" si="26"/>
        <v>TAG066265</v>
      </c>
      <c r="Q293">
        <f t="shared" ca="1" si="27"/>
        <v>1540</v>
      </c>
      <c r="R293">
        <f t="shared" ca="1" si="28"/>
        <v>4.0138238414703711</v>
      </c>
      <c r="S293" t="s">
        <v>223</v>
      </c>
      <c r="T293">
        <f t="shared" ca="1" si="29"/>
        <v>42</v>
      </c>
    </row>
    <row r="294" spans="1:20">
      <c r="A294">
        <v>285</v>
      </c>
      <c r="B294" t="s">
        <v>135</v>
      </c>
      <c r="C294" s="2">
        <v>41085</v>
      </c>
      <c r="D294" s="11">
        <v>4.6879989999999996</v>
      </c>
      <c r="E294" s="11">
        <v>117.58528</v>
      </c>
      <c r="F294" s="13">
        <v>1</v>
      </c>
      <c r="G294">
        <v>1</v>
      </c>
      <c r="H294" t="s">
        <v>25</v>
      </c>
      <c r="I294" t="s">
        <v>29</v>
      </c>
      <c r="J294" t="s">
        <v>27</v>
      </c>
      <c r="K294">
        <v>0</v>
      </c>
      <c r="L294">
        <v>48</v>
      </c>
      <c r="M294" s="4">
        <v>0.85196176834813753</v>
      </c>
      <c r="N294" s="5">
        <f t="shared" si="24"/>
        <v>41083.851961768349</v>
      </c>
      <c r="O294" t="str">
        <f t="shared" ca="1" si="25"/>
        <v>Dolichoderus sp.</v>
      </c>
      <c r="P294" t="str">
        <f t="shared" ca="1" si="26"/>
        <v>TAG068909</v>
      </c>
      <c r="Q294">
        <f t="shared" ca="1" si="27"/>
        <v>1528</v>
      </c>
      <c r="R294">
        <f t="shared" ca="1" si="28"/>
        <v>2.7724103214272984</v>
      </c>
      <c r="S294" t="s">
        <v>220</v>
      </c>
      <c r="T294">
        <f t="shared" ca="1" si="29"/>
        <v>16</v>
      </c>
    </row>
    <row r="295" spans="1:20">
      <c r="A295">
        <v>286</v>
      </c>
      <c r="B295" t="s">
        <v>135</v>
      </c>
      <c r="C295" s="2">
        <v>41085</v>
      </c>
      <c r="D295" s="11">
        <v>4.6879989999999996</v>
      </c>
      <c r="E295" s="11">
        <v>117.58528</v>
      </c>
      <c r="F295" s="13">
        <v>2</v>
      </c>
      <c r="G295">
        <v>1</v>
      </c>
      <c r="H295" t="s">
        <v>28</v>
      </c>
      <c r="I295" t="s">
        <v>26</v>
      </c>
      <c r="J295" t="s">
        <v>31</v>
      </c>
      <c r="K295">
        <v>0</v>
      </c>
      <c r="L295">
        <v>58</v>
      </c>
      <c r="M295" s="4">
        <v>0.84293925307071516</v>
      </c>
      <c r="N295" s="5">
        <f t="shared" si="24"/>
        <v>41083.842939253074</v>
      </c>
      <c r="O295" t="str">
        <f t="shared" ca="1" si="25"/>
        <v>Zenicomus photuroides</v>
      </c>
      <c r="P295" t="str">
        <f t="shared" ca="1" si="26"/>
        <v>TAG067790</v>
      </c>
      <c r="Q295">
        <f t="shared" ca="1" si="27"/>
        <v>1725</v>
      </c>
      <c r="R295">
        <f t="shared" ca="1" si="28"/>
        <v>2.6595616232593677</v>
      </c>
      <c r="S295" t="s">
        <v>221</v>
      </c>
      <c r="T295">
        <f t="shared" ca="1" si="29"/>
        <v>93</v>
      </c>
    </row>
    <row r="296" spans="1:20">
      <c r="A296">
        <v>287</v>
      </c>
      <c r="B296" t="s">
        <v>135</v>
      </c>
      <c r="C296" s="2">
        <v>41085</v>
      </c>
      <c r="D296" s="11">
        <v>4.6879989999999996</v>
      </c>
      <c r="E296" s="11">
        <v>117.58528</v>
      </c>
      <c r="F296" s="13">
        <v>3</v>
      </c>
      <c r="G296">
        <v>1</v>
      </c>
      <c r="H296" t="s">
        <v>25</v>
      </c>
      <c r="I296" t="s">
        <v>26</v>
      </c>
      <c r="J296" t="s">
        <v>31</v>
      </c>
      <c r="K296">
        <v>0</v>
      </c>
      <c r="L296">
        <v>58</v>
      </c>
      <c r="M296" s="4">
        <v>0.90004409262200347</v>
      </c>
      <c r="N296" s="5">
        <f t="shared" si="24"/>
        <v>41083.900044092625</v>
      </c>
      <c r="O296" t="str">
        <f t="shared" ca="1" si="25"/>
        <v>Crematogaster ormei</v>
      </c>
      <c r="P296" t="str">
        <f t="shared" ca="1" si="26"/>
        <v>TAG097549</v>
      </c>
      <c r="Q296">
        <f t="shared" ca="1" si="27"/>
        <v>850</v>
      </c>
      <c r="R296">
        <f t="shared" ca="1" si="28"/>
        <v>1.6646640068600873</v>
      </c>
      <c r="S296" t="s">
        <v>222</v>
      </c>
      <c r="T296">
        <f t="shared" ca="1" si="29"/>
        <v>37</v>
      </c>
    </row>
    <row r="297" spans="1:20">
      <c r="A297">
        <v>288</v>
      </c>
      <c r="B297" t="s">
        <v>135</v>
      </c>
      <c r="C297" s="2">
        <v>41085</v>
      </c>
      <c r="D297" s="11">
        <v>4.6879989999999996</v>
      </c>
      <c r="E297" s="11">
        <v>117.58528</v>
      </c>
      <c r="F297" s="13">
        <v>4</v>
      </c>
      <c r="G297">
        <v>0</v>
      </c>
      <c r="H297" t="s">
        <v>30</v>
      </c>
      <c r="I297" t="s">
        <v>29</v>
      </c>
      <c r="J297" t="s">
        <v>31</v>
      </c>
      <c r="K297">
        <v>0</v>
      </c>
      <c r="L297">
        <v>68</v>
      </c>
      <c r="M297" s="4">
        <v>2.3438923629313102E-3</v>
      </c>
      <c r="N297" s="5">
        <f t="shared" si="24"/>
        <v>41083.00234389236</v>
      </c>
      <c r="O297" t="str">
        <f t="shared" ca="1" si="25"/>
        <v>Zenicomus photuroides</v>
      </c>
      <c r="P297" t="str">
        <f t="shared" ca="1" si="26"/>
        <v>TAG080681</v>
      </c>
      <c r="Q297">
        <f t="shared" ca="1" si="27"/>
        <v>1402</v>
      </c>
      <c r="R297">
        <f t="shared" ca="1" si="28"/>
        <v>2.9846095673561415</v>
      </c>
      <c r="S297" t="s">
        <v>223</v>
      </c>
      <c r="T297">
        <f t="shared" ca="1" si="29"/>
        <v>26</v>
      </c>
    </row>
    <row r="298" spans="1:20">
      <c r="A298">
        <v>289</v>
      </c>
      <c r="B298" t="s">
        <v>135</v>
      </c>
      <c r="C298" s="2">
        <v>41085</v>
      </c>
      <c r="D298" s="11">
        <v>4.6879989999999996</v>
      </c>
      <c r="E298" s="11">
        <v>117.58528</v>
      </c>
      <c r="F298" s="13">
        <v>1</v>
      </c>
      <c r="G298">
        <v>1</v>
      </c>
      <c r="H298" t="s">
        <v>28</v>
      </c>
      <c r="I298" t="s">
        <v>29</v>
      </c>
      <c r="J298" t="s">
        <v>31</v>
      </c>
      <c r="K298">
        <v>0</v>
      </c>
      <c r="L298">
        <v>68</v>
      </c>
      <c r="M298" s="4">
        <v>0.86787335991981618</v>
      </c>
      <c r="N298" s="5">
        <f t="shared" si="24"/>
        <v>41083.867873359923</v>
      </c>
      <c r="O298" t="str">
        <f t="shared" ca="1" si="25"/>
        <v>Zenicomus photuroides</v>
      </c>
      <c r="P298" t="str">
        <f t="shared" ca="1" si="26"/>
        <v>TAG067593</v>
      </c>
      <c r="Q298">
        <f t="shared" ca="1" si="27"/>
        <v>69</v>
      </c>
      <c r="R298">
        <f t="shared" ca="1" si="28"/>
        <v>3.4183975538378801</v>
      </c>
      <c r="S298" t="s">
        <v>220</v>
      </c>
      <c r="T298">
        <f t="shared" ca="1" si="29"/>
        <v>28</v>
      </c>
    </row>
    <row r="299" spans="1:20">
      <c r="A299">
        <v>290</v>
      </c>
      <c r="B299" t="s">
        <v>135</v>
      </c>
      <c r="C299" s="2">
        <v>41085</v>
      </c>
      <c r="D299" s="11">
        <v>4.6879989999999996</v>
      </c>
      <c r="E299" s="11">
        <v>117.58528</v>
      </c>
      <c r="F299" s="13">
        <v>2</v>
      </c>
      <c r="G299">
        <v>1</v>
      </c>
      <c r="H299" t="s">
        <v>25</v>
      </c>
      <c r="I299" t="s">
        <v>29</v>
      </c>
      <c r="J299" t="s">
        <v>31</v>
      </c>
      <c r="K299">
        <v>0</v>
      </c>
      <c r="L299">
        <v>68</v>
      </c>
      <c r="M299" s="4">
        <v>0.97858024482914063</v>
      </c>
      <c r="N299" s="5">
        <f t="shared" si="24"/>
        <v>41083.978580244831</v>
      </c>
      <c r="O299" t="str">
        <f t="shared" ca="1" si="25"/>
        <v>Dolichoderus sp.</v>
      </c>
      <c r="P299" t="str">
        <f t="shared" ca="1" si="26"/>
        <v>TAG087534</v>
      </c>
      <c r="Q299">
        <f t="shared" ca="1" si="27"/>
        <v>320</v>
      </c>
      <c r="R299">
        <f t="shared" ca="1" si="28"/>
        <v>2.9564503798017965</v>
      </c>
      <c r="S299" t="s">
        <v>221</v>
      </c>
      <c r="T299">
        <f t="shared" ca="1" si="29"/>
        <v>38</v>
      </c>
    </row>
    <row r="300" spans="1:20">
      <c r="A300">
        <v>291</v>
      </c>
      <c r="B300" t="s">
        <v>136</v>
      </c>
      <c r="C300" s="2">
        <v>41085</v>
      </c>
      <c r="D300" s="11">
        <v>4.6884600000000001</v>
      </c>
      <c r="E300" s="11">
        <v>117.585365</v>
      </c>
      <c r="F300" s="13">
        <v>3</v>
      </c>
      <c r="G300">
        <v>1</v>
      </c>
      <c r="H300" t="s">
        <v>28</v>
      </c>
      <c r="I300" t="s">
        <v>26</v>
      </c>
      <c r="J300" t="s">
        <v>27</v>
      </c>
      <c r="K300">
        <v>0</v>
      </c>
      <c r="L300">
        <v>38</v>
      </c>
      <c r="M300" s="4">
        <v>0.97301996722205042</v>
      </c>
      <c r="N300" s="5">
        <f t="shared" si="24"/>
        <v>41083.973019967219</v>
      </c>
      <c r="O300" t="str">
        <f t="shared" ca="1" si="25"/>
        <v>Cicada sanguinolenta</v>
      </c>
      <c r="P300" t="str">
        <f t="shared" ca="1" si="26"/>
        <v>TAG013042</v>
      </c>
      <c r="Q300">
        <f t="shared" ca="1" si="27"/>
        <v>1862</v>
      </c>
      <c r="R300">
        <f t="shared" ca="1" si="28"/>
        <v>2.1497698171805535</v>
      </c>
      <c r="S300" t="s">
        <v>222</v>
      </c>
      <c r="T300">
        <f t="shared" ca="1" si="29"/>
        <v>84</v>
      </c>
    </row>
    <row r="301" spans="1:20">
      <c r="A301">
        <v>292</v>
      </c>
      <c r="B301" t="s">
        <v>136</v>
      </c>
      <c r="C301" s="2">
        <v>41085</v>
      </c>
      <c r="D301" s="11">
        <v>4.6884600000000001</v>
      </c>
      <c r="E301" s="11">
        <v>117.585365</v>
      </c>
      <c r="F301" s="13">
        <v>4</v>
      </c>
      <c r="G301">
        <v>1</v>
      </c>
      <c r="H301" t="s">
        <v>25</v>
      </c>
      <c r="I301" t="s">
        <v>26</v>
      </c>
      <c r="J301" t="s">
        <v>27</v>
      </c>
      <c r="K301">
        <v>0</v>
      </c>
      <c r="L301">
        <v>38</v>
      </c>
      <c r="M301" s="4">
        <v>0.14378085655464479</v>
      </c>
      <c r="N301" s="5">
        <f t="shared" si="24"/>
        <v>41083.143780856553</v>
      </c>
      <c r="O301" t="str">
        <f t="shared" ca="1" si="25"/>
        <v>Water monitor</v>
      </c>
      <c r="P301" t="str">
        <f t="shared" ca="1" si="26"/>
        <v>TAG081299</v>
      </c>
      <c r="Q301">
        <f t="shared" ca="1" si="27"/>
        <v>76</v>
      </c>
      <c r="R301">
        <f t="shared" ca="1" si="28"/>
        <v>5.9970252904646202</v>
      </c>
      <c r="S301" t="s">
        <v>223</v>
      </c>
      <c r="T301">
        <f t="shared" ca="1" si="29"/>
        <v>59</v>
      </c>
    </row>
    <row r="302" spans="1:20">
      <c r="A302">
        <v>293</v>
      </c>
      <c r="B302" t="s">
        <v>136</v>
      </c>
      <c r="C302" s="2">
        <v>41085</v>
      </c>
      <c r="D302" s="11">
        <v>4.6884600000000001</v>
      </c>
      <c r="E302" s="11">
        <v>117.585365</v>
      </c>
      <c r="F302" s="13">
        <v>1</v>
      </c>
      <c r="G302">
        <v>0</v>
      </c>
      <c r="H302" t="s">
        <v>28</v>
      </c>
      <c r="I302" t="s">
        <v>29</v>
      </c>
      <c r="J302" t="s">
        <v>27</v>
      </c>
      <c r="K302">
        <v>0</v>
      </c>
      <c r="L302">
        <v>48</v>
      </c>
      <c r="M302" s="4">
        <v>0.26547898664142877</v>
      </c>
      <c r="N302" s="5">
        <f t="shared" si="24"/>
        <v>41083.265478986643</v>
      </c>
      <c r="O302" t="str">
        <f t="shared" ca="1" si="25"/>
        <v>Water monitor</v>
      </c>
      <c r="P302" t="str">
        <f t="shared" ca="1" si="26"/>
        <v>TAG035410</v>
      </c>
      <c r="Q302">
        <f t="shared" ca="1" si="27"/>
        <v>146</v>
      </c>
      <c r="R302">
        <f t="shared" ca="1" si="28"/>
        <v>2.8449468195801098</v>
      </c>
      <c r="S302" t="s">
        <v>220</v>
      </c>
      <c r="T302">
        <f t="shared" ca="1" si="29"/>
        <v>61</v>
      </c>
    </row>
    <row r="303" spans="1:20">
      <c r="A303">
        <v>294</v>
      </c>
      <c r="B303" t="s">
        <v>136</v>
      </c>
      <c r="C303" s="2">
        <v>41085</v>
      </c>
      <c r="D303" s="11">
        <v>4.6884600000000001</v>
      </c>
      <c r="E303" s="11">
        <v>117.585365</v>
      </c>
      <c r="F303" s="13">
        <v>2</v>
      </c>
      <c r="G303">
        <v>0</v>
      </c>
      <c r="H303" t="s">
        <v>30</v>
      </c>
      <c r="I303" t="s">
        <v>29</v>
      </c>
      <c r="J303" t="s">
        <v>27</v>
      </c>
      <c r="K303">
        <v>0</v>
      </c>
      <c r="L303">
        <v>48</v>
      </c>
      <c r="M303" s="4">
        <v>0.86302734671286174</v>
      </c>
      <c r="N303" s="5">
        <f t="shared" si="24"/>
        <v>41083.863027346713</v>
      </c>
      <c r="O303" t="str">
        <f t="shared" ca="1" si="25"/>
        <v>Ponerinae #1</v>
      </c>
      <c r="P303" t="str">
        <f t="shared" ca="1" si="26"/>
        <v>TAG020724</v>
      </c>
      <c r="Q303">
        <f t="shared" ca="1" si="27"/>
        <v>1521</v>
      </c>
      <c r="R303">
        <f t="shared" ca="1" si="28"/>
        <v>1.97487772957776</v>
      </c>
      <c r="S303" t="s">
        <v>221</v>
      </c>
      <c r="T303">
        <f t="shared" ca="1" si="29"/>
        <v>56</v>
      </c>
    </row>
    <row r="304" spans="1:20">
      <c r="A304">
        <v>295</v>
      </c>
      <c r="B304" t="s">
        <v>136</v>
      </c>
      <c r="C304" s="2">
        <v>41085</v>
      </c>
      <c r="D304" s="11">
        <v>4.6884600000000001</v>
      </c>
      <c r="E304" s="11">
        <v>117.585365</v>
      </c>
      <c r="F304" s="13">
        <v>3</v>
      </c>
      <c r="G304">
        <v>0</v>
      </c>
      <c r="H304" t="s">
        <v>25</v>
      </c>
      <c r="I304" t="s">
        <v>29</v>
      </c>
      <c r="J304" t="s">
        <v>27</v>
      </c>
      <c r="K304">
        <v>0</v>
      </c>
      <c r="L304">
        <v>48</v>
      </c>
      <c r="M304" s="4">
        <v>0.32618205598437844</v>
      </c>
      <c r="N304" s="5">
        <f t="shared" si="24"/>
        <v>41083.326182055986</v>
      </c>
      <c r="O304" t="str">
        <f t="shared" ca="1" si="25"/>
        <v>Cicada sanguinolenta</v>
      </c>
      <c r="P304" t="str">
        <f t="shared" ca="1" si="26"/>
        <v>TAG051217</v>
      </c>
      <c r="Q304">
        <f t="shared" ca="1" si="27"/>
        <v>946</v>
      </c>
      <c r="R304">
        <f t="shared" ca="1" si="28"/>
        <v>1.2764601831283771</v>
      </c>
      <c r="S304" t="s">
        <v>222</v>
      </c>
      <c r="T304">
        <f t="shared" ca="1" si="29"/>
        <v>37</v>
      </c>
    </row>
    <row r="305" spans="1:20">
      <c r="A305">
        <v>296</v>
      </c>
      <c r="B305" t="s">
        <v>136</v>
      </c>
      <c r="C305" s="2">
        <v>41085</v>
      </c>
      <c r="D305" s="11">
        <v>4.6884600000000001</v>
      </c>
      <c r="E305" s="11">
        <v>117.585365</v>
      </c>
      <c r="F305" s="13">
        <v>4</v>
      </c>
      <c r="G305">
        <v>1</v>
      </c>
      <c r="H305" t="s">
        <v>28</v>
      </c>
      <c r="I305" t="s">
        <v>26</v>
      </c>
      <c r="J305" t="s">
        <v>31</v>
      </c>
      <c r="K305">
        <v>0</v>
      </c>
      <c r="L305">
        <v>58</v>
      </c>
      <c r="M305" s="4">
        <v>0.65594903506718616</v>
      </c>
      <c r="N305" s="5">
        <f t="shared" si="24"/>
        <v>41083.65594903507</v>
      </c>
      <c r="O305" t="str">
        <f t="shared" ca="1" si="25"/>
        <v>Crematogaster ormei</v>
      </c>
      <c r="P305" t="str">
        <f t="shared" ca="1" si="26"/>
        <v>TAG021713</v>
      </c>
      <c r="Q305">
        <f t="shared" ca="1" si="27"/>
        <v>1002</v>
      </c>
      <c r="R305">
        <f t="shared" ca="1" si="28"/>
        <v>3.9151599119939653</v>
      </c>
      <c r="S305" t="s">
        <v>223</v>
      </c>
      <c r="T305">
        <f t="shared" ca="1" si="29"/>
        <v>91</v>
      </c>
    </row>
    <row r="306" spans="1:20">
      <c r="A306">
        <v>297</v>
      </c>
      <c r="B306" t="s">
        <v>136</v>
      </c>
      <c r="C306" s="2">
        <v>41085</v>
      </c>
      <c r="D306" s="11">
        <v>4.6884600000000001</v>
      </c>
      <c r="E306" s="11">
        <v>117.585365</v>
      </c>
      <c r="F306" s="13">
        <v>1</v>
      </c>
      <c r="G306">
        <v>1</v>
      </c>
      <c r="H306" t="s">
        <v>25</v>
      </c>
      <c r="I306" t="s">
        <v>26</v>
      </c>
      <c r="J306" t="s">
        <v>31</v>
      </c>
      <c r="K306">
        <v>0</v>
      </c>
      <c r="L306">
        <v>58</v>
      </c>
      <c r="M306" s="4">
        <v>0.36528748254472831</v>
      </c>
      <c r="N306" s="5">
        <f t="shared" si="24"/>
        <v>41083.365287482542</v>
      </c>
      <c r="O306" t="str">
        <f t="shared" ca="1" si="25"/>
        <v>Water monitor</v>
      </c>
      <c r="P306" t="str">
        <f t="shared" ca="1" si="26"/>
        <v>TAG040793</v>
      </c>
      <c r="Q306">
        <f t="shared" ca="1" si="27"/>
        <v>487</v>
      </c>
      <c r="R306">
        <f t="shared" ca="1" si="28"/>
        <v>2.1630426406423719</v>
      </c>
      <c r="S306" t="s">
        <v>220</v>
      </c>
      <c r="T306">
        <f t="shared" ca="1" si="29"/>
        <v>32</v>
      </c>
    </row>
    <row r="307" spans="1:20">
      <c r="A307">
        <v>298</v>
      </c>
      <c r="B307" t="s">
        <v>136</v>
      </c>
      <c r="C307" s="2">
        <v>41085</v>
      </c>
      <c r="D307" s="11">
        <v>4.6884600000000001</v>
      </c>
      <c r="E307" s="11">
        <v>117.585365</v>
      </c>
      <c r="F307" s="13">
        <v>2</v>
      </c>
      <c r="G307">
        <v>0</v>
      </c>
      <c r="H307" t="s">
        <v>28</v>
      </c>
      <c r="I307" t="s">
        <v>29</v>
      </c>
      <c r="J307" t="s">
        <v>31</v>
      </c>
      <c r="K307">
        <v>0</v>
      </c>
      <c r="L307">
        <v>68</v>
      </c>
      <c r="M307" s="4">
        <v>0.62754536171871722</v>
      </c>
      <c r="N307" s="5">
        <f t="shared" si="24"/>
        <v>41083.62754536172</v>
      </c>
      <c r="O307" t="str">
        <f t="shared" ca="1" si="25"/>
        <v>Alsomitra simplex</v>
      </c>
      <c r="P307" t="str">
        <f t="shared" ca="1" si="26"/>
        <v>TAG001038</v>
      </c>
      <c r="Q307">
        <f t="shared" ca="1" si="27"/>
        <v>1902</v>
      </c>
      <c r="R307">
        <f t="shared" ca="1" si="28"/>
        <v>3.2095487236713911</v>
      </c>
      <c r="S307" t="s">
        <v>221</v>
      </c>
      <c r="T307">
        <f t="shared" ca="1" si="29"/>
        <v>67</v>
      </c>
    </row>
    <row r="308" spans="1:20">
      <c r="A308">
        <v>299</v>
      </c>
      <c r="B308" t="s">
        <v>136</v>
      </c>
      <c r="C308" s="2">
        <v>41085</v>
      </c>
      <c r="D308" s="11">
        <v>4.6884600000000001</v>
      </c>
      <c r="E308" s="11">
        <v>117.585365</v>
      </c>
      <c r="F308" s="13">
        <v>3</v>
      </c>
      <c r="G308">
        <v>0</v>
      </c>
      <c r="H308" t="s">
        <v>30</v>
      </c>
      <c r="I308" t="s">
        <v>29</v>
      </c>
      <c r="J308" t="s">
        <v>31</v>
      </c>
      <c r="K308">
        <v>0</v>
      </c>
      <c r="L308">
        <v>68</v>
      </c>
      <c r="M308" s="4">
        <v>0.87601420333326485</v>
      </c>
      <c r="N308" s="5">
        <f t="shared" si="24"/>
        <v>41083.876014203335</v>
      </c>
      <c r="O308" t="str">
        <f t="shared" ca="1" si="25"/>
        <v>Crematogaster borneensis</v>
      </c>
      <c r="P308" t="str">
        <f t="shared" ca="1" si="26"/>
        <v>TAG091509</v>
      </c>
      <c r="Q308">
        <f t="shared" ca="1" si="27"/>
        <v>1494</v>
      </c>
      <c r="R308">
        <f t="shared" ca="1" si="28"/>
        <v>1.3603889250345416</v>
      </c>
      <c r="S308" t="s">
        <v>222</v>
      </c>
      <c r="T308">
        <f t="shared" ca="1" si="29"/>
        <v>80</v>
      </c>
    </row>
    <row r="309" spans="1:20">
      <c r="A309">
        <v>300</v>
      </c>
      <c r="B309" t="s">
        <v>136</v>
      </c>
      <c r="C309" s="2">
        <v>41085</v>
      </c>
      <c r="D309" s="11">
        <v>4.6884600000000001</v>
      </c>
      <c r="E309" s="11">
        <v>117.585365</v>
      </c>
      <c r="F309" s="13">
        <v>4</v>
      </c>
      <c r="G309">
        <v>0</v>
      </c>
      <c r="H309" t="s">
        <v>25</v>
      </c>
      <c r="I309" t="s">
        <v>29</v>
      </c>
      <c r="J309" t="s">
        <v>31</v>
      </c>
      <c r="K309">
        <v>0</v>
      </c>
      <c r="L309">
        <v>68</v>
      </c>
      <c r="M309" s="4">
        <v>0.16595447125644047</v>
      </c>
      <c r="N309" s="5">
        <f t="shared" si="24"/>
        <v>41083.165954471253</v>
      </c>
      <c r="O309" t="str">
        <f t="shared" ca="1" si="25"/>
        <v>Cicada sanguinolenta</v>
      </c>
      <c r="P309" t="str">
        <f t="shared" ca="1" si="26"/>
        <v>TAG078905</v>
      </c>
      <c r="Q309">
        <f t="shared" ca="1" si="27"/>
        <v>1959</v>
      </c>
      <c r="R309">
        <f t="shared" ca="1" si="28"/>
        <v>3.9626581939904053</v>
      </c>
      <c r="S309" t="s">
        <v>223</v>
      </c>
      <c r="T309">
        <f t="shared" ca="1" si="29"/>
        <v>4</v>
      </c>
    </row>
    <row r="310" spans="1:20">
      <c r="A310">
        <v>301</v>
      </c>
      <c r="B310" t="s">
        <v>137</v>
      </c>
      <c r="C310" s="2">
        <v>41108</v>
      </c>
      <c r="D310" s="11">
        <v>4.7469020000000004</v>
      </c>
      <c r="E310" s="11">
        <v>116.968273</v>
      </c>
      <c r="F310" s="13">
        <v>1</v>
      </c>
      <c r="G310">
        <v>1</v>
      </c>
      <c r="H310" t="s">
        <v>28</v>
      </c>
      <c r="I310" t="s">
        <v>26</v>
      </c>
      <c r="J310" t="s">
        <v>27</v>
      </c>
      <c r="K310">
        <v>1</v>
      </c>
      <c r="L310">
        <v>1</v>
      </c>
      <c r="M310" s="4">
        <v>0.85987158820160037</v>
      </c>
      <c r="N310" s="5">
        <f t="shared" si="24"/>
        <v>41083.859871588204</v>
      </c>
      <c r="O310" t="str">
        <f t="shared" ca="1" si="25"/>
        <v>Gannets</v>
      </c>
      <c r="P310" t="str">
        <f t="shared" ca="1" si="26"/>
        <v>TAG020791</v>
      </c>
      <c r="Q310">
        <f t="shared" ca="1" si="27"/>
        <v>1064</v>
      </c>
      <c r="R310">
        <f t="shared" ca="1" si="28"/>
        <v>1.7626800556720847</v>
      </c>
      <c r="S310" t="s">
        <v>220</v>
      </c>
      <c r="T310">
        <f t="shared" ca="1" si="29"/>
        <v>88</v>
      </c>
    </row>
    <row r="311" spans="1:20">
      <c r="A311">
        <v>302</v>
      </c>
      <c r="B311" t="s">
        <v>137</v>
      </c>
      <c r="C311" s="2">
        <v>41108</v>
      </c>
      <c r="D311" s="11">
        <v>4.7469020000000004</v>
      </c>
      <c r="E311" s="11">
        <v>116.968273</v>
      </c>
      <c r="F311" s="13">
        <v>2</v>
      </c>
      <c r="G311">
        <v>1</v>
      </c>
      <c r="H311" t="s">
        <v>25</v>
      </c>
      <c r="I311" t="s">
        <v>26</v>
      </c>
      <c r="J311" t="s">
        <v>27</v>
      </c>
      <c r="K311">
        <v>1</v>
      </c>
      <c r="L311">
        <v>1</v>
      </c>
      <c r="M311" s="4">
        <v>0.20121756520457423</v>
      </c>
      <c r="N311" s="5">
        <f t="shared" si="24"/>
        <v>41083.201217565205</v>
      </c>
      <c r="O311" t="str">
        <f t="shared" ca="1" si="25"/>
        <v>Morphospecies 1</v>
      </c>
      <c r="P311" t="str">
        <f t="shared" ca="1" si="26"/>
        <v>TAG055854</v>
      </c>
      <c r="Q311">
        <f t="shared" ca="1" si="27"/>
        <v>596</v>
      </c>
      <c r="R311">
        <f t="shared" ca="1" si="28"/>
        <v>1.610066060334401</v>
      </c>
      <c r="S311" t="s">
        <v>221</v>
      </c>
      <c r="T311">
        <f t="shared" ca="1" si="29"/>
        <v>38</v>
      </c>
    </row>
    <row r="312" spans="1:20">
      <c r="A312">
        <v>303</v>
      </c>
      <c r="B312" t="s">
        <v>137</v>
      </c>
      <c r="C312" s="2">
        <v>41108</v>
      </c>
      <c r="D312" s="11">
        <v>4.7469020000000004</v>
      </c>
      <c r="E312" s="11">
        <v>116.968273</v>
      </c>
      <c r="F312" s="13">
        <v>3</v>
      </c>
      <c r="G312">
        <v>0</v>
      </c>
      <c r="H312" t="s">
        <v>30</v>
      </c>
      <c r="I312" t="s">
        <v>29</v>
      </c>
      <c r="J312" t="s">
        <v>27</v>
      </c>
      <c r="K312">
        <v>1</v>
      </c>
      <c r="L312">
        <v>8</v>
      </c>
      <c r="M312" s="4">
        <v>7.9213919064713423E-2</v>
      </c>
      <c r="N312" s="5">
        <f t="shared" si="24"/>
        <v>41083.079213919067</v>
      </c>
      <c r="O312" t="str">
        <f t="shared" ca="1" si="25"/>
        <v>Crematogaster borneensis</v>
      </c>
      <c r="P312" t="str">
        <f t="shared" ca="1" si="26"/>
        <v>TAG090857</v>
      </c>
      <c r="Q312">
        <f t="shared" ca="1" si="27"/>
        <v>1275</v>
      </c>
      <c r="R312">
        <f t="shared" ca="1" si="28"/>
        <v>2.4313133442692476</v>
      </c>
      <c r="S312" t="s">
        <v>222</v>
      </c>
      <c r="T312">
        <f t="shared" ca="1" si="29"/>
        <v>44</v>
      </c>
    </row>
    <row r="313" spans="1:20">
      <c r="A313">
        <v>304</v>
      </c>
      <c r="B313" t="s">
        <v>137</v>
      </c>
      <c r="C313" s="2">
        <v>41108</v>
      </c>
      <c r="D313" s="11">
        <v>4.7469020000000004</v>
      </c>
      <c r="E313" s="11">
        <v>116.968273</v>
      </c>
      <c r="F313" s="13">
        <v>4</v>
      </c>
      <c r="G313">
        <v>0</v>
      </c>
      <c r="H313" t="s">
        <v>25</v>
      </c>
      <c r="I313" t="s">
        <v>29</v>
      </c>
      <c r="J313" t="s">
        <v>27</v>
      </c>
      <c r="K313">
        <v>1</v>
      </c>
      <c r="L313">
        <v>8</v>
      </c>
      <c r="M313" s="4">
        <v>0.12496087250859744</v>
      </c>
      <c r="N313" s="5">
        <f t="shared" si="24"/>
        <v>41083.124960872512</v>
      </c>
      <c r="O313" t="str">
        <f t="shared" ca="1" si="25"/>
        <v>Melittia oedippus</v>
      </c>
      <c r="P313" t="str">
        <f t="shared" ca="1" si="26"/>
        <v>TAG080585</v>
      </c>
      <c r="Q313">
        <f t="shared" ca="1" si="27"/>
        <v>520</v>
      </c>
      <c r="R313">
        <f t="shared" ca="1" si="28"/>
        <v>2.8888676444983195</v>
      </c>
      <c r="S313" t="s">
        <v>223</v>
      </c>
      <c r="T313">
        <f t="shared" ca="1" si="29"/>
        <v>20</v>
      </c>
    </row>
    <row r="314" spans="1:20">
      <c r="A314">
        <v>305</v>
      </c>
      <c r="B314" t="s">
        <v>137</v>
      </c>
      <c r="C314" s="2">
        <v>41108</v>
      </c>
      <c r="D314" s="11">
        <v>4.7469020000000004</v>
      </c>
      <c r="E314" s="11">
        <v>116.968273</v>
      </c>
      <c r="F314" s="13">
        <v>1</v>
      </c>
      <c r="G314">
        <v>1</v>
      </c>
      <c r="H314" t="s">
        <v>28</v>
      </c>
      <c r="I314" t="s">
        <v>29</v>
      </c>
      <c r="J314" t="s">
        <v>27</v>
      </c>
      <c r="K314">
        <v>1</v>
      </c>
      <c r="L314">
        <v>8</v>
      </c>
      <c r="M314" s="4">
        <v>0.73806792027833623</v>
      </c>
      <c r="N314" s="5">
        <f t="shared" si="24"/>
        <v>41083.738067920276</v>
      </c>
      <c r="O314" t="str">
        <f t="shared" ca="1" si="25"/>
        <v>Water monitor</v>
      </c>
      <c r="P314" t="str">
        <f t="shared" ca="1" si="26"/>
        <v>TAG009037</v>
      </c>
      <c r="Q314">
        <f t="shared" ca="1" si="27"/>
        <v>1509</v>
      </c>
      <c r="R314">
        <f t="shared" ca="1" si="28"/>
        <v>5.8495529636642534</v>
      </c>
      <c r="S314" t="s">
        <v>220</v>
      </c>
      <c r="T314">
        <f t="shared" ca="1" si="29"/>
        <v>52</v>
      </c>
    </row>
    <row r="315" spans="1:20">
      <c r="A315">
        <v>306</v>
      </c>
      <c r="B315" t="s">
        <v>137</v>
      </c>
      <c r="C315" s="2">
        <v>41108</v>
      </c>
      <c r="D315" s="11">
        <v>4.7469020000000004</v>
      </c>
      <c r="E315" s="11">
        <v>116.968273</v>
      </c>
      <c r="F315" s="13">
        <v>2</v>
      </c>
      <c r="G315">
        <v>1</v>
      </c>
      <c r="H315" t="s">
        <v>28</v>
      </c>
      <c r="I315" t="s">
        <v>26</v>
      </c>
      <c r="J315" t="s">
        <v>31</v>
      </c>
      <c r="K315">
        <v>1</v>
      </c>
      <c r="L315">
        <v>15</v>
      </c>
      <c r="M315" s="4">
        <v>0.73644515032880287</v>
      </c>
      <c r="N315" s="5">
        <f t="shared" si="24"/>
        <v>41083.736445150331</v>
      </c>
      <c r="O315" t="str">
        <f t="shared" ca="1" si="25"/>
        <v>Cicada sanguinolenta</v>
      </c>
      <c r="P315" t="str">
        <f t="shared" ca="1" si="26"/>
        <v>TAG003514</v>
      </c>
      <c r="Q315">
        <f t="shared" ca="1" si="27"/>
        <v>1940</v>
      </c>
      <c r="R315">
        <f t="shared" ca="1" si="28"/>
        <v>4.853995113109697</v>
      </c>
      <c r="S315" t="s">
        <v>221</v>
      </c>
      <c r="T315">
        <f t="shared" ca="1" si="29"/>
        <v>19</v>
      </c>
    </row>
    <row r="316" spans="1:20">
      <c r="A316">
        <v>307</v>
      </c>
      <c r="B316" t="s">
        <v>137</v>
      </c>
      <c r="C316" s="2">
        <v>41108</v>
      </c>
      <c r="D316" s="11">
        <v>4.7469020000000004</v>
      </c>
      <c r="E316" s="11">
        <v>116.968273</v>
      </c>
      <c r="F316" s="13">
        <v>3</v>
      </c>
      <c r="G316">
        <v>1</v>
      </c>
      <c r="H316" t="s">
        <v>25</v>
      </c>
      <c r="I316" t="s">
        <v>26</v>
      </c>
      <c r="J316" t="s">
        <v>31</v>
      </c>
      <c r="K316">
        <v>1</v>
      </c>
      <c r="L316">
        <v>15</v>
      </c>
      <c r="M316" s="4">
        <v>0.54866759521577191</v>
      </c>
      <c r="N316" s="5">
        <f t="shared" si="24"/>
        <v>41083.548667595212</v>
      </c>
      <c r="O316" t="str">
        <f t="shared" ca="1" si="25"/>
        <v>Ponerinae #1</v>
      </c>
      <c r="P316" t="str">
        <f t="shared" ca="1" si="26"/>
        <v>TAG000662</v>
      </c>
      <c r="Q316">
        <f t="shared" ca="1" si="27"/>
        <v>1448</v>
      </c>
      <c r="R316">
        <f t="shared" ca="1" si="28"/>
        <v>5.2867888324758114</v>
      </c>
      <c r="S316" t="s">
        <v>222</v>
      </c>
      <c r="T316">
        <f t="shared" ca="1" si="29"/>
        <v>64</v>
      </c>
    </row>
    <row r="317" spans="1:20">
      <c r="A317">
        <v>308</v>
      </c>
      <c r="B317" t="s">
        <v>137</v>
      </c>
      <c r="C317" s="2">
        <v>41108</v>
      </c>
      <c r="D317" s="11">
        <v>4.7469020000000004</v>
      </c>
      <c r="E317" s="11">
        <v>116.968273</v>
      </c>
      <c r="F317" s="13">
        <v>4</v>
      </c>
      <c r="G317">
        <v>0</v>
      </c>
      <c r="H317" t="s">
        <v>28</v>
      </c>
      <c r="I317" t="s">
        <v>29</v>
      </c>
      <c r="J317" t="s">
        <v>31</v>
      </c>
      <c r="K317">
        <v>1</v>
      </c>
      <c r="L317">
        <v>22</v>
      </c>
      <c r="M317" s="4">
        <v>0.68546583660575733</v>
      </c>
      <c r="N317" s="5">
        <f t="shared" si="24"/>
        <v>41083.685465836606</v>
      </c>
      <c r="O317" t="str">
        <f t="shared" ca="1" si="25"/>
        <v>Water monitor</v>
      </c>
      <c r="P317" t="str">
        <f t="shared" ca="1" si="26"/>
        <v>TAG084350</v>
      </c>
      <c r="Q317">
        <f t="shared" ca="1" si="27"/>
        <v>1052</v>
      </c>
      <c r="R317">
        <f t="shared" ca="1" si="28"/>
        <v>3.2558546822238723</v>
      </c>
      <c r="S317" t="s">
        <v>223</v>
      </c>
      <c r="T317">
        <f t="shared" ca="1" si="29"/>
        <v>67</v>
      </c>
    </row>
    <row r="318" spans="1:20">
      <c r="A318">
        <v>309</v>
      </c>
      <c r="B318" t="s">
        <v>137</v>
      </c>
      <c r="C318" s="2">
        <v>41108</v>
      </c>
      <c r="D318" s="11">
        <v>4.7469020000000004</v>
      </c>
      <c r="E318" s="11">
        <v>116.968273</v>
      </c>
      <c r="F318" s="13">
        <v>1</v>
      </c>
      <c r="G318">
        <v>0</v>
      </c>
      <c r="H318" t="s">
        <v>30</v>
      </c>
      <c r="I318" t="s">
        <v>29</v>
      </c>
      <c r="J318" t="s">
        <v>31</v>
      </c>
      <c r="K318">
        <v>1</v>
      </c>
      <c r="L318">
        <v>22</v>
      </c>
      <c r="M318" s="4">
        <v>0.13922217461939801</v>
      </c>
      <c r="N318" s="5">
        <f t="shared" si="24"/>
        <v>41083.139222174621</v>
      </c>
      <c r="O318" t="str">
        <f t="shared" ca="1" si="25"/>
        <v>Gannets</v>
      </c>
      <c r="P318" t="str">
        <f t="shared" ca="1" si="26"/>
        <v>TAG009341</v>
      </c>
      <c r="Q318">
        <f t="shared" ca="1" si="27"/>
        <v>109</v>
      </c>
      <c r="R318">
        <f t="shared" ca="1" si="28"/>
        <v>4.8172268784625585</v>
      </c>
      <c r="S318" t="s">
        <v>220</v>
      </c>
      <c r="T318">
        <f t="shared" ca="1" si="29"/>
        <v>56</v>
      </c>
    </row>
    <row r="319" spans="1:20">
      <c r="A319">
        <v>310</v>
      </c>
      <c r="B319" t="s">
        <v>137</v>
      </c>
      <c r="C319" s="2">
        <v>41108</v>
      </c>
      <c r="D319" s="11">
        <v>4.7469020000000004</v>
      </c>
      <c r="E319" s="11">
        <v>116.968273</v>
      </c>
      <c r="F319" s="13">
        <v>2</v>
      </c>
      <c r="G319">
        <v>0</v>
      </c>
      <c r="H319" t="s">
        <v>25</v>
      </c>
      <c r="I319" t="s">
        <v>29</v>
      </c>
      <c r="J319" t="s">
        <v>31</v>
      </c>
      <c r="K319">
        <v>1</v>
      </c>
      <c r="L319">
        <v>22</v>
      </c>
      <c r="M319" s="4">
        <v>0.38465425266612607</v>
      </c>
      <c r="N319" s="5">
        <f t="shared" si="24"/>
        <v>41083.384654252666</v>
      </c>
      <c r="O319" t="str">
        <f t="shared" ca="1" si="25"/>
        <v>Dolichoderus sp.</v>
      </c>
      <c r="P319" t="str">
        <f t="shared" ca="1" si="26"/>
        <v>TAG042375</v>
      </c>
      <c r="Q319">
        <f t="shared" ca="1" si="27"/>
        <v>343</v>
      </c>
      <c r="R319">
        <f t="shared" ca="1" si="28"/>
        <v>3.3685157322958967</v>
      </c>
      <c r="S319" t="s">
        <v>221</v>
      </c>
      <c r="T319">
        <f t="shared" ca="1" si="29"/>
        <v>33</v>
      </c>
    </row>
    <row r="320" spans="1:20">
      <c r="A320">
        <v>311</v>
      </c>
      <c r="B320" t="s">
        <v>138</v>
      </c>
      <c r="C320" s="2">
        <v>41110</v>
      </c>
      <c r="D320" s="11">
        <v>4.7480000000000002</v>
      </c>
      <c r="E320" s="11">
        <v>116.963506</v>
      </c>
      <c r="F320" s="13">
        <v>3</v>
      </c>
      <c r="G320">
        <v>1</v>
      </c>
      <c r="H320" t="s">
        <v>28</v>
      </c>
      <c r="I320" t="s">
        <v>26</v>
      </c>
      <c r="J320" t="s">
        <v>27</v>
      </c>
      <c r="K320">
        <v>0</v>
      </c>
      <c r="L320">
        <v>5</v>
      </c>
      <c r="M320" s="4">
        <v>0.92329670890559612</v>
      </c>
      <c r="N320" s="5">
        <f t="shared" si="24"/>
        <v>41083.923296708905</v>
      </c>
      <c r="O320" t="str">
        <f t="shared" ca="1" si="25"/>
        <v>Water monitor</v>
      </c>
      <c r="P320" t="str">
        <f t="shared" ca="1" si="26"/>
        <v>TAG013262</v>
      </c>
      <c r="Q320">
        <f t="shared" ca="1" si="27"/>
        <v>1129</v>
      </c>
      <c r="R320">
        <f t="shared" ca="1" si="28"/>
        <v>2.5991509029633173</v>
      </c>
      <c r="S320" t="s">
        <v>222</v>
      </c>
      <c r="T320">
        <f t="shared" ca="1" si="29"/>
        <v>28</v>
      </c>
    </row>
    <row r="321" spans="1:20">
      <c r="A321">
        <v>312</v>
      </c>
      <c r="B321" t="s">
        <v>138</v>
      </c>
      <c r="C321" s="2">
        <v>41110</v>
      </c>
      <c r="D321" s="11">
        <v>4.7480000000000002</v>
      </c>
      <c r="E321" s="11">
        <v>116.963506</v>
      </c>
      <c r="F321" s="13">
        <v>4</v>
      </c>
      <c r="G321">
        <v>1</v>
      </c>
      <c r="H321" t="s">
        <v>25</v>
      </c>
      <c r="I321" t="s">
        <v>26</v>
      </c>
      <c r="J321" t="s">
        <v>27</v>
      </c>
      <c r="K321">
        <v>0</v>
      </c>
      <c r="L321">
        <v>5</v>
      </c>
      <c r="M321" s="4">
        <v>0.3617159059417101</v>
      </c>
      <c r="N321" s="5">
        <f t="shared" si="24"/>
        <v>41083.361715905943</v>
      </c>
      <c r="O321" t="str">
        <f t="shared" ca="1" si="25"/>
        <v>Gannets</v>
      </c>
      <c r="P321" t="str">
        <f t="shared" ca="1" si="26"/>
        <v>TAG092157</v>
      </c>
      <c r="Q321">
        <f t="shared" ca="1" si="27"/>
        <v>1773</v>
      </c>
      <c r="R321">
        <f t="shared" ca="1" si="28"/>
        <v>1.3903425222442043</v>
      </c>
      <c r="S321" t="s">
        <v>223</v>
      </c>
      <c r="T321">
        <f t="shared" ca="1" si="29"/>
        <v>51</v>
      </c>
    </row>
    <row r="322" spans="1:20">
      <c r="A322">
        <v>313</v>
      </c>
      <c r="B322" t="s">
        <v>138</v>
      </c>
      <c r="C322" s="2">
        <v>41110</v>
      </c>
      <c r="D322" s="11">
        <v>4.7480000000000002</v>
      </c>
      <c r="E322" s="11">
        <v>116.963506</v>
      </c>
      <c r="F322" s="13">
        <v>1</v>
      </c>
      <c r="G322">
        <v>0</v>
      </c>
      <c r="H322" t="s">
        <v>28</v>
      </c>
      <c r="I322" t="s">
        <v>29</v>
      </c>
      <c r="J322" t="s">
        <v>27</v>
      </c>
      <c r="K322">
        <v>0</v>
      </c>
      <c r="L322">
        <v>12</v>
      </c>
      <c r="M322" s="4">
        <v>0.57608695107930141</v>
      </c>
      <c r="N322" s="5">
        <f t="shared" si="24"/>
        <v>41083.576086951078</v>
      </c>
      <c r="O322" t="str">
        <f t="shared" ca="1" si="25"/>
        <v>Formicidae #1</v>
      </c>
      <c r="P322" t="str">
        <f t="shared" ca="1" si="26"/>
        <v>TAG020434</v>
      </c>
      <c r="Q322">
        <f t="shared" ca="1" si="27"/>
        <v>359</v>
      </c>
      <c r="R322">
        <f t="shared" ca="1" si="28"/>
        <v>4.9118799179761421</v>
      </c>
      <c r="S322" t="s">
        <v>220</v>
      </c>
      <c r="T322">
        <f t="shared" ca="1" si="29"/>
        <v>5</v>
      </c>
    </row>
    <row r="323" spans="1:20">
      <c r="A323">
        <v>314</v>
      </c>
      <c r="B323" t="s">
        <v>138</v>
      </c>
      <c r="C323" s="2">
        <v>41110</v>
      </c>
      <c r="D323" s="11">
        <v>4.7480000000000002</v>
      </c>
      <c r="E323" s="11">
        <v>116.963506</v>
      </c>
      <c r="F323" s="13">
        <v>2</v>
      </c>
      <c r="G323">
        <v>1</v>
      </c>
      <c r="H323" t="s">
        <v>30</v>
      </c>
      <c r="I323" t="s">
        <v>29</v>
      </c>
      <c r="J323" t="s">
        <v>27</v>
      </c>
      <c r="K323">
        <v>0</v>
      </c>
      <c r="L323">
        <v>12</v>
      </c>
      <c r="M323" s="4">
        <v>0.68284982221896617</v>
      </c>
      <c r="N323" s="5">
        <f t="shared" si="24"/>
        <v>41083.682849822217</v>
      </c>
      <c r="O323" t="str">
        <f t="shared" ca="1" si="25"/>
        <v>Crematogaster borneensis</v>
      </c>
      <c r="P323" t="str">
        <f t="shared" ca="1" si="26"/>
        <v>TAG003765</v>
      </c>
      <c r="Q323">
        <f t="shared" ca="1" si="27"/>
        <v>1973</v>
      </c>
      <c r="R323">
        <f t="shared" ca="1" si="28"/>
        <v>1.695997718170609</v>
      </c>
      <c r="S323" t="s">
        <v>221</v>
      </c>
      <c r="T323">
        <f t="shared" ca="1" si="29"/>
        <v>79</v>
      </c>
    </row>
    <row r="324" spans="1:20">
      <c r="A324">
        <v>315</v>
      </c>
      <c r="B324" t="s">
        <v>138</v>
      </c>
      <c r="C324" s="2">
        <v>41110</v>
      </c>
      <c r="D324" s="11">
        <v>4.7480000000000002</v>
      </c>
      <c r="E324" s="11">
        <v>116.963506</v>
      </c>
      <c r="F324" s="13">
        <v>3</v>
      </c>
      <c r="G324">
        <v>1</v>
      </c>
      <c r="H324" t="s">
        <v>25</v>
      </c>
      <c r="I324" t="s">
        <v>29</v>
      </c>
      <c r="J324" t="s">
        <v>27</v>
      </c>
      <c r="K324">
        <v>0</v>
      </c>
      <c r="L324">
        <v>12</v>
      </c>
      <c r="M324" s="4">
        <v>0.78645420739495076</v>
      </c>
      <c r="N324" s="5">
        <f t="shared" si="24"/>
        <v>41083.786454207395</v>
      </c>
      <c r="O324" t="str">
        <f t="shared" ca="1" si="25"/>
        <v>Zenicomus photuroides</v>
      </c>
      <c r="P324" t="str">
        <f t="shared" ca="1" si="26"/>
        <v>TAG089512</v>
      </c>
      <c r="Q324">
        <f t="shared" ca="1" si="27"/>
        <v>124</v>
      </c>
      <c r="R324">
        <f t="shared" ca="1" si="28"/>
        <v>5.7301562972615345</v>
      </c>
      <c r="S324" t="s">
        <v>222</v>
      </c>
      <c r="T324">
        <f t="shared" ca="1" si="29"/>
        <v>15</v>
      </c>
    </row>
    <row r="325" spans="1:20">
      <c r="A325">
        <v>316</v>
      </c>
      <c r="B325" t="s">
        <v>138</v>
      </c>
      <c r="C325" s="2">
        <v>41110</v>
      </c>
      <c r="D325" s="11">
        <v>4.7480000000000002</v>
      </c>
      <c r="E325" s="11">
        <v>116.963506</v>
      </c>
      <c r="F325" s="13">
        <v>4</v>
      </c>
      <c r="G325">
        <v>1</v>
      </c>
      <c r="H325" t="s">
        <v>28</v>
      </c>
      <c r="I325" t="s">
        <v>26</v>
      </c>
      <c r="J325" t="s">
        <v>31</v>
      </c>
      <c r="K325">
        <v>1</v>
      </c>
      <c r="L325">
        <v>19</v>
      </c>
      <c r="M325" s="4">
        <v>0.65026507731390903</v>
      </c>
      <c r="N325" s="5">
        <f t="shared" si="24"/>
        <v>41083.650265077311</v>
      </c>
      <c r="O325" t="str">
        <f t="shared" ca="1" si="25"/>
        <v>Zenicomus photuroides</v>
      </c>
      <c r="P325" t="str">
        <f t="shared" ca="1" si="26"/>
        <v>TAG050224</v>
      </c>
      <c r="Q325">
        <f t="shared" ca="1" si="27"/>
        <v>411</v>
      </c>
      <c r="R325">
        <f t="shared" ca="1" si="28"/>
        <v>4.2987711044979964</v>
      </c>
      <c r="S325" t="s">
        <v>223</v>
      </c>
      <c r="T325">
        <f t="shared" ca="1" si="29"/>
        <v>28</v>
      </c>
    </row>
    <row r="326" spans="1:20">
      <c r="A326">
        <v>317</v>
      </c>
      <c r="B326" t="s">
        <v>138</v>
      </c>
      <c r="C326" s="2">
        <v>41110</v>
      </c>
      <c r="D326" s="11">
        <v>4.7480000000000002</v>
      </c>
      <c r="E326" s="11">
        <v>116.963506</v>
      </c>
      <c r="F326" s="13">
        <v>1</v>
      </c>
      <c r="G326">
        <v>1</v>
      </c>
      <c r="H326" t="s">
        <v>25</v>
      </c>
      <c r="I326" t="s">
        <v>26</v>
      </c>
      <c r="J326" t="s">
        <v>31</v>
      </c>
      <c r="K326">
        <v>1</v>
      </c>
      <c r="L326">
        <v>19</v>
      </c>
      <c r="M326" s="4">
        <v>0.98427519400256702</v>
      </c>
      <c r="N326" s="5">
        <f t="shared" si="24"/>
        <v>41083.984275194001</v>
      </c>
      <c r="O326" t="str">
        <f t="shared" ca="1" si="25"/>
        <v>Dolichoderus sp.</v>
      </c>
      <c r="P326" t="str">
        <f t="shared" ca="1" si="26"/>
        <v>TAG011418</v>
      </c>
      <c r="Q326">
        <f t="shared" ca="1" si="27"/>
        <v>1745</v>
      </c>
      <c r="R326">
        <f t="shared" ca="1" si="28"/>
        <v>5.8001495370253604</v>
      </c>
      <c r="S326" t="s">
        <v>220</v>
      </c>
      <c r="T326">
        <f t="shared" ca="1" si="29"/>
        <v>31</v>
      </c>
    </row>
    <row r="327" spans="1:20">
      <c r="A327">
        <v>318</v>
      </c>
      <c r="B327" t="s">
        <v>138</v>
      </c>
      <c r="C327" s="2">
        <v>41110</v>
      </c>
      <c r="D327" s="11">
        <v>4.7480000000000002</v>
      </c>
      <c r="E327" s="11">
        <v>116.963506</v>
      </c>
      <c r="F327" s="13">
        <v>2</v>
      </c>
      <c r="G327">
        <v>0</v>
      </c>
      <c r="H327" t="s">
        <v>28</v>
      </c>
      <c r="I327" t="s">
        <v>29</v>
      </c>
      <c r="J327" t="s">
        <v>31</v>
      </c>
      <c r="K327">
        <v>1</v>
      </c>
      <c r="L327">
        <v>26</v>
      </c>
      <c r="M327" s="4">
        <v>7.5463136246464835E-2</v>
      </c>
      <c r="N327" s="5">
        <f t="shared" si="24"/>
        <v>41083.075463136243</v>
      </c>
      <c r="O327" t="str">
        <f t="shared" ca="1" si="25"/>
        <v>Zenicomus photuroides</v>
      </c>
      <c r="P327" t="str">
        <f t="shared" ca="1" si="26"/>
        <v>TAG029485</v>
      </c>
      <c r="Q327">
        <f t="shared" ca="1" si="27"/>
        <v>1903</v>
      </c>
      <c r="R327">
        <f t="shared" ca="1" si="28"/>
        <v>2.4179131567738139</v>
      </c>
      <c r="S327" t="s">
        <v>221</v>
      </c>
      <c r="T327">
        <f t="shared" ca="1" si="29"/>
        <v>71</v>
      </c>
    </row>
    <row r="328" spans="1:20">
      <c r="A328">
        <v>319</v>
      </c>
      <c r="B328" t="s">
        <v>138</v>
      </c>
      <c r="C328" s="2">
        <v>41110</v>
      </c>
      <c r="D328" s="11">
        <v>4.7480000000000002</v>
      </c>
      <c r="E328" s="11">
        <v>116.963506</v>
      </c>
      <c r="F328" s="13">
        <v>3</v>
      </c>
      <c r="G328">
        <v>0</v>
      </c>
      <c r="H328" t="s">
        <v>30</v>
      </c>
      <c r="I328" t="s">
        <v>29</v>
      </c>
      <c r="J328" t="s">
        <v>31</v>
      </c>
      <c r="K328">
        <v>1</v>
      </c>
      <c r="L328">
        <v>26</v>
      </c>
      <c r="M328" s="4">
        <v>0.20082571552699457</v>
      </c>
      <c r="N328" s="5">
        <f t="shared" si="24"/>
        <v>41083.200825715525</v>
      </c>
      <c r="O328" t="str">
        <f t="shared" ca="1" si="25"/>
        <v>Gannets</v>
      </c>
      <c r="P328" t="str">
        <f t="shared" ca="1" si="26"/>
        <v>TAG016533</v>
      </c>
      <c r="Q328">
        <f t="shared" ca="1" si="27"/>
        <v>1084</v>
      </c>
      <c r="R328">
        <f t="shared" ca="1" si="28"/>
        <v>4.3673350145097682</v>
      </c>
      <c r="S328" t="s">
        <v>222</v>
      </c>
      <c r="T328">
        <f t="shared" ca="1" si="29"/>
        <v>59</v>
      </c>
    </row>
    <row r="329" spans="1:20">
      <c r="A329">
        <v>320</v>
      </c>
      <c r="B329" t="s">
        <v>138</v>
      </c>
      <c r="C329" s="2">
        <v>41110</v>
      </c>
      <c r="D329" s="11">
        <v>4.7480000000000002</v>
      </c>
      <c r="E329" s="11">
        <v>116.963506</v>
      </c>
      <c r="F329" s="13">
        <v>4</v>
      </c>
      <c r="G329">
        <v>0</v>
      </c>
      <c r="H329" t="s">
        <v>25</v>
      </c>
      <c r="I329" t="s">
        <v>29</v>
      </c>
      <c r="J329" t="s">
        <v>31</v>
      </c>
      <c r="K329">
        <v>1</v>
      </c>
      <c r="L329">
        <v>26</v>
      </c>
      <c r="M329" s="4">
        <v>0.35250974359548193</v>
      </c>
      <c r="N329" s="5">
        <f t="shared" si="24"/>
        <v>41083.352509743592</v>
      </c>
      <c r="O329" t="str">
        <f t="shared" ca="1" si="25"/>
        <v>Crematogaster ormei</v>
      </c>
      <c r="P329" t="str">
        <f t="shared" ca="1" si="26"/>
        <v>TAG035765</v>
      </c>
      <c r="Q329">
        <f t="shared" ca="1" si="27"/>
        <v>994</v>
      </c>
      <c r="R329">
        <f t="shared" ca="1" si="28"/>
        <v>1.6209859700431037</v>
      </c>
      <c r="S329" t="s">
        <v>223</v>
      </c>
      <c r="T329">
        <f t="shared" ca="1" si="29"/>
        <v>73</v>
      </c>
    </row>
    <row r="330" spans="1:20">
      <c r="A330">
        <v>321</v>
      </c>
      <c r="B330" t="s">
        <v>139</v>
      </c>
      <c r="C330" s="2">
        <v>41108</v>
      </c>
      <c r="D330" s="11">
        <v>4.7480640000000003</v>
      </c>
      <c r="E330" s="11">
        <v>116.968187</v>
      </c>
      <c r="F330" s="13">
        <v>1</v>
      </c>
      <c r="G330">
        <v>1</v>
      </c>
      <c r="H330" t="s">
        <v>28</v>
      </c>
      <c r="I330" t="s">
        <v>26</v>
      </c>
      <c r="J330" t="s">
        <v>27</v>
      </c>
      <c r="K330">
        <v>0</v>
      </c>
      <c r="L330">
        <v>2</v>
      </c>
      <c r="M330" s="4">
        <v>0.3827294035079658</v>
      </c>
      <c r="N330" s="5">
        <f t="shared" si="24"/>
        <v>41083.382729403507</v>
      </c>
      <c r="O330" t="str">
        <f t="shared" ca="1" si="25"/>
        <v>Crematogaster borneensis</v>
      </c>
      <c r="P330" t="str">
        <f t="shared" ca="1" si="26"/>
        <v>TAG096143</v>
      </c>
      <c r="Q330">
        <f t="shared" ca="1" si="27"/>
        <v>928</v>
      </c>
      <c r="R330">
        <f t="shared" ca="1" si="28"/>
        <v>4.2923037946085554</v>
      </c>
      <c r="S330" t="s">
        <v>220</v>
      </c>
      <c r="T330">
        <f t="shared" ca="1" si="29"/>
        <v>15</v>
      </c>
    </row>
    <row r="331" spans="1:20">
      <c r="A331">
        <v>322</v>
      </c>
      <c r="B331" t="s">
        <v>139</v>
      </c>
      <c r="C331" s="2">
        <v>41108</v>
      </c>
      <c r="D331" s="11">
        <v>4.7480640000000003</v>
      </c>
      <c r="E331" s="11">
        <v>116.968187</v>
      </c>
      <c r="F331" s="13">
        <v>2</v>
      </c>
      <c r="G331">
        <v>1</v>
      </c>
      <c r="H331" t="s">
        <v>25</v>
      </c>
      <c r="I331" t="s">
        <v>26</v>
      </c>
      <c r="J331" t="s">
        <v>27</v>
      </c>
      <c r="K331">
        <v>0</v>
      </c>
      <c r="L331">
        <v>2</v>
      </c>
      <c r="M331" s="4">
        <v>0.78145587511034831</v>
      </c>
      <c r="N331" s="5">
        <f t="shared" ref="N331:N394" si="30">C$10 +M331</f>
        <v>41083.781455875112</v>
      </c>
      <c r="O331" t="str">
        <f t="shared" ref="O331:O394" ca="1" si="31">INDIRECT(ADDRESS(RANDBETWEEN(2,13),1,1,FALSE,"Taxa"), FALSE)</f>
        <v>Melittia oedippus</v>
      </c>
      <c r="P331" t="str">
        <f t="shared" ref="P331:P394" ca="1" si="32">"TAG" &amp; TEXT(FLOOR(RAND()*100000,1), "000000")</f>
        <v>TAG045901</v>
      </c>
      <c r="Q331">
        <f t="shared" ref="Q331:Q394" ca="1" si="33">RANDBETWEEN(0,2000)</f>
        <v>903</v>
      </c>
      <c r="R331">
        <f t="shared" ref="R331:R394" ca="1" si="34">RAND()*5+1</f>
        <v>1.9464541771121104</v>
      </c>
      <c r="S331" t="s">
        <v>221</v>
      </c>
      <c r="T331">
        <f t="shared" ref="T331:T394" ca="1" si="35">RANDBETWEEN(0,100)</f>
        <v>83</v>
      </c>
    </row>
    <row r="332" spans="1:20">
      <c r="A332">
        <v>323</v>
      </c>
      <c r="B332" t="s">
        <v>139</v>
      </c>
      <c r="C332" s="2">
        <v>41108</v>
      </c>
      <c r="D332" s="11">
        <v>4.7480640000000003</v>
      </c>
      <c r="E332" s="11">
        <v>116.968187</v>
      </c>
      <c r="F332" s="13">
        <v>3</v>
      </c>
      <c r="G332">
        <v>0</v>
      </c>
      <c r="H332" t="s">
        <v>30</v>
      </c>
      <c r="I332" t="s">
        <v>29</v>
      </c>
      <c r="J332" t="s">
        <v>27</v>
      </c>
      <c r="K332">
        <v>0</v>
      </c>
      <c r="L332">
        <v>9</v>
      </c>
      <c r="M332" s="4">
        <v>7.9974705028442283E-2</v>
      </c>
      <c r="N332" s="5">
        <f t="shared" si="30"/>
        <v>41083.079974705026</v>
      </c>
      <c r="O332" t="str">
        <f t="shared" ca="1" si="31"/>
        <v>Morphospecies 1</v>
      </c>
      <c r="P332" t="str">
        <f t="shared" ca="1" si="32"/>
        <v>TAG028561</v>
      </c>
      <c r="Q332">
        <f t="shared" ca="1" si="33"/>
        <v>1537</v>
      </c>
      <c r="R332">
        <f t="shared" ca="1" si="34"/>
        <v>3.5823475201437924</v>
      </c>
      <c r="S332" t="s">
        <v>222</v>
      </c>
      <c r="T332">
        <f t="shared" ca="1" si="35"/>
        <v>76</v>
      </c>
    </row>
    <row r="333" spans="1:20">
      <c r="A333">
        <v>324</v>
      </c>
      <c r="B333" t="s">
        <v>139</v>
      </c>
      <c r="C333" s="2">
        <v>41108</v>
      </c>
      <c r="D333" s="11">
        <v>4.7480640000000003</v>
      </c>
      <c r="E333" s="11">
        <v>116.968187</v>
      </c>
      <c r="F333" s="13">
        <v>4</v>
      </c>
      <c r="G333">
        <v>1</v>
      </c>
      <c r="H333" t="s">
        <v>28</v>
      </c>
      <c r="I333" t="s">
        <v>29</v>
      </c>
      <c r="J333" t="s">
        <v>27</v>
      </c>
      <c r="K333">
        <v>0</v>
      </c>
      <c r="L333">
        <v>9</v>
      </c>
      <c r="M333" s="4">
        <v>0.16401325093226082</v>
      </c>
      <c r="N333" s="5">
        <f t="shared" si="30"/>
        <v>41083.164013250935</v>
      </c>
      <c r="O333" t="str">
        <f t="shared" ca="1" si="31"/>
        <v>Crematogaster borneensis</v>
      </c>
      <c r="P333" t="str">
        <f t="shared" ca="1" si="32"/>
        <v>TAG060164</v>
      </c>
      <c r="Q333">
        <f t="shared" ca="1" si="33"/>
        <v>821</v>
      </c>
      <c r="R333">
        <f t="shared" ca="1" si="34"/>
        <v>4.5148248102227093</v>
      </c>
      <c r="S333" t="s">
        <v>223</v>
      </c>
      <c r="T333">
        <f t="shared" ca="1" si="35"/>
        <v>51</v>
      </c>
    </row>
    <row r="334" spans="1:20">
      <c r="A334">
        <v>325</v>
      </c>
      <c r="B334" t="s">
        <v>139</v>
      </c>
      <c r="C334" s="2">
        <v>41108</v>
      </c>
      <c r="D334" s="11">
        <v>4.7480640000000003</v>
      </c>
      <c r="E334" s="11">
        <v>116.968187</v>
      </c>
      <c r="F334" s="13">
        <v>1</v>
      </c>
      <c r="G334">
        <v>1</v>
      </c>
      <c r="H334" t="s">
        <v>25</v>
      </c>
      <c r="I334" t="s">
        <v>29</v>
      </c>
      <c r="J334" t="s">
        <v>27</v>
      </c>
      <c r="K334">
        <v>0</v>
      </c>
      <c r="L334">
        <v>9</v>
      </c>
      <c r="M334" s="4">
        <v>0.49093136332881748</v>
      </c>
      <c r="N334" s="5">
        <f t="shared" si="30"/>
        <v>41083.490931363325</v>
      </c>
      <c r="O334" t="str">
        <f t="shared" ca="1" si="31"/>
        <v>Dolichoderus sp.</v>
      </c>
      <c r="P334" t="str">
        <f t="shared" ca="1" si="32"/>
        <v>TAG076536</v>
      </c>
      <c r="Q334">
        <f t="shared" ca="1" si="33"/>
        <v>1317</v>
      </c>
      <c r="R334">
        <f t="shared" ca="1" si="34"/>
        <v>1.7435982498457205</v>
      </c>
      <c r="S334" t="s">
        <v>220</v>
      </c>
      <c r="T334">
        <f t="shared" ca="1" si="35"/>
        <v>97</v>
      </c>
    </row>
    <row r="335" spans="1:20">
      <c r="A335">
        <v>326</v>
      </c>
      <c r="B335" t="s">
        <v>139</v>
      </c>
      <c r="C335" s="2">
        <v>41108</v>
      </c>
      <c r="D335" s="11">
        <v>4.7480640000000003</v>
      </c>
      <c r="E335" s="11">
        <v>116.968187</v>
      </c>
      <c r="F335" s="13">
        <v>2</v>
      </c>
      <c r="G335">
        <v>1</v>
      </c>
      <c r="H335" t="s">
        <v>28</v>
      </c>
      <c r="I335" t="s">
        <v>26</v>
      </c>
      <c r="J335" t="s">
        <v>31</v>
      </c>
      <c r="K335">
        <v>0</v>
      </c>
      <c r="L335">
        <v>16</v>
      </c>
      <c r="M335" s="4">
        <v>0.3023724058033207</v>
      </c>
      <c r="N335" s="5">
        <f t="shared" si="30"/>
        <v>41083.3023724058</v>
      </c>
      <c r="O335" t="str">
        <f t="shared" ca="1" si="31"/>
        <v>Melittia oedippus</v>
      </c>
      <c r="P335" t="str">
        <f t="shared" ca="1" si="32"/>
        <v>TAG094891</v>
      </c>
      <c r="Q335">
        <f t="shared" ca="1" si="33"/>
        <v>1124</v>
      </c>
      <c r="R335">
        <f t="shared" ca="1" si="34"/>
        <v>4.8466041220582161</v>
      </c>
      <c r="S335" t="s">
        <v>221</v>
      </c>
      <c r="T335">
        <f t="shared" ca="1" si="35"/>
        <v>17</v>
      </c>
    </row>
    <row r="336" spans="1:20">
      <c r="A336">
        <v>327</v>
      </c>
      <c r="B336" t="s">
        <v>139</v>
      </c>
      <c r="C336" s="2">
        <v>41108</v>
      </c>
      <c r="D336" s="11">
        <v>4.7480640000000003</v>
      </c>
      <c r="E336" s="11">
        <v>116.968187</v>
      </c>
      <c r="F336" s="13">
        <v>3</v>
      </c>
      <c r="G336">
        <v>1</v>
      </c>
      <c r="H336" t="s">
        <v>25</v>
      </c>
      <c r="I336" t="s">
        <v>26</v>
      </c>
      <c r="J336" t="s">
        <v>31</v>
      </c>
      <c r="K336">
        <v>0</v>
      </c>
      <c r="L336">
        <v>16</v>
      </c>
      <c r="M336" s="4">
        <v>0.32498722151542692</v>
      </c>
      <c r="N336" s="5">
        <f t="shared" si="30"/>
        <v>41083.324987221516</v>
      </c>
      <c r="O336" t="str">
        <f t="shared" ca="1" si="31"/>
        <v>Formicidae #1</v>
      </c>
      <c r="P336" t="str">
        <f t="shared" ca="1" si="32"/>
        <v>TAG051128</v>
      </c>
      <c r="Q336">
        <f t="shared" ca="1" si="33"/>
        <v>1734</v>
      </c>
      <c r="R336">
        <f t="shared" ca="1" si="34"/>
        <v>5.9990468770815069</v>
      </c>
      <c r="S336" t="s">
        <v>222</v>
      </c>
      <c r="T336">
        <f t="shared" ca="1" si="35"/>
        <v>11</v>
      </c>
    </row>
    <row r="337" spans="1:20">
      <c r="A337">
        <v>328</v>
      </c>
      <c r="B337" t="s">
        <v>139</v>
      </c>
      <c r="C337" s="2">
        <v>41108</v>
      </c>
      <c r="D337" s="11">
        <v>4.7480640000000003</v>
      </c>
      <c r="E337" s="11">
        <v>116.968187</v>
      </c>
      <c r="F337" s="13">
        <v>4</v>
      </c>
      <c r="G337">
        <v>0</v>
      </c>
      <c r="H337" t="s">
        <v>30</v>
      </c>
      <c r="I337" t="s">
        <v>29</v>
      </c>
      <c r="J337" t="s">
        <v>31</v>
      </c>
      <c r="K337">
        <v>0</v>
      </c>
      <c r="L337">
        <v>23</v>
      </c>
      <c r="M337" s="4">
        <v>0.4335908187587445</v>
      </c>
      <c r="N337" s="5">
        <f t="shared" si="30"/>
        <v>41083.433590818757</v>
      </c>
      <c r="O337" t="str">
        <f t="shared" ca="1" si="31"/>
        <v>Cicada sanguinolenta</v>
      </c>
      <c r="P337" t="str">
        <f t="shared" ca="1" si="32"/>
        <v>TAG029919</v>
      </c>
      <c r="Q337">
        <f t="shared" ca="1" si="33"/>
        <v>1389</v>
      </c>
      <c r="R337">
        <f t="shared" ca="1" si="34"/>
        <v>2.7940516057439533</v>
      </c>
      <c r="S337" t="s">
        <v>223</v>
      </c>
      <c r="T337">
        <f t="shared" ca="1" si="35"/>
        <v>43</v>
      </c>
    </row>
    <row r="338" spans="1:20">
      <c r="A338">
        <v>329</v>
      </c>
      <c r="B338" t="s">
        <v>139</v>
      </c>
      <c r="C338" s="2">
        <v>41108</v>
      </c>
      <c r="D338" s="11">
        <v>4.7480640000000003</v>
      </c>
      <c r="E338" s="11">
        <v>116.968187</v>
      </c>
      <c r="F338" s="13">
        <v>1</v>
      </c>
      <c r="G338">
        <v>0</v>
      </c>
      <c r="H338" t="s">
        <v>25</v>
      </c>
      <c r="I338" t="s">
        <v>29</v>
      </c>
      <c r="J338" t="s">
        <v>31</v>
      </c>
      <c r="K338">
        <v>0</v>
      </c>
      <c r="L338">
        <v>23</v>
      </c>
      <c r="M338" s="4">
        <v>0.51925088190750601</v>
      </c>
      <c r="N338" s="5">
        <f t="shared" si="30"/>
        <v>41083.519250881909</v>
      </c>
      <c r="O338" t="str">
        <f t="shared" ca="1" si="31"/>
        <v>Morphospecies 1</v>
      </c>
      <c r="P338" t="str">
        <f t="shared" ca="1" si="32"/>
        <v>TAG094586</v>
      </c>
      <c r="Q338">
        <f t="shared" ca="1" si="33"/>
        <v>1885</v>
      </c>
      <c r="R338">
        <f t="shared" ca="1" si="34"/>
        <v>2.7598556333290256</v>
      </c>
      <c r="S338" t="s">
        <v>220</v>
      </c>
      <c r="T338">
        <f t="shared" ca="1" si="35"/>
        <v>62</v>
      </c>
    </row>
    <row r="339" spans="1:20">
      <c r="A339">
        <v>330</v>
      </c>
      <c r="B339" t="s">
        <v>139</v>
      </c>
      <c r="C339" s="2">
        <v>41108</v>
      </c>
      <c r="D339" s="11">
        <v>4.7480640000000003</v>
      </c>
      <c r="E339" s="11">
        <v>116.968187</v>
      </c>
      <c r="F339" s="13">
        <v>2</v>
      </c>
      <c r="G339">
        <v>1</v>
      </c>
      <c r="H339" t="s">
        <v>28</v>
      </c>
      <c r="I339" t="s">
        <v>29</v>
      </c>
      <c r="J339" t="s">
        <v>31</v>
      </c>
      <c r="K339">
        <v>0</v>
      </c>
      <c r="L339">
        <v>23</v>
      </c>
      <c r="M339" s="4">
        <v>0.39597794833781697</v>
      </c>
      <c r="N339" s="5">
        <f t="shared" si="30"/>
        <v>41083.395977948341</v>
      </c>
      <c r="O339" t="str">
        <f t="shared" ca="1" si="31"/>
        <v>Formicidae #1</v>
      </c>
      <c r="P339" t="str">
        <f t="shared" ca="1" si="32"/>
        <v>TAG050591</v>
      </c>
      <c r="Q339">
        <f t="shared" ca="1" si="33"/>
        <v>241</v>
      </c>
      <c r="R339">
        <f t="shared" ca="1" si="34"/>
        <v>5.8274765234220451</v>
      </c>
      <c r="S339" t="s">
        <v>221</v>
      </c>
      <c r="T339">
        <f t="shared" ca="1" si="35"/>
        <v>80</v>
      </c>
    </row>
    <row r="340" spans="1:20">
      <c r="A340">
        <v>331</v>
      </c>
      <c r="B340" t="s">
        <v>140</v>
      </c>
      <c r="C340" s="2">
        <v>41110</v>
      </c>
      <c r="D340" s="11">
        <v>4.7485970000000002</v>
      </c>
      <c r="E340" s="11">
        <v>116.9644</v>
      </c>
      <c r="F340" s="13">
        <v>3</v>
      </c>
      <c r="G340">
        <v>0</v>
      </c>
      <c r="H340" t="s">
        <v>28</v>
      </c>
      <c r="I340" t="s">
        <v>26</v>
      </c>
      <c r="J340" t="s">
        <v>27</v>
      </c>
      <c r="K340">
        <v>0</v>
      </c>
      <c r="L340">
        <v>6</v>
      </c>
      <c r="M340" s="4">
        <v>2.772638605470501E-4</v>
      </c>
      <c r="N340" s="5">
        <f t="shared" si="30"/>
        <v>41083.000277263862</v>
      </c>
      <c r="O340" t="str">
        <f t="shared" ca="1" si="31"/>
        <v>Water monitor</v>
      </c>
      <c r="P340" t="str">
        <f t="shared" ca="1" si="32"/>
        <v>TAG023432</v>
      </c>
      <c r="Q340">
        <f t="shared" ca="1" si="33"/>
        <v>679</v>
      </c>
      <c r="R340">
        <f t="shared" ca="1" si="34"/>
        <v>3.25284638243699</v>
      </c>
      <c r="S340" t="s">
        <v>222</v>
      </c>
      <c r="T340">
        <f t="shared" ca="1" si="35"/>
        <v>83</v>
      </c>
    </row>
    <row r="341" spans="1:20">
      <c r="A341">
        <v>332</v>
      </c>
      <c r="B341" t="s">
        <v>140</v>
      </c>
      <c r="C341" s="2">
        <v>41110</v>
      </c>
      <c r="D341" s="11">
        <v>4.7485970000000002</v>
      </c>
      <c r="E341" s="11">
        <v>116.9644</v>
      </c>
      <c r="F341" s="13">
        <v>4</v>
      </c>
      <c r="G341">
        <v>0</v>
      </c>
      <c r="H341" t="s">
        <v>25</v>
      </c>
      <c r="I341" t="s">
        <v>26</v>
      </c>
      <c r="J341" t="s">
        <v>27</v>
      </c>
      <c r="K341">
        <v>0</v>
      </c>
      <c r="L341">
        <v>6</v>
      </c>
      <c r="M341" s="4">
        <v>0.41931121760599244</v>
      </c>
      <c r="N341" s="5">
        <f t="shared" si="30"/>
        <v>41083.419311217607</v>
      </c>
      <c r="O341" t="str">
        <f t="shared" ca="1" si="31"/>
        <v>Crematogaster ormei</v>
      </c>
      <c r="P341" t="str">
        <f t="shared" ca="1" si="32"/>
        <v>TAG091103</v>
      </c>
      <c r="Q341">
        <f t="shared" ca="1" si="33"/>
        <v>1197</v>
      </c>
      <c r="R341">
        <f t="shared" ca="1" si="34"/>
        <v>2.9543572515917838</v>
      </c>
      <c r="S341" t="s">
        <v>223</v>
      </c>
      <c r="T341">
        <f t="shared" ca="1" si="35"/>
        <v>38</v>
      </c>
    </row>
    <row r="342" spans="1:20">
      <c r="A342">
        <v>333</v>
      </c>
      <c r="B342" t="s">
        <v>140</v>
      </c>
      <c r="C342" s="2">
        <v>41110</v>
      </c>
      <c r="D342" s="11">
        <v>4.7485970000000002</v>
      </c>
      <c r="E342" s="11">
        <v>116.9644</v>
      </c>
      <c r="F342" s="13">
        <v>1</v>
      </c>
      <c r="G342">
        <v>0</v>
      </c>
      <c r="H342" t="s">
        <v>30</v>
      </c>
      <c r="I342" t="s">
        <v>29</v>
      </c>
      <c r="J342" t="s">
        <v>27</v>
      </c>
      <c r="K342">
        <v>0</v>
      </c>
      <c r="L342">
        <v>13</v>
      </c>
      <c r="M342" s="4">
        <v>0.78823995705298067</v>
      </c>
      <c r="N342" s="5">
        <f t="shared" si="30"/>
        <v>41083.788239957052</v>
      </c>
      <c r="O342" t="str">
        <f t="shared" ca="1" si="31"/>
        <v>Alsomitra simplex</v>
      </c>
      <c r="P342" t="str">
        <f t="shared" ca="1" si="32"/>
        <v>TAG028330</v>
      </c>
      <c r="Q342">
        <f t="shared" ca="1" si="33"/>
        <v>213</v>
      </c>
      <c r="R342">
        <f t="shared" ca="1" si="34"/>
        <v>3.9446336736673793</v>
      </c>
      <c r="S342" t="s">
        <v>220</v>
      </c>
      <c r="T342">
        <f t="shared" ca="1" si="35"/>
        <v>9</v>
      </c>
    </row>
    <row r="343" spans="1:20">
      <c r="A343">
        <v>334</v>
      </c>
      <c r="B343" t="s">
        <v>140</v>
      </c>
      <c r="C343" s="2">
        <v>41110</v>
      </c>
      <c r="D343" s="11">
        <v>4.7485970000000002</v>
      </c>
      <c r="E343" s="11">
        <v>116.9644</v>
      </c>
      <c r="F343" s="13">
        <v>2</v>
      </c>
      <c r="G343">
        <v>0</v>
      </c>
      <c r="H343" t="s">
        <v>25</v>
      </c>
      <c r="I343" t="s">
        <v>29</v>
      </c>
      <c r="J343" t="s">
        <v>27</v>
      </c>
      <c r="K343">
        <v>0</v>
      </c>
      <c r="L343">
        <v>13</v>
      </c>
      <c r="M343" s="4">
        <v>0.88382207686142134</v>
      </c>
      <c r="N343" s="5">
        <f t="shared" si="30"/>
        <v>41083.883822076859</v>
      </c>
      <c r="O343" t="str">
        <f t="shared" ca="1" si="31"/>
        <v>Morphospecies 1</v>
      </c>
      <c r="P343" t="str">
        <f t="shared" ca="1" si="32"/>
        <v>TAG030183</v>
      </c>
      <c r="Q343">
        <f t="shared" ca="1" si="33"/>
        <v>1396</v>
      </c>
      <c r="R343">
        <f t="shared" ca="1" si="34"/>
        <v>3.3504215441302283</v>
      </c>
      <c r="S343" t="s">
        <v>221</v>
      </c>
      <c r="T343">
        <f t="shared" ca="1" si="35"/>
        <v>7</v>
      </c>
    </row>
    <row r="344" spans="1:20">
      <c r="A344">
        <v>335</v>
      </c>
      <c r="B344" t="s">
        <v>140</v>
      </c>
      <c r="C344" s="2">
        <v>41110</v>
      </c>
      <c r="D344" s="11">
        <v>4.7485970000000002</v>
      </c>
      <c r="E344" s="11">
        <v>116.9644</v>
      </c>
      <c r="F344" s="13">
        <v>3</v>
      </c>
      <c r="G344">
        <v>1</v>
      </c>
      <c r="H344" t="s">
        <v>28</v>
      </c>
      <c r="I344" t="s">
        <v>29</v>
      </c>
      <c r="J344" t="s">
        <v>27</v>
      </c>
      <c r="K344">
        <v>0</v>
      </c>
      <c r="L344">
        <v>13</v>
      </c>
      <c r="M344" s="4">
        <v>2.9048103980622964E-2</v>
      </c>
      <c r="N344" s="5">
        <f t="shared" si="30"/>
        <v>41083.029048103977</v>
      </c>
      <c r="O344" t="str">
        <f t="shared" ca="1" si="31"/>
        <v>Formicidae #1</v>
      </c>
      <c r="P344" t="str">
        <f t="shared" ca="1" si="32"/>
        <v>TAG074570</v>
      </c>
      <c r="Q344">
        <f t="shared" ca="1" si="33"/>
        <v>725</v>
      </c>
      <c r="R344">
        <f t="shared" ca="1" si="34"/>
        <v>4.7852958067827895</v>
      </c>
      <c r="S344" t="s">
        <v>222</v>
      </c>
      <c r="T344">
        <f t="shared" ca="1" si="35"/>
        <v>18</v>
      </c>
    </row>
    <row r="345" spans="1:20">
      <c r="A345">
        <v>336</v>
      </c>
      <c r="B345" t="s">
        <v>140</v>
      </c>
      <c r="C345" s="2">
        <v>41110</v>
      </c>
      <c r="D345" s="11">
        <v>4.7485970000000002</v>
      </c>
      <c r="E345" s="11">
        <v>116.9644</v>
      </c>
      <c r="F345" s="13">
        <v>4</v>
      </c>
      <c r="G345">
        <v>1</v>
      </c>
      <c r="H345" t="s">
        <v>28</v>
      </c>
      <c r="I345" t="s">
        <v>26</v>
      </c>
      <c r="J345" t="s">
        <v>31</v>
      </c>
      <c r="K345">
        <v>1</v>
      </c>
      <c r="L345">
        <v>20</v>
      </c>
      <c r="M345" s="4">
        <v>0.87599858558207877</v>
      </c>
      <c r="N345" s="5">
        <f t="shared" si="30"/>
        <v>41083.87599858558</v>
      </c>
      <c r="O345" t="str">
        <f t="shared" ca="1" si="31"/>
        <v>Gannets</v>
      </c>
      <c r="P345" t="str">
        <f t="shared" ca="1" si="32"/>
        <v>TAG073686</v>
      </c>
      <c r="Q345">
        <f t="shared" ca="1" si="33"/>
        <v>192</v>
      </c>
      <c r="R345">
        <f t="shared" ca="1" si="34"/>
        <v>1.5320583253105999</v>
      </c>
      <c r="S345" t="s">
        <v>223</v>
      </c>
      <c r="T345">
        <f t="shared" ca="1" si="35"/>
        <v>9</v>
      </c>
    </row>
    <row r="346" spans="1:20">
      <c r="A346">
        <v>337</v>
      </c>
      <c r="B346" t="s">
        <v>140</v>
      </c>
      <c r="C346" s="2">
        <v>41110</v>
      </c>
      <c r="D346" s="11">
        <v>4.7485970000000002</v>
      </c>
      <c r="E346" s="11">
        <v>116.9644</v>
      </c>
      <c r="F346" s="13">
        <v>1</v>
      </c>
      <c r="G346">
        <v>1</v>
      </c>
      <c r="H346" t="s">
        <v>25</v>
      </c>
      <c r="I346" t="s">
        <v>26</v>
      </c>
      <c r="J346" t="s">
        <v>31</v>
      </c>
      <c r="K346">
        <v>1</v>
      </c>
      <c r="L346">
        <v>20</v>
      </c>
      <c r="M346" s="4">
        <v>0.1916623964199029</v>
      </c>
      <c r="N346" s="5">
        <f t="shared" si="30"/>
        <v>41083.191662396421</v>
      </c>
      <c r="O346" t="str">
        <f t="shared" ca="1" si="31"/>
        <v>Alsomitra simplex</v>
      </c>
      <c r="P346" t="str">
        <f t="shared" ca="1" si="32"/>
        <v>TAG064164</v>
      </c>
      <c r="Q346">
        <f t="shared" ca="1" si="33"/>
        <v>293</v>
      </c>
      <c r="R346">
        <f t="shared" ca="1" si="34"/>
        <v>3.6446686272043922</v>
      </c>
      <c r="S346" t="s">
        <v>220</v>
      </c>
      <c r="T346">
        <f t="shared" ca="1" si="35"/>
        <v>18</v>
      </c>
    </row>
    <row r="347" spans="1:20">
      <c r="A347">
        <v>338</v>
      </c>
      <c r="B347" t="s">
        <v>140</v>
      </c>
      <c r="C347" s="2">
        <v>41110</v>
      </c>
      <c r="D347" s="11">
        <v>4.7485970000000002</v>
      </c>
      <c r="E347" s="11">
        <v>116.9644</v>
      </c>
      <c r="F347" s="13">
        <v>2</v>
      </c>
      <c r="G347">
        <v>0</v>
      </c>
      <c r="H347" t="s">
        <v>30</v>
      </c>
      <c r="I347" t="s">
        <v>29</v>
      </c>
      <c r="J347" t="s">
        <v>31</v>
      </c>
      <c r="K347">
        <v>1</v>
      </c>
      <c r="L347">
        <v>27</v>
      </c>
      <c r="M347" s="4">
        <v>0.49207375169377987</v>
      </c>
      <c r="N347" s="5">
        <f t="shared" si="30"/>
        <v>41083.492073751695</v>
      </c>
      <c r="O347" t="str">
        <f t="shared" ca="1" si="31"/>
        <v>Crematogaster borneensis</v>
      </c>
      <c r="P347" t="str">
        <f t="shared" ca="1" si="32"/>
        <v>TAG009750</v>
      </c>
      <c r="Q347">
        <f t="shared" ca="1" si="33"/>
        <v>1425</v>
      </c>
      <c r="R347">
        <f t="shared" ca="1" si="34"/>
        <v>1.0912062567321847</v>
      </c>
      <c r="S347" t="s">
        <v>221</v>
      </c>
      <c r="T347">
        <f t="shared" ca="1" si="35"/>
        <v>72</v>
      </c>
    </row>
    <row r="348" spans="1:20">
      <c r="A348">
        <v>339</v>
      </c>
      <c r="B348" t="s">
        <v>140</v>
      </c>
      <c r="C348" s="2">
        <v>41110</v>
      </c>
      <c r="D348" s="11">
        <v>4.7485970000000002</v>
      </c>
      <c r="E348" s="11">
        <v>116.9644</v>
      </c>
      <c r="F348" s="13">
        <v>3</v>
      </c>
      <c r="G348">
        <v>1</v>
      </c>
      <c r="H348" t="s">
        <v>28</v>
      </c>
      <c r="I348" t="s">
        <v>29</v>
      </c>
      <c r="J348" t="s">
        <v>31</v>
      </c>
      <c r="K348">
        <v>1</v>
      </c>
      <c r="L348">
        <v>27</v>
      </c>
      <c r="M348" s="4">
        <v>0.97443526195167884</v>
      </c>
      <c r="N348" s="5">
        <f t="shared" si="30"/>
        <v>41083.974435261953</v>
      </c>
      <c r="O348" t="str">
        <f t="shared" ca="1" si="31"/>
        <v>Alsomitra simplex</v>
      </c>
      <c r="P348" t="str">
        <f t="shared" ca="1" si="32"/>
        <v>TAG091628</v>
      </c>
      <c r="Q348">
        <f t="shared" ca="1" si="33"/>
        <v>238</v>
      </c>
      <c r="R348">
        <f t="shared" ca="1" si="34"/>
        <v>4.4607138989324691</v>
      </c>
      <c r="S348" t="s">
        <v>222</v>
      </c>
      <c r="T348">
        <f t="shared" ca="1" si="35"/>
        <v>88</v>
      </c>
    </row>
    <row r="349" spans="1:20">
      <c r="A349">
        <v>340</v>
      </c>
      <c r="B349" t="s">
        <v>140</v>
      </c>
      <c r="C349" s="2">
        <v>41110</v>
      </c>
      <c r="D349" s="11">
        <v>4.7485970000000002</v>
      </c>
      <c r="E349" s="11">
        <v>116.9644</v>
      </c>
      <c r="F349" s="13">
        <v>4</v>
      </c>
      <c r="G349">
        <v>1</v>
      </c>
      <c r="H349" t="s">
        <v>25</v>
      </c>
      <c r="I349" t="s">
        <v>29</v>
      </c>
      <c r="J349" t="s">
        <v>31</v>
      </c>
      <c r="K349">
        <v>1</v>
      </c>
      <c r="L349">
        <v>27</v>
      </c>
      <c r="M349" s="4">
        <v>0.80098645096329635</v>
      </c>
      <c r="N349" s="5">
        <f t="shared" si="30"/>
        <v>41083.800986450966</v>
      </c>
      <c r="O349" t="str">
        <f t="shared" ca="1" si="31"/>
        <v>Crematogaster ormei</v>
      </c>
      <c r="P349" t="str">
        <f t="shared" ca="1" si="32"/>
        <v>TAG082592</v>
      </c>
      <c r="Q349">
        <f t="shared" ca="1" si="33"/>
        <v>1569</v>
      </c>
      <c r="R349">
        <f t="shared" ca="1" si="34"/>
        <v>3.6420451500136859</v>
      </c>
      <c r="S349" t="s">
        <v>223</v>
      </c>
      <c r="T349">
        <f t="shared" ca="1" si="35"/>
        <v>11</v>
      </c>
    </row>
    <row r="350" spans="1:20">
      <c r="A350">
        <v>341</v>
      </c>
      <c r="B350" t="s">
        <v>141</v>
      </c>
      <c r="C350" s="2">
        <v>41110</v>
      </c>
      <c r="D350" s="11">
        <v>4.7476099999999999</v>
      </c>
      <c r="E350" s="11">
        <v>116.963245</v>
      </c>
      <c r="F350" s="13">
        <v>1</v>
      </c>
      <c r="G350">
        <v>1</v>
      </c>
      <c r="H350" t="s">
        <v>28</v>
      </c>
      <c r="I350" t="s">
        <v>26</v>
      </c>
      <c r="J350" t="s">
        <v>27</v>
      </c>
      <c r="K350">
        <v>0</v>
      </c>
      <c r="L350">
        <v>5</v>
      </c>
      <c r="M350" s="4">
        <v>0.1899011026033316</v>
      </c>
      <c r="N350" s="5">
        <f t="shared" si="30"/>
        <v>41083.189901102603</v>
      </c>
      <c r="O350" t="str">
        <f t="shared" ca="1" si="31"/>
        <v>Gannets</v>
      </c>
      <c r="P350" t="str">
        <f t="shared" ca="1" si="32"/>
        <v>TAG007446</v>
      </c>
      <c r="Q350">
        <f t="shared" ca="1" si="33"/>
        <v>1303</v>
      </c>
      <c r="R350">
        <f t="shared" ca="1" si="34"/>
        <v>2.9294349930531753</v>
      </c>
      <c r="S350" t="s">
        <v>220</v>
      </c>
      <c r="T350">
        <f t="shared" ca="1" si="35"/>
        <v>25</v>
      </c>
    </row>
    <row r="351" spans="1:20">
      <c r="A351">
        <v>342</v>
      </c>
      <c r="B351" t="s">
        <v>141</v>
      </c>
      <c r="C351" s="2">
        <v>41110</v>
      </c>
      <c r="D351" s="11">
        <v>4.7476099999999999</v>
      </c>
      <c r="E351" s="11">
        <v>116.963245</v>
      </c>
      <c r="F351" s="13">
        <v>2</v>
      </c>
      <c r="G351">
        <v>1</v>
      </c>
      <c r="H351" t="s">
        <v>25</v>
      </c>
      <c r="I351" t="s">
        <v>26</v>
      </c>
      <c r="J351" t="s">
        <v>27</v>
      </c>
      <c r="K351">
        <v>0</v>
      </c>
      <c r="L351">
        <v>5</v>
      </c>
      <c r="M351" s="4">
        <v>0.90914890007205762</v>
      </c>
      <c r="N351" s="5">
        <f t="shared" si="30"/>
        <v>41083.909148900071</v>
      </c>
      <c r="O351" t="str">
        <f t="shared" ca="1" si="31"/>
        <v>Morphospecies 1</v>
      </c>
      <c r="P351" t="str">
        <f t="shared" ca="1" si="32"/>
        <v>TAG072506</v>
      </c>
      <c r="Q351">
        <f t="shared" ca="1" si="33"/>
        <v>417</v>
      </c>
      <c r="R351">
        <f t="shared" ca="1" si="34"/>
        <v>2.6852238181078238</v>
      </c>
      <c r="S351" t="s">
        <v>221</v>
      </c>
      <c r="T351">
        <f t="shared" ca="1" si="35"/>
        <v>82</v>
      </c>
    </row>
    <row r="352" spans="1:20">
      <c r="A352">
        <v>343</v>
      </c>
      <c r="B352" t="s">
        <v>141</v>
      </c>
      <c r="C352" s="2">
        <v>41110</v>
      </c>
      <c r="D352" s="11">
        <v>4.7476099999999999</v>
      </c>
      <c r="E352" s="11">
        <v>116.963245</v>
      </c>
      <c r="F352" s="13">
        <v>3</v>
      </c>
      <c r="G352">
        <v>0</v>
      </c>
      <c r="H352" t="s">
        <v>28</v>
      </c>
      <c r="I352" t="s">
        <v>29</v>
      </c>
      <c r="J352" t="s">
        <v>27</v>
      </c>
      <c r="K352">
        <v>0</v>
      </c>
      <c r="L352">
        <v>12</v>
      </c>
      <c r="M352" s="4">
        <v>0.97352550649306535</v>
      </c>
      <c r="N352" s="5">
        <f t="shared" si="30"/>
        <v>41083.973525506495</v>
      </c>
      <c r="O352" t="str">
        <f t="shared" ca="1" si="31"/>
        <v>Zenicomus photuroides</v>
      </c>
      <c r="P352" t="str">
        <f t="shared" ca="1" si="32"/>
        <v>TAG085785</v>
      </c>
      <c r="Q352">
        <f t="shared" ca="1" si="33"/>
        <v>1869</v>
      </c>
      <c r="R352">
        <f t="shared" ca="1" si="34"/>
        <v>5.8065467863210571</v>
      </c>
      <c r="S352" t="s">
        <v>222</v>
      </c>
      <c r="T352">
        <f t="shared" ca="1" si="35"/>
        <v>28</v>
      </c>
    </row>
    <row r="353" spans="1:20">
      <c r="A353">
        <v>344</v>
      </c>
      <c r="B353" t="s">
        <v>141</v>
      </c>
      <c r="C353" s="2">
        <v>41110</v>
      </c>
      <c r="D353" s="11">
        <v>4.7476099999999999</v>
      </c>
      <c r="E353" s="11">
        <v>116.963245</v>
      </c>
      <c r="F353" s="13">
        <v>4</v>
      </c>
      <c r="G353">
        <v>0</v>
      </c>
      <c r="H353" t="s">
        <v>30</v>
      </c>
      <c r="I353" t="s">
        <v>29</v>
      </c>
      <c r="J353" t="s">
        <v>27</v>
      </c>
      <c r="K353">
        <v>0</v>
      </c>
      <c r="L353">
        <v>12</v>
      </c>
      <c r="M353" s="4">
        <v>0.43186864677065007</v>
      </c>
      <c r="N353" s="5">
        <f t="shared" si="30"/>
        <v>41083.431868646774</v>
      </c>
      <c r="O353" t="str">
        <f t="shared" ca="1" si="31"/>
        <v>Crematogaster ormei</v>
      </c>
      <c r="P353" t="str">
        <f t="shared" ca="1" si="32"/>
        <v>TAG081179</v>
      </c>
      <c r="Q353">
        <f t="shared" ca="1" si="33"/>
        <v>639</v>
      </c>
      <c r="R353">
        <f t="shared" ca="1" si="34"/>
        <v>5.1655999482654673</v>
      </c>
      <c r="S353" t="s">
        <v>223</v>
      </c>
      <c r="T353">
        <f t="shared" ca="1" si="35"/>
        <v>77</v>
      </c>
    </row>
    <row r="354" spans="1:20">
      <c r="A354">
        <v>345</v>
      </c>
      <c r="B354" t="s">
        <v>141</v>
      </c>
      <c r="C354" s="2">
        <v>41110</v>
      </c>
      <c r="D354" s="11">
        <v>4.7476099999999999</v>
      </c>
      <c r="E354" s="11">
        <v>116.963245</v>
      </c>
      <c r="F354" s="13">
        <v>1</v>
      </c>
      <c r="G354">
        <v>0</v>
      </c>
      <c r="H354" t="s">
        <v>25</v>
      </c>
      <c r="I354" t="s">
        <v>29</v>
      </c>
      <c r="J354" t="s">
        <v>27</v>
      </c>
      <c r="K354">
        <v>0</v>
      </c>
      <c r="L354">
        <v>12</v>
      </c>
      <c r="M354" s="4">
        <v>0.99021215191308121</v>
      </c>
      <c r="N354" s="5">
        <f t="shared" si="30"/>
        <v>41083.990212151912</v>
      </c>
      <c r="O354" t="str">
        <f t="shared" ca="1" si="31"/>
        <v>Cicada sanguinolenta</v>
      </c>
      <c r="P354" t="str">
        <f t="shared" ca="1" si="32"/>
        <v>TAG001928</v>
      </c>
      <c r="Q354">
        <f t="shared" ca="1" si="33"/>
        <v>1118</v>
      </c>
      <c r="R354">
        <f t="shared" ca="1" si="34"/>
        <v>4.0832106156145578</v>
      </c>
      <c r="S354" t="s">
        <v>220</v>
      </c>
      <c r="T354">
        <f t="shared" ca="1" si="35"/>
        <v>87</v>
      </c>
    </row>
    <row r="355" spans="1:20">
      <c r="A355">
        <v>346</v>
      </c>
      <c r="B355" t="s">
        <v>141</v>
      </c>
      <c r="C355" s="2">
        <v>41110</v>
      </c>
      <c r="D355" s="11">
        <v>4.7476099999999999</v>
      </c>
      <c r="E355" s="11">
        <v>116.963245</v>
      </c>
      <c r="F355" s="13">
        <v>2</v>
      </c>
      <c r="G355">
        <v>1</v>
      </c>
      <c r="H355" t="s">
        <v>28</v>
      </c>
      <c r="I355" t="s">
        <v>26</v>
      </c>
      <c r="J355" t="s">
        <v>31</v>
      </c>
      <c r="K355">
        <v>1</v>
      </c>
      <c r="L355">
        <v>19</v>
      </c>
      <c r="M355" s="4">
        <v>0.1571111775805325</v>
      </c>
      <c r="N355" s="5">
        <f t="shared" si="30"/>
        <v>41083.157111177577</v>
      </c>
      <c r="O355" t="str">
        <f t="shared" ca="1" si="31"/>
        <v>Water monitor</v>
      </c>
      <c r="P355" t="str">
        <f t="shared" ca="1" si="32"/>
        <v>TAG061421</v>
      </c>
      <c r="Q355">
        <f t="shared" ca="1" si="33"/>
        <v>1827</v>
      </c>
      <c r="R355">
        <f t="shared" ca="1" si="34"/>
        <v>2.3028027793076524</v>
      </c>
      <c r="S355" t="s">
        <v>221</v>
      </c>
      <c r="T355">
        <f t="shared" ca="1" si="35"/>
        <v>13</v>
      </c>
    </row>
    <row r="356" spans="1:20">
      <c r="A356">
        <v>347</v>
      </c>
      <c r="B356" t="s">
        <v>141</v>
      </c>
      <c r="C356" s="2">
        <v>41110</v>
      </c>
      <c r="D356" s="11">
        <v>4.7476099999999999</v>
      </c>
      <c r="E356" s="11">
        <v>116.963245</v>
      </c>
      <c r="F356" s="13">
        <v>3</v>
      </c>
      <c r="G356">
        <v>1</v>
      </c>
      <c r="H356" t="s">
        <v>25</v>
      </c>
      <c r="I356" t="s">
        <v>26</v>
      </c>
      <c r="J356" t="s">
        <v>31</v>
      </c>
      <c r="K356">
        <v>1</v>
      </c>
      <c r="L356">
        <v>19</v>
      </c>
      <c r="M356" s="4">
        <v>0.81929975429660895</v>
      </c>
      <c r="N356" s="5">
        <f t="shared" si="30"/>
        <v>41083.819299754294</v>
      </c>
      <c r="O356" t="str">
        <f t="shared" ca="1" si="31"/>
        <v>Morphospecies 1</v>
      </c>
      <c r="P356" t="str">
        <f t="shared" ca="1" si="32"/>
        <v>TAG040720</v>
      </c>
      <c r="Q356">
        <f t="shared" ca="1" si="33"/>
        <v>1737</v>
      </c>
      <c r="R356">
        <f t="shared" ca="1" si="34"/>
        <v>2.3537381359773608</v>
      </c>
      <c r="S356" t="s">
        <v>222</v>
      </c>
      <c r="T356">
        <f t="shared" ca="1" si="35"/>
        <v>85</v>
      </c>
    </row>
    <row r="357" spans="1:20">
      <c r="A357">
        <v>348</v>
      </c>
      <c r="B357" t="s">
        <v>141</v>
      </c>
      <c r="C357" s="2">
        <v>41110</v>
      </c>
      <c r="D357" s="11">
        <v>4.7476099999999999</v>
      </c>
      <c r="E357" s="11">
        <v>116.963245</v>
      </c>
      <c r="F357" s="13">
        <v>4</v>
      </c>
      <c r="G357">
        <v>0</v>
      </c>
      <c r="H357" t="s">
        <v>30</v>
      </c>
      <c r="I357" t="s">
        <v>29</v>
      </c>
      <c r="J357" t="s">
        <v>31</v>
      </c>
      <c r="K357">
        <v>1</v>
      </c>
      <c r="L357">
        <v>26</v>
      </c>
      <c r="M357" s="4">
        <v>0.52166595727399467</v>
      </c>
      <c r="N357" s="5">
        <f t="shared" si="30"/>
        <v>41083.521665957276</v>
      </c>
      <c r="O357" t="str">
        <f t="shared" ca="1" si="31"/>
        <v>Morphospecies 1</v>
      </c>
      <c r="P357" t="str">
        <f t="shared" ca="1" si="32"/>
        <v>TAG042684</v>
      </c>
      <c r="Q357">
        <f t="shared" ca="1" si="33"/>
        <v>311</v>
      </c>
      <c r="R357">
        <f t="shared" ca="1" si="34"/>
        <v>5.0271599308491677</v>
      </c>
      <c r="S357" t="s">
        <v>223</v>
      </c>
      <c r="T357">
        <f t="shared" ca="1" si="35"/>
        <v>45</v>
      </c>
    </row>
    <row r="358" spans="1:20">
      <c r="A358">
        <v>349</v>
      </c>
      <c r="B358" t="s">
        <v>141</v>
      </c>
      <c r="C358" s="2">
        <v>41110</v>
      </c>
      <c r="D358" s="11">
        <v>4.7476099999999999</v>
      </c>
      <c r="E358" s="11">
        <v>116.963245</v>
      </c>
      <c r="F358" s="13">
        <v>1</v>
      </c>
      <c r="G358">
        <v>0</v>
      </c>
      <c r="H358" t="s">
        <v>25</v>
      </c>
      <c r="I358" t="s">
        <v>29</v>
      </c>
      <c r="J358" t="s">
        <v>31</v>
      </c>
      <c r="K358">
        <v>1</v>
      </c>
      <c r="L358">
        <v>26</v>
      </c>
      <c r="M358" s="4">
        <v>0.35888499472911872</v>
      </c>
      <c r="N358" s="5">
        <f t="shared" si="30"/>
        <v>41083.358884994726</v>
      </c>
      <c r="O358" t="str">
        <f t="shared" ca="1" si="31"/>
        <v>Alsomitra simplex</v>
      </c>
      <c r="P358" t="str">
        <f t="shared" ca="1" si="32"/>
        <v>TAG094852</v>
      </c>
      <c r="Q358">
        <f t="shared" ca="1" si="33"/>
        <v>301</v>
      </c>
      <c r="R358">
        <f t="shared" ca="1" si="34"/>
        <v>2.0018749885218687</v>
      </c>
      <c r="S358" t="s">
        <v>220</v>
      </c>
      <c r="T358">
        <f t="shared" ca="1" si="35"/>
        <v>10</v>
      </c>
    </row>
    <row r="359" spans="1:20">
      <c r="A359">
        <v>350</v>
      </c>
      <c r="B359" t="s">
        <v>141</v>
      </c>
      <c r="C359" s="2">
        <v>41110</v>
      </c>
      <c r="D359" s="11">
        <v>4.7476099999999999</v>
      </c>
      <c r="E359" s="11">
        <v>116.963245</v>
      </c>
      <c r="F359" s="13">
        <v>2</v>
      </c>
      <c r="G359">
        <v>1</v>
      </c>
      <c r="H359" t="s">
        <v>28</v>
      </c>
      <c r="I359" t="s">
        <v>29</v>
      </c>
      <c r="J359" t="s">
        <v>31</v>
      </c>
      <c r="K359">
        <v>1</v>
      </c>
      <c r="L359">
        <v>26</v>
      </c>
      <c r="M359" s="4">
        <v>0.89019613199008796</v>
      </c>
      <c r="N359" s="5">
        <f t="shared" si="30"/>
        <v>41083.890196131993</v>
      </c>
      <c r="O359" t="str">
        <f t="shared" ca="1" si="31"/>
        <v>Crematogaster borneensis</v>
      </c>
      <c r="P359" t="str">
        <f t="shared" ca="1" si="32"/>
        <v>TAG085351</v>
      </c>
      <c r="Q359">
        <f t="shared" ca="1" si="33"/>
        <v>116</v>
      </c>
      <c r="R359">
        <f t="shared" ca="1" si="34"/>
        <v>4.0753451927864495</v>
      </c>
      <c r="S359" t="s">
        <v>221</v>
      </c>
      <c r="T359">
        <f t="shared" ca="1" si="35"/>
        <v>72</v>
      </c>
    </row>
    <row r="360" spans="1:20">
      <c r="A360">
        <v>351</v>
      </c>
      <c r="B360" t="s">
        <v>142</v>
      </c>
      <c r="C360" s="2">
        <v>41108</v>
      </c>
      <c r="D360" s="11">
        <v>4.7481289999999996</v>
      </c>
      <c r="E360" s="11">
        <v>116.96772300000001</v>
      </c>
      <c r="F360" s="13">
        <v>3</v>
      </c>
      <c r="G360">
        <v>1</v>
      </c>
      <c r="H360" t="s">
        <v>28</v>
      </c>
      <c r="I360" t="s">
        <v>26</v>
      </c>
      <c r="J360" t="s">
        <v>27</v>
      </c>
      <c r="K360">
        <v>0</v>
      </c>
      <c r="L360">
        <v>2</v>
      </c>
      <c r="M360" s="4">
        <v>5.2628103670977033E-2</v>
      </c>
      <c r="N360" s="5">
        <f t="shared" si="30"/>
        <v>41083.052628103673</v>
      </c>
      <c r="O360" t="str">
        <f t="shared" ca="1" si="31"/>
        <v>Alsomitra simplex</v>
      </c>
      <c r="P360" t="str">
        <f t="shared" ca="1" si="32"/>
        <v>TAG051693</v>
      </c>
      <c r="Q360">
        <f t="shared" ca="1" si="33"/>
        <v>1322</v>
      </c>
      <c r="R360">
        <f t="shared" ca="1" si="34"/>
        <v>5.7998498397481653</v>
      </c>
      <c r="S360" t="s">
        <v>222</v>
      </c>
      <c r="T360">
        <f t="shared" ca="1" si="35"/>
        <v>79</v>
      </c>
    </row>
    <row r="361" spans="1:20">
      <c r="A361">
        <v>352</v>
      </c>
      <c r="B361" t="s">
        <v>142</v>
      </c>
      <c r="C361" s="2">
        <v>41108</v>
      </c>
      <c r="D361" s="11">
        <v>4.7481289999999996</v>
      </c>
      <c r="E361" s="11">
        <v>116.96772300000001</v>
      </c>
      <c r="F361" s="13">
        <v>4</v>
      </c>
      <c r="G361">
        <v>1</v>
      </c>
      <c r="H361" t="s">
        <v>25</v>
      </c>
      <c r="I361" t="s">
        <v>26</v>
      </c>
      <c r="J361" t="s">
        <v>27</v>
      </c>
      <c r="K361">
        <v>0</v>
      </c>
      <c r="L361">
        <v>2</v>
      </c>
      <c r="M361" s="4">
        <v>2.7011823001156565E-2</v>
      </c>
      <c r="N361" s="5">
        <f t="shared" si="30"/>
        <v>41083.027011823004</v>
      </c>
      <c r="O361" t="str">
        <f t="shared" ca="1" si="31"/>
        <v>Ponerinae #1</v>
      </c>
      <c r="P361" t="str">
        <f t="shared" ca="1" si="32"/>
        <v>TAG076635</v>
      </c>
      <c r="Q361">
        <f t="shared" ca="1" si="33"/>
        <v>1534</v>
      </c>
      <c r="R361">
        <f t="shared" ca="1" si="34"/>
        <v>2.9965882702566153</v>
      </c>
      <c r="S361" t="s">
        <v>223</v>
      </c>
      <c r="T361">
        <f t="shared" ca="1" si="35"/>
        <v>11</v>
      </c>
    </row>
    <row r="362" spans="1:20">
      <c r="A362">
        <v>353</v>
      </c>
      <c r="B362" t="s">
        <v>142</v>
      </c>
      <c r="C362" s="2">
        <v>41108</v>
      </c>
      <c r="D362" s="11">
        <v>4.7481289999999996</v>
      </c>
      <c r="E362" s="11">
        <v>116.96772300000001</v>
      </c>
      <c r="F362" s="13">
        <v>1</v>
      </c>
      <c r="G362">
        <v>0</v>
      </c>
      <c r="H362" t="s">
        <v>30</v>
      </c>
      <c r="I362" t="s">
        <v>29</v>
      </c>
      <c r="J362" t="s">
        <v>27</v>
      </c>
      <c r="K362">
        <v>0</v>
      </c>
      <c r="L362">
        <v>9</v>
      </c>
      <c r="M362" s="4">
        <v>0.22267348818038257</v>
      </c>
      <c r="N362" s="5">
        <f t="shared" si="30"/>
        <v>41083.222673488177</v>
      </c>
      <c r="O362" t="str">
        <f t="shared" ca="1" si="31"/>
        <v>Morphospecies 1</v>
      </c>
      <c r="P362" t="str">
        <f t="shared" ca="1" si="32"/>
        <v>TAG080416</v>
      </c>
      <c r="Q362">
        <f t="shared" ca="1" si="33"/>
        <v>779</v>
      </c>
      <c r="R362">
        <f t="shared" ca="1" si="34"/>
        <v>5.4335431760944175</v>
      </c>
      <c r="S362" t="s">
        <v>220</v>
      </c>
      <c r="T362">
        <f t="shared" ca="1" si="35"/>
        <v>91</v>
      </c>
    </row>
    <row r="363" spans="1:20">
      <c r="A363">
        <v>354</v>
      </c>
      <c r="B363" t="s">
        <v>142</v>
      </c>
      <c r="C363" s="2">
        <v>41108</v>
      </c>
      <c r="D363" s="11">
        <v>4.7481289999999996</v>
      </c>
      <c r="E363" s="11">
        <v>116.96772300000001</v>
      </c>
      <c r="F363" s="13">
        <v>2</v>
      </c>
      <c r="G363">
        <v>0</v>
      </c>
      <c r="H363" t="s">
        <v>25</v>
      </c>
      <c r="I363" t="s">
        <v>29</v>
      </c>
      <c r="J363" t="s">
        <v>27</v>
      </c>
      <c r="K363">
        <v>0</v>
      </c>
      <c r="L363">
        <v>9</v>
      </c>
      <c r="M363" s="4">
        <v>0.71369996380680656</v>
      </c>
      <c r="N363" s="5">
        <f t="shared" si="30"/>
        <v>41083.71369996381</v>
      </c>
      <c r="O363" t="str">
        <f t="shared" ca="1" si="31"/>
        <v>Ponerinae #1</v>
      </c>
      <c r="P363" t="str">
        <f t="shared" ca="1" si="32"/>
        <v>TAG005314</v>
      </c>
      <c r="Q363">
        <f t="shared" ca="1" si="33"/>
        <v>1696</v>
      </c>
      <c r="R363">
        <f t="shared" ca="1" si="34"/>
        <v>3.8386299964529877</v>
      </c>
      <c r="S363" t="s">
        <v>221</v>
      </c>
      <c r="T363">
        <f t="shared" ca="1" si="35"/>
        <v>80</v>
      </c>
    </row>
    <row r="364" spans="1:20">
      <c r="A364">
        <v>355</v>
      </c>
      <c r="B364" t="s">
        <v>142</v>
      </c>
      <c r="C364" s="2">
        <v>41108</v>
      </c>
      <c r="D364" s="11">
        <v>4.7481289999999996</v>
      </c>
      <c r="E364" s="11">
        <v>116.96772300000001</v>
      </c>
      <c r="F364" s="13">
        <v>3</v>
      </c>
      <c r="G364">
        <v>1</v>
      </c>
      <c r="H364" t="s">
        <v>28</v>
      </c>
      <c r="I364" t="s">
        <v>29</v>
      </c>
      <c r="J364" t="s">
        <v>27</v>
      </c>
      <c r="K364">
        <v>0</v>
      </c>
      <c r="L364">
        <v>9</v>
      </c>
      <c r="M364" s="4">
        <v>0.10914835346505836</v>
      </c>
      <c r="N364" s="5">
        <f t="shared" si="30"/>
        <v>41083.109148353462</v>
      </c>
      <c r="O364" t="str">
        <f t="shared" ca="1" si="31"/>
        <v>Dolichoderus sp.</v>
      </c>
      <c r="P364" t="str">
        <f t="shared" ca="1" si="32"/>
        <v>TAG047376</v>
      </c>
      <c r="Q364">
        <f t="shared" ca="1" si="33"/>
        <v>539</v>
      </c>
      <c r="R364">
        <f t="shared" ca="1" si="34"/>
        <v>2.2372148613029781</v>
      </c>
      <c r="S364" t="s">
        <v>222</v>
      </c>
      <c r="T364">
        <f t="shared" ca="1" si="35"/>
        <v>53</v>
      </c>
    </row>
    <row r="365" spans="1:20">
      <c r="A365">
        <v>356</v>
      </c>
      <c r="B365" t="s">
        <v>142</v>
      </c>
      <c r="C365" s="2">
        <v>41108</v>
      </c>
      <c r="D365" s="11">
        <v>4.7481289999999996</v>
      </c>
      <c r="E365" s="11">
        <v>116.96772300000001</v>
      </c>
      <c r="F365" s="13">
        <v>4</v>
      </c>
      <c r="G365">
        <v>1</v>
      </c>
      <c r="H365" t="s">
        <v>28</v>
      </c>
      <c r="I365" t="s">
        <v>26</v>
      </c>
      <c r="J365" t="s">
        <v>31</v>
      </c>
      <c r="K365">
        <v>0</v>
      </c>
      <c r="L365">
        <v>16</v>
      </c>
      <c r="M365" s="4">
        <v>3.4980793832053325E-2</v>
      </c>
      <c r="N365" s="5">
        <f t="shared" si="30"/>
        <v>41083.034980793833</v>
      </c>
      <c r="O365" t="str">
        <f t="shared" ca="1" si="31"/>
        <v>Ponerinae #1</v>
      </c>
      <c r="P365" t="str">
        <f t="shared" ca="1" si="32"/>
        <v>TAG043762</v>
      </c>
      <c r="Q365">
        <f t="shared" ca="1" si="33"/>
        <v>1349</v>
      </c>
      <c r="R365">
        <f t="shared" ca="1" si="34"/>
        <v>1.5027983666852194</v>
      </c>
      <c r="S365" t="s">
        <v>223</v>
      </c>
      <c r="T365">
        <f t="shared" ca="1" si="35"/>
        <v>29</v>
      </c>
    </row>
    <row r="366" spans="1:20">
      <c r="A366">
        <v>357</v>
      </c>
      <c r="B366" t="s">
        <v>142</v>
      </c>
      <c r="C366" s="2">
        <v>41108</v>
      </c>
      <c r="D366" s="11">
        <v>4.7481289999999996</v>
      </c>
      <c r="E366" s="11">
        <v>116.96772300000001</v>
      </c>
      <c r="F366" s="13">
        <v>1</v>
      </c>
      <c r="G366">
        <v>1</v>
      </c>
      <c r="H366" t="s">
        <v>25</v>
      </c>
      <c r="I366" t="s">
        <v>26</v>
      </c>
      <c r="J366" t="s">
        <v>31</v>
      </c>
      <c r="K366">
        <v>0</v>
      </c>
      <c r="L366">
        <v>16</v>
      </c>
      <c r="M366" s="4">
        <v>0.9683108865896648</v>
      </c>
      <c r="N366" s="5">
        <f t="shared" si="30"/>
        <v>41083.968310886587</v>
      </c>
      <c r="O366" t="str">
        <f t="shared" ca="1" si="31"/>
        <v>Gannets</v>
      </c>
      <c r="P366" t="str">
        <f t="shared" ca="1" si="32"/>
        <v>TAG009193</v>
      </c>
      <c r="Q366">
        <f t="shared" ca="1" si="33"/>
        <v>1213</v>
      </c>
      <c r="R366">
        <f t="shared" ca="1" si="34"/>
        <v>2.1435293964625872</v>
      </c>
      <c r="S366" t="s">
        <v>220</v>
      </c>
      <c r="T366">
        <f t="shared" ca="1" si="35"/>
        <v>83</v>
      </c>
    </row>
    <row r="367" spans="1:20">
      <c r="A367">
        <v>358</v>
      </c>
      <c r="B367" t="s">
        <v>142</v>
      </c>
      <c r="C367" s="2">
        <v>41108</v>
      </c>
      <c r="D367" s="11">
        <v>4.7481289999999996</v>
      </c>
      <c r="E367" s="11">
        <v>116.96772300000001</v>
      </c>
      <c r="F367" s="13">
        <v>2</v>
      </c>
      <c r="G367">
        <v>0</v>
      </c>
      <c r="H367" t="s">
        <v>30</v>
      </c>
      <c r="I367" t="s">
        <v>29</v>
      </c>
      <c r="J367" t="s">
        <v>31</v>
      </c>
      <c r="K367">
        <v>0</v>
      </c>
      <c r="L367">
        <v>23</v>
      </c>
      <c r="M367" s="4">
        <v>0.75748603776561385</v>
      </c>
      <c r="N367" s="5">
        <f t="shared" si="30"/>
        <v>41083.757486037764</v>
      </c>
      <c r="O367" t="str">
        <f t="shared" ca="1" si="31"/>
        <v>Cicada sanguinolenta</v>
      </c>
      <c r="P367" t="str">
        <f t="shared" ca="1" si="32"/>
        <v>TAG097318</v>
      </c>
      <c r="Q367">
        <f t="shared" ca="1" si="33"/>
        <v>413</v>
      </c>
      <c r="R367">
        <f t="shared" ca="1" si="34"/>
        <v>2.9690524957708426</v>
      </c>
      <c r="S367" t="s">
        <v>221</v>
      </c>
      <c r="T367">
        <f t="shared" ca="1" si="35"/>
        <v>23</v>
      </c>
    </row>
    <row r="368" spans="1:20">
      <c r="A368">
        <v>359</v>
      </c>
      <c r="B368" t="s">
        <v>142</v>
      </c>
      <c r="C368" s="2">
        <v>41108</v>
      </c>
      <c r="D368" s="11">
        <v>4.7481289999999996</v>
      </c>
      <c r="E368" s="11">
        <v>116.96772300000001</v>
      </c>
      <c r="F368" s="13">
        <v>3</v>
      </c>
      <c r="G368">
        <v>1</v>
      </c>
      <c r="H368" t="s">
        <v>28</v>
      </c>
      <c r="I368" t="s">
        <v>29</v>
      </c>
      <c r="J368" t="s">
        <v>31</v>
      </c>
      <c r="K368">
        <v>0</v>
      </c>
      <c r="L368">
        <v>23</v>
      </c>
      <c r="M368" s="4">
        <v>0.76729568453659724</v>
      </c>
      <c r="N368" s="5">
        <f t="shared" si="30"/>
        <v>41083.767295684534</v>
      </c>
      <c r="O368" t="str">
        <f t="shared" ca="1" si="31"/>
        <v>Gannets</v>
      </c>
      <c r="P368" t="str">
        <f t="shared" ca="1" si="32"/>
        <v>TAG083684</v>
      </c>
      <c r="Q368">
        <f t="shared" ca="1" si="33"/>
        <v>387</v>
      </c>
      <c r="R368">
        <f t="shared" ca="1" si="34"/>
        <v>4.0125802438423044</v>
      </c>
      <c r="S368" t="s">
        <v>222</v>
      </c>
      <c r="T368">
        <f t="shared" ca="1" si="35"/>
        <v>34</v>
      </c>
    </row>
    <row r="369" spans="1:20">
      <c r="A369">
        <v>360</v>
      </c>
      <c r="B369" t="s">
        <v>142</v>
      </c>
      <c r="C369" s="2">
        <v>41108</v>
      </c>
      <c r="D369" s="11">
        <v>4.7481289999999996</v>
      </c>
      <c r="E369" s="11">
        <v>116.96772300000001</v>
      </c>
      <c r="F369" s="13">
        <v>4</v>
      </c>
      <c r="G369">
        <v>1</v>
      </c>
      <c r="H369" t="s">
        <v>25</v>
      </c>
      <c r="I369" t="s">
        <v>29</v>
      </c>
      <c r="J369" t="s">
        <v>31</v>
      </c>
      <c r="K369">
        <v>0</v>
      </c>
      <c r="L369">
        <v>23</v>
      </c>
      <c r="M369" s="4">
        <v>0.32106129589793053</v>
      </c>
      <c r="N369" s="5">
        <f t="shared" si="30"/>
        <v>41083.321061295901</v>
      </c>
      <c r="O369" t="str">
        <f t="shared" ca="1" si="31"/>
        <v>Crematogaster borneensis</v>
      </c>
      <c r="P369" t="str">
        <f t="shared" ca="1" si="32"/>
        <v>TAG023637</v>
      </c>
      <c r="Q369">
        <f t="shared" ca="1" si="33"/>
        <v>1739</v>
      </c>
      <c r="R369">
        <f t="shared" ca="1" si="34"/>
        <v>3.2188127241167992</v>
      </c>
      <c r="S369" t="s">
        <v>223</v>
      </c>
      <c r="T369">
        <f t="shared" ca="1" si="35"/>
        <v>24</v>
      </c>
    </row>
    <row r="370" spans="1:20">
      <c r="A370">
        <v>361</v>
      </c>
      <c r="B370" t="s">
        <v>143</v>
      </c>
      <c r="C370" s="2">
        <v>41109</v>
      </c>
      <c r="D370" s="11">
        <v>4.747465</v>
      </c>
      <c r="E370" s="11">
        <v>116.967292</v>
      </c>
      <c r="F370" s="13">
        <v>1</v>
      </c>
      <c r="G370">
        <v>1</v>
      </c>
      <c r="H370" t="s">
        <v>28</v>
      </c>
      <c r="I370" t="s">
        <v>26</v>
      </c>
      <c r="J370" t="s">
        <v>27</v>
      </c>
      <c r="K370">
        <v>0</v>
      </c>
      <c r="L370">
        <v>3</v>
      </c>
      <c r="M370" s="4">
        <v>0.16174830314582134</v>
      </c>
      <c r="N370" s="5">
        <f t="shared" si="30"/>
        <v>41083.161748303144</v>
      </c>
      <c r="O370" t="str">
        <f t="shared" ca="1" si="31"/>
        <v>Crematogaster borneensis</v>
      </c>
      <c r="P370" t="str">
        <f t="shared" ca="1" si="32"/>
        <v>TAG031860</v>
      </c>
      <c r="Q370">
        <f t="shared" ca="1" si="33"/>
        <v>1056</v>
      </c>
      <c r="R370">
        <f t="shared" ca="1" si="34"/>
        <v>4.4369673340370426</v>
      </c>
      <c r="S370" t="s">
        <v>220</v>
      </c>
      <c r="T370">
        <f t="shared" ca="1" si="35"/>
        <v>3</v>
      </c>
    </row>
    <row r="371" spans="1:20">
      <c r="A371">
        <v>362</v>
      </c>
      <c r="B371" t="s">
        <v>143</v>
      </c>
      <c r="C371" s="2">
        <v>41109</v>
      </c>
      <c r="D371" s="11">
        <v>4.747465</v>
      </c>
      <c r="E371" s="11">
        <v>116.967292</v>
      </c>
      <c r="F371" s="13">
        <v>2</v>
      </c>
      <c r="G371">
        <v>1</v>
      </c>
      <c r="H371" t="s">
        <v>25</v>
      </c>
      <c r="I371" t="s">
        <v>26</v>
      </c>
      <c r="J371" t="s">
        <v>27</v>
      </c>
      <c r="K371">
        <v>0</v>
      </c>
      <c r="L371">
        <v>3</v>
      </c>
      <c r="M371" s="4">
        <v>0.39797588992035671</v>
      </c>
      <c r="N371" s="5">
        <f t="shared" si="30"/>
        <v>41083.397975889922</v>
      </c>
      <c r="O371" t="str">
        <f t="shared" ca="1" si="31"/>
        <v>Cicada sanguinolenta</v>
      </c>
      <c r="P371" t="str">
        <f t="shared" ca="1" si="32"/>
        <v>TAG038980</v>
      </c>
      <c r="Q371">
        <f t="shared" ca="1" si="33"/>
        <v>1991</v>
      </c>
      <c r="R371">
        <f t="shared" ca="1" si="34"/>
        <v>2.4081256778858768</v>
      </c>
      <c r="S371" t="s">
        <v>221</v>
      </c>
      <c r="T371">
        <f t="shared" ca="1" si="35"/>
        <v>41</v>
      </c>
    </row>
    <row r="372" spans="1:20">
      <c r="A372">
        <v>363</v>
      </c>
      <c r="B372" t="s">
        <v>143</v>
      </c>
      <c r="C372" s="2">
        <v>41109</v>
      </c>
      <c r="D372" s="11">
        <v>4.747465</v>
      </c>
      <c r="E372" s="11">
        <v>116.967292</v>
      </c>
      <c r="F372" s="13">
        <v>3</v>
      </c>
      <c r="G372">
        <v>0</v>
      </c>
      <c r="H372" t="s">
        <v>30</v>
      </c>
      <c r="I372" t="s">
        <v>29</v>
      </c>
      <c r="J372" t="s">
        <v>27</v>
      </c>
      <c r="K372">
        <v>0</v>
      </c>
      <c r="L372">
        <v>10</v>
      </c>
      <c r="M372" s="4">
        <v>0.80088609037112934</v>
      </c>
      <c r="N372" s="5">
        <f t="shared" si="30"/>
        <v>41083.800886090372</v>
      </c>
      <c r="O372" t="str">
        <f t="shared" ca="1" si="31"/>
        <v>Formicidae #1</v>
      </c>
      <c r="P372" t="str">
        <f t="shared" ca="1" si="32"/>
        <v>TAG067920</v>
      </c>
      <c r="Q372">
        <f t="shared" ca="1" si="33"/>
        <v>748</v>
      </c>
      <c r="R372">
        <f t="shared" ca="1" si="34"/>
        <v>1.4203638921086561</v>
      </c>
      <c r="S372" t="s">
        <v>222</v>
      </c>
      <c r="T372">
        <f t="shared" ca="1" si="35"/>
        <v>96</v>
      </c>
    </row>
    <row r="373" spans="1:20">
      <c r="A373">
        <v>364</v>
      </c>
      <c r="B373" t="s">
        <v>143</v>
      </c>
      <c r="C373" s="2">
        <v>41109</v>
      </c>
      <c r="D373" s="11">
        <v>4.747465</v>
      </c>
      <c r="E373" s="11">
        <v>116.967292</v>
      </c>
      <c r="F373" s="13">
        <v>4</v>
      </c>
      <c r="G373">
        <v>1</v>
      </c>
      <c r="H373" t="s">
        <v>28</v>
      </c>
      <c r="I373" t="s">
        <v>29</v>
      </c>
      <c r="J373" t="s">
        <v>27</v>
      </c>
      <c r="K373">
        <v>0</v>
      </c>
      <c r="L373">
        <v>10</v>
      </c>
      <c r="M373" s="4">
        <v>0.62555931034389922</v>
      </c>
      <c r="N373" s="5">
        <f t="shared" si="30"/>
        <v>41083.625559310341</v>
      </c>
      <c r="O373" t="str">
        <f t="shared" ca="1" si="31"/>
        <v>Morphospecies 1</v>
      </c>
      <c r="P373" t="str">
        <f t="shared" ca="1" si="32"/>
        <v>TAG051254</v>
      </c>
      <c r="Q373">
        <f t="shared" ca="1" si="33"/>
        <v>513</v>
      </c>
      <c r="R373">
        <f t="shared" ca="1" si="34"/>
        <v>5.5101186638153399</v>
      </c>
      <c r="S373" t="s">
        <v>223</v>
      </c>
      <c r="T373">
        <f t="shared" ca="1" si="35"/>
        <v>97</v>
      </c>
    </row>
    <row r="374" spans="1:20">
      <c r="A374">
        <v>365</v>
      </c>
      <c r="B374" t="s">
        <v>143</v>
      </c>
      <c r="C374" s="2">
        <v>41109</v>
      </c>
      <c r="D374" s="11">
        <v>4.747465</v>
      </c>
      <c r="E374" s="11">
        <v>116.967292</v>
      </c>
      <c r="F374" s="13">
        <v>1</v>
      </c>
      <c r="G374">
        <v>1</v>
      </c>
      <c r="H374" t="s">
        <v>25</v>
      </c>
      <c r="I374" t="s">
        <v>29</v>
      </c>
      <c r="J374" t="s">
        <v>27</v>
      </c>
      <c r="K374">
        <v>0</v>
      </c>
      <c r="L374">
        <v>10</v>
      </c>
      <c r="M374" s="4">
        <v>0.1091797348593454</v>
      </c>
      <c r="N374" s="5">
        <f t="shared" si="30"/>
        <v>41083.109179734856</v>
      </c>
      <c r="O374" t="str">
        <f t="shared" ca="1" si="31"/>
        <v>Gannets</v>
      </c>
      <c r="P374" t="str">
        <f t="shared" ca="1" si="32"/>
        <v>TAG040342</v>
      </c>
      <c r="Q374">
        <f t="shared" ca="1" si="33"/>
        <v>18</v>
      </c>
      <c r="R374">
        <f t="shared" ca="1" si="34"/>
        <v>2.9623955075832633</v>
      </c>
      <c r="S374" t="s">
        <v>220</v>
      </c>
      <c r="T374">
        <f t="shared" ca="1" si="35"/>
        <v>21</v>
      </c>
    </row>
    <row r="375" spans="1:20">
      <c r="A375">
        <v>366</v>
      </c>
      <c r="B375" t="s">
        <v>143</v>
      </c>
      <c r="C375" s="2">
        <v>41109</v>
      </c>
      <c r="D375" s="11">
        <v>4.747465</v>
      </c>
      <c r="E375" s="11">
        <v>116.967292</v>
      </c>
      <c r="F375" s="13">
        <v>2</v>
      </c>
      <c r="G375">
        <v>1</v>
      </c>
      <c r="H375" t="s">
        <v>28</v>
      </c>
      <c r="I375" t="s">
        <v>26</v>
      </c>
      <c r="J375" t="s">
        <v>31</v>
      </c>
      <c r="K375">
        <v>0</v>
      </c>
      <c r="L375">
        <v>17</v>
      </c>
      <c r="M375" s="4">
        <v>4.3159218237864949E-2</v>
      </c>
      <c r="N375" s="5">
        <f t="shared" si="30"/>
        <v>41083.043159218236</v>
      </c>
      <c r="O375" t="str">
        <f t="shared" ca="1" si="31"/>
        <v>Formicidae #1</v>
      </c>
      <c r="P375" t="str">
        <f t="shared" ca="1" si="32"/>
        <v>TAG049582</v>
      </c>
      <c r="Q375">
        <f t="shared" ca="1" si="33"/>
        <v>1994</v>
      </c>
      <c r="R375">
        <f t="shared" ca="1" si="34"/>
        <v>1.9619933846668038</v>
      </c>
      <c r="S375" t="s">
        <v>221</v>
      </c>
      <c r="T375">
        <f t="shared" ca="1" si="35"/>
        <v>61</v>
      </c>
    </row>
    <row r="376" spans="1:20">
      <c r="A376">
        <v>367</v>
      </c>
      <c r="B376" t="s">
        <v>143</v>
      </c>
      <c r="C376" s="2">
        <v>41109</v>
      </c>
      <c r="D376" s="11">
        <v>4.747465</v>
      </c>
      <c r="E376" s="11">
        <v>116.967292</v>
      </c>
      <c r="F376" s="13">
        <v>3</v>
      </c>
      <c r="G376">
        <v>1</v>
      </c>
      <c r="H376" t="s">
        <v>25</v>
      </c>
      <c r="I376" t="s">
        <v>26</v>
      </c>
      <c r="J376" t="s">
        <v>31</v>
      </c>
      <c r="K376">
        <v>0</v>
      </c>
      <c r="L376">
        <v>17</v>
      </c>
      <c r="M376" s="4">
        <v>0.81029723120073871</v>
      </c>
      <c r="N376" s="5">
        <f t="shared" si="30"/>
        <v>41083.810297231197</v>
      </c>
      <c r="O376" t="str">
        <f t="shared" ca="1" si="31"/>
        <v>Ponerinae #1</v>
      </c>
      <c r="P376" t="str">
        <f t="shared" ca="1" si="32"/>
        <v>TAG086335</v>
      </c>
      <c r="Q376">
        <f t="shared" ca="1" si="33"/>
        <v>1014</v>
      </c>
      <c r="R376">
        <f t="shared" ca="1" si="34"/>
        <v>1.4108604253539705</v>
      </c>
      <c r="S376" t="s">
        <v>222</v>
      </c>
      <c r="T376">
        <f t="shared" ca="1" si="35"/>
        <v>77</v>
      </c>
    </row>
    <row r="377" spans="1:20">
      <c r="A377">
        <v>368</v>
      </c>
      <c r="B377" t="s">
        <v>143</v>
      </c>
      <c r="C377" s="2">
        <v>41109</v>
      </c>
      <c r="D377" s="11">
        <v>4.747465</v>
      </c>
      <c r="E377" s="11">
        <v>116.967292</v>
      </c>
      <c r="F377" s="13">
        <v>4</v>
      </c>
      <c r="G377">
        <v>0</v>
      </c>
      <c r="H377" t="s">
        <v>30</v>
      </c>
      <c r="I377" t="s">
        <v>29</v>
      </c>
      <c r="J377" t="s">
        <v>31</v>
      </c>
      <c r="K377">
        <v>0</v>
      </c>
      <c r="L377">
        <v>24</v>
      </c>
      <c r="M377" s="4">
        <v>0.47554544887776351</v>
      </c>
      <c r="N377" s="5">
        <f t="shared" si="30"/>
        <v>41083.475545448877</v>
      </c>
      <c r="O377" t="str">
        <f t="shared" ca="1" si="31"/>
        <v>Ponerinae #1</v>
      </c>
      <c r="P377" t="str">
        <f t="shared" ca="1" si="32"/>
        <v>TAG072727</v>
      </c>
      <c r="Q377">
        <f t="shared" ca="1" si="33"/>
        <v>289</v>
      </c>
      <c r="R377">
        <f t="shared" ca="1" si="34"/>
        <v>1.7032197768584547</v>
      </c>
      <c r="S377" t="s">
        <v>223</v>
      </c>
      <c r="T377">
        <f t="shared" ca="1" si="35"/>
        <v>58</v>
      </c>
    </row>
    <row r="378" spans="1:20">
      <c r="A378">
        <v>369</v>
      </c>
      <c r="B378" t="s">
        <v>143</v>
      </c>
      <c r="C378" s="2">
        <v>41109</v>
      </c>
      <c r="D378" s="11">
        <v>4.747465</v>
      </c>
      <c r="E378" s="11">
        <v>116.967292</v>
      </c>
      <c r="F378" s="13">
        <v>1</v>
      </c>
      <c r="G378">
        <v>0</v>
      </c>
      <c r="H378" t="s">
        <v>25</v>
      </c>
      <c r="I378" t="s">
        <v>29</v>
      </c>
      <c r="J378" t="s">
        <v>31</v>
      </c>
      <c r="K378">
        <v>0</v>
      </c>
      <c r="L378">
        <v>24</v>
      </c>
      <c r="M378" s="4">
        <v>0.7092427108323951</v>
      </c>
      <c r="N378" s="5">
        <f t="shared" si="30"/>
        <v>41083.709242710829</v>
      </c>
      <c r="O378" t="str">
        <f t="shared" ca="1" si="31"/>
        <v>Gannets</v>
      </c>
      <c r="P378" t="str">
        <f t="shared" ca="1" si="32"/>
        <v>TAG078746</v>
      </c>
      <c r="Q378">
        <f t="shared" ca="1" si="33"/>
        <v>814</v>
      </c>
      <c r="R378">
        <f t="shared" ca="1" si="34"/>
        <v>1.0659350800947229</v>
      </c>
      <c r="S378" t="s">
        <v>220</v>
      </c>
      <c r="T378">
        <f t="shared" ca="1" si="35"/>
        <v>49</v>
      </c>
    </row>
    <row r="379" spans="1:20">
      <c r="A379">
        <v>370</v>
      </c>
      <c r="B379" t="s">
        <v>143</v>
      </c>
      <c r="C379" s="2">
        <v>41109</v>
      </c>
      <c r="D379" s="11">
        <v>4.747465</v>
      </c>
      <c r="E379" s="11">
        <v>116.967292</v>
      </c>
      <c r="F379" s="13">
        <v>2</v>
      </c>
      <c r="G379">
        <v>1</v>
      </c>
      <c r="H379" t="s">
        <v>28</v>
      </c>
      <c r="I379" t="s">
        <v>29</v>
      </c>
      <c r="J379" t="s">
        <v>31</v>
      </c>
      <c r="K379">
        <v>0</v>
      </c>
      <c r="L379">
        <v>24</v>
      </c>
      <c r="M379" s="4">
        <v>3.6612119992812664E-3</v>
      </c>
      <c r="N379" s="5">
        <f t="shared" si="30"/>
        <v>41083.003661212002</v>
      </c>
      <c r="O379" t="str">
        <f t="shared" ca="1" si="31"/>
        <v>Crematogaster ormei</v>
      </c>
      <c r="P379" t="str">
        <f t="shared" ca="1" si="32"/>
        <v>TAG009705</v>
      </c>
      <c r="Q379">
        <f t="shared" ca="1" si="33"/>
        <v>62</v>
      </c>
      <c r="R379">
        <f t="shared" ca="1" si="34"/>
        <v>2.5168481288018749</v>
      </c>
      <c r="S379" t="s">
        <v>221</v>
      </c>
      <c r="T379">
        <f t="shared" ca="1" si="35"/>
        <v>89</v>
      </c>
    </row>
    <row r="380" spans="1:20">
      <c r="A380">
        <v>371</v>
      </c>
      <c r="B380" t="s">
        <v>144</v>
      </c>
      <c r="C380" s="2">
        <v>41108</v>
      </c>
      <c r="D380" s="11">
        <v>4.7468409999999999</v>
      </c>
      <c r="E380" s="11">
        <v>116.96874</v>
      </c>
      <c r="F380" s="13">
        <v>3</v>
      </c>
      <c r="G380">
        <v>0</v>
      </c>
      <c r="H380" t="s">
        <v>28</v>
      </c>
      <c r="I380" t="s">
        <v>26</v>
      </c>
      <c r="J380" t="s">
        <v>27</v>
      </c>
      <c r="K380">
        <v>1</v>
      </c>
      <c r="L380">
        <v>1</v>
      </c>
      <c r="M380" s="4">
        <v>0.99898988627818019</v>
      </c>
      <c r="N380" s="5">
        <f t="shared" si="30"/>
        <v>41083.998989886277</v>
      </c>
      <c r="O380" t="str">
        <f t="shared" ca="1" si="31"/>
        <v>Alsomitra simplex</v>
      </c>
      <c r="P380" t="str">
        <f t="shared" ca="1" si="32"/>
        <v>TAG008595</v>
      </c>
      <c r="Q380">
        <f t="shared" ca="1" si="33"/>
        <v>1580</v>
      </c>
      <c r="R380">
        <f t="shared" ca="1" si="34"/>
        <v>2.1052034494197507</v>
      </c>
      <c r="S380" t="s">
        <v>222</v>
      </c>
      <c r="T380">
        <f t="shared" ca="1" si="35"/>
        <v>5</v>
      </c>
    </row>
    <row r="381" spans="1:20">
      <c r="A381">
        <v>372</v>
      </c>
      <c r="B381" t="s">
        <v>144</v>
      </c>
      <c r="C381" s="2">
        <v>41108</v>
      </c>
      <c r="D381" s="11">
        <v>4.7468409999999999</v>
      </c>
      <c r="E381" s="11">
        <v>116.96874</v>
      </c>
      <c r="F381" s="13">
        <v>4</v>
      </c>
      <c r="G381">
        <v>1</v>
      </c>
      <c r="H381" t="s">
        <v>25</v>
      </c>
      <c r="I381" t="s">
        <v>26</v>
      </c>
      <c r="J381" t="s">
        <v>27</v>
      </c>
      <c r="K381">
        <v>1</v>
      </c>
      <c r="L381">
        <v>1</v>
      </c>
      <c r="M381" s="4">
        <v>0.46580046097825623</v>
      </c>
      <c r="N381" s="5">
        <f t="shared" si="30"/>
        <v>41083.465800460981</v>
      </c>
      <c r="O381" t="str">
        <f t="shared" ca="1" si="31"/>
        <v>Crematogaster ormei</v>
      </c>
      <c r="P381" t="str">
        <f t="shared" ca="1" si="32"/>
        <v>TAG077346</v>
      </c>
      <c r="Q381">
        <f t="shared" ca="1" si="33"/>
        <v>273</v>
      </c>
      <c r="R381">
        <f t="shared" ca="1" si="34"/>
        <v>4.590902720979134</v>
      </c>
      <c r="S381" t="s">
        <v>223</v>
      </c>
      <c r="T381">
        <f t="shared" ca="1" si="35"/>
        <v>68</v>
      </c>
    </row>
    <row r="382" spans="1:20">
      <c r="A382">
        <v>373</v>
      </c>
      <c r="B382" t="s">
        <v>144</v>
      </c>
      <c r="C382" s="2">
        <v>41108</v>
      </c>
      <c r="D382" s="11">
        <v>4.7468409999999999</v>
      </c>
      <c r="E382" s="11">
        <v>116.96874</v>
      </c>
      <c r="F382" s="13">
        <v>1</v>
      </c>
      <c r="G382">
        <v>0</v>
      </c>
      <c r="H382" t="s">
        <v>28</v>
      </c>
      <c r="I382" t="s">
        <v>29</v>
      </c>
      <c r="J382" t="s">
        <v>27</v>
      </c>
      <c r="K382">
        <v>1</v>
      </c>
      <c r="L382">
        <v>8</v>
      </c>
      <c r="M382" s="4">
        <v>0.87822560457979748</v>
      </c>
      <c r="N382" s="5">
        <f t="shared" si="30"/>
        <v>41083.878225604582</v>
      </c>
      <c r="O382" t="str">
        <f t="shared" ca="1" si="31"/>
        <v>Gannets</v>
      </c>
      <c r="P382" t="str">
        <f t="shared" ca="1" si="32"/>
        <v>TAG082113</v>
      </c>
      <c r="Q382">
        <f t="shared" ca="1" si="33"/>
        <v>1694</v>
      </c>
      <c r="R382">
        <f t="shared" ca="1" si="34"/>
        <v>3.2939696912357741</v>
      </c>
      <c r="S382" t="s">
        <v>220</v>
      </c>
      <c r="T382">
        <f t="shared" ca="1" si="35"/>
        <v>63</v>
      </c>
    </row>
    <row r="383" spans="1:20">
      <c r="A383">
        <v>374</v>
      </c>
      <c r="B383" t="s">
        <v>144</v>
      </c>
      <c r="C383" s="2">
        <v>41108</v>
      </c>
      <c r="D383" s="11">
        <v>4.7468409999999999</v>
      </c>
      <c r="E383" s="11">
        <v>116.96874</v>
      </c>
      <c r="F383" s="13">
        <v>2</v>
      </c>
      <c r="G383">
        <v>0</v>
      </c>
      <c r="H383" t="s">
        <v>30</v>
      </c>
      <c r="I383" t="s">
        <v>29</v>
      </c>
      <c r="J383" t="s">
        <v>27</v>
      </c>
      <c r="K383">
        <v>1</v>
      </c>
      <c r="L383">
        <v>8</v>
      </c>
      <c r="M383" s="4">
        <v>0.15277596681937433</v>
      </c>
      <c r="N383" s="5">
        <f t="shared" si="30"/>
        <v>41083.152775966817</v>
      </c>
      <c r="O383" t="str">
        <f t="shared" ca="1" si="31"/>
        <v>Gannets</v>
      </c>
      <c r="P383" t="str">
        <f t="shared" ca="1" si="32"/>
        <v>TAG070717</v>
      </c>
      <c r="Q383">
        <f t="shared" ca="1" si="33"/>
        <v>842</v>
      </c>
      <c r="R383">
        <f t="shared" ca="1" si="34"/>
        <v>5.5839527872597845</v>
      </c>
      <c r="S383" t="s">
        <v>221</v>
      </c>
      <c r="T383">
        <f t="shared" ca="1" si="35"/>
        <v>48</v>
      </c>
    </row>
    <row r="384" spans="1:20">
      <c r="A384">
        <v>375</v>
      </c>
      <c r="B384" t="s">
        <v>144</v>
      </c>
      <c r="C384" s="2">
        <v>41108</v>
      </c>
      <c r="D384" s="11">
        <v>4.7468409999999999</v>
      </c>
      <c r="E384" s="11">
        <v>116.96874</v>
      </c>
      <c r="F384" s="13">
        <v>3</v>
      </c>
      <c r="G384">
        <v>1</v>
      </c>
      <c r="H384" t="s">
        <v>25</v>
      </c>
      <c r="I384" t="s">
        <v>29</v>
      </c>
      <c r="J384" t="s">
        <v>27</v>
      </c>
      <c r="K384">
        <v>1</v>
      </c>
      <c r="L384">
        <v>8</v>
      </c>
      <c r="M384" s="4">
        <v>0.11468998093093175</v>
      </c>
      <c r="N384" s="5">
        <f t="shared" si="30"/>
        <v>41083.114689980932</v>
      </c>
      <c r="O384" t="str">
        <f t="shared" ca="1" si="31"/>
        <v>Alsomitra simplex</v>
      </c>
      <c r="P384" t="str">
        <f t="shared" ca="1" si="32"/>
        <v>TAG009264</v>
      </c>
      <c r="Q384">
        <f t="shared" ca="1" si="33"/>
        <v>613</v>
      </c>
      <c r="R384">
        <f t="shared" ca="1" si="34"/>
        <v>3.5765611230916603</v>
      </c>
      <c r="S384" t="s">
        <v>222</v>
      </c>
      <c r="T384">
        <f t="shared" ca="1" si="35"/>
        <v>68</v>
      </c>
    </row>
    <row r="385" spans="1:20">
      <c r="A385">
        <v>376</v>
      </c>
      <c r="B385" t="s">
        <v>144</v>
      </c>
      <c r="C385" s="2">
        <v>41108</v>
      </c>
      <c r="D385" s="11">
        <v>4.7468409999999999</v>
      </c>
      <c r="E385" s="11">
        <v>116.96874</v>
      </c>
      <c r="F385" s="13">
        <v>4</v>
      </c>
      <c r="G385">
        <v>1</v>
      </c>
      <c r="H385" t="s">
        <v>28</v>
      </c>
      <c r="I385" t="s">
        <v>26</v>
      </c>
      <c r="J385" t="s">
        <v>31</v>
      </c>
      <c r="K385">
        <v>1</v>
      </c>
      <c r="L385">
        <v>15</v>
      </c>
      <c r="M385" s="4">
        <v>0.77672069343453087</v>
      </c>
      <c r="N385" s="5">
        <f t="shared" si="30"/>
        <v>41083.776720693437</v>
      </c>
      <c r="O385" t="str">
        <f t="shared" ca="1" si="31"/>
        <v>Melittia oedippus</v>
      </c>
      <c r="P385" t="str">
        <f t="shared" ca="1" si="32"/>
        <v>TAG066624</v>
      </c>
      <c r="Q385">
        <f t="shared" ca="1" si="33"/>
        <v>1231</v>
      </c>
      <c r="R385">
        <f t="shared" ca="1" si="34"/>
        <v>1.817229169498852</v>
      </c>
      <c r="S385" t="s">
        <v>223</v>
      </c>
      <c r="T385">
        <f t="shared" ca="1" si="35"/>
        <v>41</v>
      </c>
    </row>
    <row r="386" spans="1:20">
      <c r="A386">
        <v>377</v>
      </c>
      <c r="B386" t="s">
        <v>144</v>
      </c>
      <c r="C386" s="2">
        <v>41108</v>
      </c>
      <c r="D386" s="11">
        <v>4.7468409999999999</v>
      </c>
      <c r="E386" s="11">
        <v>116.96874</v>
      </c>
      <c r="F386" s="13">
        <v>1</v>
      </c>
      <c r="G386">
        <v>1</v>
      </c>
      <c r="H386" t="s">
        <v>25</v>
      </c>
      <c r="I386" t="s">
        <v>26</v>
      </c>
      <c r="J386" t="s">
        <v>31</v>
      </c>
      <c r="K386">
        <v>1</v>
      </c>
      <c r="L386">
        <v>15</v>
      </c>
      <c r="M386" s="4">
        <v>0.3970857761935811</v>
      </c>
      <c r="N386" s="5">
        <f t="shared" si="30"/>
        <v>41083.397085776196</v>
      </c>
      <c r="O386" t="str">
        <f t="shared" ca="1" si="31"/>
        <v>Morphospecies 1</v>
      </c>
      <c r="P386" t="str">
        <f t="shared" ca="1" si="32"/>
        <v>TAG080517</v>
      </c>
      <c r="Q386">
        <f t="shared" ca="1" si="33"/>
        <v>1735</v>
      </c>
      <c r="R386">
        <f t="shared" ca="1" si="34"/>
        <v>5.7308403500698768</v>
      </c>
      <c r="S386" t="s">
        <v>220</v>
      </c>
      <c r="T386">
        <f t="shared" ca="1" si="35"/>
        <v>64</v>
      </c>
    </row>
    <row r="387" spans="1:20">
      <c r="A387">
        <v>378</v>
      </c>
      <c r="B387" t="s">
        <v>144</v>
      </c>
      <c r="C387" s="2">
        <v>41108</v>
      </c>
      <c r="D387" s="11">
        <v>4.7468409999999999</v>
      </c>
      <c r="E387" s="11">
        <v>116.96874</v>
      </c>
      <c r="F387" s="13">
        <v>2</v>
      </c>
      <c r="G387">
        <v>0</v>
      </c>
      <c r="H387" t="s">
        <v>30</v>
      </c>
      <c r="I387" t="s">
        <v>29</v>
      </c>
      <c r="J387" t="s">
        <v>31</v>
      </c>
      <c r="K387">
        <v>1</v>
      </c>
      <c r="L387">
        <v>22</v>
      </c>
      <c r="M387" s="4">
        <v>0.37499720463035358</v>
      </c>
      <c r="N387" s="5">
        <f t="shared" si="30"/>
        <v>41083.374997204628</v>
      </c>
      <c r="O387" t="str">
        <f t="shared" ca="1" si="31"/>
        <v>Alsomitra simplex</v>
      </c>
      <c r="P387" t="str">
        <f t="shared" ca="1" si="32"/>
        <v>TAG036025</v>
      </c>
      <c r="Q387">
        <f t="shared" ca="1" si="33"/>
        <v>1801</v>
      </c>
      <c r="R387">
        <f t="shared" ca="1" si="34"/>
        <v>2.9403925933639599</v>
      </c>
      <c r="S387" t="s">
        <v>221</v>
      </c>
      <c r="T387">
        <f t="shared" ca="1" si="35"/>
        <v>10</v>
      </c>
    </row>
    <row r="388" spans="1:20">
      <c r="A388">
        <v>379</v>
      </c>
      <c r="B388" t="s">
        <v>144</v>
      </c>
      <c r="C388" s="2">
        <v>41108</v>
      </c>
      <c r="D388" s="11">
        <v>4.7468409999999999</v>
      </c>
      <c r="E388" s="11">
        <v>116.96874</v>
      </c>
      <c r="F388" s="13">
        <v>3</v>
      </c>
      <c r="G388">
        <v>0</v>
      </c>
      <c r="H388" t="s">
        <v>25</v>
      </c>
      <c r="I388" t="s">
        <v>29</v>
      </c>
      <c r="J388" t="s">
        <v>31</v>
      </c>
      <c r="K388">
        <v>1</v>
      </c>
      <c r="L388">
        <v>22</v>
      </c>
      <c r="M388" s="4">
        <v>0.3104720693432993</v>
      </c>
      <c r="N388" s="5">
        <f t="shared" si="30"/>
        <v>41083.310472069345</v>
      </c>
      <c r="O388" t="str">
        <f t="shared" ca="1" si="31"/>
        <v>Ponerinae #1</v>
      </c>
      <c r="P388" t="str">
        <f t="shared" ca="1" si="32"/>
        <v>TAG019068</v>
      </c>
      <c r="Q388">
        <f t="shared" ca="1" si="33"/>
        <v>1625</v>
      </c>
      <c r="R388">
        <f t="shared" ca="1" si="34"/>
        <v>3.4520965312354464</v>
      </c>
      <c r="S388" t="s">
        <v>222</v>
      </c>
      <c r="T388">
        <f t="shared" ca="1" si="35"/>
        <v>2</v>
      </c>
    </row>
    <row r="389" spans="1:20">
      <c r="A389">
        <v>380</v>
      </c>
      <c r="B389" t="s">
        <v>144</v>
      </c>
      <c r="C389" s="2">
        <v>41108</v>
      </c>
      <c r="D389" s="11">
        <v>4.7468409999999999</v>
      </c>
      <c r="E389" s="11">
        <v>116.96874</v>
      </c>
      <c r="F389" s="13">
        <v>4</v>
      </c>
      <c r="G389">
        <v>1</v>
      </c>
      <c r="H389" t="s">
        <v>28</v>
      </c>
      <c r="I389" t="s">
        <v>29</v>
      </c>
      <c r="J389" t="s">
        <v>31</v>
      </c>
      <c r="K389">
        <v>1</v>
      </c>
      <c r="L389">
        <v>22</v>
      </c>
      <c r="M389" s="4">
        <v>0.97917250627686225</v>
      </c>
      <c r="N389" s="5">
        <f t="shared" si="30"/>
        <v>41083.979172506275</v>
      </c>
      <c r="O389" t="str">
        <f t="shared" ca="1" si="31"/>
        <v>Formicidae #1</v>
      </c>
      <c r="P389" t="str">
        <f t="shared" ca="1" si="32"/>
        <v>TAG002979</v>
      </c>
      <c r="Q389">
        <f t="shared" ca="1" si="33"/>
        <v>386</v>
      </c>
      <c r="R389">
        <f t="shared" ca="1" si="34"/>
        <v>4.3462417091448611</v>
      </c>
      <c r="S389" t="s">
        <v>223</v>
      </c>
      <c r="T389">
        <f t="shared" ca="1" si="35"/>
        <v>46</v>
      </c>
    </row>
    <row r="390" spans="1:20">
      <c r="A390">
        <v>381</v>
      </c>
      <c r="B390" t="s">
        <v>145</v>
      </c>
      <c r="C390" s="2">
        <v>41110</v>
      </c>
      <c r="D390" s="11">
        <v>4.7475490000000002</v>
      </c>
      <c r="E390" s="11">
        <v>116.963712</v>
      </c>
      <c r="F390" s="13">
        <v>1</v>
      </c>
      <c r="G390">
        <v>0</v>
      </c>
      <c r="H390" t="s">
        <v>28</v>
      </c>
      <c r="I390" t="s">
        <v>26</v>
      </c>
      <c r="J390" t="s">
        <v>27</v>
      </c>
      <c r="K390">
        <v>0</v>
      </c>
      <c r="L390">
        <v>5</v>
      </c>
      <c r="M390" s="4">
        <v>0.34451580643623891</v>
      </c>
      <c r="N390" s="5">
        <f t="shared" si="30"/>
        <v>41083.344515806435</v>
      </c>
      <c r="O390" t="str">
        <f t="shared" ca="1" si="31"/>
        <v>Cicada sanguinolenta</v>
      </c>
      <c r="P390" t="str">
        <f t="shared" ca="1" si="32"/>
        <v>TAG086278</v>
      </c>
      <c r="Q390">
        <f t="shared" ca="1" si="33"/>
        <v>1738</v>
      </c>
      <c r="R390">
        <f t="shared" ca="1" si="34"/>
        <v>1.8430776127692374</v>
      </c>
      <c r="S390" t="s">
        <v>220</v>
      </c>
      <c r="T390">
        <f t="shared" ca="1" si="35"/>
        <v>19</v>
      </c>
    </row>
    <row r="391" spans="1:20">
      <c r="A391">
        <v>382</v>
      </c>
      <c r="B391" t="s">
        <v>145</v>
      </c>
      <c r="C391" s="2">
        <v>41110</v>
      </c>
      <c r="D391" s="11">
        <v>4.7475490000000002</v>
      </c>
      <c r="E391" s="11">
        <v>116.963712</v>
      </c>
      <c r="F391" s="13">
        <v>2</v>
      </c>
      <c r="G391">
        <v>1</v>
      </c>
      <c r="H391" t="s">
        <v>25</v>
      </c>
      <c r="I391" t="s">
        <v>26</v>
      </c>
      <c r="J391" t="s">
        <v>27</v>
      </c>
      <c r="K391">
        <v>0</v>
      </c>
      <c r="L391">
        <v>5</v>
      </c>
      <c r="M391" s="4">
        <v>0.87271584035720295</v>
      </c>
      <c r="N391" s="5">
        <f t="shared" si="30"/>
        <v>41083.872715840356</v>
      </c>
      <c r="O391" t="str">
        <f t="shared" ca="1" si="31"/>
        <v>Crematogaster borneensis</v>
      </c>
      <c r="P391" t="str">
        <f t="shared" ca="1" si="32"/>
        <v>TAG005456</v>
      </c>
      <c r="Q391">
        <f t="shared" ca="1" si="33"/>
        <v>1736</v>
      </c>
      <c r="R391">
        <f t="shared" ca="1" si="34"/>
        <v>1.7878564879456873</v>
      </c>
      <c r="S391" t="s">
        <v>221</v>
      </c>
      <c r="T391">
        <f t="shared" ca="1" si="35"/>
        <v>30</v>
      </c>
    </row>
    <row r="392" spans="1:20">
      <c r="A392">
        <v>383</v>
      </c>
      <c r="B392" t="s">
        <v>145</v>
      </c>
      <c r="C392" s="2">
        <v>41110</v>
      </c>
      <c r="D392" s="11">
        <v>4.7475490000000002</v>
      </c>
      <c r="E392" s="11">
        <v>116.963712</v>
      </c>
      <c r="F392" s="13">
        <v>3</v>
      </c>
      <c r="G392">
        <v>0</v>
      </c>
      <c r="H392" t="s">
        <v>28</v>
      </c>
      <c r="I392" t="s">
        <v>29</v>
      </c>
      <c r="J392" t="s">
        <v>27</v>
      </c>
      <c r="K392">
        <v>0</v>
      </c>
      <c r="L392">
        <v>12</v>
      </c>
      <c r="M392" s="4">
        <v>0.1751605955863661</v>
      </c>
      <c r="N392" s="5">
        <f t="shared" si="30"/>
        <v>41083.175160595587</v>
      </c>
      <c r="O392" t="str">
        <f t="shared" ca="1" si="31"/>
        <v>Zenicomus photuroides</v>
      </c>
      <c r="P392" t="str">
        <f t="shared" ca="1" si="32"/>
        <v>TAG045366</v>
      </c>
      <c r="Q392">
        <f t="shared" ca="1" si="33"/>
        <v>1198</v>
      </c>
      <c r="R392">
        <f t="shared" ca="1" si="34"/>
        <v>2.9791307983947974</v>
      </c>
      <c r="S392" t="s">
        <v>222</v>
      </c>
      <c r="T392">
        <f t="shared" ca="1" si="35"/>
        <v>28</v>
      </c>
    </row>
    <row r="393" spans="1:20">
      <c r="A393">
        <v>384</v>
      </c>
      <c r="B393" t="s">
        <v>145</v>
      </c>
      <c r="C393" s="2">
        <v>41110</v>
      </c>
      <c r="D393" s="11">
        <v>4.7475490000000002</v>
      </c>
      <c r="E393" s="11">
        <v>116.963712</v>
      </c>
      <c r="F393" s="13">
        <v>4</v>
      </c>
      <c r="G393">
        <v>0</v>
      </c>
      <c r="H393" t="s">
        <v>30</v>
      </c>
      <c r="I393" t="s">
        <v>29</v>
      </c>
      <c r="J393" t="s">
        <v>27</v>
      </c>
      <c r="K393">
        <v>0</v>
      </c>
      <c r="L393">
        <v>12</v>
      </c>
      <c r="M393" s="4">
        <v>0.93461683713161869</v>
      </c>
      <c r="N393" s="5">
        <f t="shared" si="30"/>
        <v>41083.934616837134</v>
      </c>
      <c r="O393" t="str">
        <f t="shared" ca="1" si="31"/>
        <v>Ponerinae #1</v>
      </c>
      <c r="P393" t="str">
        <f t="shared" ca="1" si="32"/>
        <v>TAG000365</v>
      </c>
      <c r="Q393">
        <f t="shared" ca="1" si="33"/>
        <v>265</v>
      </c>
      <c r="R393">
        <f t="shared" ca="1" si="34"/>
        <v>4.4166205272812995</v>
      </c>
      <c r="S393" t="s">
        <v>223</v>
      </c>
      <c r="T393">
        <f t="shared" ca="1" si="35"/>
        <v>71</v>
      </c>
    </row>
    <row r="394" spans="1:20">
      <c r="A394">
        <v>385</v>
      </c>
      <c r="B394" t="s">
        <v>145</v>
      </c>
      <c r="C394" s="2">
        <v>41110</v>
      </c>
      <c r="D394" s="11">
        <v>4.7475490000000002</v>
      </c>
      <c r="E394" s="11">
        <v>116.963712</v>
      </c>
      <c r="F394" s="13">
        <v>1</v>
      </c>
      <c r="G394">
        <v>0</v>
      </c>
      <c r="H394" t="s">
        <v>25</v>
      </c>
      <c r="I394" t="s">
        <v>29</v>
      </c>
      <c r="J394" t="s">
        <v>27</v>
      </c>
      <c r="K394">
        <v>0</v>
      </c>
      <c r="L394">
        <v>12</v>
      </c>
      <c r="M394" s="4">
        <v>0.43928313820987652</v>
      </c>
      <c r="N394" s="5">
        <f t="shared" si="30"/>
        <v>41083.439283138207</v>
      </c>
      <c r="O394" t="str">
        <f t="shared" ca="1" si="31"/>
        <v>Alsomitra simplex</v>
      </c>
      <c r="P394" t="str">
        <f t="shared" ca="1" si="32"/>
        <v>TAG069698</v>
      </c>
      <c r="Q394">
        <f t="shared" ca="1" si="33"/>
        <v>13</v>
      </c>
      <c r="R394">
        <f t="shared" ca="1" si="34"/>
        <v>4.1092792854731783</v>
      </c>
      <c r="S394" t="s">
        <v>220</v>
      </c>
      <c r="T394">
        <f t="shared" ca="1" si="35"/>
        <v>60</v>
      </c>
    </row>
    <row r="395" spans="1:20">
      <c r="A395">
        <v>386</v>
      </c>
      <c r="B395" t="s">
        <v>145</v>
      </c>
      <c r="C395" s="2">
        <v>41110</v>
      </c>
      <c r="D395" s="11">
        <v>4.7475490000000002</v>
      </c>
      <c r="E395" s="11">
        <v>116.963712</v>
      </c>
      <c r="F395" s="13">
        <v>2</v>
      </c>
      <c r="G395">
        <v>1</v>
      </c>
      <c r="H395" t="s">
        <v>28</v>
      </c>
      <c r="I395" t="s">
        <v>26</v>
      </c>
      <c r="J395" t="s">
        <v>31</v>
      </c>
      <c r="K395">
        <v>1</v>
      </c>
      <c r="L395">
        <v>19</v>
      </c>
      <c r="M395" s="4">
        <v>0.98621634659218482</v>
      </c>
      <c r="N395" s="5">
        <f t="shared" ref="N395:N458" si="36">C$10 +M395</f>
        <v>41083.986216346595</v>
      </c>
      <c r="O395" t="str">
        <f t="shared" ref="O395:O458" ca="1" si="37">INDIRECT(ADDRESS(RANDBETWEEN(2,13),1,1,FALSE,"Taxa"), FALSE)</f>
        <v>Crematogaster borneensis</v>
      </c>
      <c r="P395" t="str">
        <f t="shared" ref="P395:P458" ca="1" si="38">"TAG" &amp; TEXT(FLOOR(RAND()*100000,1), "000000")</f>
        <v>TAG022663</v>
      </c>
      <c r="Q395">
        <f t="shared" ref="Q395:Q458" ca="1" si="39">RANDBETWEEN(0,2000)</f>
        <v>105</v>
      </c>
      <c r="R395">
        <f t="shared" ref="R395:R458" ca="1" si="40">RAND()*5+1</f>
        <v>4.3796709852258449</v>
      </c>
      <c r="S395" t="s">
        <v>221</v>
      </c>
      <c r="T395">
        <f t="shared" ref="T395:T458" ca="1" si="41">RANDBETWEEN(0,100)</f>
        <v>57</v>
      </c>
    </row>
    <row r="396" spans="1:20">
      <c r="A396">
        <v>387</v>
      </c>
      <c r="B396" t="s">
        <v>145</v>
      </c>
      <c r="C396" s="2">
        <v>41110</v>
      </c>
      <c r="D396" s="11">
        <v>4.7475490000000002</v>
      </c>
      <c r="E396" s="11">
        <v>116.963712</v>
      </c>
      <c r="F396" s="13">
        <v>3</v>
      </c>
      <c r="G396">
        <v>1</v>
      </c>
      <c r="H396" t="s">
        <v>25</v>
      </c>
      <c r="I396" t="s">
        <v>26</v>
      </c>
      <c r="J396" t="s">
        <v>31</v>
      </c>
      <c r="K396">
        <v>1</v>
      </c>
      <c r="L396">
        <v>19</v>
      </c>
      <c r="M396" s="4">
        <v>0.82038379007611262</v>
      </c>
      <c r="N396" s="5">
        <f t="shared" si="36"/>
        <v>41083.820383790073</v>
      </c>
      <c r="O396" t="str">
        <f t="shared" ca="1" si="37"/>
        <v>Dolichoderus sp.</v>
      </c>
      <c r="P396" t="str">
        <f t="shared" ca="1" si="38"/>
        <v>TAG042053</v>
      </c>
      <c r="Q396">
        <f t="shared" ca="1" si="39"/>
        <v>998</v>
      </c>
      <c r="R396">
        <f t="shared" ca="1" si="40"/>
        <v>3.4960952024849776</v>
      </c>
      <c r="S396" t="s">
        <v>222</v>
      </c>
      <c r="T396">
        <f t="shared" ca="1" si="41"/>
        <v>100</v>
      </c>
    </row>
    <row r="397" spans="1:20">
      <c r="A397">
        <v>388</v>
      </c>
      <c r="B397" t="s">
        <v>145</v>
      </c>
      <c r="C397" s="2">
        <v>41110</v>
      </c>
      <c r="D397" s="11">
        <v>4.7475490000000002</v>
      </c>
      <c r="E397" s="11">
        <v>116.963712</v>
      </c>
      <c r="F397" s="13">
        <v>4</v>
      </c>
      <c r="G397">
        <v>0</v>
      </c>
      <c r="H397" t="s">
        <v>28</v>
      </c>
      <c r="I397" t="s">
        <v>29</v>
      </c>
      <c r="J397" t="s">
        <v>31</v>
      </c>
      <c r="K397">
        <v>1</v>
      </c>
      <c r="L397">
        <v>26</v>
      </c>
      <c r="M397" s="4">
        <v>0.20271357876233453</v>
      </c>
      <c r="N397" s="5">
        <f t="shared" si="36"/>
        <v>41083.202713578765</v>
      </c>
      <c r="O397" t="str">
        <f t="shared" ca="1" si="37"/>
        <v>Crematogaster ormei</v>
      </c>
      <c r="P397" t="str">
        <f t="shared" ca="1" si="38"/>
        <v>TAG050791</v>
      </c>
      <c r="Q397">
        <f t="shared" ca="1" si="39"/>
        <v>1304</v>
      </c>
      <c r="R397">
        <f t="shared" ca="1" si="40"/>
        <v>2.30453535633499</v>
      </c>
      <c r="S397" t="s">
        <v>223</v>
      </c>
      <c r="T397">
        <f t="shared" ca="1" si="41"/>
        <v>63</v>
      </c>
    </row>
    <row r="398" spans="1:20">
      <c r="A398">
        <v>389</v>
      </c>
      <c r="B398" t="s">
        <v>145</v>
      </c>
      <c r="C398" s="2">
        <v>41110</v>
      </c>
      <c r="D398" s="11">
        <v>4.7475490000000002</v>
      </c>
      <c r="E398" s="11">
        <v>116.963712</v>
      </c>
      <c r="F398" s="13">
        <v>1</v>
      </c>
      <c r="G398">
        <v>0</v>
      </c>
      <c r="H398" t="s">
        <v>30</v>
      </c>
      <c r="I398" t="s">
        <v>29</v>
      </c>
      <c r="J398" t="s">
        <v>31</v>
      </c>
      <c r="K398">
        <v>1</v>
      </c>
      <c r="L398">
        <v>26</v>
      </c>
      <c r="M398" s="4">
        <v>0.63073881189865622</v>
      </c>
      <c r="N398" s="5">
        <f t="shared" si="36"/>
        <v>41083.630738811902</v>
      </c>
      <c r="O398" t="str">
        <f t="shared" ca="1" si="37"/>
        <v>Water monitor</v>
      </c>
      <c r="P398" t="str">
        <f t="shared" ca="1" si="38"/>
        <v>TAG031162</v>
      </c>
      <c r="Q398">
        <f t="shared" ca="1" si="39"/>
        <v>399</v>
      </c>
      <c r="R398">
        <f t="shared" ca="1" si="40"/>
        <v>1.3240901457661693</v>
      </c>
      <c r="S398" t="s">
        <v>220</v>
      </c>
      <c r="T398">
        <f t="shared" ca="1" si="41"/>
        <v>32</v>
      </c>
    </row>
    <row r="399" spans="1:20">
      <c r="A399">
        <v>390</v>
      </c>
      <c r="B399" t="s">
        <v>145</v>
      </c>
      <c r="C399" s="2">
        <v>41110</v>
      </c>
      <c r="D399" s="11">
        <v>4.7475490000000002</v>
      </c>
      <c r="E399" s="11">
        <v>116.963712</v>
      </c>
      <c r="F399" s="13">
        <v>2</v>
      </c>
      <c r="G399">
        <v>0</v>
      </c>
      <c r="H399" t="s">
        <v>25</v>
      </c>
      <c r="I399" t="s">
        <v>29</v>
      </c>
      <c r="J399" t="s">
        <v>31</v>
      </c>
      <c r="K399">
        <v>1</v>
      </c>
      <c r="L399">
        <v>26</v>
      </c>
      <c r="M399" s="4">
        <v>0.63985682102921004</v>
      </c>
      <c r="N399" s="5">
        <f t="shared" si="36"/>
        <v>41083.639856821028</v>
      </c>
      <c r="O399" t="str">
        <f t="shared" ca="1" si="37"/>
        <v>Water monitor</v>
      </c>
      <c r="P399" t="str">
        <f t="shared" ca="1" si="38"/>
        <v>TAG027206</v>
      </c>
      <c r="Q399">
        <f t="shared" ca="1" si="39"/>
        <v>202</v>
      </c>
      <c r="R399">
        <f t="shared" ca="1" si="40"/>
        <v>2.1097330120194431</v>
      </c>
      <c r="S399" t="s">
        <v>221</v>
      </c>
      <c r="T399">
        <f t="shared" ca="1" si="41"/>
        <v>56</v>
      </c>
    </row>
    <row r="400" spans="1:20">
      <c r="A400">
        <v>391</v>
      </c>
      <c r="B400" t="s">
        <v>146</v>
      </c>
      <c r="C400" s="2">
        <v>41110</v>
      </c>
      <c r="D400" s="11">
        <v>4.749047</v>
      </c>
      <c r="E400" s="11">
        <v>116.964196</v>
      </c>
      <c r="F400" s="13">
        <v>3</v>
      </c>
      <c r="G400">
        <v>0</v>
      </c>
      <c r="H400" t="s">
        <v>25</v>
      </c>
      <c r="I400" t="s">
        <v>26</v>
      </c>
      <c r="J400" t="s">
        <v>27</v>
      </c>
      <c r="K400">
        <v>0</v>
      </c>
      <c r="L400">
        <v>6</v>
      </c>
      <c r="M400" s="4">
        <v>0.20467176394271303</v>
      </c>
      <c r="N400" s="5">
        <f t="shared" si="36"/>
        <v>41083.204671763946</v>
      </c>
      <c r="O400" t="str">
        <f t="shared" ca="1" si="37"/>
        <v>Crematogaster borneensis</v>
      </c>
      <c r="P400" t="str">
        <f t="shared" ca="1" si="38"/>
        <v>TAG028712</v>
      </c>
      <c r="Q400">
        <f t="shared" ca="1" si="39"/>
        <v>1077</v>
      </c>
      <c r="R400">
        <f t="shared" ca="1" si="40"/>
        <v>4.1261891717228441</v>
      </c>
      <c r="S400" t="s">
        <v>222</v>
      </c>
      <c r="T400">
        <f t="shared" ca="1" si="41"/>
        <v>76</v>
      </c>
    </row>
    <row r="401" spans="1:20">
      <c r="A401">
        <v>392</v>
      </c>
      <c r="B401" t="s">
        <v>146</v>
      </c>
      <c r="C401" s="2">
        <v>41110</v>
      </c>
      <c r="D401" s="11">
        <v>4.749047</v>
      </c>
      <c r="E401" s="11">
        <v>116.964196</v>
      </c>
      <c r="F401" s="13">
        <v>4</v>
      </c>
      <c r="G401">
        <v>1</v>
      </c>
      <c r="H401" t="s">
        <v>28</v>
      </c>
      <c r="I401" t="s">
        <v>26</v>
      </c>
      <c r="J401" t="s">
        <v>27</v>
      </c>
      <c r="K401">
        <v>0</v>
      </c>
      <c r="L401">
        <v>6</v>
      </c>
      <c r="M401" s="4">
        <v>8.2493344991544038E-2</v>
      </c>
      <c r="N401" s="5">
        <f t="shared" si="36"/>
        <v>41083.082493344991</v>
      </c>
      <c r="O401" t="str">
        <f t="shared" ca="1" si="37"/>
        <v>Morphospecies 1</v>
      </c>
      <c r="P401" t="str">
        <f t="shared" ca="1" si="38"/>
        <v>TAG071346</v>
      </c>
      <c r="Q401">
        <f t="shared" ca="1" si="39"/>
        <v>393</v>
      </c>
      <c r="R401">
        <f t="shared" ca="1" si="40"/>
        <v>2.3082691135511064</v>
      </c>
      <c r="S401" t="s">
        <v>223</v>
      </c>
      <c r="T401">
        <f t="shared" ca="1" si="41"/>
        <v>96</v>
      </c>
    </row>
    <row r="402" spans="1:20">
      <c r="A402">
        <v>393</v>
      </c>
      <c r="B402" t="s">
        <v>146</v>
      </c>
      <c r="C402" s="2">
        <v>41110</v>
      </c>
      <c r="D402" s="11">
        <v>4.749047</v>
      </c>
      <c r="E402" s="11">
        <v>116.964196</v>
      </c>
      <c r="F402" s="13">
        <v>1</v>
      </c>
      <c r="G402">
        <v>0</v>
      </c>
      <c r="H402" t="s">
        <v>30</v>
      </c>
      <c r="I402" t="s">
        <v>29</v>
      </c>
      <c r="J402" t="s">
        <v>27</v>
      </c>
      <c r="K402">
        <v>0</v>
      </c>
      <c r="L402">
        <v>13</v>
      </c>
      <c r="M402" s="4">
        <v>0.96967819297601587</v>
      </c>
      <c r="N402" s="5">
        <f t="shared" si="36"/>
        <v>41083.969678192974</v>
      </c>
      <c r="O402" t="str">
        <f t="shared" ca="1" si="37"/>
        <v>Melittia oedippus</v>
      </c>
      <c r="P402" t="str">
        <f t="shared" ca="1" si="38"/>
        <v>TAG034967</v>
      </c>
      <c r="Q402">
        <f t="shared" ca="1" si="39"/>
        <v>1948</v>
      </c>
      <c r="R402">
        <f t="shared" ca="1" si="40"/>
        <v>2.1975985968726901</v>
      </c>
      <c r="S402" t="s">
        <v>220</v>
      </c>
      <c r="T402">
        <f t="shared" ca="1" si="41"/>
        <v>100</v>
      </c>
    </row>
    <row r="403" spans="1:20">
      <c r="A403">
        <v>394</v>
      </c>
      <c r="B403" t="s">
        <v>146</v>
      </c>
      <c r="C403" s="2">
        <v>41110</v>
      </c>
      <c r="D403" s="11">
        <v>4.749047</v>
      </c>
      <c r="E403" s="11">
        <v>116.964196</v>
      </c>
      <c r="F403" s="13">
        <v>2</v>
      </c>
      <c r="G403">
        <v>1</v>
      </c>
      <c r="H403" t="s">
        <v>28</v>
      </c>
      <c r="I403" t="s">
        <v>29</v>
      </c>
      <c r="J403" t="s">
        <v>27</v>
      </c>
      <c r="K403">
        <v>0</v>
      </c>
      <c r="L403">
        <v>13</v>
      </c>
      <c r="M403" s="4">
        <v>0.55760872857766375</v>
      </c>
      <c r="N403" s="5">
        <f t="shared" si="36"/>
        <v>41083.557608728581</v>
      </c>
      <c r="O403" t="str">
        <f t="shared" ca="1" si="37"/>
        <v>Water monitor</v>
      </c>
      <c r="P403" t="str">
        <f t="shared" ca="1" si="38"/>
        <v>TAG058006</v>
      </c>
      <c r="Q403">
        <f t="shared" ca="1" si="39"/>
        <v>683</v>
      </c>
      <c r="R403">
        <f t="shared" ca="1" si="40"/>
        <v>4.5491562122980769</v>
      </c>
      <c r="S403" t="s">
        <v>221</v>
      </c>
      <c r="T403">
        <f t="shared" ca="1" si="41"/>
        <v>7</v>
      </c>
    </row>
    <row r="404" spans="1:20">
      <c r="A404">
        <v>395</v>
      </c>
      <c r="B404" t="s">
        <v>146</v>
      </c>
      <c r="C404" s="2">
        <v>41110</v>
      </c>
      <c r="D404" s="11">
        <v>4.749047</v>
      </c>
      <c r="E404" s="11">
        <v>116.964196</v>
      </c>
      <c r="F404" s="13">
        <v>3</v>
      </c>
      <c r="G404">
        <v>1</v>
      </c>
      <c r="H404" t="s">
        <v>25</v>
      </c>
      <c r="I404" t="s">
        <v>29</v>
      </c>
      <c r="J404" t="s">
        <v>27</v>
      </c>
      <c r="K404">
        <v>0</v>
      </c>
      <c r="L404">
        <v>13</v>
      </c>
      <c r="M404" s="4">
        <v>0.39577752612088091</v>
      </c>
      <c r="N404" s="5">
        <f t="shared" si="36"/>
        <v>41083.395777526122</v>
      </c>
      <c r="O404" t="str">
        <f t="shared" ca="1" si="37"/>
        <v>Alsomitra simplex</v>
      </c>
      <c r="P404" t="str">
        <f t="shared" ca="1" si="38"/>
        <v>TAG011951</v>
      </c>
      <c r="Q404">
        <f t="shared" ca="1" si="39"/>
        <v>960</v>
      </c>
      <c r="R404">
        <f t="shared" ca="1" si="40"/>
        <v>4.0138869127932333</v>
      </c>
      <c r="S404" t="s">
        <v>222</v>
      </c>
      <c r="T404">
        <f t="shared" ca="1" si="41"/>
        <v>91</v>
      </c>
    </row>
    <row r="405" spans="1:20">
      <c r="A405">
        <v>396</v>
      </c>
      <c r="B405" t="s">
        <v>146</v>
      </c>
      <c r="C405" s="2">
        <v>41110</v>
      </c>
      <c r="D405" s="11">
        <v>4.749047</v>
      </c>
      <c r="E405" s="11">
        <v>116.964196</v>
      </c>
      <c r="F405" s="13">
        <v>4</v>
      </c>
      <c r="G405">
        <v>1</v>
      </c>
      <c r="H405" t="s">
        <v>28</v>
      </c>
      <c r="I405" t="s">
        <v>26</v>
      </c>
      <c r="J405" t="s">
        <v>31</v>
      </c>
      <c r="K405">
        <v>1</v>
      </c>
      <c r="L405">
        <v>20</v>
      </c>
      <c r="M405" s="4">
        <v>0.4390130522382083</v>
      </c>
      <c r="N405" s="5">
        <f t="shared" si="36"/>
        <v>41083.439013052237</v>
      </c>
      <c r="O405" t="str">
        <f t="shared" ca="1" si="37"/>
        <v>Gannets</v>
      </c>
      <c r="P405" t="str">
        <f t="shared" ca="1" si="38"/>
        <v>TAG082562</v>
      </c>
      <c r="Q405">
        <f t="shared" ca="1" si="39"/>
        <v>1367</v>
      </c>
      <c r="R405">
        <f t="shared" ca="1" si="40"/>
        <v>5.5871819484816712</v>
      </c>
      <c r="S405" t="s">
        <v>223</v>
      </c>
      <c r="T405">
        <f t="shared" ca="1" si="41"/>
        <v>21</v>
      </c>
    </row>
    <row r="406" spans="1:20">
      <c r="A406">
        <v>397</v>
      </c>
      <c r="B406" t="s">
        <v>146</v>
      </c>
      <c r="C406" s="2">
        <v>41110</v>
      </c>
      <c r="D406" s="11">
        <v>4.749047</v>
      </c>
      <c r="E406" s="11">
        <v>116.964196</v>
      </c>
      <c r="F406" s="13">
        <v>1</v>
      </c>
      <c r="G406">
        <v>1</v>
      </c>
      <c r="H406" t="s">
        <v>25</v>
      </c>
      <c r="I406" t="s">
        <v>26</v>
      </c>
      <c r="J406" t="s">
        <v>31</v>
      </c>
      <c r="K406">
        <v>1</v>
      </c>
      <c r="L406">
        <v>20</v>
      </c>
      <c r="M406" s="4">
        <v>0.46917805900258958</v>
      </c>
      <c r="N406" s="5">
        <f t="shared" si="36"/>
        <v>41083.469178059</v>
      </c>
      <c r="O406" t="str">
        <f t="shared" ca="1" si="37"/>
        <v>Dolichoderus sp.</v>
      </c>
      <c r="P406" t="str">
        <f t="shared" ca="1" si="38"/>
        <v>TAG002092</v>
      </c>
      <c r="Q406">
        <f t="shared" ca="1" si="39"/>
        <v>1746</v>
      </c>
      <c r="R406">
        <f t="shared" ca="1" si="40"/>
        <v>2.9095004499306429</v>
      </c>
      <c r="S406" t="s">
        <v>220</v>
      </c>
      <c r="T406">
        <f t="shared" ca="1" si="41"/>
        <v>68</v>
      </c>
    </row>
    <row r="407" spans="1:20">
      <c r="A407">
        <v>398</v>
      </c>
      <c r="B407" t="s">
        <v>146</v>
      </c>
      <c r="C407" s="2">
        <v>41110</v>
      </c>
      <c r="D407" s="11">
        <v>4.749047</v>
      </c>
      <c r="E407" s="11">
        <v>116.964196</v>
      </c>
      <c r="F407" s="13">
        <v>2</v>
      </c>
      <c r="G407">
        <v>0</v>
      </c>
      <c r="H407" t="s">
        <v>30</v>
      </c>
      <c r="I407" t="s">
        <v>29</v>
      </c>
      <c r="J407" t="s">
        <v>31</v>
      </c>
      <c r="K407">
        <v>1</v>
      </c>
      <c r="L407">
        <v>27</v>
      </c>
      <c r="M407" s="4">
        <v>2.4188218611478685E-2</v>
      </c>
      <c r="N407" s="5">
        <f t="shared" si="36"/>
        <v>41083.024188218609</v>
      </c>
      <c r="O407" t="str">
        <f t="shared" ca="1" si="37"/>
        <v>Formicidae #1</v>
      </c>
      <c r="P407" t="str">
        <f t="shared" ca="1" si="38"/>
        <v>TAG051282</v>
      </c>
      <c r="Q407">
        <f t="shared" ca="1" si="39"/>
        <v>1101</v>
      </c>
      <c r="R407">
        <f t="shared" ca="1" si="40"/>
        <v>3.3756860032437404</v>
      </c>
      <c r="S407" t="s">
        <v>221</v>
      </c>
      <c r="T407">
        <f t="shared" ca="1" si="41"/>
        <v>16</v>
      </c>
    </row>
    <row r="408" spans="1:20">
      <c r="A408">
        <v>399</v>
      </c>
      <c r="B408" t="s">
        <v>146</v>
      </c>
      <c r="C408" s="2">
        <v>41110</v>
      </c>
      <c r="D408" s="11">
        <v>4.749047</v>
      </c>
      <c r="E408" s="11">
        <v>116.964196</v>
      </c>
      <c r="F408" s="13">
        <v>3</v>
      </c>
      <c r="G408">
        <v>0</v>
      </c>
      <c r="H408" t="s">
        <v>25</v>
      </c>
      <c r="I408" t="s">
        <v>29</v>
      </c>
      <c r="J408" t="s">
        <v>31</v>
      </c>
      <c r="K408">
        <v>1</v>
      </c>
      <c r="L408">
        <v>27</v>
      </c>
      <c r="M408" s="4">
        <v>0.36729158908467641</v>
      </c>
      <c r="N408" s="5">
        <f t="shared" si="36"/>
        <v>41083.367291589086</v>
      </c>
      <c r="O408" t="str">
        <f t="shared" ca="1" si="37"/>
        <v>Cicada sanguinolenta</v>
      </c>
      <c r="P408" t="str">
        <f t="shared" ca="1" si="38"/>
        <v>TAG099839</v>
      </c>
      <c r="Q408">
        <f t="shared" ca="1" si="39"/>
        <v>1851</v>
      </c>
      <c r="R408">
        <f t="shared" ca="1" si="40"/>
        <v>3.3662658248418307</v>
      </c>
      <c r="S408" t="s">
        <v>222</v>
      </c>
      <c r="T408">
        <f t="shared" ca="1" si="41"/>
        <v>13</v>
      </c>
    </row>
    <row r="409" spans="1:20">
      <c r="A409">
        <v>400</v>
      </c>
      <c r="B409" t="s">
        <v>146</v>
      </c>
      <c r="C409" s="2">
        <v>41110</v>
      </c>
      <c r="D409" s="11">
        <v>4.749047</v>
      </c>
      <c r="E409" s="11">
        <v>116.964196</v>
      </c>
      <c r="F409" s="13">
        <v>4</v>
      </c>
      <c r="G409">
        <v>1</v>
      </c>
      <c r="H409" t="s">
        <v>28</v>
      </c>
      <c r="I409" t="s">
        <v>29</v>
      </c>
      <c r="J409" t="s">
        <v>31</v>
      </c>
      <c r="K409">
        <v>1</v>
      </c>
      <c r="L409">
        <v>27</v>
      </c>
      <c r="M409" s="4">
        <v>0.47304726366752259</v>
      </c>
      <c r="N409" s="5">
        <f t="shared" si="36"/>
        <v>41083.473047263666</v>
      </c>
      <c r="O409" t="str">
        <f t="shared" ca="1" si="37"/>
        <v>Melittia oedippus</v>
      </c>
      <c r="P409" t="str">
        <f t="shared" ca="1" si="38"/>
        <v>TAG013521</v>
      </c>
      <c r="Q409">
        <f t="shared" ca="1" si="39"/>
        <v>895</v>
      </c>
      <c r="R409">
        <f t="shared" ca="1" si="40"/>
        <v>4.3167120311148661</v>
      </c>
      <c r="S409" t="s">
        <v>223</v>
      </c>
      <c r="T409">
        <f t="shared" ca="1" si="41"/>
        <v>53</v>
      </c>
    </row>
    <row r="410" spans="1:20">
      <c r="A410">
        <v>401</v>
      </c>
      <c r="B410" t="s">
        <v>147</v>
      </c>
      <c r="C410" s="2">
        <v>41109</v>
      </c>
      <c r="D410" s="11">
        <v>4.7474360000000004</v>
      </c>
      <c r="E410" s="11">
        <v>116.96448599999999</v>
      </c>
      <c r="F410" s="13">
        <v>1</v>
      </c>
      <c r="G410">
        <v>1</v>
      </c>
      <c r="H410" t="s">
        <v>28</v>
      </c>
      <c r="I410" t="s">
        <v>26</v>
      </c>
      <c r="J410" t="s">
        <v>27</v>
      </c>
      <c r="K410">
        <v>1</v>
      </c>
      <c r="L410">
        <v>4</v>
      </c>
      <c r="M410" s="4">
        <v>0.61169293440060801</v>
      </c>
      <c r="N410" s="5">
        <f t="shared" si="36"/>
        <v>41083.611692934399</v>
      </c>
      <c r="O410" t="str">
        <f t="shared" ca="1" si="37"/>
        <v>Cicada sanguinolenta</v>
      </c>
      <c r="P410" t="str">
        <f t="shared" ca="1" si="38"/>
        <v>TAG036441</v>
      </c>
      <c r="Q410">
        <f t="shared" ca="1" si="39"/>
        <v>208</v>
      </c>
      <c r="R410">
        <f t="shared" ca="1" si="40"/>
        <v>5.7458534249298694</v>
      </c>
      <c r="S410" t="s">
        <v>220</v>
      </c>
      <c r="T410">
        <f t="shared" ca="1" si="41"/>
        <v>17</v>
      </c>
    </row>
    <row r="411" spans="1:20">
      <c r="A411">
        <v>402</v>
      </c>
      <c r="B411" t="s">
        <v>147</v>
      </c>
      <c r="C411" s="2">
        <v>41109</v>
      </c>
      <c r="D411" s="11">
        <v>4.7474360000000004</v>
      </c>
      <c r="E411" s="11">
        <v>116.96448599999999</v>
      </c>
      <c r="F411" s="13">
        <v>2</v>
      </c>
      <c r="G411">
        <v>1</v>
      </c>
      <c r="H411" t="s">
        <v>25</v>
      </c>
      <c r="I411" t="s">
        <v>26</v>
      </c>
      <c r="J411" t="s">
        <v>27</v>
      </c>
      <c r="K411">
        <v>1</v>
      </c>
      <c r="L411">
        <v>4</v>
      </c>
      <c r="M411" s="4">
        <v>0.86887074377867346</v>
      </c>
      <c r="N411" s="5">
        <f t="shared" si="36"/>
        <v>41083.868870743776</v>
      </c>
      <c r="O411" t="str">
        <f t="shared" ca="1" si="37"/>
        <v>Dolichoderus sp.</v>
      </c>
      <c r="P411" t="str">
        <f t="shared" ca="1" si="38"/>
        <v>TAG031948</v>
      </c>
      <c r="Q411">
        <f t="shared" ca="1" si="39"/>
        <v>394</v>
      </c>
      <c r="R411">
        <f t="shared" ca="1" si="40"/>
        <v>5.823041824711459</v>
      </c>
      <c r="S411" t="s">
        <v>221</v>
      </c>
      <c r="T411">
        <f t="shared" ca="1" si="41"/>
        <v>57</v>
      </c>
    </row>
    <row r="412" spans="1:20">
      <c r="A412">
        <v>403</v>
      </c>
      <c r="B412" t="s">
        <v>147</v>
      </c>
      <c r="C412" s="2">
        <v>41109</v>
      </c>
      <c r="D412" s="11">
        <v>4.7474360000000004</v>
      </c>
      <c r="E412" s="11">
        <v>116.96448599999999</v>
      </c>
      <c r="F412" s="13">
        <v>3</v>
      </c>
      <c r="G412">
        <v>0</v>
      </c>
      <c r="H412" t="s">
        <v>28</v>
      </c>
      <c r="I412" t="s">
        <v>29</v>
      </c>
      <c r="J412" t="s">
        <v>27</v>
      </c>
      <c r="K412">
        <v>1</v>
      </c>
      <c r="L412">
        <v>11</v>
      </c>
      <c r="M412" s="4">
        <v>0.4140952659310535</v>
      </c>
      <c r="N412" s="5">
        <f t="shared" si="36"/>
        <v>41083.414095265929</v>
      </c>
      <c r="O412" t="str">
        <f t="shared" ca="1" si="37"/>
        <v>Morphospecies 1</v>
      </c>
      <c r="P412" t="str">
        <f t="shared" ca="1" si="38"/>
        <v>TAG020657</v>
      </c>
      <c r="Q412">
        <f t="shared" ca="1" si="39"/>
        <v>568</v>
      </c>
      <c r="R412">
        <f t="shared" ca="1" si="40"/>
        <v>5.1145168050533911</v>
      </c>
      <c r="S412" t="s">
        <v>222</v>
      </c>
      <c r="T412">
        <f t="shared" ca="1" si="41"/>
        <v>48</v>
      </c>
    </row>
    <row r="413" spans="1:20">
      <c r="A413">
        <v>404</v>
      </c>
      <c r="B413" t="s">
        <v>147</v>
      </c>
      <c r="C413" s="2">
        <v>41109</v>
      </c>
      <c r="D413" s="11">
        <v>4.7474360000000004</v>
      </c>
      <c r="E413" s="11">
        <v>116.96448599999999</v>
      </c>
      <c r="F413" s="13">
        <v>4</v>
      </c>
      <c r="G413">
        <v>0</v>
      </c>
      <c r="H413" t="s">
        <v>30</v>
      </c>
      <c r="I413" t="s">
        <v>29</v>
      </c>
      <c r="J413" t="s">
        <v>27</v>
      </c>
      <c r="K413">
        <v>1</v>
      </c>
      <c r="L413">
        <v>11</v>
      </c>
      <c r="M413" s="4">
        <v>0.46565269030787426</v>
      </c>
      <c r="N413" s="5">
        <f t="shared" si="36"/>
        <v>41083.465652690305</v>
      </c>
      <c r="O413" t="str">
        <f t="shared" ca="1" si="37"/>
        <v>Water monitor</v>
      </c>
      <c r="P413" t="str">
        <f t="shared" ca="1" si="38"/>
        <v>TAG076568</v>
      </c>
      <c r="Q413">
        <f t="shared" ca="1" si="39"/>
        <v>1400</v>
      </c>
      <c r="R413">
        <f t="shared" ca="1" si="40"/>
        <v>5.961016031816154</v>
      </c>
      <c r="S413" t="s">
        <v>223</v>
      </c>
      <c r="T413">
        <f t="shared" ca="1" si="41"/>
        <v>77</v>
      </c>
    </row>
    <row r="414" spans="1:20">
      <c r="A414">
        <v>405</v>
      </c>
      <c r="B414" t="s">
        <v>147</v>
      </c>
      <c r="C414" s="2">
        <v>41109</v>
      </c>
      <c r="D414" s="11">
        <v>4.7474360000000004</v>
      </c>
      <c r="E414" s="11">
        <v>116.96448599999999</v>
      </c>
      <c r="F414" s="13">
        <v>1</v>
      </c>
      <c r="G414">
        <v>1</v>
      </c>
      <c r="H414" t="s">
        <v>25</v>
      </c>
      <c r="I414" t="s">
        <v>29</v>
      </c>
      <c r="J414" t="s">
        <v>27</v>
      </c>
      <c r="K414">
        <v>1</v>
      </c>
      <c r="L414">
        <v>11</v>
      </c>
      <c r="M414" s="4">
        <v>0.86569865273434921</v>
      </c>
      <c r="N414" s="5">
        <f t="shared" si="36"/>
        <v>41083.865698652735</v>
      </c>
      <c r="O414" t="str">
        <f t="shared" ca="1" si="37"/>
        <v>Ponerinae #1</v>
      </c>
      <c r="P414" t="str">
        <f t="shared" ca="1" si="38"/>
        <v>TAG023784</v>
      </c>
      <c r="Q414">
        <f t="shared" ca="1" si="39"/>
        <v>854</v>
      </c>
      <c r="R414">
        <f t="shared" ca="1" si="40"/>
        <v>2.8207142154600331</v>
      </c>
      <c r="S414" t="s">
        <v>220</v>
      </c>
      <c r="T414">
        <f t="shared" ca="1" si="41"/>
        <v>57</v>
      </c>
    </row>
    <row r="415" spans="1:20">
      <c r="A415">
        <v>406</v>
      </c>
      <c r="B415" t="s">
        <v>147</v>
      </c>
      <c r="C415" s="2">
        <v>41109</v>
      </c>
      <c r="D415" s="11">
        <v>4.7474360000000004</v>
      </c>
      <c r="E415" s="11">
        <v>116.96448599999999</v>
      </c>
      <c r="F415" s="13">
        <v>2</v>
      </c>
      <c r="G415">
        <v>1</v>
      </c>
      <c r="H415" t="s">
        <v>28</v>
      </c>
      <c r="I415" t="s">
        <v>26</v>
      </c>
      <c r="J415" t="s">
        <v>31</v>
      </c>
      <c r="K415">
        <v>0</v>
      </c>
      <c r="L415">
        <v>18</v>
      </c>
      <c r="M415" s="4">
        <v>0.92317729264160953</v>
      </c>
      <c r="N415" s="5">
        <f t="shared" si="36"/>
        <v>41083.923177292643</v>
      </c>
      <c r="O415" t="str">
        <f t="shared" ca="1" si="37"/>
        <v>Zenicomus photuroides</v>
      </c>
      <c r="P415" t="str">
        <f t="shared" ca="1" si="38"/>
        <v>TAG098799</v>
      </c>
      <c r="Q415">
        <f t="shared" ca="1" si="39"/>
        <v>772</v>
      </c>
      <c r="R415">
        <f t="shared" ca="1" si="40"/>
        <v>1.6574956004227466</v>
      </c>
      <c r="S415" t="s">
        <v>221</v>
      </c>
      <c r="T415">
        <f t="shared" ca="1" si="41"/>
        <v>36</v>
      </c>
    </row>
    <row r="416" spans="1:20">
      <c r="A416">
        <v>407</v>
      </c>
      <c r="B416" t="s">
        <v>147</v>
      </c>
      <c r="C416" s="2">
        <v>41109</v>
      </c>
      <c r="D416" s="11">
        <v>4.7474360000000004</v>
      </c>
      <c r="E416" s="11">
        <v>116.96448599999999</v>
      </c>
      <c r="F416" s="13">
        <v>3</v>
      </c>
      <c r="G416">
        <v>1</v>
      </c>
      <c r="H416" t="s">
        <v>25</v>
      </c>
      <c r="I416" t="s">
        <v>26</v>
      </c>
      <c r="J416" t="s">
        <v>31</v>
      </c>
      <c r="K416">
        <v>0</v>
      </c>
      <c r="L416">
        <v>18</v>
      </c>
      <c r="M416" s="4">
        <v>0.22423475925215008</v>
      </c>
      <c r="N416" s="5">
        <f t="shared" si="36"/>
        <v>41083.224234759255</v>
      </c>
      <c r="O416" t="str">
        <f t="shared" ca="1" si="37"/>
        <v>Morphospecies 1</v>
      </c>
      <c r="P416" t="str">
        <f t="shared" ca="1" si="38"/>
        <v>TAG090908</v>
      </c>
      <c r="Q416">
        <f t="shared" ca="1" si="39"/>
        <v>755</v>
      </c>
      <c r="R416">
        <f t="shared" ca="1" si="40"/>
        <v>3.4304774428019487</v>
      </c>
      <c r="S416" t="s">
        <v>222</v>
      </c>
      <c r="T416">
        <f t="shared" ca="1" si="41"/>
        <v>24</v>
      </c>
    </row>
    <row r="417" spans="1:20">
      <c r="A417">
        <v>408</v>
      </c>
      <c r="B417" t="s">
        <v>147</v>
      </c>
      <c r="C417" s="2">
        <v>41109</v>
      </c>
      <c r="D417" s="11">
        <v>4.7474360000000004</v>
      </c>
      <c r="E417" s="11">
        <v>116.96448599999999</v>
      </c>
      <c r="F417" s="13">
        <v>4</v>
      </c>
      <c r="G417">
        <v>0</v>
      </c>
      <c r="H417" t="s">
        <v>30</v>
      </c>
      <c r="I417" t="s">
        <v>29</v>
      </c>
      <c r="J417" t="s">
        <v>31</v>
      </c>
      <c r="K417">
        <v>0</v>
      </c>
      <c r="L417">
        <v>25</v>
      </c>
      <c r="M417" s="4">
        <v>0.5015478693506854</v>
      </c>
      <c r="N417" s="5">
        <f t="shared" si="36"/>
        <v>41083.501547869353</v>
      </c>
      <c r="O417" t="str">
        <f t="shared" ca="1" si="37"/>
        <v>Zenicomus photuroides</v>
      </c>
      <c r="P417" t="str">
        <f t="shared" ca="1" si="38"/>
        <v>TAG078277</v>
      </c>
      <c r="Q417">
        <f t="shared" ca="1" si="39"/>
        <v>1923</v>
      </c>
      <c r="R417">
        <f t="shared" ca="1" si="40"/>
        <v>1.6727210386391862</v>
      </c>
      <c r="S417" t="s">
        <v>223</v>
      </c>
      <c r="T417">
        <f t="shared" ca="1" si="41"/>
        <v>18</v>
      </c>
    </row>
    <row r="418" spans="1:20">
      <c r="A418">
        <v>409</v>
      </c>
      <c r="B418" t="s">
        <v>147</v>
      </c>
      <c r="C418" s="2">
        <v>41109</v>
      </c>
      <c r="D418" s="11">
        <v>4.7474360000000004</v>
      </c>
      <c r="E418" s="11">
        <v>116.96448599999999</v>
      </c>
      <c r="F418" s="13">
        <v>1</v>
      </c>
      <c r="G418">
        <v>0</v>
      </c>
      <c r="H418" t="s">
        <v>25</v>
      </c>
      <c r="I418" t="s">
        <v>29</v>
      </c>
      <c r="J418" t="s">
        <v>31</v>
      </c>
      <c r="K418">
        <v>0</v>
      </c>
      <c r="L418">
        <v>25</v>
      </c>
      <c r="M418" s="4">
        <v>0.12705638138123732</v>
      </c>
      <c r="N418" s="5">
        <f t="shared" si="36"/>
        <v>41083.127056381381</v>
      </c>
      <c r="O418" t="str">
        <f t="shared" ca="1" si="37"/>
        <v>Alsomitra simplex</v>
      </c>
      <c r="P418" t="str">
        <f t="shared" ca="1" si="38"/>
        <v>TAG003003</v>
      </c>
      <c r="Q418">
        <f t="shared" ca="1" si="39"/>
        <v>164</v>
      </c>
      <c r="R418">
        <f t="shared" ca="1" si="40"/>
        <v>2.3412989305942551</v>
      </c>
      <c r="S418" t="s">
        <v>220</v>
      </c>
      <c r="T418">
        <f t="shared" ca="1" si="41"/>
        <v>25</v>
      </c>
    </row>
    <row r="419" spans="1:20">
      <c r="A419">
        <v>410</v>
      </c>
      <c r="B419" t="s">
        <v>147</v>
      </c>
      <c r="C419" s="2">
        <v>41109</v>
      </c>
      <c r="D419" s="11">
        <v>4.7474360000000004</v>
      </c>
      <c r="E419" s="11">
        <v>116.96448599999999</v>
      </c>
      <c r="F419" s="13">
        <v>2</v>
      </c>
      <c r="G419">
        <v>1</v>
      </c>
      <c r="H419" t="s">
        <v>28</v>
      </c>
      <c r="I419" t="s">
        <v>29</v>
      </c>
      <c r="J419" t="s">
        <v>31</v>
      </c>
      <c r="K419">
        <v>0</v>
      </c>
      <c r="L419">
        <v>25</v>
      </c>
      <c r="M419" s="4">
        <v>0.62693426055015899</v>
      </c>
      <c r="N419" s="5">
        <f t="shared" si="36"/>
        <v>41083.626934260552</v>
      </c>
      <c r="O419" t="str">
        <f t="shared" ca="1" si="37"/>
        <v>Dolichoderus sp.</v>
      </c>
      <c r="P419" t="str">
        <f t="shared" ca="1" si="38"/>
        <v>TAG052610</v>
      </c>
      <c r="Q419">
        <f t="shared" ca="1" si="39"/>
        <v>397</v>
      </c>
      <c r="R419">
        <f t="shared" ca="1" si="40"/>
        <v>1.5899506359162132</v>
      </c>
      <c r="S419" t="s">
        <v>221</v>
      </c>
      <c r="T419">
        <f t="shared" ca="1" si="41"/>
        <v>88</v>
      </c>
    </row>
    <row r="420" spans="1:20">
      <c r="A420">
        <v>411</v>
      </c>
      <c r="B420" t="s">
        <v>148</v>
      </c>
      <c r="C420" s="2">
        <v>41111</v>
      </c>
      <c r="D420" s="11">
        <v>4.7505750000000004</v>
      </c>
      <c r="E420" s="11">
        <v>116.967051</v>
      </c>
      <c r="F420" s="13">
        <v>3</v>
      </c>
      <c r="G420">
        <v>1</v>
      </c>
      <c r="H420" t="s">
        <v>28</v>
      </c>
      <c r="I420" t="s">
        <v>26</v>
      </c>
      <c r="J420" t="s">
        <v>27</v>
      </c>
      <c r="K420">
        <v>0</v>
      </c>
      <c r="L420">
        <v>7</v>
      </c>
      <c r="M420" s="4">
        <v>0.47876807395111654</v>
      </c>
      <c r="N420" s="5">
        <f t="shared" si="36"/>
        <v>41083.478768073954</v>
      </c>
      <c r="O420" t="str">
        <f t="shared" ca="1" si="37"/>
        <v>Alsomitra simplex</v>
      </c>
      <c r="P420" t="str">
        <f t="shared" ca="1" si="38"/>
        <v>TAG078403</v>
      </c>
      <c r="Q420">
        <f t="shared" ca="1" si="39"/>
        <v>1697</v>
      </c>
      <c r="R420">
        <f t="shared" ca="1" si="40"/>
        <v>1.1101992090862169</v>
      </c>
      <c r="S420" t="s">
        <v>222</v>
      </c>
      <c r="T420">
        <f t="shared" ca="1" si="41"/>
        <v>32</v>
      </c>
    </row>
    <row r="421" spans="1:20">
      <c r="A421">
        <v>412</v>
      </c>
      <c r="B421" t="s">
        <v>148</v>
      </c>
      <c r="C421" s="2">
        <v>41111</v>
      </c>
      <c r="D421" s="11">
        <v>4.7505750000000004</v>
      </c>
      <c r="E421" s="11">
        <v>116.967051</v>
      </c>
      <c r="F421" s="13">
        <v>4</v>
      </c>
      <c r="G421">
        <v>1</v>
      </c>
      <c r="H421" t="s">
        <v>25</v>
      </c>
      <c r="I421" t="s">
        <v>26</v>
      </c>
      <c r="J421" t="s">
        <v>27</v>
      </c>
      <c r="K421">
        <v>0</v>
      </c>
      <c r="L421">
        <v>7</v>
      </c>
      <c r="M421" s="4">
        <v>0.19451013264762285</v>
      </c>
      <c r="N421" s="5">
        <f t="shared" si="36"/>
        <v>41083.194510132649</v>
      </c>
      <c r="O421" t="str">
        <f t="shared" ca="1" si="37"/>
        <v>Melittia oedippus</v>
      </c>
      <c r="P421" t="str">
        <f t="shared" ca="1" si="38"/>
        <v>TAG050970</v>
      </c>
      <c r="Q421">
        <f t="shared" ca="1" si="39"/>
        <v>1161</v>
      </c>
      <c r="R421">
        <f t="shared" ca="1" si="40"/>
        <v>2.7930125587297567</v>
      </c>
      <c r="S421" t="s">
        <v>223</v>
      </c>
      <c r="T421">
        <f t="shared" ca="1" si="41"/>
        <v>91</v>
      </c>
    </row>
    <row r="422" spans="1:20">
      <c r="A422">
        <v>413</v>
      </c>
      <c r="B422" t="s">
        <v>148</v>
      </c>
      <c r="C422" s="2">
        <v>41111</v>
      </c>
      <c r="D422" s="11">
        <v>4.7505750000000004</v>
      </c>
      <c r="E422" s="11">
        <v>116.967051</v>
      </c>
      <c r="F422" s="13">
        <v>1</v>
      </c>
      <c r="G422">
        <v>0</v>
      </c>
      <c r="H422" t="s">
        <v>30</v>
      </c>
      <c r="I422" t="s">
        <v>29</v>
      </c>
      <c r="J422" t="s">
        <v>27</v>
      </c>
      <c r="K422">
        <v>0</v>
      </c>
      <c r="L422">
        <v>14</v>
      </c>
      <c r="M422" s="4">
        <v>0.61170931574855769</v>
      </c>
      <c r="N422" s="5">
        <f t="shared" si="36"/>
        <v>41083.611709315752</v>
      </c>
      <c r="O422" t="str">
        <f t="shared" ca="1" si="37"/>
        <v>Gannets</v>
      </c>
      <c r="P422" t="str">
        <f t="shared" ca="1" si="38"/>
        <v>TAG094277</v>
      </c>
      <c r="Q422">
        <f t="shared" ca="1" si="39"/>
        <v>986</v>
      </c>
      <c r="R422">
        <f t="shared" ca="1" si="40"/>
        <v>5.5603579751638881</v>
      </c>
      <c r="S422" t="s">
        <v>220</v>
      </c>
      <c r="T422">
        <f t="shared" ca="1" si="41"/>
        <v>56</v>
      </c>
    </row>
    <row r="423" spans="1:20">
      <c r="A423">
        <v>414</v>
      </c>
      <c r="B423" t="s">
        <v>148</v>
      </c>
      <c r="C423" s="2">
        <v>41111</v>
      </c>
      <c r="D423" s="11">
        <v>4.7505750000000004</v>
      </c>
      <c r="E423" s="11">
        <v>116.967051</v>
      </c>
      <c r="F423" s="13">
        <v>2</v>
      </c>
      <c r="G423">
        <v>0</v>
      </c>
      <c r="H423" t="s">
        <v>25</v>
      </c>
      <c r="I423" t="s">
        <v>29</v>
      </c>
      <c r="J423" t="s">
        <v>27</v>
      </c>
      <c r="K423">
        <v>0</v>
      </c>
      <c r="L423">
        <v>14</v>
      </c>
      <c r="M423" s="4">
        <v>0.68288455543936477</v>
      </c>
      <c r="N423" s="5">
        <f t="shared" si="36"/>
        <v>41083.682884555441</v>
      </c>
      <c r="O423" t="str">
        <f t="shared" ca="1" si="37"/>
        <v>Formicidae #1</v>
      </c>
      <c r="P423" t="str">
        <f t="shared" ca="1" si="38"/>
        <v>TAG098456</v>
      </c>
      <c r="Q423">
        <f t="shared" ca="1" si="39"/>
        <v>1304</v>
      </c>
      <c r="R423">
        <f t="shared" ca="1" si="40"/>
        <v>1.1322725532021385</v>
      </c>
      <c r="S423" t="s">
        <v>221</v>
      </c>
      <c r="T423">
        <f t="shared" ca="1" si="41"/>
        <v>81</v>
      </c>
    </row>
    <row r="424" spans="1:20">
      <c r="A424">
        <v>415</v>
      </c>
      <c r="B424" t="s">
        <v>148</v>
      </c>
      <c r="C424" s="2">
        <v>41111</v>
      </c>
      <c r="D424" s="11">
        <v>4.7505750000000004</v>
      </c>
      <c r="E424" s="11">
        <v>116.967051</v>
      </c>
      <c r="F424" s="13">
        <v>3</v>
      </c>
      <c r="G424">
        <v>1</v>
      </c>
      <c r="H424" t="s">
        <v>28</v>
      </c>
      <c r="I424" t="s">
        <v>29</v>
      </c>
      <c r="J424" t="s">
        <v>27</v>
      </c>
      <c r="K424">
        <v>0</v>
      </c>
      <c r="L424">
        <v>14</v>
      </c>
      <c r="M424" s="4">
        <v>0.86012344370089211</v>
      </c>
      <c r="N424" s="5">
        <f t="shared" si="36"/>
        <v>41083.860123443701</v>
      </c>
      <c r="O424" t="str">
        <f t="shared" ca="1" si="37"/>
        <v>Alsomitra simplex</v>
      </c>
      <c r="P424" t="str">
        <f t="shared" ca="1" si="38"/>
        <v>TAG096955</v>
      </c>
      <c r="Q424">
        <f t="shared" ca="1" si="39"/>
        <v>1774</v>
      </c>
      <c r="R424">
        <f t="shared" ca="1" si="40"/>
        <v>4.263923749889079</v>
      </c>
      <c r="S424" t="s">
        <v>222</v>
      </c>
      <c r="T424">
        <f t="shared" ca="1" si="41"/>
        <v>11</v>
      </c>
    </row>
    <row r="425" spans="1:20">
      <c r="A425">
        <v>416</v>
      </c>
      <c r="B425" t="s">
        <v>148</v>
      </c>
      <c r="C425" s="2">
        <v>41111</v>
      </c>
      <c r="D425" s="11">
        <v>4.7505750000000004</v>
      </c>
      <c r="E425" s="11">
        <v>116.967051</v>
      </c>
      <c r="F425" s="13">
        <v>4</v>
      </c>
      <c r="G425">
        <v>1</v>
      </c>
      <c r="H425" t="s">
        <v>28</v>
      </c>
      <c r="I425" t="s">
        <v>26</v>
      </c>
      <c r="J425" t="s">
        <v>31</v>
      </c>
      <c r="K425">
        <v>0</v>
      </c>
      <c r="L425">
        <v>21</v>
      </c>
      <c r="M425" s="4">
        <v>8.4340159191654274E-2</v>
      </c>
      <c r="N425" s="5">
        <f t="shared" si="36"/>
        <v>41083.084340159192</v>
      </c>
      <c r="O425" t="str">
        <f t="shared" ca="1" si="37"/>
        <v>Morphospecies 1</v>
      </c>
      <c r="P425" t="str">
        <f t="shared" ca="1" si="38"/>
        <v>TAG021997</v>
      </c>
      <c r="Q425">
        <f t="shared" ca="1" si="39"/>
        <v>290</v>
      </c>
      <c r="R425">
        <f t="shared" ca="1" si="40"/>
        <v>1.4836587842923938</v>
      </c>
      <c r="S425" t="s">
        <v>223</v>
      </c>
      <c r="T425">
        <f t="shared" ca="1" si="41"/>
        <v>63</v>
      </c>
    </row>
    <row r="426" spans="1:20">
      <c r="A426">
        <v>417</v>
      </c>
      <c r="B426" t="s">
        <v>148</v>
      </c>
      <c r="C426" s="2">
        <v>41111</v>
      </c>
      <c r="D426" s="11">
        <v>4.7505750000000004</v>
      </c>
      <c r="E426" s="11">
        <v>116.967051</v>
      </c>
      <c r="F426" s="13">
        <v>1</v>
      </c>
      <c r="G426">
        <v>1</v>
      </c>
      <c r="H426" t="s">
        <v>25</v>
      </c>
      <c r="I426" t="s">
        <v>26</v>
      </c>
      <c r="J426" t="s">
        <v>31</v>
      </c>
      <c r="K426">
        <v>0</v>
      </c>
      <c r="L426">
        <v>21</v>
      </c>
      <c r="M426" s="4">
        <v>0.18370234136370311</v>
      </c>
      <c r="N426" s="5">
        <f t="shared" si="36"/>
        <v>41083.183702341361</v>
      </c>
      <c r="O426" t="str">
        <f t="shared" ca="1" si="37"/>
        <v>Ponerinae #1</v>
      </c>
      <c r="P426" t="str">
        <f t="shared" ca="1" si="38"/>
        <v>TAG005737</v>
      </c>
      <c r="Q426">
        <f t="shared" ca="1" si="39"/>
        <v>1732</v>
      </c>
      <c r="R426">
        <f t="shared" ca="1" si="40"/>
        <v>1.9689213723551267</v>
      </c>
      <c r="S426" t="s">
        <v>220</v>
      </c>
      <c r="T426">
        <f t="shared" ca="1" si="41"/>
        <v>47</v>
      </c>
    </row>
    <row r="427" spans="1:20">
      <c r="A427">
        <v>418</v>
      </c>
      <c r="B427" t="s">
        <v>148</v>
      </c>
      <c r="C427" s="2">
        <v>41111</v>
      </c>
      <c r="D427" s="11">
        <v>4.7505750000000004</v>
      </c>
      <c r="E427" s="11">
        <v>116.967051</v>
      </c>
      <c r="F427" s="13">
        <v>2</v>
      </c>
      <c r="G427">
        <v>0</v>
      </c>
      <c r="H427" t="s">
        <v>28</v>
      </c>
      <c r="I427" t="s">
        <v>29</v>
      </c>
      <c r="J427" t="s">
        <v>31</v>
      </c>
      <c r="K427">
        <v>0</v>
      </c>
      <c r="L427">
        <v>28</v>
      </c>
      <c r="M427" s="4">
        <v>0.10673006556806275</v>
      </c>
      <c r="N427" s="5">
        <f t="shared" si="36"/>
        <v>41083.10673006557</v>
      </c>
      <c r="O427" t="str">
        <f t="shared" ca="1" si="37"/>
        <v>Crematogaster borneensis</v>
      </c>
      <c r="P427" t="str">
        <f t="shared" ca="1" si="38"/>
        <v>TAG062128</v>
      </c>
      <c r="Q427">
        <f t="shared" ca="1" si="39"/>
        <v>46</v>
      </c>
      <c r="R427">
        <f t="shared" ca="1" si="40"/>
        <v>2.6219187652370626</v>
      </c>
      <c r="S427" t="s">
        <v>221</v>
      </c>
      <c r="T427">
        <f t="shared" ca="1" si="41"/>
        <v>92</v>
      </c>
    </row>
    <row r="428" spans="1:20">
      <c r="A428">
        <v>419</v>
      </c>
      <c r="B428" t="s">
        <v>148</v>
      </c>
      <c r="C428" s="2">
        <v>41111</v>
      </c>
      <c r="D428" s="11">
        <v>4.7505750000000004</v>
      </c>
      <c r="E428" s="11">
        <v>116.967051</v>
      </c>
      <c r="F428" s="13">
        <v>3</v>
      </c>
      <c r="G428">
        <v>0</v>
      </c>
      <c r="H428" t="s">
        <v>30</v>
      </c>
      <c r="I428" t="s">
        <v>29</v>
      </c>
      <c r="J428" t="s">
        <v>31</v>
      </c>
      <c r="K428">
        <v>0</v>
      </c>
      <c r="L428">
        <v>28</v>
      </c>
      <c r="M428" s="4">
        <v>0.63412517310803029</v>
      </c>
      <c r="N428" s="5">
        <f t="shared" si="36"/>
        <v>41083.634125173106</v>
      </c>
      <c r="O428" t="str">
        <f t="shared" ca="1" si="37"/>
        <v>Zenicomus photuroides</v>
      </c>
      <c r="P428" t="str">
        <f t="shared" ca="1" si="38"/>
        <v>TAG038736</v>
      </c>
      <c r="Q428">
        <f t="shared" ca="1" si="39"/>
        <v>1782</v>
      </c>
      <c r="R428">
        <f t="shared" ca="1" si="40"/>
        <v>1.0961586485616746</v>
      </c>
      <c r="S428" t="s">
        <v>222</v>
      </c>
      <c r="T428">
        <f t="shared" ca="1" si="41"/>
        <v>93</v>
      </c>
    </row>
    <row r="429" spans="1:20">
      <c r="A429">
        <v>420</v>
      </c>
      <c r="B429" t="s">
        <v>148</v>
      </c>
      <c r="C429" s="2">
        <v>41111</v>
      </c>
      <c r="D429" s="11">
        <v>4.7505750000000004</v>
      </c>
      <c r="E429" s="11">
        <v>116.967051</v>
      </c>
      <c r="F429" s="13">
        <v>4</v>
      </c>
      <c r="G429">
        <v>0</v>
      </c>
      <c r="H429" t="s">
        <v>25</v>
      </c>
      <c r="I429" t="s">
        <v>29</v>
      </c>
      <c r="J429" t="s">
        <v>31</v>
      </c>
      <c r="K429">
        <v>0</v>
      </c>
      <c r="L429">
        <v>28</v>
      </c>
      <c r="M429" s="4">
        <v>0.19688927797361577</v>
      </c>
      <c r="N429" s="5">
        <f t="shared" si="36"/>
        <v>41083.196889277977</v>
      </c>
      <c r="O429" t="str">
        <f t="shared" ca="1" si="37"/>
        <v>Gannets</v>
      </c>
      <c r="P429" t="str">
        <f t="shared" ca="1" si="38"/>
        <v>TAG028584</v>
      </c>
      <c r="Q429">
        <f t="shared" ca="1" si="39"/>
        <v>540</v>
      </c>
      <c r="R429">
        <f t="shared" ca="1" si="40"/>
        <v>3.8664796519174822</v>
      </c>
      <c r="S429" t="s">
        <v>223</v>
      </c>
      <c r="T429">
        <f t="shared" ca="1" si="41"/>
        <v>56</v>
      </c>
    </row>
    <row r="430" spans="1:20">
      <c r="A430">
        <v>421</v>
      </c>
      <c r="B430" t="s">
        <v>149</v>
      </c>
      <c r="C430" s="2">
        <v>41109</v>
      </c>
      <c r="D430" s="11">
        <v>4.7470739999999996</v>
      </c>
      <c r="E430" s="11">
        <v>116.967032</v>
      </c>
      <c r="F430" s="13">
        <v>1</v>
      </c>
      <c r="G430">
        <v>1</v>
      </c>
      <c r="H430" t="s">
        <v>28</v>
      </c>
      <c r="I430" t="s">
        <v>26</v>
      </c>
      <c r="J430" t="s">
        <v>27</v>
      </c>
      <c r="K430">
        <v>0</v>
      </c>
      <c r="L430">
        <v>3</v>
      </c>
      <c r="M430" s="4">
        <v>0.80459035637711973</v>
      </c>
      <c r="N430" s="5">
        <f t="shared" si="36"/>
        <v>41083.804590356376</v>
      </c>
      <c r="O430" t="str">
        <f t="shared" ca="1" si="37"/>
        <v>Morphospecies 1</v>
      </c>
      <c r="P430" t="str">
        <f t="shared" ca="1" si="38"/>
        <v>TAG010931</v>
      </c>
      <c r="Q430">
        <f t="shared" ca="1" si="39"/>
        <v>1216</v>
      </c>
      <c r="R430">
        <f t="shared" ca="1" si="40"/>
        <v>4.6270368704339973</v>
      </c>
      <c r="S430" t="s">
        <v>220</v>
      </c>
      <c r="T430">
        <f t="shared" ca="1" si="41"/>
        <v>16</v>
      </c>
    </row>
    <row r="431" spans="1:20">
      <c r="A431">
        <v>422</v>
      </c>
      <c r="B431" t="s">
        <v>149</v>
      </c>
      <c r="C431" s="2">
        <v>41109</v>
      </c>
      <c r="D431" s="11">
        <v>4.7470739999999996</v>
      </c>
      <c r="E431" s="11">
        <v>116.967032</v>
      </c>
      <c r="F431" s="13">
        <v>2</v>
      </c>
      <c r="G431">
        <v>1</v>
      </c>
      <c r="H431" t="s">
        <v>25</v>
      </c>
      <c r="I431" t="s">
        <v>26</v>
      </c>
      <c r="J431" t="s">
        <v>27</v>
      </c>
      <c r="K431">
        <v>0</v>
      </c>
      <c r="L431">
        <v>3</v>
      </c>
      <c r="M431" s="4">
        <v>0.90637223945781908</v>
      </c>
      <c r="N431" s="5">
        <f t="shared" si="36"/>
        <v>41083.906372239457</v>
      </c>
      <c r="O431" t="str">
        <f t="shared" ca="1" si="37"/>
        <v>Morphospecies 1</v>
      </c>
      <c r="P431" t="str">
        <f t="shared" ca="1" si="38"/>
        <v>TAG062750</v>
      </c>
      <c r="Q431">
        <f t="shared" ca="1" si="39"/>
        <v>1353</v>
      </c>
      <c r="R431">
        <f t="shared" ca="1" si="40"/>
        <v>2.4417756082053685</v>
      </c>
      <c r="S431" t="s">
        <v>221</v>
      </c>
      <c r="T431">
        <f t="shared" ca="1" si="41"/>
        <v>84</v>
      </c>
    </row>
    <row r="432" spans="1:20">
      <c r="A432">
        <v>423</v>
      </c>
      <c r="B432" t="s">
        <v>149</v>
      </c>
      <c r="C432" s="2">
        <v>41109</v>
      </c>
      <c r="D432" s="11">
        <v>4.7470739999999996</v>
      </c>
      <c r="E432" s="11">
        <v>116.967032</v>
      </c>
      <c r="F432" s="13">
        <v>3</v>
      </c>
      <c r="G432">
        <v>0</v>
      </c>
      <c r="H432" t="s">
        <v>28</v>
      </c>
      <c r="I432" t="s">
        <v>29</v>
      </c>
      <c r="J432" t="s">
        <v>27</v>
      </c>
      <c r="K432">
        <v>0</v>
      </c>
      <c r="L432">
        <v>10</v>
      </c>
      <c r="M432" s="4">
        <v>0.30816879774788219</v>
      </c>
      <c r="N432" s="5">
        <f t="shared" si="36"/>
        <v>41083.308168797746</v>
      </c>
      <c r="O432" t="str">
        <f t="shared" ca="1" si="37"/>
        <v>Morphospecies 1</v>
      </c>
      <c r="P432" t="str">
        <f t="shared" ca="1" si="38"/>
        <v>TAG046505</v>
      </c>
      <c r="Q432">
        <f t="shared" ca="1" si="39"/>
        <v>514</v>
      </c>
      <c r="R432">
        <f t="shared" ca="1" si="40"/>
        <v>5.3607152317917457</v>
      </c>
      <c r="S432" t="s">
        <v>222</v>
      </c>
      <c r="T432">
        <f t="shared" ca="1" si="41"/>
        <v>59</v>
      </c>
    </row>
    <row r="433" spans="1:20">
      <c r="A433">
        <v>424</v>
      </c>
      <c r="B433" t="s">
        <v>149</v>
      </c>
      <c r="C433" s="2">
        <v>41109</v>
      </c>
      <c r="D433" s="11">
        <v>4.7470739999999996</v>
      </c>
      <c r="E433" s="11">
        <v>116.967032</v>
      </c>
      <c r="F433" s="13">
        <v>4</v>
      </c>
      <c r="G433">
        <v>0</v>
      </c>
      <c r="H433" t="s">
        <v>30</v>
      </c>
      <c r="I433" t="s">
        <v>29</v>
      </c>
      <c r="J433" t="s">
        <v>27</v>
      </c>
      <c r="K433">
        <v>0</v>
      </c>
      <c r="L433">
        <v>10</v>
      </c>
      <c r="M433" s="4">
        <v>0.74415670375773724</v>
      </c>
      <c r="N433" s="5">
        <f t="shared" si="36"/>
        <v>41083.74415670376</v>
      </c>
      <c r="O433" t="str">
        <f t="shared" ca="1" si="37"/>
        <v>Melittia oedippus</v>
      </c>
      <c r="P433" t="str">
        <f t="shared" ca="1" si="38"/>
        <v>TAG020334</v>
      </c>
      <c r="Q433">
        <f t="shared" ca="1" si="39"/>
        <v>1599</v>
      </c>
      <c r="R433">
        <f t="shared" ca="1" si="40"/>
        <v>5.2610343476212549</v>
      </c>
      <c r="S433" t="s">
        <v>223</v>
      </c>
      <c r="T433">
        <f t="shared" ca="1" si="41"/>
        <v>18</v>
      </c>
    </row>
    <row r="434" spans="1:20">
      <c r="A434">
        <v>425</v>
      </c>
      <c r="B434" t="s">
        <v>149</v>
      </c>
      <c r="C434" s="2">
        <v>41109</v>
      </c>
      <c r="D434" s="11">
        <v>4.7470739999999996</v>
      </c>
      <c r="E434" s="11">
        <v>116.967032</v>
      </c>
      <c r="F434" s="13">
        <v>1</v>
      </c>
      <c r="G434">
        <v>1</v>
      </c>
      <c r="H434" t="s">
        <v>25</v>
      </c>
      <c r="I434" t="s">
        <v>29</v>
      </c>
      <c r="J434" t="s">
        <v>27</v>
      </c>
      <c r="K434">
        <v>0</v>
      </c>
      <c r="L434">
        <v>10</v>
      </c>
      <c r="M434" s="4">
        <v>0.46502268539143932</v>
      </c>
      <c r="N434" s="5">
        <f t="shared" si="36"/>
        <v>41083.465022685392</v>
      </c>
      <c r="O434" t="str">
        <f t="shared" ca="1" si="37"/>
        <v>Crematogaster borneensis</v>
      </c>
      <c r="P434" t="str">
        <f t="shared" ca="1" si="38"/>
        <v>TAG023677</v>
      </c>
      <c r="Q434">
        <f t="shared" ca="1" si="39"/>
        <v>566</v>
      </c>
      <c r="R434">
        <f t="shared" ca="1" si="40"/>
        <v>2.7110658857819017</v>
      </c>
      <c r="S434" t="s">
        <v>220</v>
      </c>
      <c r="T434">
        <f t="shared" ca="1" si="41"/>
        <v>17</v>
      </c>
    </row>
    <row r="435" spans="1:20">
      <c r="A435">
        <v>426</v>
      </c>
      <c r="B435" t="s">
        <v>149</v>
      </c>
      <c r="C435" s="2">
        <v>41109</v>
      </c>
      <c r="D435" s="11">
        <v>4.7470739999999996</v>
      </c>
      <c r="E435" s="11">
        <v>116.967032</v>
      </c>
      <c r="F435" s="13">
        <v>2</v>
      </c>
      <c r="G435">
        <v>1</v>
      </c>
      <c r="H435" t="s">
        <v>28</v>
      </c>
      <c r="I435" t="s">
        <v>26</v>
      </c>
      <c r="J435" t="s">
        <v>31</v>
      </c>
      <c r="K435">
        <v>0</v>
      </c>
      <c r="L435">
        <v>17</v>
      </c>
      <c r="M435" s="4">
        <v>8.4032551521831866E-2</v>
      </c>
      <c r="N435" s="5">
        <f t="shared" si="36"/>
        <v>41083.084032551524</v>
      </c>
      <c r="O435" t="str">
        <f t="shared" ca="1" si="37"/>
        <v>Ponerinae #1</v>
      </c>
      <c r="P435" t="str">
        <f t="shared" ca="1" si="38"/>
        <v>TAG098478</v>
      </c>
      <c r="Q435">
        <f t="shared" ca="1" si="39"/>
        <v>38</v>
      </c>
      <c r="R435">
        <f t="shared" ca="1" si="40"/>
        <v>4.3487245763393831</v>
      </c>
      <c r="S435" t="s">
        <v>221</v>
      </c>
      <c r="T435">
        <f t="shared" ca="1" si="41"/>
        <v>32</v>
      </c>
    </row>
    <row r="436" spans="1:20">
      <c r="A436">
        <v>427</v>
      </c>
      <c r="B436" t="s">
        <v>149</v>
      </c>
      <c r="C436" s="2">
        <v>41109</v>
      </c>
      <c r="D436" s="11">
        <v>4.7470739999999996</v>
      </c>
      <c r="E436" s="11">
        <v>116.967032</v>
      </c>
      <c r="F436" s="13">
        <v>3</v>
      </c>
      <c r="G436">
        <v>1</v>
      </c>
      <c r="H436" t="s">
        <v>25</v>
      </c>
      <c r="I436" t="s">
        <v>26</v>
      </c>
      <c r="J436" t="s">
        <v>31</v>
      </c>
      <c r="K436">
        <v>0</v>
      </c>
      <c r="L436">
        <v>17</v>
      </c>
      <c r="M436" s="4">
        <v>0.71894560482815517</v>
      </c>
      <c r="N436" s="5">
        <f t="shared" si="36"/>
        <v>41083.718945604829</v>
      </c>
      <c r="O436" t="str">
        <f t="shared" ca="1" si="37"/>
        <v>Dolichoderus sp.</v>
      </c>
      <c r="P436" t="str">
        <f t="shared" ca="1" si="38"/>
        <v>TAG013547</v>
      </c>
      <c r="Q436">
        <f t="shared" ca="1" si="39"/>
        <v>1617</v>
      </c>
      <c r="R436">
        <f t="shared" ca="1" si="40"/>
        <v>2.0860547838885597</v>
      </c>
      <c r="S436" t="s">
        <v>222</v>
      </c>
      <c r="T436">
        <f t="shared" ca="1" si="41"/>
        <v>42</v>
      </c>
    </row>
    <row r="437" spans="1:20">
      <c r="A437">
        <v>428</v>
      </c>
      <c r="B437" t="s">
        <v>149</v>
      </c>
      <c r="C437" s="2">
        <v>41109</v>
      </c>
      <c r="D437" s="11">
        <v>4.7470739999999996</v>
      </c>
      <c r="E437" s="11">
        <v>116.967032</v>
      </c>
      <c r="F437" s="13">
        <v>4</v>
      </c>
      <c r="G437">
        <v>0</v>
      </c>
      <c r="H437" t="s">
        <v>28</v>
      </c>
      <c r="I437" t="s">
        <v>29</v>
      </c>
      <c r="J437" t="s">
        <v>31</v>
      </c>
      <c r="K437">
        <v>0</v>
      </c>
      <c r="L437">
        <v>24</v>
      </c>
      <c r="M437" s="4">
        <v>0.75487643766988988</v>
      </c>
      <c r="N437" s="5">
        <f t="shared" si="36"/>
        <v>41083.75487643767</v>
      </c>
      <c r="O437" t="str">
        <f t="shared" ca="1" si="37"/>
        <v>Crematogaster ormei</v>
      </c>
      <c r="P437" t="str">
        <f t="shared" ca="1" si="38"/>
        <v>TAG019347</v>
      </c>
      <c r="Q437">
        <f t="shared" ca="1" si="39"/>
        <v>1471</v>
      </c>
      <c r="R437">
        <f t="shared" ca="1" si="40"/>
        <v>2.4927203905194242</v>
      </c>
      <c r="S437" t="s">
        <v>223</v>
      </c>
      <c r="T437">
        <f t="shared" ca="1" si="41"/>
        <v>10</v>
      </c>
    </row>
    <row r="438" spans="1:20">
      <c r="A438">
        <v>429</v>
      </c>
      <c r="B438" t="s">
        <v>149</v>
      </c>
      <c r="C438" s="2">
        <v>41109</v>
      </c>
      <c r="D438" s="11">
        <v>4.7470739999999996</v>
      </c>
      <c r="E438" s="11">
        <v>116.967032</v>
      </c>
      <c r="F438" s="13">
        <v>1</v>
      </c>
      <c r="G438">
        <v>0</v>
      </c>
      <c r="H438" t="s">
        <v>30</v>
      </c>
      <c r="I438" t="s">
        <v>29</v>
      </c>
      <c r="J438" t="s">
        <v>31</v>
      </c>
      <c r="K438">
        <v>0</v>
      </c>
      <c r="L438">
        <v>24</v>
      </c>
      <c r="M438" s="4">
        <v>0.1095913559291648</v>
      </c>
      <c r="N438" s="5">
        <f t="shared" si="36"/>
        <v>41083.109591355926</v>
      </c>
      <c r="O438" t="str">
        <f t="shared" ca="1" si="37"/>
        <v>Dolichoderus sp.</v>
      </c>
      <c r="P438" t="str">
        <f t="shared" ca="1" si="38"/>
        <v>TAG024543</v>
      </c>
      <c r="Q438">
        <f t="shared" ca="1" si="39"/>
        <v>1035</v>
      </c>
      <c r="R438">
        <f t="shared" ca="1" si="40"/>
        <v>5.8457577707470598</v>
      </c>
      <c r="S438" t="s">
        <v>220</v>
      </c>
      <c r="T438">
        <f t="shared" ca="1" si="41"/>
        <v>8</v>
      </c>
    </row>
    <row r="439" spans="1:20">
      <c r="A439">
        <v>430</v>
      </c>
      <c r="B439" t="s">
        <v>149</v>
      </c>
      <c r="C439" s="2">
        <v>41109</v>
      </c>
      <c r="D439" s="11">
        <v>4.7470739999999996</v>
      </c>
      <c r="E439" s="11">
        <v>116.967032</v>
      </c>
      <c r="F439" s="13">
        <v>2</v>
      </c>
      <c r="G439">
        <v>1</v>
      </c>
      <c r="H439" t="s">
        <v>25</v>
      </c>
      <c r="I439" t="s">
        <v>29</v>
      </c>
      <c r="J439" t="s">
        <v>31</v>
      </c>
      <c r="K439">
        <v>0</v>
      </c>
      <c r="L439">
        <v>24</v>
      </c>
      <c r="M439" s="4">
        <v>0.54303886164177528</v>
      </c>
      <c r="N439" s="5">
        <f t="shared" si="36"/>
        <v>41083.543038861644</v>
      </c>
      <c r="O439" t="str">
        <f t="shared" ca="1" si="37"/>
        <v>Dolichoderus sp.</v>
      </c>
      <c r="P439" t="str">
        <f t="shared" ca="1" si="38"/>
        <v>TAG011989</v>
      </c>
      <c r="Q439">
        <f t="shared" ca="1" si="39"/>
        <v>1443</v>
      </c>
      <c r="R439">
        <f t="shared" ca="1" si="40"/>
        <v>4.5877264991703095</v>
      </c>
      <c r="S439" t="s">
        <v>221</v>
      </c>
      <c r="T439">
        <f t="shared" ca="1" si="41"/>
        <v>88</v>
      </c>
    </row>
    <row r="440" spans="1:20">
      <c r="A440">
        <v>431</v>
      </c>
      <c r="B440" t="s">
        <v>150</v>
      </c>
      <c r="C440" s="2">
        <v>41110</v>
      </c>
      <c r="D440" s="11">
        <v>4.7383556999999996</v>
      </c>
      <c r="E440" s="11">
        <v>116.9615605</v>
      </c>
      <c r="F440" s="13">
        <v>3</v>
      </c>
      <c r="G440">
        <v>1</v>
      </c>
      <c r="H440" t="s">
        <v>28</v>
      </c>
      <c r="I440" t="s">
        <v>26</v>
      </c>
      <c r="J440" t="s">
        <v>27</v>
      </c>
      <c r="K440">
        <v>0</v>
      </c>
      <c r="L440">
        <v>6</v>
      </c>
      <c r="M440" s="4">
        <v>0.65622501188045579</v>
      </c>
      <c r="N440" s="5">
        <f t="shared" si="36"/>
        <v>41083.65622501188</v>
      </c>
      <c r="O440" t="str">
        <f t="shared" ca="1" si="37"/>
        <v>Morphospecies 1</v>
      </c>
      <c r="P440" t="str">
        <f t="shared" ca="1" si="38"/>
        <v>TAG033210</v>
      </c>
      <c r="Q440">
        <f t="shared" ca="1" si="39"/>
        <v>134</v>
      </c>
      <c r="R440">
        <f t="shared" ca="1" si="40"/>
        <v>1.3405367241889734</v>
      </c>
      <c r="S440" t="s">
        <v>222</v>
      </c>
      <c r="T440">
        <f t="shared" ca="1" si="41"/>
        <v>80</v>
      </c>
    </row>
    <row r="441" spans="1:20">
      <c r="A441">
        <v>432</v>
      </c>
      <c r="B441" t="s">
        <v>150</v>
      </c>
      <c r="C441" s="2">
        <v>41110</v>
      </c>
      <c r="D441" s="11">
        <v>4.7383556999999996</v>
      </c>
      <c r="E441" s="11">
        <v>116.9615605</v>
      </c>
      <c r="F441" s="13">
        <v>4</v>
      </c>
      <c r="G441">
        <v>1</v>
      </c>
      <c r="H441" t="s">
        <v>25</v>
      </c>
      <c r="I441" t="s">
        <v>26</v>
      </c>
      <c r="J441" t="s">
        <v>27</v>
      </c>
      <c r="K441">
        <v>0</v>
      </c>
      <c r="L441">
        <v>6</v>
      </c>
      <c r="M441" s="4">
        <v>0.9746682583184566</v>
      </c>
      <c r="N441" s="5">
        <f t="shared" si="36"/>
        <v>41083.974668258321</v>
      </c>
      <c r="O441" t="str">
        <f t="shared" ca="1" si="37"/>
        <v>Crematogaster borneensis</v>
      </c>
      <c r="P441" t="str">
        <f t="shared" ca="1" si="38"/>
        <v>TAG034501</v>
      </c>
      <c r="Q441">
        <f t="shared" ca="1" si="39"/>
        <v>1357</v>
      </c>
      <c r="R441">
        <f t="shared" ca="1" si="40"/>
        <v>5.6820782399212204</v>
      </c>
      <c r="S441" t="s">
        <v>223</v>
      </c>
      <c r="T441">
        <f t="shared" ca="1" si="41"/>
        <v>57</v>
      </c>
    </row>
    <row r="442" spans="1:20">
      <c r="A442">
        <v>433</v>
      </c>
      <c r="B442" t="s">
        <v>150</v>
      </c>
      <c r="C442" s="2">
        <v>41110</v>
      </c>
      <c r="D442" s="11">
        <v>4.7383556999999996</v>
      </c>
      <c r="E442" s="11">
        <v>116.9615605</v>
      </c>
      <c r="F442" s="13">
        <v>1</v>
      </c>
      <c r="G442">
        <v>0</v>
      </c>
      <c r="H442" t="s">
        <v>28</v>
      </c>
      <c r="I442" t="s">
        <v>29</v>
      </c>
      <c r="J442" t="s">
        <v>27</v>
      </c>
      <c r="K442">
        <v>0</v>
      </c>
      <c r="L442">
        <v>13</v>
      </c>
      <c r="M442" s="4">
        <v>0.53153335119418954</v>
      </c>
      <c r="N442" s="5">
        <f t="shared" si="36"/>
        <v>41083.531533351197</v>
      </c>
      <c r="O442" t="str">
        <f t="shared" ca="1" si="37"/>
        <v>Dolichoderus sp.</v>
      </c>
      <c r="P442" t="str">
        <f t="shared" ca="1" si="38"/>
        <v>TAG033122</v>
      </c>
      <c r="Q442">
        <f t="shared" ca="1" si="39"/>
        <v>865</v>
      </c>
      <c r="R442">
        <f t="shared" ca="1" si="40"/>
        <v>3.7282630948885709</v>
      </c>
      <c r="S442" t="s">
        <v>220</v>
      </c>
      <c r="T442">
        <f t="shared" ca="1" si="41"/>
        <v>70</v>
      </c>
    </row>
    <row r="443" spans="1:20">
      <c r="A443">
        <v>434</v>
      </c>
      <c r="B443" t="s">
        <v>150</v>
      </c>
      <c r="C443" s="2">
        <v>41110</v>
      </c>
      <c r="D443" s="11">
        <v>4.7383556999999996</v>
      </c>
      <c r="E443" s="11">
        <v>116.9615605</v>
      </c>
      <c r="F443" s="13">
        <v>2</v>
      </c>
      <c r="G443">
        <v>0</v>
      </c>
      <c r="H443" t="s">
        <v>30</v>
      </c>
      <c r="I443" t="s">
        <v>29</v>
      </c>
      <c r="J443" t="s">
        <v>27</v>
      </c>
      <c r="K443">
        <v>0</v>
      </c>
      <c r="L443">
        <v>13</v>
      </c>
      <c r="M443" s="4">
        <v>0.83723421854196556</v>
      </c>
      <c r="N443" s="5">
        <f t="shared" si="36"/>
        <v>41083.837234218539</v>
      </c>
      <c r="O443" t="str">
        <f t="shared" ca="1" si="37"/>
        <v>Cicada sanguinolenta</v>
      </c>
      <c r="P443" t="str">
        <f t="shared" ca="1" si="38"/>
        <v>TAG006405</v>
      </c>
      <c r="Q443">
        <f t="shared" ca="1" si="39"/>
        <v>668</v>
      </c>
      <c r="R443">
        <f t="shared" ca="1" si="40"/>
        <v>2.2072963871003113</v>
      </c>
      <c r="S443" t="s">
        <v>221</v>
      </c>
      <c r="T443">
        <f t="shared" ca="1" si="41"/>
        <v>30</v>
      </c>
    </row>
    <row r="444" spans="1:20">
      <c r="A444">
        <v>435</v>
      </c>
      <c r="B444" t="s">
        <v>150</v>
      </c>
      <c r="C444" s="2">
        <v>41110</v>
      </c>
      <c r="D444" s="11">
        <v>4.7383556999999996</v>
      </c>
      <c r="E444" s="11">
        <v>116.9615605</v>
      </c>
      <c r="F444" s="13">
        <v>3</v>
      </c>
      <c r="G444">
        <v>0</v>
      </c>
      <c r="H444" t="s">
        <v>25</v>
      </c>
      <c r="I444" t="s">
        <v>29</v>
      </c>
      <c r="J444" t="s">
        <v>27</v>
      </c>
      <c r="K444">
        <v>0</v>
      </c>
      <c r="L444">
        <v>13</v>
      </c>
      <c r="M444" s="4">
        <v>0.56927112710668071</v>
      </c>
      <c r="N444" s="5">
        <f t="shared" si="36"/>
        <v>41083.569271127104</v>
      </c>
      <c r="O444" t="str">
        <f t="shared" ca="1" si="37"/>
        <v>Cicada sanguinolenta</v>
      </c>
      <c r="P444" t="str">
        <f t="shared" ca="1" si="38"/>
        <v>TAG064931</v>
      </c>
      <c r="Q444">
        <f t="shared" ca="1" si="39"/>
        <v>1011</v>
      </c>
      <c r="R444">
        <f t="shared" ca="1" si="40"/>
        <v>4.0431154371347109</v>
      </c>
      <c r="S444" t="s">
        <v>222</v>
      </c>
      <c r="T444">
        <f t="shared" ca="1" si="41"/>
        <v>27</v>
      </c>
    </row>
    <row r="445" spans="1:20">
      <c r="A445">
        <v>436</v>
      </c>
      <c r="B445" t="s">
        <v>150</v>
      </c>
      <c r="C445" s="2">
        <v>41110</v>
      </c>
      <c r="D445" s="11">
        <v>4.7383556999999996</v>
      </c>
      <c r="E445" s="11">
        <v>116.9615605</v>
      </c>
      <c r="F445" s="13">
        <v>4</v>
      </c>
      <c r="G445">
        <v>1</v>
      </c>
      <c r="H445" t="s">
        <v>28</v>
      </c>
      <c r="I445" t="s">
        <v>26</v>
      </c>
      <c r="J445" t="s">
        <v>31</v>
      </c>
      <c r="K445">
        <v>1</v>
      </c>
      <c r="L445">
        <v>20</v>
      </c>
      <c r="M445" s="4">
        <v>0.54600852297231794</v>
      </c>
      <c r="N445" s="5">
        <f t="shared" si="36"/>
        <v>41083.546008522972</v>
      </c>
      <c r="O445" t="str">
        <f t="shared" ca="1" si="37"/>
        <v>Alsomitra simplex</v>
      </c>
      <c r="P445" t="str">
        <f t="shared" ca="1" si="38"/>
        <v>TAG079672</v>
      </c>
      <c r="Q445">
        <f t="shared" ca="1" si="39"/>
        <v>1834</v>
      </c>
      <c r="R445">
        <f t="shared" ca="1" si="40"/>
        <v>1.8043826004793759</v>
      </c>
      <c r="S445" t="s">
        <v>223</v>
      </c>
      <c r="T445">
        <f t="shared" ca="1" si="41"/>
        <v>36</v>
      </c>
    </row>
    <row r="446" spans="1:20">
      <c r="A446">
        <v>437</v>
      </c>
      <c r="B446" t="s">
        <v>150</v>
      </c>
      <c r="C446" s="2">
        <v>41110</v>
      </c>
      <c r="D446" s="11">
        <v>4.7383556999999996</v>
      </c>
      <c r="E446" s="11">
        <v>116.9615605</v>
      </c>
      <c r="F446" s="13">
        <v>1</v>
      </c>
      <c r="G446">
        <v>1</v>
      </c>
      <c r="H446" t="s">
        <v>25</v>
      </c>
      <c r="I446" t="s">
        <v>26</v>
      </c>
      <c r="J446" t="s">
        <v>31</v>
      </c>
      <c r="K446">
        <v>1</v>
      </c>
      <c r="L446">
        <v>20</v>
      </c>
      <c r="M446" s="4">
        <v>0.60524997147814152</v>
      </c>
      <c r="N446" s="5">
        <f t="shared" si="36"/>
        <v>41083.605249971479</v>
      </c>
      <c r="O446" t="str">
        <f t="shared" ca="1" si="37"/>
        <v>Formicidae #1</v>
      </c>
      <c r="P446" t="str">
        <f t="shared" ca="1" si="38"/>
        <v>TAG011349</v>
      </c>
      <c r="Q446">
        <f t="shared" ca="1" si="39"/>
        <v>1421</v>
      </c>
      <c r="R446">
        <f t="shared" ca="1" si="40"/>
        <v>5.046043386983988</v>
      </c>
      <c r="S446" t="s">
        <v>220</v>
      </c>
      <c r="T446">
        <f t="shared" ca="1" si="41"/>
        <v>24</v>
      </c>
    </row>
    <row r="447" spans="1:20">
      <c r="A447">
        <v>438</v>
      </c>
      <c r="B447" t="s">
        <v>150</v>
      </c>
      <c r="C447" s="2">
        <v>41110</v>
      </c>
      <c r="D447" s="11">
        <v>4.7383556999999996</v>
      </c>
      <c r="E447" s="11">
        <v>116.9615605</v>
      </c>
      <c r="F447" s="13">
        <v>2</v>
      </c>
      <c r="G447">
        <v>0</v>
      </c>
      <c r="H447" t="s">
        <v>30</v>
      </c>
      <c r="I447" t="s">
        <v>29</v>
      </c>
      <c r="J447" t="s">
        <v>31</v>
      </c>
      <c r="K447">
        <v>1</v>
      </c>
      <c r="L447">
        <v>27</v>
      </c>
      <c r="M447" s="4">
        <v>0.52433501838961216</v>
      </c>
      <c r="N447" s="5">
        <f t="shared" si="36"/>
        <v>41083.524335018388</v>
      </c>
      <c r="O447" t="str">
        <f t="shared" ca="1" si="37"/>
        <v>Crematogaster ormei</v>
      </c>
      <c r="P447" t="str">
        <f t="shared" ca="1" si="38"/>
        <v>TAG073860</v>
      </c>
      <c r="Q447">
        <f t="shared" ca="1" si="39"/>
        <v>443</v>
      </c>
      <c r="R447">
        <f t="shared" ca="1" si="40"/>
        <v>4.4382686109774436</v>
      </c>
      <c r="S447" t="s">
        <v>221</v>
      </c>
      <c r="T447">
        <f t="shared" ca="1" si="41"/>
        <v>62</v>
      </c>
    </row>
    <row r="448" spans="1:20">
      <c r="A448">
        <v>439</v>
      </c>
      <c r="B448" t="s">
        <v>150</v>
      </c>
      <c r="C448" s="2">
        <v>41110</v>
      </c>
      <c r="D448" s="11">
        <v>4.7383556999999996</v>
      </c>
      <c r="E448" s="11">
        <v>116.9615605</v>
      </c>
      <c r="F448" s="13">
        <v>3</v>
      </c>
      <c r="G448">
        <v>0</v>
      </c>
      <c r="H448" t="s">
        <v>25</v>
      </c>
      <c r="I448" t="s">
        <v>29</v>
      </c>
      <c r="J448" t="s">
        <v>31</v>
      </c>
      <c r="K448">
        <v>1</v>
      </c>
      <c r="L448">
        <v>27</v>
      </c>
      <c r="M448" s="4">
        <v>4.718145340335711E-2</v>
      </c>
      <c r="N448" s="5">
        <f t="shared" si="36"/>
        <v>41083.047181453403</v>
      </c>
      <c r="O448" t="str">
        <f t="shared" ca="1" si="37"/>
        <v>Melittia oedippus</v>
      </c>
      <c r="P448" t="str">
        <f t="shared" ca="1" si="38"/>
        <v>TAG078646</v>
      </c>
      <c r="Q448">
        <f t="shared" ca="1" si="39"/>
        <v>253</v>
      </c>
      <c r="R448">
        <f t="shared" ca="1" si="40"/>
        <v>3.899630923756674</v>
      </c>
      <c r="S448" t="s">
        <v>222</v>
      </c>
      <c r="T448">
        <f t="shared" ca="1" si="41"/>
        <v>20</v>
      </c>
    </row>
    <row r="449" spans="1:20">
      <c r="A449">
        <v>440</v>
      </c>
      <c r="B449" t="s">
        <v>150</v>
      </c>
      <c r="C449" s="2">
        <v>41110</v>
      </c>
      <c r="D449" s="11">
        <v>4.7383556999999996</v>
      </c>
      <c r="E449" s="11">
        <v>116.9615605</v>
      </c>
      <c r="F449" s="13">
        <v>4</v>
      </c>
      <c r="G449">
        <v>1</v>
      </c>
      <c r="H449" t="s">
        <v>28</v>
      </c>
      <c r="I449" t="s">
        <v>29</v>
      </c>
      <c r="J449" t="s">
        <v>31</v>
      </c>
      <c r="K449">
        <v>1</v>
      </c>
      <c r="L449">
        <v>27</v>
      </c>
      <c r="M449" s="4">
        <v>0.22794278525188305</v>
      </c>
      <c r="N449" s="5">
        <f t="shared" si="36"/>
        <v>41083.227942785255</v>
      </c>
      <c r="O449" t="str">
        <f t="shared" ca="1" si="37"/>
        <v>Water monitor</v>
      </c>
      <c r="P449" t="str">
        <f t="shared" ca="1" si="38"/>
        <v>TAG035675</v>
      </c>
      <c r="Q449">
        <f t="shared" ca="1" si="39"/>
        <v>399</v>
      </c>
      <c r="R449">
        <f t="shared" ca="1" si="40"/>
        <v>5.2466045960015242</v>
      </c>
      <c r="S449" t="s">
        <v>223</v>
      </c>
      <c r="T449">
        <f t="shared" ca="1" si="41"/>
        <v>46</v>
      </c>
    </row>
    <row r="450" spans="1:20">
      <c r="A450">
        <v>441</v>
      </c>
      <c r="B450" t="s">
        <v>151</v>
      </c>
      <c r="C450" s="2">
        <v>41109</v>
      </c>
      <c r="D450" s="11">
        <v>4.7383556999999996</v>
      </c>
      <c r="E450" s="11">
        <v>116.9615605</v>
      </c>
      <c r="F450" s="13">
        <v>1</v>
      </c>
      <c r="G450">
        <v>0</v>
      </c>
      <c r="H450" t="s">
        <v>25</v>
      </c>
      <c r="I450" t="s">
        <v>26</v>
      </c>
      <c r="J450" t="s">
        <v>27</v>
      </c>
      <c r="K450">
        <v>1</v>
      </c>
      <c r="L450">
        <v>4</v>
      </c>
      <c r="M450" s="4">
        <v>0.51051790058117363</v>
      </c>
      <c r="N450" s="5">
        <f t="shared" si="36"/>
        <v>41083.510517900584</v>
      </c>
      <c r="O450" t="str">
        <f t="shared" ca="1" si="37"/>
        <v>Water monitor</v>
      </c>
      <c r="P450" t="str">
        <f t="shared" ca="1" si="38"/>
        <v>TAG035752</v>
      </c>
      <c r="Q450">
        <f t="shared" ca="1" si="39"/>
        <v>1024</v>
      </c>
      <c r="R450">
        <f t="shared" ca="1" si="40"/>
        <v>5.7218811431553664</v>
      </c>
      <c r="S450" t="s">
        <v>220</v>
      </c>
      <c r="T450">
        <f t="shared" ca="1" si="41"/>
        <v>94</v>
      </c>
    </row>
    <row r="451" spans="1:20">
      <c r="A451">
        <v>442</v>
      </c>
      <c r="B451" t="s">
        <v>151</v>
      </c>
      <c r="C451" s="2">
        <v>41109</v>
      </c>
      <c r="D451" s="11">
        <v>4.7383556999999996</v>
      </c>
      <c r="E451" s="11">
        <v>116.9615605</v>
      </c>
      <c r="F451" s="13">
        <v>2</v>
      </c>
      <c r="G451">
        <v>1</v>
      </c>
      <c r="H451" t="s">
        <v>28</v>
      </c>
      <c r="I451" t="s">
        <v>26</v>
      </c>
      <c r="J451" t="s">
        <v>27</v>
      </c>
      <c r="K451">
        <v>1</v>
      </c>
      <c r="L451">
        <v>4</v>
      </c>
      <c r="M451" s="4">
        <v>2.5882181776492597E-2</v>
      </c>
      <c r="N451" s="5">
        <f t="shared" si="36"/>
        <v>41083.025882181777</v>
      </c>
      <c r="O451" t="str">
        <f t="shared" ca="1" si="37"/>
        <v>Formicidae #1</v>
      </c>
      <c r="P451" t="str">
        <f t="shared" ca="1" si="38"/>
        <v>TAG042492</v>
      </c>
      <c r="Q451">
        <f t="shared" ca="1" si="39"/>
        <v>1226</v>
      </c>
      <c r="R451">
        <f t="shared" ca="1" si="40"/>
        <v>2.1123421977189141</v>
      </c>
      <c r="S451" t="s">
        <v>221</v>
      </c>
      <c r="T451">
        <f t="shared" ca="1" si="41"/>
        <v>96</v>
      </c>
    </row>
    <row r="452" spans="1:20">
      <c r="A452">
        <v>443</v>
      </c>
      <c r="B452" t="s">
        <v>151</v>
      </c>
      <c r="C452" s="2">
        <v>41109</v>
      </c>
      <c r="D452" s="11">
        <v>4.7383556999999996</v>
      </c>
      <c r="E452" s="11">
        <v>116.9615605</v>
      </c>
      <c r="F452" s="13">
        <v>3</v>
      </c>
      <c r="G452">
        <v>0</v>
      </c>
      <c r="H452" t="s">
        <v>30</v>
      </c>
      <c r="I452" t="s">
        <v>29</v>
      </c>
      <c r="J452" t="s">
        <v>27</v>
      </c>
      <c r="K452">
        <v>1</v>
      </c>
      <c r="L452">
        <v>11</v>
      </c>
      <c r="M452" s="4">
        <v>0.33163511975016635</v>
      </c>
      <c r="N452" s="5">
        <f t="shared" si="36"/>
        <v>41083.33163511975</v>
      </c>
      <c r="O452" t="str">
        <f t="shared" ca="1" si="37"/>
        <v>Zenicomus photuroides</v>
      </c>
      <c r="P452" t="str">
        <f t="shared" ca="1" si="38"/>
        <v>TAG019647</v>
      </c>
      <c r="Q452">
        <f t="shared" ca="1" si="39"/>
        <v>1445</v>
      </c>
      <c r="R452">
        <f t="shared" ca="1" si="40"/>
        <v>2.3311967378348499</v>
      </c>
      <c r="S452" t="s">
        <v>222</v>
      </c>
      <c r="T452">
        <f t="shared" ca="1" si="41"/>
        <v>86</v>
      </c>
    </row>
    <row r="453" spans="1:20">
      <c r="A453">
        <v>444</v>
      </c>
      <c r="B453" t="s">
        <v>151</v>
      </c>
      <c r="C453" s="2">
        <v>41109</v>
      </c>
      <c r="D453" s="11">
        <v>4.7383556999999996</v>
      </c>
      <c r="E453" s="11">
        <v>116.9615605</v>
      </c>
      <c r="F453" s="13">
        <v>4</v>
      </c>
      <c r="G453">
        <v>0</v>
      </c>
      <c r="H453" t="s">
        <v>25</v>
      </c>
      <c r="I453" t="s">
        <v>29</v>
      </c>
      <c r="J453" t="s">
        <v>27</v>
      </c>
      <c r="K453">
        <v>1</v>
      </c>
      <c r="L453">
        <v>11</v>
      </c>
      <c r="M453" s="4">
        <v>0.82371697400674748</v>
      </c>
      <c r="N453" s="5">
        <f t="shared" si="36"/>
        <v>41083.82371697401</v>
      </c>
      <c r="O453" t="str">
        <f t="shared" ca="1" si="37"/>
        <v>Gannets</v>
      </c>
      <c r="P453" t="str">
        <f t="shared" ca="1" si="38"/>
        <v>TAG010660</v>
      </c>
      <c r="Q453">
        <f t="shared" ca="1" si="39"/>
        <v>134</v>
      </c>
      <c r="R453">
        <f t="shared" ca="1" si="40"/>
        <v>2.606548816528127</v>
      </c>
      <c r="S453" t="s">
        <v>223</v>
      </c>
      <c r="T453">
        <f t="shared" ca="1" si="41"/>
        <v>18</v>
      </c>
    </row>
    <row r="454" spans="1:20">
      <c r="A454">
        <v>445</v>
      </c>
      <c r="B454" t="s">
        <v>151</v>
      </c>
      <c r="C454" s="2">
        <v>41109</v>
      </c>
      <c r="D454" s="11">
        <v>4.7383556999999996</v>
      </c>
      <c r="E454" s="11">
        <v>116.9615605</v>
      </c>
      <c r="F454" s="13">
        <v>1</v>
      </c>
      <c r="G454">
        <v>1</v>
      </c>
      <c r="H454" t="s">
        <v>28</v>
      </c>
      <c r="I454" t="s">
        <v>29</v>
      </c>
      <c r="J454" t="s">
        <v>27</v>
      </c>
      <c r="K454">
        <v>1</v>
      </c>
      <c r="L454">
        <v>11</v>
      </c>
      <c r="M454" s="4">
        <v>0.93780257592833649</v>
      </c>
      <c r="N454" s="5">
        <f t="shared" si="36"/>
        <v>41083.937802575929</v>
      </c>
      <c r="O454" t="str">
        <f t="shared" ca="1" si="37"/>
        <v>Gannets</v>
      </c>
      <c r="P454" t="str">
        <f t="shared" ca="1" si="38"/>
        <v>TAG077117</v>
      </c>
      <c r="Q454">
        <f t="shared" ca="1" si="39"/>
        <v>1637</v>
      </c>
      <c r="R454">
        <f t="shared" ca="1" si="40"/>
        <v>1.4533656454587598</v>
      </c>
      <c r="S454" t="s">
        <v>220</v>
      </c>
      <c r="T454">
        <f t="shared" ca="1" si="41"/>
        <v>66</v>
      </c>
    </row>
    <row r="455" spans="1:20">
      <c r="A455">
        <v>446</v>
      </c>
      <c r="B455" t="s">
        <v>151</v>
      </c>
      <c r="C455" s="2">
        <v>41109</v>
      </c>
      <c r="D455" s="11">
        <v>4.7383556999999996</v>
      </c>
      <c r="E455" s="11">
        <v>116.9615605</v>
      </c>
      <c r="F455" s="13">
        <v>2</v>
      </c>
      <c r="G455">
        <v>1</v>
      </c>
      <c r="H455" t="s">
        <v>28</v>
      </c>
      <c r="I455" t="s">
        <v>26</v>
      </c>
      <c r="J455" t="s">
        <v>31</v>
      </c>
      <c r="K455">
        <v>0</v>
      </c>
      <c r="L455">
        <v>18</v>
      </c>
      <c r="M455" s="4">
        <v>0.54605110677958213</v>
      </c>
      <c r="N455" s="5">
        <f t="shared" si="36"/>
        <v>41083.546051106779</v>
      </c>
      <c r="O455" t="str">
        <f t="shared" ca="1" si="37"/>
        <v>Alsomitra simplex</v>
      </c>
      <c r="P455" t="str">
        <f t="shared" ca="1" si="38"/>
        <v>TAG069263</v>
      </c>
      <c r="Q455">
        <f t="shared" ca="1" si="39"/>
        <v>1038</v>
      </c>
      <c r="R455">
        <f t="shared" ca="1" si="40"/>
        <v>4.7437614251613631</v>
      </c>
      <c r="S455" t="s">
        <v>221</v>
      </c>
      <c r="T455">
        <f t="shared" ca="1" si="41"/>
        <v>34</v>
      </c>
    </row>
    <row r="456" spans="1:20">
      <c r="A456">
        <v>447</v>
      </c>
      <c r="B456" t="s">
        <v>151</v>
      </c>
      <c r="C456" s="2">
        <v>41109</v>
      </c>
      <c r="D456" s="11">
        <v>4.7383556999999996</v>
      </c>
      <c r="E456" s="11">
        <v>116.9615605</v>
      </c>
      <c r="F456" s="13">
        <v>3</v>
      </c>
      <c r="G456">
        <v>1</v>
      </c>
      <c r="H456" t="s">
        <v>25</v>
      </c>
      <c r="I456" t="s">
        <v>26</v>
      </c>
      <c r="J456" t="s">
        <v>31</v>
      </c>
      <c r="K456">
        <v>0</v>
      </c>
      <c r="L456">
        <v>18</v>
      </c>
      <c r="M456" s="4">
        <v>5.3603002112477593E-2</v>
      </c>
      <c r="N456" s="5">
        <f t="shared" si="36"/>
        <v>41083.05360300211</v>
      </c>
      <c r="O456" t="str">
        <f t="shared" ca="1" si="37"/>
        <v>Gannets</v>
      </c>
      <c r="P456" t="str">
        <f t="shared" ca="1" si="38"/>
        <v>TAG019209</v>
      </c>
      <c r="Q456">
        <f t="shared" ca="1" si="39"/>
        <v>1659</v>
      </c>
      <c r="R456">
        <f t="shared" ca="1" si="40"/>
        <v>4.1434749117006238</v>
      </c>
      <c r="S456" t="s">
        <v>222</v>
      </c>
      <c r="T456">
        <f t="shared" ca="1" si="41"/>
        <v>12</v>
      </c>
    </row>
    <row r="457" spans="1:20">
      <c r="A457">
        <v>448</v>
      </c>
      <c r="B457" t="s">
        <v>151</v>
      </c>
      <c r="C457" s="2">
        <v>41109</v>
      </c>
      <c r="D457" s="11">
        <v>4.7383556999999996</v>
      </c>
      <c r="E457" s="11">
        <v>116.9615605</v>
      </c>
      <c r="F457" s="13">
        <v>4</v>
      </c>
      <c r="G457">
        <v>0</v>
      </c>
      <c r="H457" t="s">
        <v>28</v>
      </c>
      <c r="I457" t="s">
        <v>29</v>
      </c>
      <c r="J457" t="s">
        <v>31</v>
      </c>
      <c r="K457">
        <v>0</v>
      </c>
      <c r="L457">
        <v>25</v>
      </c>
      <c r="M457" s="4">
        <v>0.70474633535899578</v>
      </c>
      <c r="N457" s="5">
        <f t="shared" si="36"/>
        <v>41083.704746335359</v>
      </c>
      <c r="O457" t="str">
        <f t="shared" ca="1" si="37"/>
        <v>Melittia oedippus</v>
      </c>
      <c r="P457" t="str">
        <f t="shared" ca="1" si="38"/>
        <v>TAG071587</v>
      </c>
      <c r="Q457">
        <f t="shared" ca="1" si="39"/>
        <v>1380</v>
      </c>
      <c r="R457">
        <f t="shared" ca="1" si="40"/>
        <v>1.7536524356816892</v>
      </c>
      <c r="S457" t="s">
        <v>223</v>
      </c>
      <c r="T457">
        <f t="shared" ca="1" si="41"/>
        <v>71</v>
      </c>
    </row>
    <row r="458" spans="1:20">
      <c r="A458">
        <v>449</v>
      </c>
      <c r="B458" t="s">
        <v>151</v>
      </c>
      <c r="C458" s="2">
        <v>41109</v>
      </c>
      <c r="D458" s="11">
        <v>4.7383556999999996</v>
      </c>
      <c r="E458" s="11">
        <v>116.9615605</v>
      </c>
      <c r="F458" s="13">
        <v>1</v>
      </c>
      <c r="G458">
        <v>0</v>
      </c>
      <c r="H458" t="s">
        <v>30</v>
      </c>
      <c r="I458" t="s">
        <v>29</v>
      </c>
      <c r="J458" t="s">
        <v>31</v>
      </c>
      <c r="K458">
        <v>0</v>
      </c>
      <c r="L458">
        <v>25</v>
      </c>
      <c r="M458" s="4">
        <v>0.48657915041637534</v>
      </c>
      <c r="N458" s="5">
        <f t="shared" si="36"/>
        <v>41083.48657915042</v>
      </c>
      <c r="O458" t="str">
        <f t="shared" ca="1" si="37"/>
        <v>Dolichoderus sp.</v>
      </c>
      <c r="P458" t="str">
        <f t="shared" ca="1" si="38"/>
        <v>TAG025051</v>
      </c>
      <c r="Q458">
        <f t="shared" ca="1" si="39"/>
        <v>385</v>
      </c>
      <c r="R458">
        <f t="shared" ca="1" si="40"/>
        <v>4.0360305968554426</v>
      </c>
      <c r="S458" t="s">
        <v>220</v>
      </c>
      <c r="T458">
        <f t="shared" ca="1" si="41"/>
        <v>71</v>
      </c>
    </row>
    <row r="459" spans="1:20">
      <c r="A459">
        <v>450</v>
      </c>
      <c r="B459" t="s">
        <v>151</v>
      </c>
      <c r="C459" s="2">
        <v>41109</v>
      </c>
      <c r="D459" s="11">
        <v>4.7383556999999996</v>
      </c>
      <c r="E459" s="11">
        <v>116.9615605</v>
      </c>
      <c r="F459" s="13">
        <v>2</v>
      </c>
      <c r="G459">
        <v>0</v>
      </c>
      <c r="H459" t="s">
        <v>25</v>
      </c>
      <c r="I459" t="s">
        <v>29</v>
      </c>
      <c r="J459" t="s">
        <v>31</v>
      </c>
      <c r="K459">
        <v>0</v>
      </c>
      <c r="L459">
        <v>25</v>
      </c>
      <c r="M459" s="4">
        <v>0.95176147309697967</v>
      </c>
      <c r="N459" s="5">
        <f t="shared" ref="N459:N522" si="42">C$10 +M459</f>
        <v>41083.951761473094</v>
      </c>
      <c r="O459" t="str">
        <f t="shared" ref="O459:O522" ca="1" si="43">INDIRECT(ADDRESS(RANDBETWEEN(2,13),1,1,FALSE,"Taxa"), FALSE)</f>
        <v>Zenicomus photuroides</v>
      </c>
      <c r="P459" t="str">
        <f t="shared" ref="P459:P522" ca="1" si="44">"TAG" &amp; TEXT(FLOOR(RAND()*100000,1), "000000")</f>
        <v>TAG022649</v>
      </c>
      <c r="Q459">
        <f t="shared" ref="Q459:Q522" ca="1" si="45">RANDBETWEEN(0,2000)</f>
        <v>279</v>
      </c>
      <c r="R459">
        <f t="shared" ref="R459:R522" ca="1" si="46">RAND()*5+1</f>
        <v>4.0443923854497985</v>
      </c>
      <c r="S459" t="s">
        <v>221</v>
      </c>
      <c r="T459">
        <f t="shared" ref="T459:T522" ca="1" si="47">RANDBETWEEN(0,100)</f>
        <v>52</v>
      </c>
    </row>
    <row r="460" spans="1:20">
      <c r="A460">
        <v>451</v>
      </c>
      <c r="B460" t="s">
        <v>152</v>
      </c>
      <c r="C460" s="2">
        <v>41108</v>
      </c>
      <c r="D460" s="11">
        <v>4.7383556999999996</v>
      </c>
      <c r="E460" s="11">
        <v>116.9615605</v>
      </c>
      <c r="F460" s="13">
        <v>3</v>
      </c>
      <c r="G460">
        <v>1</v>
      </c>
      <c r="H460" t="s">
        <v>28</v>
      </c>
      <c r="I460" t="s">
        <v>26</v>
      </c>
      <c r="J460" t="s">
        <v>27</v>
      </c>
      <c r="K460">
        <v>1</v>
      </c>
      <c r="L460">
        <v>1</v>
      </c>
      <c r="M460" s="4">
        <v>0.50246469691734885</v>
      </c>
      <c r="N460" s="5">
        <f t="shared" si="42"/>
        <v>41083.502464696918</v>
      </c>
      <c r="O460" t="str">
        <f t="shared" ca="1" si="43"/>
        <v>Morphospecies 1</v>
      </c>
      <c r="P460" t="str">
        <f t="shared" ca="1" si="44"/>
        <v>TAG089518</v>
      </c>
      <c r="Q460">
        <f t="shared" ca="1" si="45"/>
        <v>551</v>
      </c>
      <c r="R460">
        <f t="shared" ca="1" si="46"/>
        <v>2.120111602972754</v>
      </c>
      <c r="S460" t="s">
        <v>222</v>
      </c>
      <c r="T460">
        <f t="shared" ca="1" si="47"/>
        <v>83</v>
      </c>
    </row>
    <row r="461" spans="1:20">
      <c r="A461">
        <v>452</v>
      </c>
      <c r="B461" t="s">
        <v>152</v>
      </c>
      <c r="C461" s="2">
        <v>41108</v>
      </c>
      <c r="D461" s="11">
        <v>4.7383556999999996</v>
      </c>
      <c r="E461" s="11">
        <v>116.9615605</v>
      </c>
      <c r="F461" s="13">
        <v>4</v>
      </c>
      <c r="G461">
        <v>1</v>
      </c>
      <c r="H461" t="s">
        <v>25</v>
      </c>
      <c r="I461" t="s">
        <v>26</v>
      </c>
      <c r="J461" t="s">
        <v>27</v>
      </c>
      <c r="K461">
        <v>1</v>
      </c>
      <c r="L461">
        <v>1</v>
      </c>
      <c r="M461" s="4">
        <v>0.46863129062554432</v>
      </c>
      <c r="N461" s="5">
        <f t="shared" si="42"/>
        <v>41083.468631290627</v>
      </c>
      <c r="O461" t="str">
        <f t="shared" ca="1" si="43"/>
        <v>Ponerinae #1</v>
      </c>
      <c r="P461" t="str">
        <f t="shared" ca="1" si="44"/>
        <v>TAG020817</v>
      </c>
      <c r="Q461">
        <f t="shared" ca="1" si="45"/>
        <v>173</v>
      </c>
      <c r="R461">
        <f t="shared" ca="1" si="46"/>
        <v>4.0353819802596442</v>
      </c>
      <c r="S461" t="s">
        <v>223</v>
      </c>
      <c r="T461">
        <f t="shared" ca="1" si="47"/>
        <v>37</v>
      </c>
    </row>
    <row r="462" spans="1:20">
      <c r="A462">
        <v>453</v>
      </c>
      <c r="B462" t="s">
        <v>152</v>
      </c>
      <c r="C462" s="2">
        <v>41108</v>
      </c>
      <c r="D462" s="11">
        <v>4.7383556999999996</v>
      </c>
      <c r="E462" s="11">
        <v>116.9615605</v>
      </c>
      <c r="F462" s="13">
        <v>1</v>
      </c>
      <c r="G462">
        <v>0</v>
      </c>
      <c r="H462" t="s">
        <v>28</v>
      </c>
      <c r="I462" t="s">
        <v>29</v>
      </c>
      <c r="J462" t="s">
        <v>27</v>
      </c>
      <c r="K462">
        <v>1</v>
      </c>
      <c r="L462">
        <v>8</v>
      </c>
      <c r="M462" s="4">
        <v>0.89762245685914921</v>
      </c>
      <c r="N462" s="5">
        <f t="shared" si="42"/>
        <v>41083.897622456861</v>
      </c>
      <c r="O462" t="str">
        <f t="shared" ca="1" si="43"/>
        <v>Crematogaster borneensis</v>
      </c>
      <c r="P462" t="str">
        <f t="shared" ca="1" si="44"/>
        <v>TAG061260</v>
      </c>
      <c r="Q462">
        <f t="shared" ca="1" si="45"/>
        <v>480</v>
      </c>
      <c r="R462">
        <f t="shared" ca="1" si="46"/>
        <v>2.6467007532215643</v>
      </c>
      <c r="S462" t="s">
        <v>220</v>
      </c>
      <c r="T462">
        <f t="shared" ca="1" si="47"/>
        <v>94</v>
      </c>
    </row>
    <row r="463" spans="1:20">
      <c r="A463">
        <v>454</v>
      </c>
      <c r="B463" t="s">
        <v>152</v>
      </c>
      <c r="C463" s="2">
        <v>41108</v>
      </c>
      <c r="D463" s="11">
        <v>4.7383556999999996</v>
      </c>
      <c r="E463" s="11">
        <v>116.9615605</v>
      </c>
      <c r="F463" s="13">
        <v>2</v>
      </c>
      <c r="G463">
        <v>0</v>
      </c>
      <c r="H463" t="s">
        <v>30</v>
      </c>
      <c r="I463" t="s">
        <v>29</v>
      </c>
      <c r="J463" t="s">
        <v>27</v>
      </c>
      <c r="K463">
        <v>1</v>
      </c>
      <c r="L463">
        <v>8</v>
      </c>
      <c r="M463" s="4">
        <v>0.19364883241437991</v>
      </c>
      <c r="N463" s="5">
        <f t="shared" si="42"/>
        <v>41083.193648832414</v>
      </c>
      <c r="O463" t="str">
        <f t="shared" ca="1" si="43"/>
        <v>Alsomitra simplex</v>
      </c>
      <c r="P463" t="str">
        <f t="shared" ca="1" si="44"/>
        <v>TAG065650</v>
      </c>
      <c r="Q463">
        <f t="shared" ca="1" si="45"/>
        <v>1301</v>
      </c>
      <c r="R463">
        <f t="shared" ca="1" si="46"/>
        <v>5.2379558663161729</v>
      </c>
      <c r="S463" t="s">
        <v>221</v>
      </c>
      <c r="T463">
        <f t="shared" ca="1" si="47"/>
        <v>85</v>
      </c>
    </row>
    <row r="464" spans="1:20">
      <c r="A464">
        <v>455</v>
      </c>
      <c r="B464" t="s">
        <v>152</v>
      </c>
      <c r="C464" s="2">
        <v>41108</v>
      </c>
      <c r="D464" s="11">
        <v>4.7383556999999996</v>
      </c>
      <c r="E464" s="11">
        <v>116.9615605</v>
      </c>
      <c r="F464" s="13">
        <v>3</v>
      </c>
      <c r="G464">
        <v>0</v>
      </c>
      <c r="H464" t="s">
        <v>25</v>
      </c>
      <c r="I464" t="s">
        <v>29</v>
      </c>
      <c r="J464" t="s">
        <v>27</v>
      </c>
      <c r="K464">
        <v>1</v>
      </c>
      <c r="L464">
        <v>8</v>
      </c>
      <c r="M464" s="4">
        <v>0.34561249441187003</v>
      </c>
      <c r="N464" s="5">
        <f t="shared" si="42"/>
        <v>41083.345612494413</v>
      </c>
      <c r="O464" t="str">
        <f t="shared" ca="1" si="43"/>
        <v>Melittia oedippus</v>
      </c>
      <c r="P464" t="str">
        <f t="shared" ca="1" si="44"/>
        <v>TAG076405</v>
      </c>
      <c r="Q464">
        <f t="shared" ca="1" si="45"/>
        <v>822</v>
      </c>
      <c r="R464">
        <f t="shared" ca="1" si="46"/>
        <v>3.8238399334653765</v>
      </c>
      <c r="S464" t="s">
        <v>222</v>
      </c>
      <c r="T464">
        <f t="shared" ca="1" si="47"/>
        <v>78</v>
      </c>
    </row>
    <row r="465" spans="1:20">
      <c r="A465">
        <v>456</v>
      </c>
      <c r="B465" t="s">
        <v>152</v>
      </c>
      <c r="C465" s="2">
        <v>41108</v>
      </c>
      <c r="D465" s="11">
        <v>4.7383556999999996</v>
      </c>
      <c r="E465" s="11">
        <v>116.9615605</v>
      </c>
      <c r="F465" s="13">
        <v>4</v>
      </c>
      <c r="G465">
        <v>1</v>
      </c>
      <c r="H465" t="s">
        <v>28</v>
      </c>
      <c r="I465" t="s">
        <v>26</v>
      </c>
      <c r="J465" t="s">
        <v>31</v>
      </c>
      <c r="K465">
        <v>1</v>
      </c>
      <c r="L465">
        <v>15</v>
      </c>
      <c r="M465" s="4">
        <v>0.83937202895445695</v>
      </c>
      <c r="N465" s="5">
        <f t="shared" si="42"/>
        <v>41083.839372028953</v>
      </c>
      <c r="O465" t="str">
        <f t="shared" ca="1" si="43"/>
        <v>Crematogaster borneensis</v>
      </c>
      <c r="P465" t="str">
        <f t="shared" ca="1" si="44"/>
        <v>TAG030197</v>
      </c>
      <c r="Q465">
        <f t="shared" ca="1" si="45"/>
        <v>1230</v>
      </c>
      <c r="R465">
        <f t="shared" ca="1" si="46"/>
        <v>4.431946859108983</v>
      </c>
      <c r="S465" t="s">
        <v>223</v>
      </c>
      <c r="T465">
        <f t="shared" ca="1" si="47"/>
        <v>64</v>
      </c>
    </row>
    <row r="466" spans="1:20">
      <c r="A466">
        <v>457</v>
      </c>
      <c r="B466" t="s">
        <v>152</v>
      </c>
      <c r="C466" s="2">
        <v>41108</v>
      </c>
      <c r="D466" s="11">
        <v>4.7383556999999996</v>
      </c>
      <c r="E466" s="11">
        <v>116.9615605</v>
      </c>
      <c r="F466" s="13">
        <v>1</v>
      </c>
      <c r="G466">
        <v>1</v>
      </c>
      <c r="H466" t="s">
        <v>25</v>
      </c>
      <c r="I466" t="s">
        <v>26</v>
      </c>
      <c r="J466" t="s">
        <v>31</v>
      </c>
      <c r="K466">
        <v>1</v>
      </c>
      <c r="L466">
        <v>15</v>
      </c>
      <c r="M466" s="4">
        <v>0.28480128457477993</v>
      </c>
      <c r="N466" s="5">
        <f t="shared" si="42"/>
        <v>41083.284801284572</v>
      </c>
      <c r="O466" t="str">
        <f t="shared" ca="1" si="43"/>
        <v>Zenicomus photuroides</v>
      </c>
      <c r="P466" t="str">
        <f t="shared" ca="1" si="44"/>
        <v>TAG031560</v>
      </c>
      <c r="Q466">
        <f t="shared" ca="1" si="45"/>
        <v>41</v>
      </c>
      <c r="R466">
        <f t="shared" ca="1" si="46"/>
        <v>1.03386438438074</v>
      </c>
      <c r="S466" t="s">
        <v>220</v>
      </c>
      <c r="T466">
        <f t="shared" ca="1" si="47"/>
        <v>60</v>
      </c>
    </row>
    <row r="467" spans="1:20">
      <c r="A467">
        <v>458</v>
      </c>
      <c r="B467" t="s">
        <v>152</v>
      </c>
      <c r="C467" s="2">
        <v>41108</v>
      </c>
      <c r="D467" s="11">
        <v>4.7383556999999996</v>
      </c>
      <c r="E467" s="11">
        <v>116.9615605</v>
      </c>
      <c r="F467" s="13">
        <v>2</v>
      </c>
      <c r="G467">
        <v>0</v>
      </c>
      <c r="H467" t="s">
        <v>30</v>
      </c>
      <c r="I467" t="s">
        <v>29</v>
      </c>
      <c r="J467" t="s">
        <v>31</v>
      </c>
      <c r="K467">
        <v>1</v>
      </c>
      <c r="L467">
        <v>22</v>
      </c>
      <c r="M467" s="4">
        <v>0.7489915467616779</v>
      </c>
      <c r="N467" s="5">
        <f t="shared" si="42"/>
        <v>41083.748991546759</v>
      </c>
      <c r="O467" t="str">
        <f t="shared" ca="1" si="43"/>
        <v>Formicidae #1</v>
      </c>
      <c r="P467" t="str">
        <f t="shared" ca="1" si="44"/>
        <v>TAG087397</v>
      </c>
      <c r="Q467">
        <f t="shared" ca="1" si="45"/>
        <v>1503</v>
      </c>
      <c r="R467">
        <f t="shared" ca="1" si="46"/>
        <v>1.8432592941508692</v>
      </c>
      <c r="S467" t="s">
        <v>221</v>
      </c>
      <c r="T467">
        <f t="shared" ca="1" si="47"/>
        <v>66</v>
      </c>
    </row>
    <row r="468" spans="1:20">
      <c r="A468">
        <v>459</v>
      </c>
      <c r="B468" t="s">
        <v>152</v>
      </c>
      <c r="C468" s="2">
        <v>41108</v>
      </c>
      <c r="D468" s="11">
        <v>4.7383556999999996</v>
      </c>
      <c r="E468" s="11">
        <v>116.9615605</v>
      </c>
      <c r="F468" s="13">
        <v>3</v>
      </c>
      <c r="G468">
        <v>0</v>
      </c>
      <c r="H468" t="s">
        <v>25</v>
      </c>
      <c r="I468" t="s">
        <v>29</v>
      </c>
      <c r="J468" t="s">
        <v>31</v>
      </c>
      <c r="K468">
        <v>1</v>
      </c>
      <c r="L468">
        <v>22</v>
      </c>
      <c r="M468" s="4">
        <v>0.65045863528356074</v>
      </c>
      <c r="N468" s="5">
        <f t="shared" si="42"/>
        <v>41083.650458635282</v>
      </c>
      <c r="O468" t="str">
        <f t="shared" ca="1" si="43"/>
        <v>Crematogaster borneensis</v>
      </c>
      <c r="P468" t="str">
        <f t="shared" ca="1" si="44"/>
        <v>TAG043435</v>
      </c>
      <c r="Q468">
        <f t="shared" ca="1" si="45"/>
        <v>1501</v>
      </c>
      <c r="R468">
        <f t="shared" ca="1" si="46"/>
        <v>5.0696879192815691</v>
      </c>
      <c r="S468" t="s">
        <v>222</v>
      </c>
      <c r="T468">
        <f t="shared" ca="1" si="47"/>
        <v>68</v>
      </c>
    </row>
    <row r="469" spans="1:20">
      <c r="A469">
        <v>460</v>
      </c>
      <c r="B469" t="s">
        <v>152</v>
      </c>
      <c r="C469" s="2">
        <v>41108</v>
      </c>
      <c r="D469" s="11">
        <v>4.7383556999999996</v>
      </c>
      <c r="E469" s="11">
        <v>116.9615605</v>
      </c>
      <c r="F469" s="13">
        <v>4</v>
      </c>
      <c r="G469">
        <v>1</v>
      </c>
      <c r="H469" t="s">
        <v>28</v>
      </c>
      <c r="I469" t="s">
        <v>29</v>
      </c>
      <c r="J469" t="s">
        <v>31</v>
      </c>
      <c r="K469">
        <v>1</v>
      </c>
      <c r="L469">
        <v>22</v>
      </c>
      <c r="M469" s="4">
        <v>0.36055766509174081</v>
      </c>
      <c r="N469" s="5">
        <f t="shared" si="42"/>
        <v>41083.360557665095</v>
      </c>
      <c r="O469" t="str">
        <f t="shared" ca="1" si="43"/>
        <v>Zenicomus photuroides</v>
      </c>
      <c r="P469" t="str">
        <f t="shared" ca="1" si="44"/>
        <v>TAG028986</v>
      </c>
      <c r="Q469">
        <f t="shared" ca="1" si="45"/>
        <v>403</v>
      </c>
      <c r="R469">
        <f t="shared" ca="1" si="46"/>
        <v>2.6531356893317555</v>
      </c>
      <c r="S469" t="s">
        <v>223</v>
      </c>
      <c r="T469">
        <f t="shared" ca="1" si="47"/>
        <v>5</v>
      </c>
    </row>
    <row r="470" spans="1:20">
      <c r="A470">
        <v>461</v>
      </c>
      <c r="B470" t="s">
        <v>153</v>
      </c>
      <c r="C470" s="2">
        <v>41108</v>
      </c>
      <c r="D470" s="11">
        <v>4.7383556999999996</v>
      </c>
      <c r="E470" s="11">
        <v>116.9615605</v>
      </c>
      <c r="F470" s="13">
        <v>1</v>
      </c>
      <c r="G470">
        <v>1</v>
      </c>
      <c r="H470" t="s">
        <v>28</v>
      </c>
      <c r="I470" t="s">
        <v>26</v>
      </c>
      <c r="J470" t="s">
        <v>27</v>
      </c>
      <c r="K470">
        <v>0</v>
      </c>
      <c r="L470">
        <v>2</v>
      </c>
      <c r="M470" s="4">
        <v>1.4505777991880575E-2</v>
      </c>
      <c r="N470" s="5">
        <f t="shared" si="42"/>
        <v>41083.014505777996</v>
      </c>
      <c r="O470" t="str">
        <f t="shared" ca="1" si="43"/>
        <v>Alsomitra simplex</v>
      </c>
      <c r="P470" t="str">
        <f t="shared" ca="1" si="44"/>
        <v>TAG013704</v>
      </c>
      <c r="Q470">
        <f t="shared" ca="1" si="45"/>
        <v>829</v>
      </c>
      <c r="R470">
        <f t="shared" ca="1" si="46"/>
        <v>3.0500555119124391</v>
      </c>
      <c r="S470" t="s">
        <v>220</v>
      </c>
      <c r="T470">
        <f t="shared" ca="1" si="47"/>
        <v>99</v>
      </c>
    </row>
    <row r="471" spans="1:20">
      <c r="A471">
        <v>462</v>
      </c>
      <c r="B471" t="s">
        <v>153</v>
      </c>
      <c r="C471" s="2">
        <v>41108</v>
      </c>
      <c r="D471" s="11">
        <v>4.7383556999999996</v>
      </c>
      <c r="E471" s="11">
        <v>116.9615605</v>
      </c>
      <c r="F471" s="13">
        <v>2</v>
      </c>
      <c r="G471">
        <v>1</v>
      </c>
      <c r="H471" t="s">
        <v>25</v>
      </c>
      <c r="I471" t="s">
        <v>26</v>
      </c>
      <c r="J471" t="s">
        <v>27</v>
      </c>
      <c r="K471">
        <v>0</v>
      </c>
      <c r="L471">
        <v>2</v>
      </c>
      <c r="M471" s="4">
        <v>0.86849463572626862</v>
      </c>
      <c r="N471" s="5">
        <f t="shared" si="42"/>
        <v>41083.868494635724</v>
      </c>
      <c r="O471" t="str">
        <f t="shared" ca="1" si="43"/>
        <v>Dolichoderus sp.</v>
      </c>
      <c r="P471" t="str">
        <f t="shared" ca="1" si="44"/>
        <v>TAG004526</v>
      </c>
      <c r="Q471">
        <f t="shared" ca="1" si="45"/>
        <v>46</v>
      </c>
      <c r="R471">
        <f t="shared" ca="1" si="46"/>
        <v>5.2925572994939269</v>
      </c>
      <c r="S471" t="s">
        <v>221</v>
      </c>
      <c r="T471">
        <f t="shared" ca="1" si="47"/>
        <v>42</v>
      </c>
    </row>
    <row r="472" spans="1:20">
      <c r="A472">
        <v>463</v>
      </c>
      <c r="B472" t="s">
        <v>153</v>
      </c>
      <c r="C472" s="2">
        <v>41108</v>
      </c>
      <c r="D472" s="11">
        <v>4.7383556999999996</v>
      </c>
      <c r="E472" s="11">
        <v>116.9615605</v>
      </c>
      <c r="F472" s="13">
        <v>3</v>
      </c>
      <c r="G472">
        <v>0</v>
      </c>
      <c r="H472" t="s">
        <v>28</v>
      </c>
      <c r="I472" t="s">
        <v>29</v>
      </c>
      <c r="J472" t="s">
        <v>27</v>
      </c>
      <c r="K472">
        <v>0</v>
      </c>
      <c r="L472">
        <v>9</v>
      </c>
      <c r="M472" s="4">
        <v>0.15667088824704944</v>
      </c>
      <c r="N472" s="5">
        <f t="shared" si="42"/>
        <v>41083.156670888246</v>
      </c>
      <c r="O472" t="str">
        <f t="shared" ca="1" si="43"/>
        <v>Water monitor</v>
      </c>
      <c r="P472" t="str">
        <f t="shared" ca="1" si="44"/>
        <v>TAG003768</v>
      </c>
      <c r="Q472">
        <f t="shared" ca="1" si="45"/>
        <v>552</v>
      </c>
      <c r="R472">
        <f t="shared" ca="1" si="46"/>
        <v>1.2323392001227402</v>
      </c>
      <c r="S472" t="s">
        <v>222</v>
      </c>
      <c r="T472">
        <f t="shared" ca="1" si="47"/>
        <v>97</v>
      </c>
    </row>
    <row r="473" spans="1:20">
      <c r="A473">
        <v>464</v>
      </c>
      <c r="B473" t="s">
        <v>153</v>
      </c>
      <c r="C473" s="2">
        <v>41108</v>
      </c>
      <c r="D473" s="11">
        <v>4.7383556999999996</v>
      </c>
      <c r="E473" s="11">
        <v>116.9615605</v>
      </c>
      <c r="F473" s="13">
        <v>4</v>
      </c>
      <c r="G473">
        <v>0</v>
      </c>
      <c r="H473" t="s">
        <v>30</v>
      </c>
      <c r="I473" t="s">
        <v>29</v>
      </c>
      <c r="J473" t="s">
        <v>27</v>
      </c>
      <c r="K473">
        <v>0</v>
      </c>
      <c r="L473">
        <v>9</v>
      </c>
      <c r="M473" s="4">
        <v>0.27483117342737595</v>
      </c>
      <c r="N473" s="5">
        <f t="shared" si="42"/>
        <v>41083.274831173425</v>
      </c>
      <c r="O473" t="str">
        <f t="shared" ca="1" si="43"/>
        <v>Crematogaster borneensis</v>
      </c>
      <c r="P473" t="str">
        <f t="shared" ca="1" si="44"/>
        <v>TAG010057</v>
      </c>
      <c r="Q473">
        <f t="shared" ca="1" si="45"/>
        <v>536</v>
      </c>
      <c r="R473">
        <f t="shared" ca="1" si="46"/>
        <v>4.3500171026054648</v>
      </c>
      <c r="S473" t="s">
        <v>223</v>
      </c>
      <c r="T473">
        <f t="shared" ca="1" si="47"/>
        <v>59</v>
      </c>
    </row>
    <row r="474" spans="1:20">
      <c r="A474">
        <v>465</v>
      </c>
      <c r="B474" t="s">
        <v>153</v>
      </c>
      <c r="C474" s="2">
        <v>41108</v>
      </c>
      <c r="D474" s="11">
        <v>4.7383556999999996</v>
      </c>
      <c r="E474" s="11">
        <v>116.9615605</v>
      </c>
      <c r="F474" s="13">
        <v>1</v>
      </c>
      <c r="G474">
        <v>0</v>
      </c>
      <c r="H474" t="s">
        <v>25</v>
      </c>
      <c r="I474" t="s">
        <v>29</v>
      </c>
      <c r="J474" t="s">
        <v>27</v>
      </c>
      <c r="K474">
        <v>0</v>
      </c>
      <c r="L474">
        <v>9</v>
      </c>
      <c r="M474" s="4">
        <v>0.85469768892389841</v>
      </c>
      <c r="N474" s="5">
        <f t="shared" si="42"/>
        <v>41083.854697688927</v>
      </c>
      <c r="O474" t="str">
        <f t="shared" ca="1" si="43"/>
        <v>Crematogaster ormei</v>
      </c>
      <c r="P474" t="str">
        <f t="shared" ca="1" si="44"/>
        <v>TAG071200</v>
      </c>
      <c r="Q474">
        <f t="shared" ca="1" si="45"/>
        <v>294</v>
      </c>
      <c r="R474">
        <f t="shared" ca="1" si="46"/>
        <v>2.4412383763381857</v>
      </c>
      <c r="S474" t="s">
        <v>220</v>
      </c>
      <c r="T474">
        <f t="shared" ca="1" si="47"/>
        <v>22</v>
      </c>
    </row>
    <row r="475" spans="1:20">
      <c r="A475">
        <v>466</v>
      </c>
      <c r="B475" t="s">
        <v>153</v>
      </c>
      <c r="C475" s="2">
        <v>41108</v>
      </c>
      <c r="D475" s="11">
        <v>4.7383556999999996</v>
      </c>
      <c r="E475" s="11">
        <v>116.9615605</v>
      </c>
      <c r="F475" s="13">
        <v>2</v>
      </c>
      <c r="G475">
        <v>1</v>
      </c>
      <c r="H475" t="s">
        <v>28</v>
      </c>
      <c r="I475" t="s">
        <v>26</v>
      </c>
      <c r="J475" t="s">
        <v>31</v>
      </c>
      <c r="K475">
        <v>0</v>
      </c>
      <c r="L475">
        <v>16</v>
      </c>
      <c r="M475" s="4">
        <v>0.82807315054597308</v>
      </c>
      <c r="N475" s="5">
        <f t="shared" si="42"/>
        <v>41083.828073150544</v>
      </c>
      <c r="O475" t="str">
        <f t="shared" ca="1" si="43"/>
        <v>Alsomitra simplex</v>
      </c>
      <c r="P475" t="str">
        <f t="shared" ca="1" si="44"/>
        <v>TAG050534</v>
      </c>
      <c r="Q475">
        <f t="shared" ca="1" si="45"/>
        <v>820</v>
      </c>
      <c r="R475">
        <f t="shared" ca="1" si="46"/>
        <v>4.8439669624281088</v>
      </c>
      <c r="S475" t="s">
        <v>221</v>
      </c>
      <c r="T475">
        <f t="shared" ca="1" si="47"/>
        <v>13</v>
      </c>
    </row>
    <row r="476" spans="1:20">
      <c r="A476">
        <v>467</v>
      </c>
      <c r="B476" t="s">
        <v>153</v>
      </c>
      <c r="C476" s="2">
        <v>41108</v>
      </c>
      <c r="D476" s="11">
        <v>4.7383556999999996</v>
      </c>
      <c r="E476" s="11">
        <v>116.9615605</v>
      </c>
      <c r="F476" s="13">
        <v>3</v>
      </c>
      <c r="G476">
        <v>1</v>
      </c>
      <c r="H476" t="s">
        <v>25</v>
      </c>
      <c r="I476" t="s">
        <v>26</v>
      </c>
      <c r="J476" t="s">
        <v>31</v>
      </c>
      <c r="K476">
        <v>0</v>
      </c>
      <c r="L476">
        <v>16</v>
      </c>
      <c r="M476" s="4">
        <v>0.2643139679907347</v>
      </c>
      <c r="N476" s="5">
        <f t="shared" si="42"/>
        <v>41083.264313967993</v>
      </c>
      <c r="O476" t="str">
        <f t="shared" ca="1" si="43"/>
        <v>Alsomitra simplex</v>
      </c>
      <c r="P476" t="str">
        <f t="shared" ca="1" si="44"/>
        <v>TAG097679</v>
      </c>
      <c r="Q476">
        <f t="shared" ca="1" si="45"/>
        <v>1705</v>
      </c>
      <c r="R476">
        <f t="shared" ca="1" si="46"/>
        <v>4.706559997467366</v>
      </c>
      <c r="S476" t="s">
        <v>222</v>
      </c>
      <c r="T476">
        <f t="shared" ca="1" si="47"/>
        <v>58</v>
      </c>
    </row>
    <row r="477" spans="1:20">
      <c r="A477">
        <v>468</v>
      </c>
      <c r="B477" t="s">
        <v>153</v>
      </c>
      <c r="C477" s="2">
        <v>41108</v>
      </c>
      <c r="D477" s="11">
        <v>4.7383556999999996</v>
      </c>
      <c r="E477" s="11">
        <v>116.9615605</v>
      </c>
      <c r="F477" s="13">
        <v>4</v>
      </c>
      <c r="G477">
        <v>0</v>
      </c>
      <c r="H477" t="s">
        <v>30</v>
      </c>
      <c r="I477" t="s">
        <v>29</v>
      </c>
      <c r="J477" t="s">
        <v>31</v>
      </c>
      <c r="K477">
        <v>0</v>
      </c>
      <c r="L477">
        <v>23</v>
      </c>
      <c r="M477" s="4">
        <v>0.78038598398783154</v>
      </c>
      <c r="N477" s="5">
        <f t="shared" si="42"/>
        <v>41083.780385983991</v>
      </c>
      <c r="O477" t="str">
        <f t="shared" ca="1" si="43"/>
        <v>Ponerinae #1</v>
      </c>
      <c r="P477" t="str">
        <f t="shared" ca="1" si="44"/>
        <v>TAG010855</v>
      </c>
      <c r="Q477">
        <f t="shared" ca="1" si="45"/>
        <v>195</v>
      </c>
      <c r="R477">
        <f t="shared" ca="1" si="46"/>
        <v>4.0677449174178149</v>
      </c>
      <c r="S477" t="s">
        <v>223</v>
      </c>
      <c r="T477">
        <f t="shared" ca="1" si="47"/>
        <v>88</v>
      </c>
    </row>
    <row r="478" spans="1:20">
      <c r="A478">
        <v>469</v>
      </c>
      <c r="B478" t="s">
        <v>153</v>
      </c>
      <c r="C478" s="2">
        <v>41108</v>
      </c>
      <c r="D478" s="11">
        <v>4.7383556999999996</v>
      </c>
      <c r="E478" s="11">
        <v>116.9615605</v>
      </c>
      <c r="F478" s="13">
        <v>1</v>
      </c>
      <c r="G478">
        <v>1</v>
      </c>
      <c r="H478" t="s">
        <v>28</v>
      </c>
      <c r="I478" t="s">
        <v>29</v>
      </c>
      <c r="J478" t="s">
        <v>31</v>
      </c>
      <c r="K478">
        <v>0</v>
      </c>
      <c r="L478">
        <v>23</v>
      </c>
      <c r="M478" s="4">
        <v>0.50914525566888269</v>
      </c>
      <c r="N478" s="5">
        <f t="shared" si="42"/>
        <v>41083.509145255666</v>
      </c>
      <c r="O478" t="str">
        <f t="shared" ca="1" si="43"/>
        <v>Water monitor</v>
      </c>
      <c r="P478" t="str">
        <f t="shared" ca="1" si="44"/>
        <v>TAG075998</v>
      </c>
      <c r="Q478">
        <f t="shared" ca="1" si="45"/>
        <v>1223</v>
      </c>
      <c r="R478">
        <f t="shared" ca="1" si="46"/>
        <v>2.9384968122748063</v>
      </c>
      <c r="S478" t="s">
        <v>220</v>
      </c>
      <c r="T478">
        <f t="shared" ca="1" si="47"/>
        <v>6</v>
      </c>
    </row>
    <row r="479" spans="1:20">
      <c r="A479">
        <v>470</v>
      </c>
      <c r="B479" t="s">
        <v>153</v>
      </c>
      <c r="C479" s="2">
        <v>41108</v>
      </c>
      <c r="D479" s="11">
        <v>4.7383556999999996</v>
      </c>
      <c r="E479" s="11">
        <v>116.9615605</v>
      </c>
      <c r="F479" s="13">
        <v>2</v>
      </c>
      <c r="G479">
        <v>1</v>
      </c>
      <c r="H479" t="s">
        <v>25</v>
      </c>
      <c r="I479" t="s">
        <v>29</v>
      </c>
      <c r="J479" t="s">
        <v>31</v>
      </c>
      <c r="K479">
        <v>0</v>
      </c>
      <c r="L479">
        <v>23</v>
      </c>
      <c r="M479" s="4">
        <v>0.13325271109464587</v>
      </c>
      <c r="N479" s="5">
        <f t="shared" si="42"/>
        <v>41083.133252711094</v>
      </c>
      <c r="O479" t="str">
        <f t="shared" ca="1" si="43"/>
        <v>Zenicomus photuroides</v>
      </c>
      <c r="P479" t="str">
        <f t="shared" ca="1" si="44"/>
        <v>TAG082492</v>
      </c>
      <c r="Q479">
        <f t="shared" ca="1" si="45"/>
        <v>847</v>
      </c>
      <c r="R479">
        <f t="shared" ca="1" si="46"/>
        <v>3.4346241013909315</v>
      </c>
      <c r="S479" t="s">
        <v>221</v>
      </c>
      <c r="T479">
        <f t="shared" ca="1" si="47"/>
        <v>63</v>
      </c>
    </row>
    <row r="480" spans="1:20">
      <c r="A480">
        <v>471</v>
      </c>
      <c r="B480" t="s">
        <v>154</v>
      </c>
      <c r="C480" s="2">
        <v>41109</v>
      </c>
      <c r="D480" s="11">
        <v>4.7383556999999996</v>
      </c>
      <c r="E480" s="11">
        <v>116.9615605</v>
      </c>
      <c r="F480" s="13">
        <v>3</v>
      </c>
      <c r="G480">
        <v>1</v>
      </c>
      <c r="H480" t="s">
        <v>28</v>
      </c>
      <c r="I480" t="s">
        <v>26</v>
      </c>
      <c r="J480" t="s">
        <v>27</v>
      </c>
      <c r="K480">
        <v>1</v>
      </c>
      <c r="L480">
        <v>4</v>
      </c>
      <c r="M480" s="4">
        <v>0.23294124419028206</v>
      </c>
      <c r="N480" s="5">
        <f t="shared" si="42"/>
        <v>41083.23294124419</v>
      </c>
      <c r="O480" t="str">
        <f t="shared" ca="1" si="43"/>
        <v>Melittia oedippus</v>
      </c>
      <c r="P480" t="str">
        <f t="shared" ca="1" si="44"/>
        <v>TAG028383</v>
      </c>
      <c r="Q480">
        <f t="shared" ca="1" si="45"/>
        <v>396</v>
      </c>
      <c r="R480">
        <f t="shared" ca="1" si="46"/>
        <v>4.4683059645635161</v>
      </c>
      <c r="S480" t="s">
        <v>222</v>
      </c>
      <c r="T480">
        <f t="shared" ca="1" si="47"/>
        <v>51</v>
      </c>
    </row>
    <row r="481" spans="1:20">
      <c r="A481">
        <v>472</v>
      </c>
      <c r="B481" t="s">
        <v>154</v>
      </c>
      <c r="C481" s="2">
        <v>41109</v>
      </c>
      <c r="D481" s="11">
        <v>4.7383556999999996</v>
      </c>
      <c r="E481" s="11">
        <v>116.9615605</v>
      </c>
      <c r="F481" s="13">
        <v>4</v>
      </c>
      <c r="G481">
        <v>1</v>
      </c>
      <c r="H481" t="s">
        <v>25</v>
      </c>
      <c r="I481" t="s">
        <v>26</v>
      </c>
      <c r="J481" t="s">
        <v>27</v>
      </c>
      <c r="K481">
        <v>1</v>
      </c>
      <c r="L481">
        <v>4</v>
      </c>
      <c r="M481" s="4">
        <v>0.18779957467618802</v>
      </c>
      <c r="N481" s="5">
        <f t="shared" si="42"/>
        <v>41083.187799574676</v>
      </c>
      <c r="O481" t="str">
        <f t="shared" ca="1" si="43"/>
        <v>Crematogaster borneensis</v>
      </c>
      <c r="P481" t="str">
        <f t="shared" ca="1" si="44"/>
        <v>TAG039591</v>
      </c>
      <c r="Q481">
        <f t="shared" ca="1" si="45"/>
        <v>1626</v>
      </c>
      <c r="R481">
        <f t="shared" ca="1" si="46"/>
        <v>1.9344638118322908</v>
      </c>
      <c r="S481" t="s">
        <v>223</v>
      </c>
      <c r="T481">
        <f t="shared" ca="1" si="47"/>
        <v>16</v>
      </c>
    </row>
    <row r="482" spans="1:20">
      <c r="A482">
        <v>473</v>
      </c>
      <c r="B482" t="s">
        <v>154</v>
      </c>
      <c r="C482" s="2">
        <v>41109</v>
      </c>
      <c r="D482" s="11">
        <v>4.7383556999999996</v>
      </c>
      <c r="E482" s="11">
        <v>116.9615605</v>
      </c>
      <c r="F482" s="13">
        <v>1</v>
      </c>
      <c r="G482">
        <v>0</v>
      </c>
      <c r="H482" t="s">
        <v>28</v>
      </c>
      <c r="I482" t="s">
        <v>29</v>
      </c>
      <c r="J482" t="s">
        <v>27</v>
      </c>
      <c r="K482">
        <v>1</v>
      </c>
      <c r="L482">
        <v>11</v>
      </c>
      <c r="M482" s="4">
        <v>0.91505857308072802</v>
      </c>
      <c r="N482" s="5">
        <f t="shared" si="42"/>
        <v>41083.915058573082</v>
      </c>
      <c r="O482" t="str">
        <f t="shared" ca="1" si="43"/>
        <v>Morphospecies 1</v>
      </c>
      <c r="P482" t="str">
        <f t="shared" ca="1" si="44"/>
        <v>TAG008961</v>
      </c>
      <c r="Q482">
        <f t="shared" ca="1" si="45"/>
        <v>531</v>
      </c>
      <c r="R482">
        <f t="shared" ca="1" si="46"/>
        <v>1.4837162243252946</v>
      </c>
      <c r="S482" t="s">
        <v>220</v>
      </c>
      <c r="T482">
        <f t="shared" ca="1" si="47"/>
        <v>3</v>
      </c>
    </row>
    <row r="483" spans="1:20">
      <c r="A483">
        <v>474</v>
      </c>
      <c r="B483" t="s">
        <v>154</v>
      </c>
      <c r="C483" s="2">
        <v>41109</v>
      </c>
      <c r="D483" s="11">
        <v>4.7383556999999996</v>
      </c>
      <c r="E483" s="11">
        <v>116.9615605</v>
      </c>
      <c r="F483" s="13">
        <v>2</v>
      </c>
      <c r="G483">
        <v>0</v>
      </c>
      <c r="H483" t="s">
        <v>30</v>
      </c>
      <c r="I483" t="s">
        <v>29</v>
      </c>
      <c r="J483" t="s">
        <v>27</v>
      </c>
      <c r="K483">
        <v>1</v>
      </c>
      <c r="L483">
        <v>11</v>
      </c>
      <c r="M483" s="4">
        <v>0.7226420712138677</v>
      </c>
      <c r="N483" s="5">
        <f t="shared" si="42"/>
        <v>41083.72264207121</v>
      </c>
      <c r="O483" t="str">
        <f t="shared" ca="1" si="43"/>
        <v>Zenicomus photuroides</v>
      </c>
      <c r="P483" t="str">
        <f t="shared" ca="1" si="44"/>
        <v>TAG087496</v>
      </c>
      <c r="Q483">
        <f t="shared" ca="1" si="45"/>
        <v>673</v>
      </c>
      <c r="R483">
        <f t="shared" ca="1" si="46"/>
        <v>4.7756330322512355</v>
      </c>
      <c r="S483" t="s">
        <v>221</v>
      </c>
      <c r="T483">
        <f t="shared" ca="1" si="47"/>
        <v>86</v>
      </c>
    </row>
    <row r="484" spans="1:20">
      <c r="A484">
        <v>475</v>
      </c>
      <c r="B484" t="s">
        <v>154</v>
      </c>
      <c r="C484" s="2">
        <v>41109</v>
      </c>
      <c r="D484" s="11">
        <v>4.7383556999999996</v>
      </c>
      <c r="E484" s="11">
        <v>116.9615605</v>
      </c>
      <c r="F484" s="13">
        <v>3</v>
      </c>
      <c r="G484">
        <v>0</v>
      </c>
      <c r="H484" t="s">
        <v>25</v>
      </c>
      <c r="I484" t="s">
        <v>29</v>
      </c>
      <c r="J484" t="s">
        <v>27</v>
      </c>
      <c r="K484">
        <v>1</v>
      </c>
      <c r="L484">
        <v>11</v>
      </c>
      <c r="M484" s="4">
        <v>0.3908552062643349</v>
      </c>
      <c r="N484" s="5">
        <f t="shared" si="42"/>
        <v>41083.390855206264</v>
      </c>
      <c r="O484" t="str">
        <f t="shared" ca="1" si="43"/>
        <v>Dolichoderus sp.</v>
      </c>
      <c r="P484" t="str">
        <f t="shared" ca="1" si="44"/>
        <v>TAG051403</v>
      </c>
      <c r="Q484">
        <f t="shared" ca="1" si="45"/>
        <v>765</v>
      </c>
      <c r="R484">
        <f t="shared" ca="1" si="46"/>
        <v>2.0918665086159645</v>
      </c>
      <c r="S484" t="s">
        <v>222</v>
      </c>
      <c r="T484">
        <f t="shared" ca="1" si="47"/>
        <v>94</v>
      </c>
    </row>
    <row r="485" spans="1:20">
      <c r="A485">
        <v>476</v>
      </c>
      <c r="B485" t="s">
        <v>154</v>
      </c>
      <c r="C485" s="2">
        <v>41109</v>
      </c>
      <c r="D485" s="11">
        <v>4.7383556999999996</v>
      </c>
      <c r="E485" s="11">
        <v>116.9615605</v>
      </c>
      <c r="F485" s="13">
        <v>4</v>
      </c>
      <c r="G485">
        <v>1</v>
      </c>
      <c r="H485" t="s">
        <v>28</v>
      </c>
      <c r="I485" t="s">
        <v>26</v>
      </c>
      <c r="J485" t="s">
        <v>31</v>
      </c>
      <c r="K485">
        <v>0</v>
      </c>
      <c r="L485">
        <v>18</v>
      </c>
      <c r="M485" s="4">
        <v>0.50897313093026109</v>
      </c>
      <c r="N485" s="5">
        <f t="shared" si="42"/>
        <v>41083.508973130927</v>
      </c>
      <c r="O485" t="str">
        <f t="shared" ca="1" si="43"/>
        <v>Crematogaster ormei</v>
      </c>
      <c r="P485" t="str">
        <f t="shared" ca="1" si="44"/>
        <v>TAG047589</v>
      </c>
      <c r="Q485">
        <f t="shared" ca="1" si="45"/>
        <v>1502</v>
      </c>
      <c r="R485">
        <f t="shared" ca="1" si="46"/>
        <v>1.3475204926686914</v>
      </c>
      <c r="S485" t="s">
        <v>223</v>
      </c>
      <c r="T485">
        <f t="shared" ca="1" si="47"/>
        <v>44</v>
      </c>
    </row>
    <row r="486" spans="1:20">
      <c r="A486">
        <v>477</v>
      </c>
      <c r="B486" t="s">
        <v>154</v>
      </c>
      <c r="C486" s="2">
        <v>41109</v>
      </c>
      <c r="D486" s="11">
        <v>4.7383556999999996</v>
      </c>
      <c r="E486" s="11">
        <v>116.9615605</v>
      </c>
      <c r="F486" s="13">
        <v>1</v>
      </c>
      <c r="G486">
        <v>1</v>
      </c>
      <c r="H486" t="s">
        <v>25</v>
      </c>
      <c r="I486" t="s">
        <v>26</v>
      </c>
      <c r="J486" t="s">
        <v>31</v>
      </c>
      <c r="K486">
        <v>0</v>
      </c>
      <c r="L486">
        <v>18</v>
      </c>
      <c r="M486" s="4">
        <v>0.93019766762289302</v>
      </c>
      <c r="N486" s="5">
        <f t="shared" si="42"/>
        <v>41083.930197667622</v>
      </c>
      <c r="O486" t="str">
        <f t="shared" ca="1" si="43"/>
        <v>Alsomitra simplex</v>
      </c>
      <c r="P486" t="str">
        <f t="shared" ca="1" si="44"/>
        <v>TAG047230</v>
      </c>
      <c r="Q486">
        <f t="shared" ca="1" si="45"/>
        <v>566</v>
      </c>
      <c r="R486">
        <f t="shared" ca="1" si="46"/>
        <v>4.3015169612003081</v>
      </c>
      <c r="S486" t="s">
        <v>220</v>
      </c>
      <c r="T486">
        <f t="shared" ca="1" si="47"/>
        <v>29</v>
      </c>
    </row>
    <row r="487" spans="1:20">
      <c r="A487">
        <v>478</v>
      </c>
      <c r="B487" t="s">
        <v>154</v>
      </c>
      <c r="C487" s="2">
        <v>41109</v>
      </c>
      <c r="D487" s="11">
        <v>4.7383556999999996</v>
      </c>
      <c r="E487" s="11">
        <v>116.9615605</v>
      </c>
      <c r="F487" s="13">
        <v>2</v>
      </c>
      <c r="G487">
        <v>0</v>
      </c>
      <c r="H487" t="s">
        <v>30</v>
      </c>
      <c r="I487" t="s">
        <v>29</v>
      </c>
      <c r="J487" t="s">
        <v>31</v>
      </c>
      <c r="K487">
        <v>0</v>
      </c>
      <c r="L487">
        <v>25</v>
      </c>
      <c r="M487" s="4">
        <v>0.14884419177056263</v>
      </c>
      <c r="N487" s="5">
        <f t="shared" si="42"/>
        <v>41083.148844191768</v>
      </c>
      <c r="O487" t="str">
        <f t="shared" ca="1" si="43"/>
        <v>Alsomitra simplex</v>
      </c>
      <c r="P487" t="str">
        <f t="shared" ca="1" si="44"/>
        <v>TAG080975</v>
      </c>
      <c r="Q487">
        <f t="shared" ca="1" si="45"/>
        <v>650</v>
      </c>
      <c r="R487">
        <f t="shared" ca="1" si="46"/>
        <v>5.6790309856355332</v>
      </c>
      <c r="S487" t="s">
        <v>221</v>
      </c>
      <c r="T487">
        <f t="shared" ca="1" si="47"/>
        <v>89</v>
      </c>
    </row>
    <row r="488" spans="1:20">
      <c r="A488">
        <v>479</v>
      </c>
      <c r="B488" t="s">
        <v>154</v>
      </c>
      <c r="C488" s="2">
        <v>41109</v>
      </c>
      <c r="D488" s="11">
        <v>4.7383556999999996</v>
      </c>
      <c r="E488" s="11">
        <v>116.9615605</v>
      </c>
      <c r="F488" s="13">
        <v>3</v>
      </c>
      <c r="G488">
        <v>0</v>
      </c>
      <c r="H488" t="s">
        <v>25</v>
      </c>
      <c r="I488" t="s">
        <v>29</v>
      </c>
      <c r="J488" t="s">
        <v>31</v>
      </c>
      <c r="K488">
        <v>0</v>
      </c>
      <c r="L488">
        <v>25</v>
      </c>
      <c r="M488" s="4">
        <v>0.18547194858066651</v>
      </c>
      <c r="N488" s="5">
        <f t="shared" si="42"/>
        <v>41083.185471948578</v>
      </c>
      <c r="O488" t="str">
        <f t="shared" ca="1" si="43"/>
        <v>Water monitor</v>
      </c>
      <c r="P488" t="str">
        <f t="shared" ca="1" si="44"/>
        <v>TAG071563</v>
      </c>
      <c r="Q488">
        <f t="shared" ca="1" si="45"/>
        <v>1387</v>
      </c>
      <c r="R488">
        <f t="shared" ca="1" si="46"/>
        <v>5.6368603144260891</v>
      </c>
      <c r="S488" t="s">
        <v>222</v>
      </c>
      <c r="T488">
        <f t="shared" ca="1" si="47"/>
        <v>48</v>
      </c>
    </row>
    <row r="489" spans="1:20">
      <c r="A489">
        <v>480</v>
      </c>
      <c r="B489" t="s">
        <v>154</v>
      </c>
      <c r="C489" s="2">
        <v>41109</v>
      </c>
      <c r="D489" s="11">
        <v>4.7383556999999996</v>
      </c>
      <c r="E489" s="11">
        <v>116.9615605</v>
      </c>
      <c r="F489" s="13">
        <v>4</v>
      </c>
      <c r="G489">
        <v>1</v>
      </c>
      <c r="H489" t="s">
        <v>28</v>
      </c>
      <c r="I489" t="s">
        <v>29</v>
      </c>
      <c r="J489" t="s">
        <v>31</v>
      </c>
      <c r="K489">
        <v>0</v>
      </c>
      <c r="L489">
        <v>25</v>
      </c>
      <c r="M489" s="4">
        <v>0.79739996184643924</v>
      </c>
      <c r="N489" s="5">
        <f t="shared" si="42"/>
        <v>41083.797399961848</v>
      </c>
      <c r="O489" t="str">
        <f t="shared" ca="1" si="43"/>
        <v>Crematogaster borneensis</v>
      </c>
      <c r="P489" t="str">
        <f t="shared" ca="1" si="44"/>
        <v>TAG091610</v>
      </c>
      <c r="Q489">
        <f t="shared" ca="1" si="45"/>
        <v>400</v>
      </c>
      <c r="R489">
        <f t="shared" ca="1" si="46"/>
        <v>2.9416082273060145</v>
      </c>
      <c r="S489" t="s">
        <v>223</v>
      </c>
      <c r="T489">
        <f t="shared" ca="1" si="47"/>
        <v>84</v>
      </c>
    </row>
    <row r="490" spans="1:20">
      <c r="A490">
        <v>481</v>
      </c>
      <c r="B490" t="s">
        <v>155</v>
      </c>
      <c r="C490" s="2">
        <v>41111</v>
      </c>
      <c r="D490" s="11">
        <v>4.7383556999999996</v>
      </c>
      <c r="E490" s="11">
        <v>116.9615605</v>
      </c>
      <c r="F490" s="13">
        <v>1</v>
      </c>
      <c r="G490">
        <v>1</v>
      </c>
      <c r="H490" t="s">
        <v>28</v>
      </c>
      <c r="I490" t="s">
        <v>26</v>
      </c>
      <c r="J490" t="s">
        <v>27</v>
      </c>
      <c r="K490">
        <v>0</v>
      </c>
      <c r="L490">
        <v>7</v>
      </c>
      <c r="M490" s="4">
        <v>0.59850828900370756</v>
      </c>
      <c r="N490" s="5">
        <f t="shared" si="42"/>
        <v>41083.598508289004</v>
      </c>
      <c r="O490" t="str">
        <f t="shared" ca="1" si="43"/>
        <v>Morphospecies 1</v>
      </c>
      <c r="P490" t="str">
        <f t="shared" ca="1" si="44"/>
        <v>TAG056202</v>
      </c>
      <c r="Q490">
        <f t="shared" ca="1" si="45"/>
        <v>177</v>
      </c>
      <c r="R490">
        <f t="shared" ca="1" si="46"/>
        <v>5.8792287276493536</v>
      </c>
      <c r="S490" t="s">
        <v>220</v>
      </c>
      <c r="T490">
        <f t="shared" ca="1" si="47"/>
        <v>33</v>
      </c>
    </row>
    <row r="491" spans="1:20">
      <c r="A491">
        <v>482</v>
      </c>
      <c r="B491" t="s">
        <v>155</v>
      </c>
      <c r="C491" s="2">
        <v>41111</v>
      </c>
      <c r="D491" s="11">
        <v>4.7383556999999996</v>
      </c>
      <c r="E491" s="11">
        <v>116.9615605</v>
      </c>
      <c r="F491" s="13">
        <v>2</v>
      </c>
      <c r="G491">
        <v>1</v>
      </c>
      <c r="H491" t="s">
        <v>25</v>
      </c>
      <c r="I491" t="s">
        <v>26</v>
      </c>
      <c r="J491" t="s">
        <v>27</v>
      </c>
      <c r="K491">
        <v>0</v>
      </c>
      <c r="L491">
        <v>7</v>
      </c>
      <c r="M491" s="4">
        <v>0.59844098859021166</v>
      </c>
      <c r="N491" s="5">
        <f t="shared" si="42"/>
        <v>41083.598440988593</v>
      </c>
      <c r="O491" t="str">
        <f t="shared" ca="1" si="43"/>
        <v>Crematogaster borneensis</v>
      </c>
      <c r="P491" t="str">
        <f t="shared" ca="1" si="44"/>
        <v>TAG073281</v>
      </c>
      <c r="Q491">
        <f t="shared" ca="1" si="45"/>
        <v>239</v>
      </c>
      <c r="R491">
        <f t="shared" ca="1" si="46"/>
        <v>5.5985763783021385</v>
      </c>
      <c r="S491" t="s">
        <v>221</v>
      </c>
      <c r="T491">
        <f t="shared" ca="1" si="47"/>
        <v>84</v>
      </c>
    </row>
    <row r="492" spans="1:20">
      <c r="A492">
        <v>483</v>
      </c>
      <c r="B492" t="s">
        <v>155</v>
      </c>
      <c r="C492" s="2">
        <v>41111</v>
      </c>
      <c r="D492" s="11">
        <v>4.7383556999999996</v>
      </c>
      <c r="E492" s="11">
        <v>116.9615605</v>
      </c>
      <c r="F492" s="13">
        <v>3</v>
      </c>
      <c r="G492">
        <v>0</v>
      </c>
      <c r="H492" t="s">
        <v>30</v>
      </c>
      <c r="I492" t="s">
        <v>29</v>
      </c>
      <c r="J492" t="s">
        <v>27</v>
      </c>
      <c r="K492">
        <v>0</v>
      </c>
      <c r="L492">
        <v>14</v>
      </c>
      <c r="M492" s="4">
        <v>0.66097743947917276</v>
      </c>
      <c r="N492" s="5">
        <f t="shared" si="42"/>
        <v>41083.660977439482</v>
      </c>
      <c r="O492" t="str">
        <f t="shared" ca="1" si="43"/>
        <v>Water monitor</v>
      </c>
      <c r="P492" t="str">
        <f t="shared" ca="1" si="44"/>
        <v>TAG034806</v>
      </c>
      <c r="Q492">
        <f t="shared" ca="1" si="45"/>
        <v>1117</v>
      </c>
      <c r="R492">
        <f t="shared" ca="1" si="46"/>
        <v>4.3347428790692515</v>
      </c>
      <c r="S492" t="s">
        <v>222</v>
      </c>
      <c r="T492">
        <f t="shared" ca="1" si="47"/>
        <v>58</v>
      </c>
    </row>
    <row r="493" spans="1:20">
      <c r="A493">
        <v>484</v>
      </c>
      <c r="B493" t="s">
        <v>155</v>
      </c>
      <c r="C493" s="2">
        <v>41111</v>
      </c>
      <c r="D493" s="11">
        <v>4.7383556999999996</v>
      </c>
      <c r="E493" s="11">
        <v>116.9615605</v>
      </c>
      <c r="F493" s="13">
        <v>4</v>
      </c>
      <c r="G493">
        <v>0</v>
      </c>
      <c r="H493" t="s">
        <v>25</v>
      </c>
      <c r="I493" t="s">
        <v>29</v>
      </c>
      <c r="J493" t="s">
        <v>27</v>
      </c>
      <c r="K493">
        <v>0</v>
      </c>
      <c r="L493">
        <v>14</v>
      </c>
      <c r="M493" s="4">
        <v>0.827141273780019</v>
      </c>
      <c r="N493" s="5">
        <f t="shared" si="42"/>
        <v>41083.827141273781</v>
      </c>
      <c r="O493" t="str">
        <f t="shared" ca="1" si="43"/>
        <v>Water monitor</v>
      </c>
      <c r="P493" t="str">
        <f t="shared" ca="1" si="44"/>
        <v>TAG035165</v>
      </c>
      <c r="Q493">
        <f t="shared" ca="1" si="45"/>
        <v>41</v>
      </c>
      <c r="R493">
        <f t="shared" ca="1" si="46"/>
        <v>1.8236918716113468</v>
      </c>
      <c r="S493" t="s">
        <v>223</v>
      </c>
      <c r="T493">
        <f t="shared" ca="1" si="47"/>
        <v>48</v>
      </c>
    </row>
    <row r="494" spans="1:20">
      <c r="A494">
        <v>485</v>
      </c>
      <c r="B494" t="s">
        <v>155</v>
      </c>
      <c r="C494" s="2">
        <v>41111</v>
      </c>
      <c r="D494" s="11">
        <v>4.7383556999999996</v>
      </c>
      <c r="E494" s="11">
        <v>116.9615605</v>
      </c>
      <c r="F494" s="13">
        <v>1</v>
      </c>
      <c r="G494">
        <v>1</v>
      </c>
      <c r="H494" t="s">
        <v>28</v>
      </c>
      <c r="I494" t="s">
        <v>29</v>
      </c>
      <c r="J494" t="s">
        <v>27</v>
      </c>
      <c r="K494">
        <v>0</v>
      </c>
      <c r="L494">
        <v>14</v>
      </c>
      <c r="M494" s="4">
        <v>0.1722469141190005</v>
      </c>
      <c r="N494" s="5">
        <f t="shared" si="42"/>
        <v>41083.172246914117</v>
      </c>
      <c r="O494" t="str">
        <f t="shared" ca="1" si="43"/>
        <v>Formicidae #1</v>
      </c>
      <c r="P494" t="str">
        <f t="shared" ca="1" si="44"/>
        <v>TAG035800</v>
      </c>
      <c r="Q494">
        <f t="shared" ca="1" si="45"/>
        <v>575</v>
      </c>
      <c r="R494">
        <f t="shared" ca="1" si="46"/>
        <v>3.471600282422207</v>
      </c>
      <c r="S494" t="s">
        <v>220</v>
      </c>
      <c r="T494">
        <f t="shared" ca="1" si="47"/>
        <v>30</v>
      </c>
    </row>
    <row r="495" spans="1:20">
      <c r="A495">
        <v>486</v>
      </c>
      <c r="B495" t="s">
        <v>155</v>
      </c>
      <c r="C495" s="2">
        <v>41111</v>
      </c>
      <c r="D495" s="11">
        <v>4.7383556999999996</v>
      </c>
      <c r="E495" s="11">
        <v>116.9615605</v>
      </c>
      <c r="F495" s="13">
        <v>2</v>
      </c>
      <c r="G495">
        <v>1</v>
      </c>
      <c r="H495" t="s">
        <v>28</v>
      </c>
      <c r="I495" t="s">
        <v>26</v>
      </c>
      <c r="J495" t="s">
        <v>31</v>
      </c>
      <c r="K495">
        <v>0</v>
      </c>
      <c r="L495">
        <v>21</v>
      </c>
      <c r="M495" s="4">
        <v>0.79294136148527539</v>
      </c>
      <c r="N495" s="5">
        <f t="shared" si="42"/>
        <v>41083.792941361484</v>
      </c>
      <c r="O495" t="str">
        <f t="shared" ca="1" si="43"/>
        <v>Cicada sanguinolenta</v>
      </c>
      <c r="P495" t="str">
        <f t="shared" ca="1" si="44"/>
        <v>TAG059913</v>
      </c>
      <c r="Q495">
        <f t="shared" ca="1" si="45"/>
        <v>903</v>
      </c>
      <c r="R495">
        <f t="shared" ca="1" si="46"/>
        <v>4.5936815556905799</v>
      </c>
      <c r="S495" t="s">
        <v>221</v>
      </c>
      <c r="T495">
        <f t="shared" ca="1" si="47"/>
        <v>7</v>
      </c>
    </row>
    <row r="496" spans="1:20">
      <c r="A496">
        <v>487</v>
      </c>
      <c r="B496" t="s">
        <v>155</v>
      </c>
      <c r="C496" s="2">
        <v>41111</v>
      </c>
      <c r="D496" s="11">
        <v>4.7383556999999996</v>
      </c>
      <c r="E496" s="11">
        <v>116.9615605</v>
      </c>
      <c r="F496" s="13">
        <v>3</v>
      </c>
      <c r="G496">
        <v>1</v>
      </c>
      <c r="H496" t="s">
        <v>25</v>
      </c>
      <c r="I496" t="s">
        <v>26</v>
      </c>
      <c r="J496" t="s">
        <v>31</v>
      </c>
      <c r="K496">
        <v>0</v>
      </c>
      <c r="L496">
        <v>21</v>
      </c>
      <c r="M496" s="4">
        <v>0.64139663367833522</v>
      </c>
      <c r="N496" s="5">
        <f t="shared" si="42"/>
        <v>41083.641396633677</v>
      </c>
      <c r="O496" t="str">
        <f t="shared" ca="1" si="43"/>
        <v>Morphospecies 1</v>
      </c>
      <c r="P496" t="str">
        <f t="shared" ca="1" si="44"/>
        <v>TAG010717</v>
      </c>
      <c r="Q496">
        <f t="shared" ca="1" si="45"/>
        <v>935</v>
      </c>
      <c r="R496">
        <f t="shared" ca="1" si="46"/>
        <v>3.0280697267911076</v>
      </c>
      <c r="S496" t="s">
        <v>222</v>
      </c>
      <c r="T496">
        <f t="shared" ca="1" si="47"/>
        <v>46</v>
      </c>
    </row>
    <row r="497" spans="1:20">
      <c r="A497">
        <v>488</v>
      </c>
      <c r="B497" t="s">
        <v>155</v>
      </c>
      <c r="C497" s="2">
        <v>41111</v>
      </c>
      <c r="D497" s="11">
        <v>4.7383556999999996</v>
      </c>
      <c r="E497" s="11">
        <v>116.9615605</v>
      </c>
      <c r="F497" s="13">
        <v>4</v>
      </c>
      <c r="G497">
        <v>0</v>
      </c>
      <c r="H497" t="s">
        <v>30</v>
      </c>
      <c r="I497" t="s">
        <v>29</v>
      </c>
      <c r="J497" t="s">
        <v>31</v>
      </c>
      <c r="K497">
        <v>0</v>
      </c>
      <c r="L497">
        <v>28</v>
      </c>
      <c r="M497" s="4">
        <v>7.258548408648724E-2</v>
      </c>
      <c r="N497" s="5">
        <f t="shared" si="42"/>
        <v>41083.072585484086</v>
      </c>
      <c r="O497" t="str">
        <f t="shared" ca="1" si="43"/>
        <v>Melittia oedippus</v>
      </c>
      <c r="P497" t="str">
        <f t="shared" ca="1" si="44"/>
        <v>TAG022881</v>
      </c>
      <c r="Q497">
        <f t="shared" ca="1" si="45"/>
        <v>894</v>
      </c>
      <c r="R497">
        <f t="shared" ca="1" si="46"/>
        <v>2.3405161403872605</v>
      </c>
      <c r="S497" t="s">
        <v>223</v>
      </c>
      <c r="T497">
        <f t="shared" ca="1" si="47"/>
        <v>61</v>
      </c>
    </row>
    <row r="498" spans="1:20">
      <c r="A498">
        <v>489</v>
      </c>
      <c r="B498" t="s">
        <v>155</v>
      </c>
      <c r="C498" s="2">
        <v>41111</v>
      </c>
      <c r="D498" s="11">
        <v>4.7383556999999996</v>
      </c>
      <c r="E498" s="11">
        <v>116.9615605</v>
      </c>
      <c r="F498" s="13">
        <v>1</v>
      </c>
      <c r="G498">
        <v>0</v>
      </c>
      <c r="H498" t="s">
        <v>25</v>
      </c>
      <c r="I498" t="s">
        <v>29</v>
      </c>
      <c r="J498" t="s">
        <v>31</v>
      </c>
      <c r="K498">
        <v>0</v>
      </c>
      <c r="L498">
        <v>28</v>
      </c>
      <c r="M498" s="4">
        <v>0.25700835346506434</v>
      </c>
      <c r="N498" s="5">
        <f t="shared" si="42"/>
        <v>41083.257008353467</v>
      </c>
      <c r="O498" t="str">
        <f t="shared" ca="1" si="43"/>
        <v>Morphospecies 1</v>
      </c>
      <c r="P498" t="str">
        <f t="shared" ca="1" si="44"/>
        <v>TAG089075</v>
      </c>
      <c r="Q498">
        <f t="shared" ca="1" si="45"/>
        <v>1530</v>
      </c>
      <c r="R498">
        <f t="shared" ca="1" si="46"/>
        <v>4.7157246589379946</v>
      </c>
      <c r="S498" t="s">
        <v>220</v>
      </c>
      <c r="T498">
        <f t="shared" ca="1" si="47"/>
        <v>32</v>
      </c>
    </row>
    <row r="499" spans="1:20">
      <c r="A499">
        <v>490</v>
      </c>
      <c r="B499" t="s">
        <v>155</v>
      </c>
      <c r="C499" s="2">
        <v>41111</v>
      </c>
      <c r="D499" s="11">
        <v>4.7383556999999996</v>
      </c>
      <c r="E499" s="11">
        <v>116.9615605</v>
      </c>
      <c r="F499" s="13">
        <v>2</v>
      </c>
      <c r="G499">
        <v>1</v>
      </c>
      <c r="H499" t="s">
        <v>28</v>
      </c>
      <c r="I499" t="s">
        <v>29</v>
      </c>
      <c r="J499" t="s">
        <v>31</v>
      </c>
      <c r="K499">
        <v>0</v>
      </c>
      <c r="L499">
        <v>28</v>
      </c>
      <c r="M499" s="4">
        <v>0.46098474563316072</v>
      </c>
      <c r="N499" s="5">
        <f t="shared" si="42"/>
        <v>41083.46098474563</v>
      </c>
      <c r="O499" t="str">
        <f t="shared" ca="1" si="43"/>
        <v>Water monitor</v>
      </c>
      <c r="P499" t="str">
        <f t="shared" ca="1" si="44"/>
        <v>TAG048640</v>
      </c>
      <c r="Q499">
        <f t="shared" ca="1" si="45"/>
        <v>190</v>
      </c>
      <c r="R499">
        <f t="shared" ca="1" si="46"/>
        <v>5.9788312642016139</v>
      </c>
      <c r="S499" t="s">
        <v>221</v>
      </c>
      <c r="T499">
        <f t="shared" ca="1" si="47"/>
        <v>69</v>
      </c>
    </row>
    <row r="500" spans="1:20">
      <c r="A500">
        <v>491</v>
      </c>
      <c r="B500" t="s">
        <v>156</v>
      </c>
      <c r="C500" s="2">
        <v>41111</v>
      </c>
      <c r="D500" s="11">
        <v>4.7383556999999996</v>
      </c>
      <c r="E500" s="11">
        <v>116.9615605</v>
      </c>
      <c r="F500" s="13">
        <v>3</v>
      </c>
      <c r="G500">
        <v>1</v>
      </c>
      <c r="H500" t="s">
        <v>28</v>
      </c>
      <c r="I500" t="s">
        <v>26</v>
      </c>
      <c r="J500" t="s">
        <v>27</v>
      </c>
      <c r="K500">
        <v>0</v>
      </c>
      <c r="L500">
        <v>7</v>
      </c>
      <c r="M500" s="4">
        <v>0.7802531746963588</v>
      </c>
      <c r="N500" s="5">
        <f t="shared" si="42"/>
        <v>41083.780253174693</v>
      </c>
      <c r="O500" t="str">
        <f t="shared" ca="1" si="43"/>
        <v>Gannets</v>
      </c>
      <c r="P500" t="str">
        <f t="shared" ca="1" si="44"/>
        <v>TAG033265</v>
      </c>
      <c r="Q500">
        <f t="shared" ca="1" si="45"/>
        <v>351</v>
      </c>
      <c r="R500">
        <f t="shared" ca="1" si="46"/>
        <v>3.3887452943906573</v>
      </c>
      <c r="S500" t="s">
        <v>222</v>
      </c>
      <c r="T500">
        <f t="shared" ca="1" si="47"/>
        <v>3</v>
      </c>
    </row>
    <row r="501" spans="1:20">
      <c r="A501">
        <v>492</v>
      </c>
      <c r="B501" t="s">
        <v>156</v>
      </c>
      <c r="C501" s="2">
        <v>41111</v>
      </c>
      <c r="D501" s="11">
        <v>4.7383556999999996</v>
      </c>
      <c r="E501" s="11">
        <v>116.9615605</v>
      </c>
      <c r="F501" s="13">
        <v>4</v>
      </c>
      <c r="G501">
        <v>1</v>
      </c>
      <c r="H501" t="s">
        <v>25</v>
      </c>
      <c r="I501" t="s">
        <v>26</v>
      </c>
      <c r="J501" t="s">
        <v>27</v>
      </c>
      <c r="K501">
        <v>0</v>
      </c>
      <c r="L501">
        <v>7</v>
      </c>
      <c r="M501" s="4">
        <v>0.9514882957971329</v>
      </c>
      <c r="N501" s="5">
        <f t="shared" si="42"/>
        <v>41083.951488295796</v>
      </c>
      <c r="O501" t="str">
        <f t="shared" ca="1" si="43"/>
        <v>Cicada sanguinolenta</v>
      </c>
      <c r="P501" t="str">
        <f t="shared" ca="1" si="44"/>
        <v>TAG001389</v>
      </c>
      <c r="Q501">
        <f t="shared" ca="1" si="45"/>
        <v>1453</v>
      </c>
      <c r="R501">
        <f t="shared" ca="1" si="46"/>
        <v>4.3500275481535038</v>
      </c>
      <c r="S501" t="s">
        <v>223</v>
      </c>
      <c r="T501">
        <f t="shared" ca="1" si="47"/>
        <v>58</v>
      </c>
    </row>
    <row r="502" spans="1:20">
      <c r="A502">
        <v>493</v>
      </c>
      <c r="B502" t="s">
        <v>156</v>
      </c>
      <c r="C502" s="2">
        <v>41111</v>
      </c>
      <c r="D502" s="11">
        <v>4.7383556999999996</v>
      </c>
      <c r="E502" s="11">
        <v>116.9615605</v>
      </c>
      <c r="F502" s="13">
        <v>1</v>
      </c>
      <c r="G502">
        <v>0</v>
      </c>
      <c r="H502" t="s">
        <v>28</v>
      </c>
      <c r="I502" t="s">
        <v>29</v>
      </c>
      <c r="J502" t="s">
        <v>27</v>
      </c>
      <c r="K502">
        <v>0</v>
      </c>
      <c r="L502">
        <v>14</v>
      </c>
      <c r="M502" s="4">
        <v>0.61527734808348222</v>
      </c>
      <c r="N502" s="5">
        <f t="shared" si="42"/>
        <v>41083.615277348086</v>
      </c>
      <c r="O502" t="str">
        <f t="shared" ca="1" si="43"/>
        <v>Gannets</v>
      </c>
      <c r="P502" t="str">
        <f t="shared" ca="1" si="44"/>
        <v>TAG071955</v>
      </c>
      <c r="Q502">
        <f t="shared" ca="1" si="45"/>
        <v>1635</v>
      </c>
      <c r="R502">
        <f t="shared" ca="1" si="46"/>
        <v>4.3376763153304072</v>
      </c>
      <c r="S502" t="s">
        <v>220</v>
      </c>
      <c r="T502">
        <f t="shared" ca="1" si="47"/>
        <v>48</v>
      </c>
    </row>
    <row r="503" spans="1:20">
      <c r="A503">
        <v>494</v>
      </c>
      <c r="B503" t="s">
        <v>156</v>
      </c>
      <c r="C503" s="2">
        <v>41111</v>
      </c>
      <c r="D503" s="11">
        <v>4.7383556999999996</v>
      </c>
      <c r="E503" s="11">
        <v>116.9615605</v>
      </c>
      <c r="F503" s="13">
        <v>2</v>
      </c>
      <c r="G503">
        <v>0</v>
      </c>
      <c r="H503" t="s">
        <v>30</v>
      </c>
      <c r="I503" t="s">
        <v>29</v>
      </c>
      <c r="J503" t="s">
        <v>27</v>
      </c>
      <c r="K503">
        <v>0</v>
      </c>
      <c r="L503">
        <v>14</v>
      </c>
      <c r="M503" s="4">
        <v>0.25234729412828416</v>
      </c>
      <c r="N503" s="5">
        <f t="shared" si="42"/>
        <v>41083.252347294125</v>
      </c>
      <c r="O503" t="str">
        <f t="shared" ca="1" si="43"/>
        <v>Cicada sanguinolenta</v>
      </c>
      <c r="P503" t="str">
        <f t="shared" ca="1" si="44"/>
        <v>TAG035788</v>
      </c>
      <c r="Q503">
        <f t="shared" ca="1" si="45"/>
        <v>1920</v>
      </c>
      <c r="R503">
        <f t="shared" ca="1" si="46"/>
        <v>2.0774392796086381</v>
      </c>
      <c r="S503" t="s">
        <v>221</v>
      </c>
      <c r="T503">
        <f t="shared" ca="1" si="47"/>
        <v>56</v>
      </c>
    </row>
    <row r="504" spans="1:20">
      <c r="A504">
        <v>495</v>
      </c>
      <c r="B504" t="s">
        <v>156</v>
      </c>
      <c r="C504" s="2">
        <v>41111</v>
      </c>
      <c r="D504" s="11">
        <v>4.7383556999999996</v>
      </c>
      <c r="E504" s="11">
        <v>116.9615605</v>
      </c>
      <c r="F504" s="13">
        <v>3</v>
      </c>
      <c r="G504">
        <v>1</v>
      </c>
      <c r="H504" t="s">
        <v>25</v>
      </c>
      <c r="I504" t="s">
        <v>29</v>
      </c>
      <c r="J504" t="s">
        <v>27</v>
      </c>
      <c r="K504">
        <v>0</v>
      </c>
      <c r="L504">
        <v>14</v>
      </c>
      <c r="M504" s="4">
        <v>0.72934630128847644</v>
      </c>
      <c r="N504" s="5">
        <f t="shared" si="42"/>
        <v>41083.72934630129</v>
      </c>
      <c r="O504" t="str">
        <f t="shared" ca="1" si="43"/>
        <v>Dolichoderus sp.</v>
      </c>
      <c r="P504" t="str">
        <f t="shared" ca="1" si="44"/>
        <v>TAG094991</v>
      </c>
      <c r="Q504">
        <f t="shared" ca="1" si="45"/>
        <v>1648</v>
      </c>
      <c r="R504">
        <f t="shared" ca="1" si="46"/>
        <v>5.2427311277823341</v>
      </c>
      <c r="S504" t="s">
        <v>222</v>
      </c>
      <c r="T504">
        <f t="shared" ca="1" si="47"/>
        <v>61</v>
      </c>
    </row>
    <row r="505" spans="1:20">
      <c r="A505">
        <v>496</v>
      </c>
      <c r="B505" t="s">
        <v>156</v>
      </c>
      <c r="C505" s="2">
        <v>41111</v>
      </c>
      <c r="D505" s="11">
        <v>4.7383556999999996</v>
      </c>
      <c r="E505" s="11">
        <v>116.9615605</v>
      </c>
      <c r="F505" s="13">
        <v>4</v>
      </c>
      <c r="G505">
        <v>1</v>
      </c>
      <c r="H505" t="s">
        <v>28</v>
      </c>
      <c r="I505" t="s">
        <v>26</v>
      </c>
      <c r="J505" t="s">
        <v>31</v>
      </c>
      <c r="K505">
        <v>0</v>
      </c>
      <c r="L505">
        <v>21</v>
      </c>
      <c r="M505" s="4">
        <v>0.14471582324316512</v>
      </c>
      <c r="N505" s="5">
        <f t="shared" si="42"/>
        <v>41083.14471582324</v>
      </c>
      <c r="O505" t="str">
        <f t="shared" ca="1" si="43"/>
        <v>Cicada sanguinolenta</v>
      </c>
      <c r="P505" t="str">
        <f t="shared" ca="1" si="44"/>
        <v>TAG052429</v>
      </c>
      <c r="Q505">
        <f t="shared" ca="1" si="45"/>
        <v>1548</v>
      </c>
      <c r="R505">
        <f t="shared" ca="1" si="46"/>
        <v>2.4786012204251935</v>
      </c>
      <c r="S505" t="s">
        <v>223</v>
      </c>
      <c r="T505">
        <f t="shared" ca="1" si="47"/>
        <v>77</v>
      </c>
    </row>
    <row r="506" spans="1:20">
      <c r="A506">
        <v>497</v>
      </c>
      <c r="B506" t="s">
        <v>156</v>
      </c>
      <c r="C506" s="2">
        <v>41111</v>
      </c>
      <c r="D506" s="11">
        <v>4.7383556999999996</v>
      </c>
      <c r="E506" s="11">
        <v>116.9615605</v>
      </c>
      <c r="F506" s="13">
        <v>1</v>
      </c>
      <c r="G506">
        <v>1</v>
      </c>
      <c r="H506" t="s">
        <v>25</v>
      </c>
      <c r="I506" t="s">
        <v>26</v>
      </c>
      <c r="J506" t="s">
        <v>31</v>
      </c>
      <c r="K506">
        <v>0</v>
      </c>
      <c r="L506">
        <v>21</v>
      </c>
      <c r="M506" s="4">
        <v>0.18032558353005068</v>
      </c>
      <c r="N506" s="5">
        <f t="shared" si="42"/>
        <v>41083.180325583533</v>
      </c>
      <c r="O506" t="str">
        <f t="shared" ca="1" si="43"/>
        <v>Dolichoderus sp.</v>
      </c>
      <c r="P506" t="str">
        <f t="shared" ca="1" si="44"/>
        <v>TAG070026</v>
      </c>
      <c r="Q506">
        <f t="shared" ca="1" si="45"/>
        <v>1613</v>
      </c>
      <c r="R506">
        <f t="shared" ca="1" si="46"/>
        <v>5.3331966341641523</v>
      </c>
      <c r="S506" t="s">
        <v>220</v>
      </c>
      <c r="T506">
        <f t="shared" ca="1" si="47"/>
        <v>56</v>
      </c>
    </row>
    <row r="507" spans="1:20">
      <c r="A507">
        <v>498</v>
      </c>
      <c r="B507" t="s">
        <v>156</v>
      </c>
      <c r="C507" s="2">
        <v>41111</v>
      </c>
      <c r="D507" s="11">
        <v>4.7383556999999996</v>
      </c>
      <c r="E507" s="11">
        <v>116.9615605</v>
      </c>
      <c r="F507" s="13">
        <v>2</v>
      </c>
      <c r="G507">
        <v>0</v>
      </c>
      <c r="H507" t="s">
        <v>30</v>
      </c>
      <c r="I507" t="s">
        <v>29</v>
      </c>
      <c r="J507" t="s">
        <v>31</v>
      </c>
      <c r="K507">
        <v>0</v>
      </c>
      <c r="L507">
        <v>28</v>
      </c>
      <c r="M507" s="4">
        <v>0.12433356409091589</v>
      </c>
      <c r="N507" s="5">
        <f t="shared" si="42"/>
        <v>41083.12433356409</v>
      </c>
      <c r="O507" t="str">
        <f t="shared" ca="1" si="43"/>
        <v>Ponerinae #1</v>
      </c>
      <c r="P507" t="str">
        <f t="shared" ca="1" si="44"/>
        <v>TAG014811</v>
      </c>
      <c r="Q507">
        <f t="shared" ca="1" si="45"/>
        <v>499</v>
      </c>
      <c r="R507">
        <f t="shared" ca="1" si="46"/>
        <v>2.0081403869988064</v>
      </c>
      <c r="S507" t="s">
        <v>221</v>
      </c>
      <c r="T507">
        <f t="shared" ca="1" si="47"/>
        <v>100</v>
      </c>
    </row>
    <row r="508" spans="1:20">
      <c r="A508">
        <v>499</v>
      </c>
      <c r="B508" t="s">
        <v>156</v>
      </c>
      <c r="C508" s="2">
        <v>41111</v>
      </c>
      <c r="D508" s="11">
        <v>4.7383556999999996</v>
      </c>
      <c r="E508" s="11">
        <v>116.9615605</v>
      </c>
      <c r="F508" s="13">
        <v>3</v>
      </c>
      <c r="G508">
        <v>0</v>
      </c>
      <c r="H508" t="s">
        <v>25</v>
      </c>
      <c r="I508" t="s">
        <v>29</v>
      </c>
      <c r="J508" t="s">
        <v>31</v>
      </c>
      <c r="K508">
        <v>0</v>
      </c>
      <c r="L508">
        <v>28</v>
      </c>
      <c r="M508" s="4">
        <v>0.81184477497094509</v>
      </c>
      <c r="N508" s="5">
        <f t="shared" si="42"/>
        <v>41083.811844774973</v>
      </c>
      <c r="O508" t="str">
        <f t="shared" ca="1" si="43"/>
        <v>Gannets</v>
      </c>
      <c r="P508" t="str">
        <f t="shared" ca="1" si="44"/>
        <v>TAG096495</v>
      </c>
      <c r="Q508">
        <f t="shared" ca="1" si="45"/>
        <v>1493</v>
      </c>
      <c r="R508">
        <f t="shared" ca="1" si="46"/>
        <v>4.5045889952712681</v>
      </c>
      <c r="S508" t="s">
        <v>222</v>
      </c>
      <c r="T508">
        <f t="shared" ca="1" si="47"/>
        <v>74</v>
      </c>
    </row>
    <row r="509" spans="1:20">
      <c r="A509">
        <v>500</v>
      </c>
      <c r="B509" t="s">
        <v>156</v>
      </c>
      <c r="C509" s="2">
        <v>41111</v>
      </c>
      <c r="D509" s="11">
        <v>4.7383556999999996</v>
      </c>
      <c r="E509" s="11">
        <v>116.9615605</v>
      </c>
      <c r="F509" s="13">
        <v>4</v>
      </c>
      <c r="G509">
        <v>1</v>
      </c>
      <c r="H509" t="s">
        <v>28</v>
      </c>
      <c r="I509" t="s">
        <v>29</v>
      </c>
      <c r="J509" t="s">
        <v>31</v>
      </c>
      <c r="K509">
        <v>0</v>
      </c>
      <c r="L509">
        <v>28</v>
      </c>
      <c r="M509" s="4">
        <v>0.98837580238643341</v>
      </c>
      <c r="N509" s="5">
        <f t="shared" si="42"/>
        <v>41083.988375802386</v>
      </c>
      <c r="O509" t="str">
        <f t="shared" ca="1" si="43"/>
        <v>Morphospecies 1</v>
      </c>
      <c r="P509" t="str">
        <f t="shared" ca="1" si="44"/>
        <v>TAG077769</v>
      </c>
      <c r="Q509">
        <f t="shared" ca="1" si="45"/>
        <v>910</v>
      </c>
      <c r="R509">
        <f t="shared" ca="1" si="46"/>
        <v>5.2168834515399825</v>
      </c>
      <c r="S509" t="s">
        <v>223</v>
      </c>
      <c r="T509">
        <f t="shared" ca="1" si="47"/>
        <v>65</v>
      </c>
    </row>
    <row r="510" spans="1:20">
      <c r="A510">
        <v>501</v>
      </c>
      <c r="B510" t="s">
        <v>157</v>
      </c>
      <c r="C510" s="2">
        <v>41109</v>
      </c>
      <c r="D510" s="11">
        <v>4.7383556999999996</v>
      </c>
      <c r="E510" s="11">
        <v>116.9615605</v>
      </c>
      <c r="F510" s="13">
        <v>1</v>
      </c>
      <c r="G510">
        <v>1</v>
      </c>
      <c r="H510" t="s">
        <v>28</v>
      </c>
      <c r="I510" t="s">
        <v>26</v>
      </c>
      <c r="J510" t="s">
        <v>27</v>
      </c>
      <c r="K510">
        <v>0</v>
      </c>
      <c r="L510">
        <v>3</v>
      </c>
      <c r="M510" s="4">
        <v>0.59349159472747126</v>
      </c>
      <c r="N510" s="5">
        <f t="shared" si="42"/>
        <v>41083.593491594729</v>
      </c>
      <c r="O510" t="str">
        <f t="shared" ca="1" si="43"/>
        <v>Dolichoderus sp.</v>
      </c>
      <c r="P510" t="str">
        <f t="shared" ca="1" si="44"/>
        <v>TAG003691</v>
      </c>
      <c r="Q510">
        <f t="shared" ca="1" si="45"/>
        <v>1826</v>
      </c>
      <c r="R510">
        <f t="shared" ca="1" si="46"/>
        <v>2.955857642436702</v>
      </c>
      <c r="S510" t="s">
        <v>220</v>
      </c>
      <c r="T510">
        <f t="shared" ca="1" si="47"/>
        <v>38</v>
      </c>
    </row>
    <row r="511" spans="1:20">
      <c r="A511">
        <v>502</v>
      </c>
      <c r="B511" t="s">
        <v>157</v>
      </c>
      <c r="C511" s="2">
        <v>41109</v>
      </c>
      <c r="D511" s="11">
        <v>4.7383556999999996</v>
      </c>
      <c r="E511" s="11">
        <v>116.9615605</v>
      </c>
      <c r="F511" s="13">
        <v>2</v>
      </c>
      <c r="G511">
        <v>1</v>
      </c>
      <c r="H511" t="s">
        <v>25</v>
      </c>
      <c r="I511" t="s">
        <v>26</v>
      </c>
      <c r="J511" t="s">
        <v>27</v>
      </c>
      <c r="K511">
        <v>0</v>
      </c>
      <c r="L511">
        <v>3</v>
      </c>
      <c r="M511" s="4">
        <v>0.58854669988720132</v>
      </c>
      <c r="N511" s="5">
        <f t="shared" si="42"/>
        <v>41083.588546699888</v>
      </c>
      <c r="O511" t="str">
        <f t="shared" ca="1" si="43"/>
        <v>Morphospecies 1</v>
      </c>
      <c r="P511" t="str">
        <f t="shared" ca="1" si="44"/>
        <v>TAG011110</v>
      </c>
      <c r="Q511">
        <f t="shared" ca="1" si="45"/>
        <v>181</v>
      </c>
      <c r="R511">
        <f t="shared" ca="1" si="46"/>
        <v>5.4290525827154417</v>
      </c>
      <c r="S511" t="s">
        <v>221</v>
      </c>
      <c r="T511">
        <f t="shared" ca="1" si="47"/>
        <v>24</v>
      </c>
    </row>
    <row r="512" spans="1:20">
      <c r="A512">
        <v>503</v>
      </c>
      <c r="B512" t="s">
        <v>157</v>
      </c>
      <c r="C512" s="2">
        <v>41109</v>
      </c>
      <c r="D512" s="11">
        <v>4.7383556999999996</v>
      </c>
      <c r="E512" s="11">
        <v>116.9615605</v>
      </c>
      <c r="F512" s="13">
        <v>3</v>
      </c>
      <c r="G512">
        <v>0</v>
      </c>
      <c r="H512" t="s">
        <v>28</v>
      </c>
      <c r="I512" t="s">
        <v>29</v>
      </c>
      <c r="J512" t="s">
        <v>27</v>
      </c>
      <c r="K512">
        <v>0</v>
      </c>
      <c r="L512">
        <v>10</v>
      </c>
      <c r="M512" s="4">
        <v>0.61745578287119873</v>
      </c>
      <c r="N512" s="5">
        <f t="shared" si="42"/>
        <v>41083.617455782871</v>
      </c>
      <c r="O512" t="str">
        <f t="shared" ca="1" si="43"/>
        <v>Water monitor</v>
      </c>
      <c r="P512" t="str">
        <f t="shared" ca="1" si="44"/>
        <v>TAG062541</v>
      </c>
      <c r="Q512">
        <f t="shared" ca="1" si="45"/>
        <v>171</v>
      </c>
      <c r="R512">
        <f t="shared" ca="1" si="46"/>
        <v>4.0275839173264183</v>
      </c>
      <c r="S512" t="s">
        <v>222</v>
      </c>
      <c r="T512">
        <f t="shared" ca="1" si="47"/>
        <v>51</v>
      </c>
    </row>
    <row r="513" spans="1:20">
      <c r="A513">
        <v>504</v>
      </c>
      <c r="B513" t="s">
        <v>157</v>
      </c>
      <c r="C513" s="2">
        <v>41109</v>
      </c>
      <c r="D513" s="11">
        <v>4.7383556999999996</v>
      </c>
      <c r="E513" s="11">
        <v>116.9615605</v>
      </c>
      <c r="F513" s="13">
        <v>4</v>
      </c>
      <c r="G513">
        <v>0</v>
      </c>
      <c r="H513" t="s">
        <v>30</v>
      </c>
      <c r="I513" t="s">
        <v>29</v>
      </c>
      <c r="J513" t="s">
        <v>27</v>
      </c>
      <c r="K513">
        <v>0</v>
      </c>
      <c r="L513">
        <v>10</v>
      </c>
      <c r="M513" s="4">
        <v>0.89691572680787146</v>
      </c>
      <c r="N513" s="5">
        <f t="shared" si="42"/>
        <v>41083.896915726807</v>
      </c>
      <c r="O513" t="str">
        <f t="shared" ca="1" si="43"/>
        <v>Crematogaster ormei</v>
      </c>
      <c r="P513" t="str">
        <f t="shared" ca="1" si="44"/>
        <v>TAG057392</v>
      </c>
      <c r="Q513">
        <f t="shared" ca="1" si="45"/>
        <v>1189</v>
      </c>
      <c r="R513">
        <f t="shared" ca="1" si="46"/>
        <v>4.9281215162776739</v>
      </c>
      <c r="S513" t="s">
        <v>223</v>
      </c>
      <c r="T513">
        <f t="shared" ca="1" si="47"/>
        <v>43</v>
      </c>
    </row>
    <row r="514" spans="1:20">
      <c r="A514">
        <v>505</v>
      </c>
      <c r="B514" t="s">
        <v>157</v>
      </c>
      <c r="C514" s="2">
        <v>41109</v>
      </c>
      <c r="D514" s="11">
        <v>4.7383556999999996</v>
      </c>
      <c r="E514" s="11">
        <v>116.9615605</v>
      </c>
      <c r="F514" s="13">
        <v>1</v>
      </c>
      <c r="G514">
        <v>0</v>
      </c>
      <c r="H514" t="s">
        <v>25</v>
      </c>
      <c r="I514" t="s">
        <v>29</v>
      </c>
      <c r="J514" t="s">
        <v>27</v>
      </c>
      <c r="K514">
        <v>0</v>
      </c>
      <c r="L514">
        <v>10</v>
      </c>
      <c r="M514" s="4">
        <v>0.58361248004090138</v>
      </c>
      <c r="N514" s="5">
        <f t="shared" si="42"/>
        <v>41083.583612480041</v>
      </c>
      <c r="O514" t="str">
        <f t="shared" ca="1" si="43"/>
        <v>Morphospecies 1</v>
      </c>
      <c r="P514" t="str">
        <f t="shared" ca="1" si="44"/>
        <v>TAG006632</v>
      </c>
      <c r="Q514">
        <f t="shared" ca="1" si="45"/>
        <v>920</v>
      </c>
      <c r="R514">
        <f t="shared" ca="1" si="46"/>
        <v>4.2214060565749847</v>
      </c>
      <c r="S514" t="s">
        <v>220</v>
      </c>
      <c r="T514">
        <f t="shared" ca="1" si="47"/>
        <v>9</v>
      </c>
    </row>
    <row r="515" spans="1:20">
      <c r="A515">
        <v>506</v>
      </c>
      <c r="B515" t="s">
        <v>157</v>
      </c>
      <c r="C515" s="2">
        <v>41109</v>
      </c>
      <c r="D515" s="11">
        <v>4.7383556999999996</v>
      </c>
      <c r="E515" s="11">
        <v>116.9615605</v>
      </c>
      <c r="F515" s="13">
        <v>2</v>
      </c>
      <c r="G515">
        <v>1</v>
      </c>
      <c r="H515" t="s">
        <v>28</v>
      </c>
      <c r="I515" t="s">
        <v>26</v>
      </c>
      <c r="J515" t="s">
        <v>31</v>
      </c>
      <c r="K515">
        <v>0</v>
      </c>
      <c r="L515">
        <v>17</v>
      </c>
      <c r="M515" s="4">
        <v>0.64392497618125488</v>
      </c>
      <c r="N515" s="5">
        <f t="shared" si="42"/>
        <v>41083.643924976182</v>
      </c>
      <c r="O515" t="str">
        <f t="shared" ca="1" si="43"/>
        <v>Zenicomus photuroides</v>
      </c>
      <c r="P515" t="str">
        <f t="shared" ca="1" si="44"/>
        <v>TAG008576</v>
      </c>
      <c r="Q515">
        <f t="shared" ca="1" si="45"/>
        <v>1448</v>
      </c>
      <c r="R515">
        <f t="shared" ca="1" si="46"/>
        <v>4.7736845990140377</v>
      </c>
      <c r="S515" t="s">
        <v>221</v>
      </c>
      <c r="T515">
        <f t="shared" ca="1" si="47"/>
        <v>48</v>
      </c>
    </row>
    <row r="516" spans="1:20">
      <c r="A516">
        <v>507</v>
      </c>
      <c r="B516" t="s">
        <v>157</v>
      </c>
      <c r="C516" s="2">
        <v>41109</v>
      </c>
      <c r="D516" s="11">
        <v>4.7383556999999996</v>
      </c>
      <c r="E516" s="11">
        <v>116.9615605</v>
      </c>
      <c r="F516" s="13">
        <v>3</v>
      </c>
      <c r="G516">
        <v>1</v>
      </c>
      <c r="H516" t="s">
        <v>25</v>
      </c>
      <c r="I516" t="s">
        <v>26</v>
      </c>
      <c r="J516" t="s">
        <v>31</v>
      </c>
      <c r="K516">
        <v>0</v>
      </c>
      <c r="L516">
        <v>17</v>
      </c>
      <c r="M516" s="4">
        <v>0.29984960333686861</v>
      </c>
      <c r="N516" s="5">
        <f t="shared" si="42"/>
        <v>41083.29984960334</v>
      </c>
      <c r="O516" t="str">
        <f t="shared" ca="1" si="43"/>
        <v>Crematogaster borneensis</v>
      </c>
      <c r="P516" t="str">
        <f t="shared" ca="1" si="44"/>
        <v>TAG008805</v>
      </c>
      <c r="Q516">
        <f t="shared" ca="1" si="45"/>
        <v>160</v>
      </c>
      <c r="R516">
        <f t="shared" ca="1" si="46"/>
        <v>2.3793268027536101</v>
      </c>
      <c r="S516" t="s">
        <v>222</v>
      </c>
      <c r="T516">
        <f t="shared" ca="1" si="47"/>
        <v>96</v>
      </c>
    </row>
    <row r="517" spans="1:20">
      <c r="A517">
        <v>508</v>
      </c>
      <c r="B517" t="s">
        <v>157</v>
      </c>
      <c r="C517" s="2">
        <v>41109</v>
      </c>
      <c r="D517" s="11">
        <v>4.7383556999999996</v>
      </c>
      <c r="E517" s="11">
        <v>116.9615605</v>
      </c>
      <c r="F517" s="13">
        <v>4</v>
      </c>
      <c r="G517">
        <v>0</v>
      </c>
      <c r="H517" t="s">
        <v>28</v>
      </c>
      <c r="I517" t="s">
        <v>29</v>
      </c>
      <c r="J517" t="s">
        <v>31</v>
      </c>
      <c r="K517">
        <v>0</v>
      </c>
      <c r="L517">
        <v>24</v>
      </c>
      <c r="M517" s="4">
        <v>0.97561228917412968</v>
      </c>
      <c r="N517" s="5">
        <f t="shared" si="42"/>
        <v>41083.975612289178</v>
      </c>
      <c r="O517" t="str">
        <f t="shared" ca="1" si="43"/>
        <v>Morphospecies 1</v>
      </c>
      <c r="P517" t="str">
        <f t="shared" ca="1" si="44"/>
        <v>TAG008990</v>
      </c>
      <c r="Q517">
        <f t="shared" ca="1" si="45"/>
        <v>310</v>
      </c>
      <c r="R517">
        <f t="shared" ca="1" si="46"/>
        <v>3.4451195525574558</v>
      </c>
      <c r="S517" t="s">
        <v>223</v>
      </c>
      <c r="T517">
        <f t="shared" ca="1" si="47"/>
        <v>0</v>
      </c>
    </row>
    <row r="518" spans="1:20">
      <c r="A518">
        <v>509</v>
      </c>
      <c r="B518" t="s">
        <v>157</v>
      </c>
      <c r="C518" s="2">
        <v>41109</v>
      </c>
      <c r="D518" s="11">
        <v>4.7383556999999996</v>
      </c>
      <c r="E518" s="11">
        <v>116.9615605</v>
      </c>
      <c r="F518" s="13">
        <v>1</v>
      </c>
      <c r="G518">
        <v>0</v>
      </c>
      <c r="H518" t="s">
        <v>30</v>
      </c>
      <c r="I518" t="s">
        <v>29</v>
      </c>
      <c r="J518" t="s">
        <v>31</v>
      </c>
      <c r="K518">
        <v>0</v>
      </c>
      <c r="L518">
        <v>24</v>
      </c>
      <c r="M518" s="4">
        <v>0.51622718946858759</v>
      </c>
      <c r="N518" s="5">
        <f t="shared" si="42"/>
        <v>41083.516227189466</v>
      </c>
      <c r="O518" t="str">
        <f t="shared" ca="1" si="43"/>
        <v>Water monitor</v>
      </c>
      <c r="P518" t="str">
        <f t="shared" ca="1" si="44"/>
        <v>TAG086746</v>
      </c>
      <c r="Q518">
        <f t="shared" ca="1" si="45"/>
        <v>207</v>
      </c>
      <c r="R518">
        <f t="shared" ca="1" si="46"/>
        <v>2.2504671685016744</v>
      </c>
      <c r="S518" t="s">
        <v>220</v>
      </c>
      <c r="T518">
        <f t="shared" ca="1" si="47"/>
        <v>9</v>
      </c>
    </row>
    <row r="519" spans="1:20">
      <c r="A519">
        <v>510</v>
      </c>
      <c r="B519" t="s">
        <v>157</v>
      </c>
      <c r="C519" s="2">
        <v>41109</v>
      </c>
      <c r="D519" s="11">
        <v>4.7383556999999996</v>
      </c>
      <c r="E519" s="11">
        <v>116.9615605</v>
      </c>
      <c r="F519" s="13">
        <v>2</v>
      </c>
      <c r="G519">
        <v>0</v>
      </c>
      <c r="H519" t="s">
        <v>25</v>
      </c>
      <c r="I519" t="s">
        <v>29</v>
      </c>
      <c r="J519" t="s">
        <v>31</v>
      </c>
      <c r="K519">
        <v>0</v>
      </c>
      <c r="L519">
        <v>24</v>
      </c>
      <c r="M519" s="4">
        <v>0.18527244238740315</v>
      </c>
      <c r="N519" s="5">
        <f t="shared" si="42"/>
        <v>41083.185272442388</v>
      </c>
      <c r="O519" t="str">
        <f t="shared" ca="1" si="43"/>
        <v>Gannets</v>
      </c>
      <c r="P519" t="str">
        <f t="shared" ca="1" si="44"/>
        <v>TAG021174</v>
      </c>
      <c r="Q519">
        <f t="shared" ca="1" si="45"/>
        <v>1238</v>
      </c>
      <c r="R519">
        <f t="shared" ca="1" si="46"/>
        <v>3.6158212473998028</v>
      </c>
      <c r="S519" t="s">
        <v>221</v>
      </c>
      <c r="T519">
        <f t="shared" ca="1" si="47"/>
        <v>88</v>
      </c>
    </row>
    <row r="520" spans="1:20">
      <c r="A520">
        <v>511</v>
      </c>
      <c r="B520" t="s">
        <v>158</v>
      </c>
      <c r="C520" s="2">
        <v>41093</v>
      </c>
      <c r="D520" s="11">
        <v>4.6150159999999998</v>
      </c>
      <c r="E520" s="11">
        <v>117.4533275</v>
      </c>
      <c r="F520" s="13">
        <v>3</v>
      </c>
      <c r="G520">
        <v>1</v>
      </c>
      <c r="H520" t="s">
        <v>28</v>
      </c>
      <c r="I520" t="s">
        <v>26</v>
      </c>
      <c r="J520" t="s">
        <v>27</v>
      </c>
      <c r="K520">
        <v>0</v>
      </c>
      <c r="L520">
        <v>115</v>
      </c>
      <c r="M520" s="4">
        <v>0.19838722035986511</v>
      </c>
      <c r="N520" s="5">
        <f t="shared" si="42"/>
        <v>41083.198387220356</v>
      </c>
      <c r="O520" t="str">
        <f t="shared" ca="1" si="43"/>
        <v>Cicada sanguinolenta</v>
      </c>
      <c r="P520" t="str">
        <f t="shared" ca="1" si="44"/>
        <v>TAG060115</v>
      </c>
      <c r="Q520">
        <f t="shared" ca="1" si="45"/>
        <v>695</v>
      </c>
      <c r="R520">
        <f t="shared" ca="1" si="46"/>
        <v>3.0663704721023297</v>
      </c>
      <c r="S520" t="s">
        <v>222</v>
      </c>
      <c r="T520">
        <f t="shared" ca="1" si="47"/>
        <v>18</v>
      </c>
    </row>
    <row r="521" spans="1:20">
      <c r="A521">
        <v>512</v>
      </c>
      <c r="B521" t="s">
        <v>158</v>
      </c>
      <c r="C521" s="2">
        <v>41093</v>
      </c>
      <c r="D521" s="11">
        <v>4.6150159999999998</v>
      </c>
      <c r="E521" s="11">
        <v>117.4533275</v>
      </c>
      <c r="F521" s="13">
        <v>4</v>
      </c>
      <c r="G521">
        <v>1</v>
      </c>
      <c r="H521" t="s">
        <v>25</v>
      </c>
      <c r="I521" t="s">
        <v>26</v>
      </c>
      <c r="J521" t="s">
        <v>27</v>
      </c>
      <c r="K521">
        <v>0</v>
      </c>
      <c r="L521">
        <v>115</v>
      </c>
      <c r="M521" s="4">
        <v>0.68281344394986476</v>
      </c>
      <c r="N521" s="5">
        <f t="shared" si="42"/>
        <v>41083.682813443949</v>
      </c>
      <c r="O521" t="str">
        <f t="shared" ca="1" si="43"/>
        <v>Cicada sanguinolenta</v>
      </c>
      <c r="P521" t="str">
        <f t="shared" ca="1" si="44"/>
        <v>TAG036282</v>
      </c>
      <c r="Q521">
        <f t="shared" ca="1" si="45"/>
        <v>813</v>
      </c>
      <c r="R521">
        <f t="shared" ca="1" si="46"/>
        <v>3.363482138991376</v>
      </c>
      <c r="S521" t="s">
        <v>223</v>
      </c>
      <c r="T521">
        <f t="shared" ca="1" si="47"/>
        <v>4</v>
      </c>
    </row>
    <row r="522" spans="1:20">
      <c r="A522">
        <v>513</v>
      </c>
      <c r="B522" t="s">
        <v>158</v>
      </c>
      <c r="C522" s="2">
        <v>41093</v>
      </c>
      <c r="D522" s="11">
        <v>4.6150159999999998</v>
      </c>
      <c r="E522" s="11">
        <v>117.4533275</v>
      </c>
      <c r="F522" s="13">
        <v>1</v>
      </c>
      <c r="G522">
        <v>0</v>
      </c>
      <c r="H522" t="s">
        <v>28</v>
      </c>
      <c r="I522" t="s">
        <v>29</v>
      </c>
      <c r="J522" t="s">
        <v>27</v>
      </c>
      <c r="K522">
        <v>0</v>
      </c>
      <c r="L522">
        <v>124</v>
      </c>
      <c r="M522" s="4">
        <v>0.26837752601224651</v>
      </c>
      <c r="N522" s="5">
        <f t="shared" si="42"/>
        <v>41083.268377526016</v>
      </c>
      <c r="O522" t="str">
        <f t="shared" ca="1" si="43"/>
        <v>Alsomitra simplex</v>
      </c>
      <c r="P522" t="str">
        <f t="shared" ca="1" si="44"/>
        <v>TAG015479</v>
      </c>
      <c r="Q522">
        <f t="shared" ca="1" si="45"/>
        <v>174</v>
      </c>
      <c r="R522">
        <f t="shared" ca="1" si="46"/>
        <v>5.7068925531395349</v>
      </c>
      <c r="S522" t="s">
        <v>220</v>
      </c>
      <c r="T522">
        <f t="shared" ca="1" si="47"/>
        <v>22</v>
      </c>
    </row>
    <row r="523" spans="1:20">
      <c r="A523">
        <v>514</v>
      </c>
      <c r="B523" t="s">
        <v>158</v>
      </c>
      <c r="C523" s="2">
        <v>41093</v>
      </c>
      <c r="D523" s="11">
        <v>4.6150159999999998</v>
      </c>
      <c r="E523" s="11">
        <v>117.4533275</v>
      </c>
      <c r="F523" s="13">
        <v>2</v>
      </c>
      <c r="G523">
        <v>0</v>
      </c>
      <c r="H523" t="s">
        <v>30</v>
      </c>
      <c r="I523" t="s">
        <v>29</v>
      </c>
      <c r="J523" t="s">
        <v>27</v>
      </c>
      <c r="K523">
        <v>0</v>
      </c>
      <c r="L523">
        <v>124</v>
      </c>
      <c r="M523" s="4">
        <v>0.85055089754703306</v>
      </c>
      <c r="N523" s="5">
        <f t="shared" ref="N523:N586" si="48">C$10 +M523</f>
        <v>41083.85055089755</v>
      </c>
      <c r="O523" t="str">
        <f t="shared" ref="O523:O586" ca="1" si="49">INDIRECT(ADDRESS(RANDBETWEEN(2,13),1,1,FALSE,"Taxa"), FALSE)</f>
        <v>Water monitor</v>
      </c>
      <c r="P523" t="str">
        <f t="shared" ref="P523:P586" ca="1" si="50">"TAG" &amp; TEXT(FLOOR(RAND()*100000,1), "000000")</f>
        <v>TAG053671</v>
      </c>
      <c r="Q523">
        <f t="shared" ref="Q523:Q586" ca="1" si="51">RANDBETWEEN(0,2000)</f>
        <v>1779</v>
      </c>
      <c r="R523">
        <f t="shared" ref="R523:R586" ca="1" si="52">RAND()*5+1</f>
        <v>1.4967129883886179</v>
      </c>
      <c r="S523" t="s">
        <v>221</v>
      </c>
      <c r="T523">
        <f t="shared" ref="T523:T586" ca="1" si="53">RANDBETWEEN(0,100)</f>
        <v>12</v>
      </c>
    </row>
    <row r="524" spans="1:20">
      <c r="A524">
        <v>515</v>
      </c>
      <c r="B524" t="s">
        <v>158</v>
      </c>
      <c r="C524" s="2">
        <v>41093</v>
      </c>
      <c r="D524" s="11">
        <v>4.6150159999999998</v>
      </c>
      <c r="E524" s="11">
        <v>117.4533275</v>
      </c>
      <c r="F524" s="13">
        <v>3</v>
      </c>
      <c r="G524">
        <v>0</v>
      </c>
      <c r="H524" t="s">
        <v>25</v>
      </c>
      <c r="I524" t="s">
        <v>29</v>
      </c>
      <c r="J524" t="s">
        <v>27</v>
      </c>
      <c r="K524">
        <v>0</v>
      </c>
      <c r="L524">
        <v>124</v>
      </c>
      <c r="M524" s="4">
        <v>0.47860585029082203</v>
      </c>
      <c r="N524" s="5">
        <f t="shared" si="48"/>
        <v>41083.478605850294</v>
      </c>
      <c r="O524" t="str">
        <f t="shared" ca="1" si="49"/>
        <v>Water monitor</v>
      </c>
      <c r="P524" t="str">
        <f t="shared" ca="1" si="50"/>
        <v>TAG024424</v>
      </c>
      <c r="Q524">
        <f t="shared" ca="1" si="51"/>
        <v>1178</v>
      </c>
      <c r="R524">
        <f t="shared" ca="1" si="52"/>
        <v>1.1040826108212629</v>
      </c>
      <c r="S524" t="s">
        <v>222</v>
      </c>
      <c r="T524">
        <f t="shared" ca="1" si="53"/>
        <v>31</v>
      </c>
    </row>
    <row r="525" spans="1:20">
      <c r="A525">
        <v>516</v>
      </c>
      <c r="B525" t="s">
        <v>158</v>
      </c>
      <c r="C525" s="2">
        <v>41093</v>
      </c>
      <c r="D525" s="11">
        <v>4.6150159999999998</v>
      </c>
      <c r="E525" s="11">
        <v>117.4533275</v>
      </c>
      <c r="F525" s="13">
        <v>4</v>
      </c>
      <c r="G525">
        <v>1</v>
      </c>
      <c r="H525" t="s">
        <v>28</v>
      </c>
      <c r="I525" t="s">
        <v>26</v>
      </c>
      <c r="J525" t="s">
        <v>31</v>
      </c>
      <c r="K525">
        <v>0</v>
      </c>
      <c r="L525">
        <v>133</v>
      </c>
      <c r="M525" s="4">
        <v>9.5795332387569321E-2</v>
      </c>
      <c r="N525" s="5">
        <f t="shared" si="48"/>
        <v>41083.095795332389</v>
      </c>
      <c r="O525" t="str">
        <f t="shared" ca="1" si="49"/>
        <v>Zenicomus photuroides</v>
      </c>
      <c r="P525" t="str">
        <f t="shared" ca="1" si="50"/>
        <v>TAG069191</v>
      </c>
      <c r="Q525">
        <f t="shared" ca="1" si="51"/>
        <v>1907</v>
      </c>
      <c r="R525">
        <f t="shared" ca="1" si="52"/>
        <v>1.0771374477298554</v>
      </c>
      <c r="S525" t="s">
        <v>223</v>
      </c>
      <c r="T525">
        <f t="shared" ca="1" si="53"/>
        <v>85</v>
      </c>
    </row>
    <row r="526" spans="1:20">
      <c r="A526">
        <v>517</v>
      </c>
      <c r="B526" t="s">
        <v>158</v>
      </c>
      <c r="C526" s="2">
        <v>41093</v>
      </c>
      <c r="D526" s="11">
        <v>4.6150159999999998</v>
      </c>
      <c r="E526" s="11">
        <v>117.4533275</v>
      </c>
      <c r="F526" s="13">
        <v>1</v>
      </c>
      <c r="G526">
        <v>1</v>
      </c>
      <c r="H526" t="s">
        <v>25</v>
      </c>
      <c r="I526" t="s">
        <v>26</v>
      </c>
      <c r="J526" t="s">
        <v>31</v>
      </c>
      <c r="K526">
        <v>0</v>
      </c>
      <c r="L526">
        <v>133</v>
      </c>
      <c r="M526" s="4">
        <v>0.69059467827525334</v>
      </c>
      <c r="N526" s="5">
        <f t="shared" si="48"/>
        <v>41083.690594678272</v>
      </c>
      <c r="O526" t="str">
        <f t="shared" ca="1" si="49"/>
        <v>Water monitor</v>
      </c>
      <c r="P526" t="str">
        <f t="shared" ca="1" si="50"/>
        <v>TAG060954</v>
      </c>
      <c r="Q526">
        <f t="shared" ca="1" si="51"/>
        <v>1905</v>
      </c>
      <c r="R526">
        <f t="shared" ca="1" si="52"/>
        <v>4.5121493341480718</v>
      </c>
      <c r="S526" t="s">
        <v>220</v>
      </c>
      <c r="T526">
        <f t="shared" ca="1" si="53"/>
        <v>13</v>
      </c>
    </row>
    <row r="527" spans="1:20">
      <c r="A527">
        <v>518</v>
      </c>
      <c r="B527" t="s">
        <v>158</v>
      </c>
      <c r="C527" s="2">
        <v>41093</v>
      </c>
      <c r="D527" s="11">
        <v>4.6150159999999998</v>
      </c>
      <c r="E527" s="11">
        <v>117.4533275</v>
      </c>
      <c r="F527" s="13">
        <v>2</v>
      </c>
      <c r="G527">
        <v>0</v>
      </c>
      <c r="H527" t="s">
        <v>30</v>
      </c>
      <c r="I527" t="s">
        <v>29</v>
      </c>
      <c r="J527" t="s">
        <v>31</v>
      </c>
      <c r="K527">
        <v>0</v>
      </c>
      <c r="L527">
        <v>142</v>
      </c>
      <c r="M527" s="4">
        <v>5.65818265476834E-2</v>
      </c>
      <c r="N527" s="5">
        <f t="shared" si="48"/>
        <v>41083.056581826546</v>
      </c>
      <c r="O527" t="str">
        <f t="shared" ca="1" si="49"/>
        <v>Ponerinae #1</v>
      </c>
      <c r="P527" t="str">
        <f t="shared" ca="1" si="50"/>
        <v>TAG079104</v>
      </c>
      <c r="Q527">
        <f t="shared" ca="1" si="51"/>
        <v>1211</v>
      </c>
      <c r="R527">
        <f t="shared" ca="1" si="52"/>
        <v>5.6036078550220116</v>
      </c>
      <c r="S527" t="s">
        <v>221</v>
      </c>
      <c r="T527">
        <f t="shared" ca="1" si="53"/>
        <v>2</v>
      </c>
    </row>
    <row r="528" spans="1:20">
      <c r="A528">
        <v>519</v>
      </c>
      <c r="B528" t="s">
        <v>158</v>
      </c>
      <c r="C528" s="2">
        <v>41093</v>
      </c>
      <c r="D528" s="11">
        <v>4.6150159999999998</v>
      </c>
      <c r="E528" s="11">
        <v>117.4533275</v>
      </c>
      <c r="F528" s="13">
        <v>3</v>
      </c>
      <c r="G528">
        <v>0</v>
      </c>
      <c r="H528" t="s">
        <v>25</v>
      </c>
      <c r="I528" t="s">
        <v>29</v>
      </c>
      <c r="J528" t="s">
        <v>31</v>
      </c>
      <c r="K528">
        <v>0</v>
      </c>
      <c r="L528">
        <v>142</v>
      </c>
      <c r="M528" s="4">
        <v>8.0571504834939578E-2</v>
      </c>
      <c r="N528" s="5">
        <f t="shared" si="48"/>
        <v>41083.080571504834</v>
      </c>
      <c r="O528" t="str">
        <f t="shared" ca="1" si="49"/>
        <v>Ponerinae #1</v>
      </c>
      <c r="P528" t="str">
        <f t="shared" ca="1" si="50"/>
        <v>TAG075920</v>
      </c>
      <c r="Q528">
        <f t="shared" ca="1" si="51"/>
        <v>210</v>
      </c>
      <c r="R528">
        <f t="shared" ca="1" si="52"/>
        <v>4.8756098508747492</v>
      </c>
      <c r="S528" t="s">
        <v>222</v>
      </c>
      <c r="T528">
        <f t="shared" ca="1" si="53"/>
        <v>57</v>
      </c>
    </row>
    <row r="529" spans="1:20">
      <c r="A529">
        <v>520</v>
      </c>
      <c r="B529" t="s">
        <v>158</v>
      </c>
      <c r="C529" s="2">
        <v>41093</v>
      </c>
      <c r="D529" s="11">
        <v>4.6150159999999998</v>
      </c>
      <c r="E529" s="11">
        <v>117.4533275</v>
      </c>
      <c r="F529" s="13">
        <v>4</v>
      </c>
      <c r="G529">
        <v>1</v>
      </c>
      <c r="H529" t="s">
        <v>28</v>
      </c>
      <c r="I529" t="s">
        <v>29</v>
      </c>
      <c r="J529" t="s">
        <v>31</v>
      </c>
      <c r="K529">
        <v>0</v>
      </c>
      <c r="L529">
        <v>142</v>
      </c>
      <c r="M529" s="4">
        <v>0.33834533358402652</v>
      </c>
      <c r="N529" s="5">
        <f t="shared" si="48"/>
        <v>41083.338345333585</v>
      </c>
      <c r="O529" t="str">
        <f t="shared" ca="1" si="49"/>
        <v>Dolichoderus sp.</v>
      </c>
      <c r="P529" t="str">
        <f t="shared" ca="1" si="50"/>
        <v>TAG035740</v>
      </c>
      <c r="Q529">
        <f t="shared" ca="1" si="51"/>
        <v>1220</v>
      </c>
      <c r="R529">
        <f t="shared" ca="1" si="52"/>
        <v>5.347181142292091</v>
      </c>
      <c r="S529" t="s">
        <v>223</v>
      </c>
      <c r="T529">
        <f t="shared" ca="1" si="53"/>
        <v>42</v>
      </c>
    </row>
    <row r="530" spans="1:20">
      <c r="A530">
        <v>521</v>
      </c>
      <c r="B530" t="s">
        <v>159</v>
      </c>
      <c r="C530" s="2">
        <v>41094</v>
      </c>
      <c r="D530" s="11">
        <v>4.6150159999999998</v>
      </c>
      <c r="E530" s="11">
        <v>117.4533275</v>
      </c>
      <c r="F530" s="13">
        <v>1</v>
      </c>
      <c r="G530">
        <v>1</v>
      </c>
      <c r="H530" t="s">
        <v>28</v>
      </c>
      <c r="I530" t="s">
        <v>26</v>
      </c>
      <c r="J530" t="s">
        <v>27</v>
      </c>
      <c r="K530">
        <v>0</v>
      </c>
      <c r="L530">
        <v>117</v>
      </c>
      <c r="M530" s="4">
        <v>0.48372239948430951</v>
      </c>
      <c r="N530" s="5">
        <f t="shared" si="48"/>
        <v>41083.483722399484</v>
      </c>
      <c r="O530" t="str">
        <f t="shared" ca="1" si="49"/>
        <v>Crematogaster ormei</v>
      </c>
      <c r="P530" t="str">
        <f t="shared" ca="1" si="50"/>
        <v>TAG032795</v>
      </c>
      <c r="Q530">
        <f t="shared" ca="1" si="51"/>
        <v>1650</v>
      </c>
      <c r="R530">
        <f t="shared" ca="1" si="52"/>
        <v>2.0247677110918882</v>
      </c>
      <c r="S530" t="s">
        <v>220</v>
      </c>
      <c r="T530">
        <f t="shared" ca="1" si="53"/>
        <v>75</v>
      </c>
    </row>
    <row r="531" spans="1:20">
      <c r="A531">
        <v>522</v>
      </c>
      <c r="B531" t="s">
        <v>159</v>
      </c>
      <c r="C531" s="2">
        <v>41094</v>
      </c>
      <c r="D531" s="11">
        <v>4.6150159999999998</v>
      </c>
      <c r="E531" s="11">
        <v>117.4533275</v>
      </c>
      <c r="F531" s="13">
        <v>2</v>
      </c>
      <c r="G531">
        <v>1</v>
      </c>
      <c r="H531" t="s">
        <v>25</v>
      </c>
      <c r="I531" t="s">
        <v>26</v>
      </c>
      <c r="J531" t="s">
        <v>27</v>
      </c>
      <c r="K531">
        <v>0</v>
      </c>
      <c r="L531">
        <v>117</v>
      </c>
      <c r="M531" s="4">
        <v>0.31331710053491502</v>
      </c>
      <c r="N531" s="5">
        <f t="shared" si="48"/>
        <v>41083.313317100532</v>
      </c>
      <c r="O531" t="str">
        <f t="shared" ca="1" si="49"/>
        <v>Ponerinae #1</v>
      </c>
      <c r="P531" t="str">
        <f t="shared" ca="1" si="50"/>
        <v>TAG068436</v>
      </c>
      <c r="Q531">
        <f t="shared" ca="1" si="51"/>
        <v>1805</v>
      </c>
      <c r="R531">
        <f t="shared" ca="1" si="52"/>
        <v>1.6503879184942347</v>
      </c>
      <c r="S531" t="s">
        <v>221</v>
      </c>
      <c r="T531">
        <f t="shared" ca="1" si="53"/>
        <v>51</v>
      </c>
    </row>
    <row r="532" spans="1:20">
      <c r="A532">
        <v>523</v>
      </c>
      <c r="B532" t="s">
        <v>159</v>
      </c>
      <c r="C532" s="2">
        <v>41094</v>
      </c>
      <c r="D532" s="11">
        <v>4.6150159999999998</v>
      </c>
      <c r="E532" s="11">
        <v>117.4533275</v>
      </c>
      <c r="F532" s="13">
        <v>3</v>
      </c>
      <c r="G532">
        <v>0</v>
      </c>
      <c r="H532" t="s">
        <v>30</v>
      </c>
      <c r="I532" t="s">
        <v>29</v>
      </c>
      <c r="J532" t="s">
        <v>27</v>
      </c>
      <c r="K532">
        <v>0</v>
      </c>
      <c r="L532">
        <v>126</v>
      </c>
      <c r="M532" s="4">
        <v>6.6504029182423707E-3</v>
      </c>
      <c r="N532" s="5">
        <f t="shared" si="48"/>
        <v>41083.006650402916</v>
      </c>
      <c r="O532" t="str">
        <f t="shared" ca="1" si="49"/>
        <v>Ponerinae #1</v>
      </c>
      <c r="P532" t="str">
        <f t="shared" ca="1" si="50"/>
        <v>TAG015716</v>
      </c>
      <c r="Q532">
        <f t="shared" ca="1" si="51"/>
        <v>1569</v>
      </c>
      <c r="R532">
        <f t="shared" ca="1" si="52"/>
        <v>5.7531253591238141</v>
      </c>
      <c r="S532" t="s">
        <v>222</v>
      </c>
      <c r="T532">
        <f t="shared" ca="1" si="53"/>
        <v>27</v>
      </c>
    </row>
    <row r="533" spans="1:20">
      <c r="A533">
        <v>524</v>
      </c>
      <c r="B533" t="s">
        <v>159</v>
      </c>
      <c r="C533" s="2">
        <v>41094</v>
      </c>
      <c r="D533" s="11">
        <v>4.6150159999999998</v>
      </c>
      <c r="E533" s="11">
        <v>117.4533275</v>
      </c>
      <c r="F533" s="13">
        <v>4</v>
      </c>
      <c r="G533">
        <v>1</v>
      </c>
      <c r="H533" t="s">
        <v>28</v>
      </c>
      <c r="I533" t="s">
        <v>29</v>
      </c>
      <c r="J533" t="s">
        <v>27</v>
      </c>
      <c r="K533">
        <v>0</v>
      </c>
      <c r="L533">
        <v>126</v>
      </c>
      <c r="M533" s="4">
        <v>0.44193717544279743</v>
      </c>
      <c r="N533" s="5">
        <f t="shared" si="48"/>
        <v>41083.441937175441</v>
      </c>
      <c r="O533" t="str">
        <f t="shared" ca="1" si="49"/>
        <v>Zenicomus photuroides</v>
      </c>
      <c r="P533" t="str">
        <f t="shared" ca="1" si="50"/>
        <v>TAG094835</v>
      </c>
      <c r="Q533">
        <f t="shared" ca="1" si="51"/>
        <v>1091</v>
      </c>
      <c r="R533">
        <f t="shared" ca="1" si="52"/>
        <v>2.5166294296005867</v>
      </c>
      <c r="S533" t="s">
        <v>223</v>
      </c>
      <c r="T533">
        <f t="shared" ca="1" si="53"/>
        <v>35</v>
      </c>
    </row>
    <row r="534" spans="1:20">
      <c r="A534">
        <v>525</v>
      </c>
      <c r="B534" t="s">
        <v>159</v>
      </c>
      <c r="C534" s="2">
        <v>41094</v>
      </c>
      <c r="D534" s="11">
        <v>4.6150159999999998</v>
      </c>
      <c r="E534" s="11">
        <v>117.4533275</v>
      </c>
      <c r="F534" s="13">
        <v>1</v>
      </c>
      <c r="G534">
        <v>1</v>
      </c>
      <c r="H534" t="s">
        <v>25</v>
      </c>
      <c r="I534" t="s">
        <v>29</v>
      </c>
      <c r="J534" t="s">
        <v>27</v>
      </c>
      <c r="K534">
        <v>0</v>
      </c>
      <c r="L534">
        <v>126</v>
      </c>
      <c r="M534" s="4">
        <v>0.42151281041682209</v>
      </c>
      <c r="N534" s="5">
        <f t="shared" si="48"/>
        <v>41083.421512810419</v>
      </c>
      <c r="O534" t="str">
        <f t="shared" ca="1" si="49"/>
        <v>Crematogaster ormei</v>
      </c>
      <c r="P534" t="str">
        <f t="shared" ca="1" si="50"/>
        <v>TAG035873</v>
      </c>
      <c r="Q534">
        <f t="shared" ca="1" si="51"/>
        <v>1378</v>
      </c>
      <c r="R534">
        <f t="shared" ca="1" si="52"/>
        <v>5.8697422192172528</v>
      </c>
      <c r="S534" t="s">
        <v>220</v>
      </c>
      <c r="T534">
        <f t="shared" ca="1" si="53"/>
        <v>85</v>
      </c>
    </row>
    <row r="535" spans="1:20">
      <c r="A535">
        <v>526</v>
      </c>
      <c r="B535" t="s">
        <v>159</v>
      </c>
      <c r="C535" s="2">
        <v>41094</v>
      </c>
      <c r="D535" s="11">
        <v>4.6150159999999998</v>
      </c>
      <c r="E535" s="11">
        <v>117.4533275</v>
      </c>
      <c r="F535" s="13">
        <v>2</v>
      </c>
      <c r="G535">
        <v>1</v>
      </c>
      <c r="H535" t="s">
        <v>28</v>
      </c>
      <c r="I535" t="s">
        <v>26</v>
      </c>
      <c r="J535" t="s">
        <v>31</v>
      </c>
      <c r="K535">
        <v>0</v>
      </c>
      <c r="L535">
        <v>135</v>
      </c>
      <c r="M535" s="4">
        <v>0.6177261091825994</v>
      </c>
      <c r="N535" s="5">
        <f t="shared" si="48"/>
        <v>41083.61772610918</v>
      </c>
      <c r="O535" t="str">
        <f t="shared" ca="1" si="49"/>
        <v>Crematogaster borneensis</v>
      </c>
      <c r="P535" t="str">
        <f t="shared" ca="1" si="50"/>
        <v>TAG016944</v>
      </c>
      <c r="Q535">
        <f t="shared" ca="1" si="51"/>
        <v>306</v>
      </c>
      <c r="R535">
        <f t="shared" ca="1" si="52"/>
        <v>5.3310652958138327</v>
      </c>
      <c r="S535" t="s">
        <v>221</v>
      </c>
      <c r="T535">
        <f t="shared" ca="1" si="53"/>
        <v>77</v>
      </c>
    </row>
    <row r="536" spans="1:20">
      <c r="A536">
        <v>527</v>
      </c>
      <c r="B536" t="s">
        <v>159</v>
      </c>
      <c r="C536" s="2">
        <v>41094</v>
      </c>
      <c r="D536" s="11">
        <v>4.6150159999999998</v>
      </c>
      <c r="E536" s="11">
        <v>117.4533275</v>
      </c>
      <c r="F536" s="13">
        <v>3</v>
      </c>
      <c r="G536">
        <v>1</v>
      </c>
      <c r="H536" t="s">
        <v>25</v>
      </c>
      <c r="I536" t="s">
        <v>26</v>
      </c>
      <c r="J536" t="s">
        <v>31</v>
      </c>
      <c r="K536">
        <v>0</v>
      </c>
      <c r="L536">
        <v>135</v>
      </c>
      <c r="M536" s="4">
        <v>0.47355989499032591</v>
      </c>
      <c r="N536" s="5">
        <f t="shared" si="48"/>
        <v>41083.473559894992</v>
      </c>
      <c r="O536" t="str">
        <f t="shared" ca="1" si="49"/>
        <v>Dolichoderus sp.</v>
      </c>
      <c r="P536" t="str">
        <f t="shared" ca="1" si="50"/>
        <v>TAG041510</v>
      </c>
      <c r="Q536">
        <f t="shared" ca="1" si="51"/>
        <v>785</v>
      </c>
      <c r="R536">
        <f t="shared" ca="1" si="52"/>
        <v>2.5066274321374689</v>
      </c>
      <c r="S536" t="s">
        <v>222</v>
      </c>
      <c r="T536">
        <f t="shared" ca="1" si="53"/>
        <v>81</v>
      </c>
    </row>
    <row r="537" spans="1:20">
      <c r="A537">
        <v>528</v>
      </c>
      <c r="B537" t="s">
        <v>159</v>
      </c>
      <c r="C537" s="2">
        <v>41094</v>
      </c>
      <c r="D537" s="11">
        <v>4.6150159999999998</v>
      </c>
      <c r="E537" s="11">
        <v>117.4533275</v>
      </c>
      <c r="F537" s="13">
        <v>4</v>
      </c>
      <c r="G537">
        <v>0</v>
      </c>
      <c r="H537" t="s">
        <v>30</v>
      </c>
      <c r="I537" t="s">
        <v>29</v>
      </c>
      <c r="J537" t="s">
        <v>31</v>
      </c>
      <c r="K537">
        <v>0</v>
      </c>
      <c r="L537">
        <v>144</v>
      </c>
      <c r="M537" s="4">
        <v>8.4167557923311431E-3</v>
      </c>
      <c r="N537" s="5">
        <f t="shared" si="48"/>
        <v>41083.008416755794</v>
      </c>
      <c r="O537" t="str">
        <f t="shared" ca="1" si="49"/>
        <v>Formicidae #1</v>
      </c>
      <c r="P537" t="str">
        <f t="shared" ca="1" si="50"/>
        <v>TAG016243</v>
      </c>
      <c r="Q537">
        <f t="shared" ca="1" si="51"/>
        <v>1103</v>
      </c>
      <c r="R537">
        <f t="shared" ca="1" si="52"/>
        <v>5.051662429421989</v>
      </c>
      <c r="S537" t="s">
        <v>223</v>
      </c>
      <c r="T537">
        <f t="shared" ca="1" si="53"/>
        <v>64</v>
      </c>
    </row>
    <row r="538" spans="1:20">
      <c r="A538">
        <v>529</v>
      </c>
      <c r="B538" t="s">
        <v>159</v>
      </c>
      <c r="C538" s="2">
        <v>41094</v>
      </c>
      <c r="D538" s="11">
        <v>4.6150159999999998</v>
      </c>
      <c r="E538" s="11">
        <v>117.4533275</v>
      </c>
      <c r="F538" s="13">
        <v>1</v>
      </c>
      <c r="G538">
        <v>0</v>
      </c>
      <c r="H538" t="s">
        <v>25</v>
      </c>
      <c r="I538" t="s">
        <v>29</v>
      </c>
      <c r="J538" t="s">
        <v>31</v>
      </c>
      <c r="K538">
        <v>0</v>
      </c>
      <c r="L538">
        <v>144</v>
      </c>
      <c r="M538" s="4">
        <v>0.69718756446284658</v>
      </c>
      <c r="N538" s="5">
        <f t="shared" si="48"/>
        <v>41083.697187564459</v>
      </c>
      <c r="O538" t="str">
        <f t="shared" ca="1" si="49"/>
        <v>Gannets</v>
      </c>
      <c r="P538" t="str">
        <f t="shared" ca="1" si="50"/>
        <v>TAG034627</v>
      </c>
      <c r="Q538">
        <f t="shared" ca="1" si="51"/>
        <v>102</v>
      </c>
      <c r="R538">
        <f t="shared" ca="1" si="52"/>
        <v>3.9418205795541148</v>
      </c>
      <c r="S538" t="s">
        <v>220</v>
      </c>
      <c r="T538">
        <f t="shared" ca="1" si="53"/>
        <v>34</v>
      </c>
    </row>
    <row r="539" spans="1:20">
      <c r="A539">
        <v>530</v>
      </c>
      <c r="B539" t="s">
        <v>159</v>
      </c>
      <c r="C539" s="2">
        <v>41094</v>
      </c>
      <c r="D539" s="11">
        <v>4.6150159999999998</v>
      </c>
      <c r="E539" s="11">
        <v>117.4533275</v>
      </c>
      <c r="F539" s="13">
        <v>2</v>
      </c>
      <c r="G539">
        <v>1</v>
      </c>
      <c r="H539" t="s">
        <v>28</v>
      </c>
      <c r="I539" t="s">
        <v>29</v>
      </c>
      <c r="J539" t="s">
        <v>31</v>
      </c>
      <c r="K539">
        <v>0</v>
      </c>
      <c r="L539">
        <v>144</v>
      </c>
      <c r="M539" s="4">
        <v>0.37233932137532066</v>
      </c>
      <c r="N539" s="5">
        <f t="shared" si="48"/>
        <v>41083.372339321373</v>
      </c>
      <c r="O539" t="str">
        <f t="shared" ca="1" si="49"/>
        <v>Ponerinae #1</v>
      </c>
      <c r="P539" t="str">
        <f t="shared" ca="1" si="50"/>
        <v>TAG032848</v>
      </c>
      <c r="Q539">
        <f t="shared" ca="1" si="51"/>
        <v>1895</v>
      </c>
      <c r="R539">
        <f t="shared" ca="1" si="52"/>
        <v>1.2908814012699108</v>
      </c>
      <c r="S539" t="s">
        <v>221</v>
      </c>
      <c r="T539">
        <f t="shared" ca="1" si="53"/>
        <v>30</v>
      </c>
    </row>
    <row r="540" spans="1:20">
      <c r="A540">
        <v>531</v>
      </c>
      <c r="B540" t="s">
        <v>160</v>
      </c>
      <c r="C540" s="2">
        <v>41092</v>
      </c>
      <c r="D540" s="11">
        <v>4.6150159999999998</v>
      </c>
      <c r="E540" s="11">
        <v>117.4533275</v>
      </c>
      <c r="F540" s="13">
        <v>3</v>
      </c>
      <c r="G540">
        <v>0</v>
      </c>
      <c r="H540" t="s">
        <v>28</v>
      </c>
      <c r="I540" t="s">
        <v>26</v>
      </c>
      <c r="J540" t="s">
        <v>27</v>
      </c>
      <c r="K540">
        <v>0</v>
      </c>
      <c r="L540">
        <v>112</v>
      </c>
      <c r="M540" s="4">
        <v>0.63213504705062851</v>
      </c>
      <c r="N540" s="5">
        <f t="shared" si="48"/>
        <v>41083.632135047053</v>
      </c>
      <c r="O540" t="str">
        <f t="shared" ca="1" si="49"/>
        <v>Morphospecies 1</v>
      </c>
      <c r="P540" t="str">
        <f t="shared" ca="1" si="50"/>
        <v>TAG012683</v>
      </c>
      <c r="Q540">
        <f t="shared" ca="1" si="51"/>
        <v>924</v>
      </c>
      <c r="R540">
        <f t="shared" ca="1" si="52"/>
        <v>3.4150504524845506</v>
      </c>
      <c r="S540" t="s">
        <v>222</v>
      </c>
      <c r="T540">
        <f t="shared" ca="1" si="53"/>
        <v>61</v>
      </c>
    </row>
    <row r="541" spans="1:20">
      <c r="A541">
        <v>532</v>
      </c>
      <c r="B541" t="s">
        <v>160</v>
      </c>
      <c r="C541" s="2">
        <v>41092</v>
      </c>
      <c r="D541" s="11">
        <v>4.6150159999999998</v>
      </c>
      <c r="E541" s="11">
        <v>117.4533275</v>
      </c>
      <c r="F541" s="13">
        <v>4</v>
      </c>
      <c r="G541">
        <v>0</v>
      </c>
      <c r="H541" t="s">
        <v>25</v>
      </c>
      <c r="I541" t="s">
        <v>26</v>
      </c>
      <c r="J541" t="s">
        <v>27</v>
      </c>
      <c r="K541">
        <v>0</v>
      </c>
      <c r="L541">
        <v>112</v>
      </c>
      <c r="M541" s="4">
        <v>0.82093688132267395</v>
      </c>
      <c r="N541" s="5">
        <f t="shared" si="48"/>
        <v>41083.820936881326</v>
      </c>
      <c r="O541" t="str">
        <f t="shared" ca="1" si="49"/>
        <v>Crematogaster borneensis</v>
      </c>
      <c r="P541" t="str">
        <f t="shared" ca="1" si="50"/>
        <v>TAG038927</v>
      </c>
      <c r="Q541">
        <f t="shared" ca="1" si="51"/>
        <v>666</v>
      </c>
      <c r="R541">
        <f t="shared" ca="1" si="52"/>
        <v>1.2308179711783569</v>
      </c>
      <c r="S541" t="s">
        <v>223</v>
      </c>
      <c r="T541">
        <f t="shared" ca="1" si="53"/>
        <v>4</v>
      </c>
    </row>
    <row r="542" spans="1:20">
      <c r="A542">
        <v>533</v>
      </c>
      <c r="B542" t="s">
        <v>160</v>
      </c>
      <c r="C542" s="2">
        <v>41092</v>
      </c>
      <c r="D542" s="11">
        <v>4.6150159999999998</v>
      </c>
      <c r="E542" s="11">
        <v>117.4533275</v>
      </c>
      <c r="F542" s="13">
        <v>1</v>
      </c>
      <c r="G542">
        <v>0</v>
      </c>
      <c r="H542" t="s">
        <v>28</v>
      </c>
      <c r="I542" t="s">
        <v>29</v>
      </c>
      <c r="J542" t="s">
        <v>27</v>
      </c>
      <c r="K542">
        <v>0</v>
      </c>
      <c r="L542">
        <v>121</v>
      </c>
      <c r="M542" s="4">
        <v>0.99252567374614364</v>
      </c>
      <c r="N542" s="5">
        <f t="shared" si="48"/>
        <v>41083.992525673748</v>
      </c>
      <c r="O542" t="str">
        <f t="shared" ca="1" si="49"/>
        <v>Water monitor</v>
      </c>
      <c r="P542" t="str">
        <f t="shared" ca="1" si="50"/>
        <v>TAG097384</v>
      </c>
      <c r="Q542">
        <f t="shared" ca="1" si="51"/>
        <v>1427</v>
      </c>
      <c r="R542">
        <f t="shared" ca="1" si="52"/>
        <v>5.7543249914648431</v>
      </c>
      <c r="S542" t="s">
        <v>220</v>
      </c>
      <c r="T542">
        <f t="shared" ca="1" si="53"/>
        <v>1</v>
      </c>
    </row>
    <row r="543" spans="1:20">
      <c r="A543">
        <v>534</v>
      </c>
      <c r="B543" t="s">
        <v>160</v>
      </c>
      <c r="C543" s="2">
        <v>41092</v>
      </c>
      <c r="D543" s="11">
        <v>4.6150159999999998</v>
      </c>
      <c r="E543" s="11">
        <v>117.4533275</v>
      </c>
      <c r="F543" s="13">
        <v>2</v>
      </c>
      <c r="G543">
        <v>0</v>
      </c>
      <c r="H543" t="s">
        <v>30</v>
      </c>
      <c r="I543" t="s">
        <v>29</v>
      </c>
      <c r="J543" t="s">
        <v>27</v>
      </c>
      <c r="K543">
        <v>0</v>
      </c>
      <c r="L543">
        <v>121</v>
      </c>
      <c r="M543" s="4">
        <v>0.95179467485904312</v>
      </c>
      <c r="N543" s="5">
        <f t="shared" si="48"/>
        <v>41083.95179467486</v>
      </c>
      <c r="O543" t="str">
        <f t="shared" ca="1" si="49"/>
        <v>Ponerinae #1</v>
      </c>
      <c r="P543" t="str">
        <f t="shared" ca="1" si="50"/>
        <v>TAG053365</v>
      </c>
      <c r="Q543">
        <f t="shared" ca="1" si="51"/>
        <v>44</v>
      </c>
      <c r="R543">
        <f t="shared" ca="1" si="52"/>
        <v>3.03724727438173</v>
      </c>
      <c r="S543" t="s">
        <v>221</v>
      </c>
      <c r="T543">
        <f t="shared" ca="1" si="53"/>
        <v>52</v>
      </c>
    </row>
    <row r="544" spans="1:20">
      <c r="A544">
        <v>535</v>
      </c>
      <c r="B544" t="s">
        <v>160</v>
      </c>
      <c r="C544" s="2">
        <v>41092</v>
      </c>
      <c r="D544" s="11">
        <v>4.6150159999999998</v>
      </c>
      <c r="E544" s="11">
        <v>117.4533275</v>
      </c>
      <c r="F544" s="13">
        <v>3</v>
      </c>
      <c r="G544">
        <v>0</v>
      </c>
      <c r="H544" t="s">
        <v>25</v>
      </c>
      <c r="I544" t="s">
        <v>29</v>
      </c>
      <c r="J544" t="s">
        <v>27</v>
      </c>
      <c r="K544">
        <v>0</v>
      </c>
      <c r="L544">
        <v>121</v>
      </c>
      <c r="M544" s="4">
        <v>0.63227287598174997</v>
      </c>
      <c r="N544" s="5">
        <f t="shared" si="48"/>
        <v>41083.632272875984</v>
      </c>
      <c r="O544" t="str">
        <f t="shared" ca="1" si="49"/>
        <v>Ponerinae #1</v>
      </c>
      <c r="P544" t="str">
        <f t="shared" ca="1" si="50"/>
        <v>TAG074603</v>
      </c>
      <c r="Q544">
        <f t="shared" ca="1" si="51"/>
        <v>337</v>
      </c>
      <c r="R544">
        <f t="shared" ca="1" si="52"/>
        <v>1.8618527527638775</v>
      </c>
      <c r="S544" t="s">
        <v>222</v>
      </c>
      <c r="T544">
        <f t="shared" ca="1" si="53"/>
        <v>76</v>
      </c>
    </row>
    <row r="545" spans="1:20">
      <c r="A545">
        <v>536</v>
      </c>
      <c r="B545" t="s">
        <v>160</v>
      </c>
      <c r="C545" s="2">
        <v>41092</v>
      </c>
      <c r="D545" s="11">
        <v>4.6150159999999998</v>
      </c>
      <c r="E545" s="11">
        <v>117.4533275</v>
      </c>
      <c r="F545" s="13">
        <v>4</v>
      </c>
      <c r="G545">
        <v>0</v>
      </c>
      <c r="H545" t="s">
        <v>28</v>
      </c>
      <c r="I545" t="s">
        <v>26</v>
      </c>
      <c r="J545" t="s">
        <v>31</v>
      </c>
      <c r="K545">
        <v>0</v>
      </c>
      <c r="L545">
        <v>130</v>
      </c>
      <c r="M545" s="4">
        <v>8.4092410084309566E-2</v>
      </c>
      <c r="N545" s="5">
        <f t="shared" si="48"/>
        <v>41083.084092410085</v>
      </c>
      <c r="O545" t="str">
        <f t="shared" ca="1" si="49"/>
        <v>Crematogaster ormei</v>
      </c>
      <c r="P545" t="str">
        <f t="shared" ca="1" si="50"/>
        <v>TAG052724</v>
      </c>
      <c r="Q545">
        <f t="shared" ca="1" si="51"/>
        <v>1362</v>
      </c>
      <c r="R545">
        <f t="shared" ca="1" si="52"/>
        <v>1.909460545860733</v>
      </c>
      <c r="S545" t="s">
        <v>223</v>
      </c>
      <c r="T545">
        <f t="shared" ca="1" si="53"/>
        <v>88</v>
      </c>
    </row>
    <row r="546" spans="1:20">
      <c r="A546">
        <v>537</v>
      </c>
      <c r="B546" t="s">
        <v>160</v>
      </c>
      <c r="C546" s="2">
        <v>41092</v>
      </c>
      <c r="D546" s="11">
        <v>4.6150159999999998</v>
      </c>
      <c r="E546" s="11">
        <v>117.4533275</v>
      </c>
      <c r="F546" s="13">
        <v>1</v>
      </c>
      <c r="G546">
        <v>1</v>
      </c>
      <c r="H546" t="s">
        <v>25</v>
      </c>
      <c r="I546" t="s">
        <v>26</v>
      </c>
      <c r="J546" t="s">
        <v>31</v>
      </c>
      <c r="K546">
        <v>0</v>
      </c>
      <c r="L546">
        <v>130</v>
      </c>
      <c r="M546" s="4">
        <v>0.69353277270221991</v>
      </c>
      <c r="N546" s="5">
        <f t="shared" si="48"/>
        <v>41083.693532772704</v>
      </c>
      <c r="O546" t="str">
        <f t="shared" ca="1" si="49"/>
        <v>Dolichoderus sp.</v>
      </c>
      <c r="P546" t="str">
        <f t="shared" ca="1" si="50"/>
        <v>TAG030696</v>
      </c>
      <c r="Q546">
        <f t="shared" ca="1" si="51"/>
        <v>188</v>
      </c>
      <c r="R546">
        <f t="shared" ca="1" si="52"/>
        <v>5.2289321383464316</v>
      </c>
      <c r="S546" t="s">
        <v>220</v>
      </c>
      <c r="T546">
        <f t="shared" ca="1" si="53"/>
        <v>17</v>
      </c>
    </row>
    <row r="547" spans="1:20">
      <c r="A547">
        <v>538</v>
      </c>
      <c r="B547" t="s">
        <v>160</v>
      </c>
      <c r="C547" s="2">
        <v>41092</v>
      </c>
      <c r="D547" s="11">
        <v>4.6150159999999998</v>
      </c>
      <c r="E547" s="11">
        <v>117.4533275</v>
      </c>
      <c r="F547" s="13">
        <v>2</v>
      </c>
      <c r="G547">
        <v>0</v>
      </c>
      <c r="H547" t="s">
        <v>28</v>
      </c>
      <c r="I547" t="s">
        <v>29</v>
      </c>
      <c r="J547" t="s">
        <v>31</v>
      </c>
      <c r="K547">
        <v>0</v>
      </c>
      <c r="L547">
        <v>139</v>
      </c>
      <c r="M547" s="4">
        <v>0.15949693227748929</v>
      </c>
      <c r="N547" s="5">
        <f t="shared" si="48"/>
        <v>41083.159496932276</v>
      </c>
      <c r="O547" t="str">
        <f t="shared" ca="1" si="49"/>
        <v>Water monitor</v>
      </c>
      <c r="P547" t="str">
        <f t="shared" ca="1" si="50"/>
        <v>TAG083234</v>
      </c>
      <c r="Q547">
        <f t="shared" ca="1" si="51"/>
        <v>1071</v>
      </c>
      <c r="R547">
        <f t="shared" ca="1" si="52"/>
        <v>3.4411771307269041</v>
      </c>
      <c r="S547" t="s">
        <v>221</v>
      </c>
      <c r="T547">
        <f t="shared" ca="1" si="53"/>
        <v>40</v>
      </c>
    </row>
    <row r="548" spans="1:20">
      <c r="A548">
        <v>539</v>
      </c>
      <c r="B548" t="s">
        <v>160</v>
      </c>
      <c r="C548" s="2">
        <v>41092</v>
      </c>
      <c r="D548" s="11">
        <v>4.6150159999999998</v>
      </c>
      <c r="E548" s="11">
        <v>117.4533275</v>
      </c>
      <c r="F548" s="13">
        <v>3</v>
      </c>
      <c r="G548">
        <v>0</v>
      </c>
      <c r="H548" t="s">
        <v>30</v>
      </c>
      <c r="I548" t="s">
        <v>29</v>
      </c>
      <c r="J548" t="s">
        <v>31</v>
      </c>
      <c r="K548">
        <v>0</v>
      </c>
      <c r="L548">
        <v>139</v>
      </c>
      <c r="M548" s="4">
        <v>3.40848134993742E-2</v>
      </c>
      <c r="N548" s="5">
        <f t="shared" si="48"/>
        <v>41083.034084813502</v>
      </c>
      <c r="O548" t="str">
        <f t="shared" ca="1" si="49"/>
        <v>Melittia oedippus</v>
      </c>
      <c r="P548" t="str">
        <f t="shared" ca="1" si="50"/>
        <v>TAG005176</v>
      </c>
      <c r="Q548">
        <f t="shared" ca="1" si="51"/>
        <v>214</v>
      </c>
      <c r="R548">
        <f t="shared" ca="1" si="52"/>
        <v>4.9237475693246786</v>
      </c>
      <c r="S548" t="s">
        <v>222</v>
      </c>
      <c r="T548">
        <f t="shared" ca="1" si="53"/>
        <v>26</v>
      </c>
    </row>
    <row r="549" spans="1:20">
      <c r="A549">
        <v>540</v>
      </c>
      <c r="B549" t="s">
        <v>160</v>
      </c>
      <c r="C549" s="2">
        <v>41092</v>
      </c>
      <c r="D549" s="11">
        <v>4.6150159999999998</v>
      </c>
      <c r="E549" s="11">
        <v>117.4533275</v>
      </c>
      <c r="F549" s="13">
        <v>4</v>
      </c>
      <c r="G549">
        <v>1</v>
      </c>
      <c r="H549" t="s">
        <v>25</v>
      </c>
      <c r="I549" t="s">
        <v>29</v>
      </c>
      <c r="J549" t="s">
        <v>31</v>
      </c>
      <c r="K549">
        <v>0</v>
      </c>
      <c r="L549">
        <v>139</v>
      </c>
      <c r="M549" s="4">
        <v>0.43765004784892925</v>
      </c>
      <c r="N549" s="5">
        <f t="shared" si="48"/>
        <v>41083.437650047847</v>
      </c>
      <c r="O549" t="str">
        <f t="shared" ca="1" si="49"/>
        <v>Crematogaster ormei</v>
      </c>
      <c r="P549" t="str">
        <f t="shared" ca="1" si="50"/>
        <v>TAG088820</v>
      </c>
      <c r="Q549">
        <f t="shared" ca="1" si="51"/>
        <v>578</v>
      </c>
      <c r="R549">
        <f t="shared" ca="1" si="52"/>
        <v>3.5761390500303483</v>
      </c>
      <c r="S549" t="s">
        <v>223</v>
      </c>
      <c r="T549">
        <f t="shared" ca="1" si="53"/>
        <v>38</v>
      </c>
    </row>
    <row r="550" spans="1:20">
      <c r="A550">
        <v>541</v>
      </c>
      <c r="B550" t="s">
        <v>161</v>
      </c>
      <c r="C550" s="2">
        <v>41093</v>
      </c>
      <c r="D550" s="11">
        <v>4.6150159999999998</v>
      </c>
      <c r="E550" s="11">
        <v>117.4533275</v>
      </c>
      <c r="F550" s="13">
        <v>1</v>
      </c>
      <c r="G550">
        <v>1</v>
      </c>
      <c r="H550" t="s">
        <v>28</v>
      </c>
      <c r="I550" t="s">
        <v>26</v>
      </c>
      <c r="J550" t="s">
        <v>27</v>
      </c>
      <c r="K550">
        <v>0</v>
      </c>
      <c r="L550">
        <v>115</v>
      </c>
      <c r="M550" s="4">
        <v>0.65321370264155254</v>
      </c>
      <c r="N550" s="5">
        <f t="shared" si="48"/>
        <v>41083.653213702644</v>
      </c>
      <c r="O550" t="str">
        <f t="shared" ca="1" si="49"/>
        <v>Alsomitra simplex</v>
      </c>
      <c r="P550" t="str">
        <f t="shared" ca="1" si="50"/>
        <v>TAG073453</v>
      </c>
      <c r="Q550">
        <f t="shared" ca="1" si="51"/>
        <v>1000</v>
      </c>
      <c r="R550">
        <f t="shared" ca="1" si="52"/>
        <v>2.7798519658265137</v>
      </c>
      <c r="S550" t="s">
        <v>220</v>
      </c>
      <c r="T550">
        <f t="shared" ca="1" si="53"/>
        <v>6</v>
      </c>
    </row>
    <row r="551" spans="1:20">
      <c r="A551">
        <v>542</v>
      </c>
      <c r="B551" t="s">
        <v>161</v>
      </c>
      <c r="C551" s="2">
        <v>41093</v>
      </c>
      <c r="D551" s="11">
        <v>4.6150159999999998</v>
      </c>
      <c r="E551" s="11">
        <v>117.4533275</v>
      </c>
      <c r="F551" s="13">
        <v>2</v>
      </c>
      <c r="G551">
        <v>1</v>
      </c>
      <c r="H551" t="s">
        <v>25</v>
      </c>
      <c r="I551" t="s">
        <v>26</v>
      </c>
      <c r="J551" t="s">
        <v>27</v>
      </c>
      <c r="K551">
        <v>0</v>
      </c>
      <c r="L551">
        <v>115</v>
      </c>
      <c r="M551" s="4">
        <v>0.42549621460025988</v>
      </c>
      <c r="N551" s="5">
        <f t="shared" si="48"/>
        <v>41083.425496214601</v>
      </c>
      <c r="O551" t="str">
        <f t="shared" ca="1" si="49"/>
        <v>Cicada sanguinolenta</v>
      </c>
      <c r="P551" t="str">
        <f t="shared" ca="1" si="50"/>
        <v>TAG004265</v>
      </c>
      <c r="Q551">
        <f t="shared" ca="1" si="51"/>
        <v>1130</v>
      </c>
      <c r="R551">
        <f t="shared" ca="1" si="52"/>
        <v>1.301969228060498</v>
      </c>
      <c r="S551" t="s">
        <v>221</v>
      </c>
      <c r="T551">
        <f t="shared" ca="1" si="53"/>
        <v>45</v>
      </c>
    </row>
    <row r="552" spans="1:20">
      <c r="A552">
        <v>543</v>
      </c>
      <c r="B552" t="s">
        <v>161</v>
      </c>
      <c r="C552" s="2">
        <v>41093</v>
      </c>
      <c r="D552" s="11">
        <v>4.6150159999999998</v>
      </c>
      <c r="E552" s="11">
        <v>117.4533275</v>
      </c>
      <c r="F552" s="13">
        <v>3</v>
      </c>
      <c r="G552">
        <v>0</v>
      </c>
      <c r="H552" t="s">
        <v>28</v>
      </c>
      <c r="I552" t="s">
        <v>29</v>
      </c>
      <c r="J552" t="s">
        <v>27</v>
      </c>
      <c r="K552">
        <v>0</v>
      </c>
      <c r="L552">
        <v>124</v>
      </c>
      <c r="M552" s="4">
        <v>0.1702688246636187</v>
      </c>
      <c r="N552" s="5">
        <f t="shared" si="48"/>
        <v>41083.170268824666</v>
      </c>
      <c r="O552" t="str">
        <f t="shared" ca="1" si="49"/>
        <v>Water monitor</v>
      </c>
      <c r="P552" t="str">
        <f t="shared" ca="1" si="50"/>
        <v>TAG087098</v>
      </c>
      <c r="Q552">
        <f t="shared" ca="1" si="51"/>
        <v>1468</v>
      </c>
      <c r="R552">
        <f t="shared" ca="1" si="52"/>
        <v>3.9386352888324945</v>
      </c>
      <c r="S552" t="s">
        <v>222</v>
      </c>
      <c r="T552">
        <f t="shared" ca="1" si="53"/>
        <v>7</v>
      </c>
    </row>
    <row r="553" spans="1:20">
      <c r="A553">
        <v>544</v>
      </c>
      <c r="B553" t="s">
        <v>161</v>
      </c>
      <c r="C553" s="2">
        <v>41093</v>
      </c>
      <c r="D553" s="11">
        <v>4.6150159999999998</v>
      </c>
      <c r="E553" s="11">
        <v>117.4533275</v>
      </c>
      <c r="F553" s="13">
        <v>4</v>
      </c>
      <c r="G553">
        <v>0</v>
      </c>
      <c r="H553" t="s">
        <v>30</v>
      </c>
      <c r="I553" t="s">
        <v>29</v>
      </c>
      <c r="J553" t="s">
        <v>27</v>
      </c>
      <c r="K553">
        <v>0</v>
      </c>
      <c r="L553">
        <v>124</v>
      </c>
      <c r="M553" s="4">
        <v>0.55590874928064671</v>
      </c>
      <c r="N553" s="5">
        <f t="shared" si="48"/>
        <v>41083.55590874928</v>
      </c>
      <c r="O553" t="str">
        <f t="shared" ca="1" si="49"/>
        <v>Alsomitra simplex</v>
      </c>
      <c r="P553" t="str">
        <f t="shared" ca="1" si="50"/>
        <v>TAG025383</v>
      </c>
      <c r="Q553">
        <f t="shared" ca="1" si="51"/>
        <v>1135</v>
      </c>
      <c r="R553">
        <f t="shared" ca="1" si="52"/>
        <v>4.6461653144893553</v>
      </c>
      <c r="S553" t="s">
        <v>223</v>
      </c>
      <c r="T553">
        <f t="shared" ca="1" si="53"/>
        <v>92</v>
      </c>
    </row>
    <row r="554" spans="1:20">
      <c r="A554">
        <v>545</v>
      </c>
      <c r="B554" t="s">
        <v>161</v>
      </c>
      <c r="C554" s="2">
        <v>41093</v>
      </c>
      <c r="D554" s="11">
        <v>4.6150159999999998</v>
      </c>
      <c r="E554" s="11">
        <v>117.4533275</v>
      </c>
      <c r="F554" s="13">
        <v>1</v>
      </c>
      <c r="G554">
        <v>0</v>
      </c>
      <c r="H554" t="s">
        <v>25</v>
      </c>
      <c r="I554" t="s">
        <v>29</v>
      </c>
      <c r="J554" t="s">
        <v>27</v>
      </c>
      <c r="K554">
        <v>0</v>
      </c>
      <c r="L554">
        <v>124</v>
      </c>
      <c r="M554" s="4">
        <v>0.73529547385015692</v>
      </c>
      <c r="N554" s="5">
        <f t="shared" si="48"/>
        <v>41083.735295473853</v>
      </c>
      <c r="O554" t="str">
        <f t="shared" ca="1" si="49"/>
        <v>Cicada sanguinolenta</v>
      </c>
      <c r="P554" t="str">
        <f t="shared" ca="1" si="50"/>
        <v>TAG005497</v>
      </c>
      <c r="Q554">
        <f t="shared" ca="1" si="51"/>
        <v>1903</v>
      </c>
      <c r="R554">
        <f t="shared" ca="1" si="52"/>
        <v>1.959731034871254</v>
      </c>
      <c r="S554" t="s">
        <v>220</v>
      </c>
      <c r="T554">
        <f t="shared" ca="1" si="53"/>
        <v>10</v>
      </c>
    </row>
    <row r="555" spans="1:20">
      <c r="A555">
        <v>546</v>
      </c>
      <c r="B555" t="s">
        <v>161</v>
      </c>
      <c r="C555" s="2">
        <v>41093</v>
      </c>
      <c r="D555" s="11">
        <v>4.6150159999999998</v>
      </c>
      <c r="E555" s="11">
        <v>117.4533275</v>
      </c>
      <c r="F555" s="13">
        <v>2</v>
      </c>
      <c r="G555">
        <v>0</v>
      </c>
      <c r="H555" t="s">
        <v>25</v>
      </c>
      <c r="I555" t="s">
        <v>26</v>
      </c>
      <c r="J555" t="s">
        <v>31</v>
      </c>
      <c r="K555">
        <v>0</v>
      </c>
      <c r="L555">
        <v>133</v>
      </c>
      <c r="M555" s="4">
        <v>0.52239325300515316</v>
      </c>
      <c r="N555" s="5">
        <f t="shared" si="48"/>
        <v>41083.522393253006</v>
      </c>
      <c r="O555" t="str">
        <f t="shared" ca="1" si="49"/>
        <v>Ponerinae #1</v>
      </c>
      <c r="P555" t="str">
        <f t="shared" ca="1" si="50"/>
        <v>TAG066944</v>
      </c>
      <c r="Q555">
        <f t="shared" ca="1" si="51"/>
        <v>1608</v>
      </c>
      <c r="R555">
        <f t="shared" ca="1" si="52"/>
        <v>4.1232187489115368</v>
      </c>
      <c r="S555" t="s">
        <v>221</v>
      </c>
      <c r="T555">
        <f t="shared" ca="1" si="53"/>
        <v>34</v>
      </c>
    </row>
    <row r="556" spans="1:20">
      <c r="A556">
        <v>547</v>
      </c>
      <c r="B556" t="s">
        <v>161</v>
      </c>
      <c r="C556" s="2">
        <v>41093</v>
      </c>
      <c r="D556" s="11">
        <v>4.6150159999999998</v>
      </c>
      <c r="E556" s="11">
        <v>117.4533275</v>
      </c>
      <c r="F556" s="13">
        <v>3</v>
      </c>
      <c r="G556">
        <v>1</v>
      </c>
      <c r="H556" t="s">
        <v>28</v>
      </c>
      <c r="I556" t="s">
        <v>26</v>
      </c>
      <c r="J556" t="s">
        <v>31</v>
      </c>
      <c r="K556">
        <v>0</v>
      </c>
      <c r="L556">
        <v>133</v>
      </c>
      <c r="M556" s="4">
        <v>0.58667976774865394</v>
      </c>
      <c r="N556" s="5">
        <f t="shared" si="48"/>
        <v>41083.586679767752</v>
      </c>
      <c r="O556" t="str">
        <f t="shared" ca="1" si="49"/>
        <v>Ponerinae #1</v>
      </c>
      <c r="P556" t="str">
        <f t="shared" ca="1" si="50"/>
        <v>TAG055071</v>
      </c>
      <c r="Q556">
        <f t="shared" ca="1" si="51"/>
        <v>1197</v>
      </c>
      <c r="R556">
        <f t="shared" ca="1" si="52"/>
        <v>3.6841953121733559</v>
      </c>
      <c r="S556" t="s">
        <v>222</v>
      </c>
      <c r="T556">
        <f t="shared" ca="1" si="53"/>
        <v>99</v>
      </c>
    </row>
    <row r="557" spans="1:20">
      <c r="A557">
        <v>548</v>
      </c>
      <c r="B557" t="s">
        <v>161</v>
      </c>
      <c r="C557" s="2">
        <v>41093</v>
      </c>
      <c r="D557" s="11">
        <v>4.6150159999999998</v>
      </c>
      <c r="E557" s="11">
        <v>117.4533275</v>
      </c>
      <c r="F557" s="13">
        <v>4</v>
      </c>
      <c r="G557">
        <v>0</v>
      </c>
      <c r="H557" t="s">
        <v>28</v>
      </c>
      <c r="I557" t="s">
        <v>29</v>
      </c>
      <c r="J557" t="s">
        <v>31</v>
      </c>
      <c r="K557">
        <v>0</v>
      </c>
      <c r="L557">
        <v>142</v>
      </c>
      <c r="M557" s="4">
        <v>0.32346872403367211</v>
      </c>
      <c r="N557" s="5">
        <f t="shared" si="48"/>
        <v>41083.323468724033</v>
      </c>
      <c r="O557" t="str">
        <f t="shared" ca="1" si="49"/>
        <v>Cicada sanguinolenta</v>
      </c>
      <c r="P557" t="str">
        <f t="shared" ca="1" si="50"/>
        <v>TAG019560</v>
      </c>
      <c r="Q557">
        <f t="shared" ca="1" si="51"/>
        <v>1706</v>
      </c>
      <c r="R557">
        <f t="shared" ca="1" si="52"/>
        <v>3.46256051104465</v>
      </c>
      <c r="S557" t="s">
        <v>223</v>
      </c>
      <c r="T557">
        <f t="shared" ca="1" si="53"/>
        <v>67</v>
      </c>
    </row>
    <row r="558" spans="1:20">
      <c r="A558">
        <v>549</v>
      </c>
      <c r="B558" t="s">
        <v>161</v>
      </c>
      <c r="C558" s="2">
        <v>41093</v>
      </c>
      <c r="D558" s="11">
        <v>4.6150159999999998</v>
      </c>
      <c r="E558" s="11">
        <v>117.4533275</v>
      </c>
      <c r="F558" s="13">
        <v>1</v>
      </c>
      <c r="G558">
        <v>0</v>
      </c>
      <c r="H558" t="s">
        <v>25</v>
      </c>
      <c r="I558" t="s">
        <v>29</v>
      </c>
      <c r="J558" t="s">
        <v>31</v>
      </c>
      <c r="K558">
        <v>0</v>
      </c>
      <c r="L558">
        <v>142</v>
      </c>
      <c r="M558" s="4">
        <v>0.47607212484844375</v>
      </c>
      <c r="N558" s="5">
        <f t="shared" si="48"/>
        <v>41083.476072124846</v>
      </c>
      <c r="O558" t="str">
        <f t="shared" ca="1" si="49"/>
        <v>Formicidae #1</v>
      </c>
      <c r="P558" t="str">
        <f t="shared" ca="1" si="50"/>
        <v>TAG029737</v>
      </c>
      <c r="Q558">
        <f t="shared" ca="1" si="51"/>
        <v>136</v>
      </c>
      <c r="R558">
        <f t="shared" ca="1" si="52"/>
        <v>5.7383424374778773</v>
      </c>
      <c r="S558" t="s">
        <v>220</v>
      </c>
      <c r="T558">
        <f t="shared" ca="1" si="53"/>
        <v>84</v>
      </c>
    </row>
    <row r="559" spans="1:20">
      <c r="A559">
        <v>550</v>
      </c>
      <c r="B559" t="s">
        <v>161</v>
      </c>
      <c r="C559" s="2">
        <v>41093</v>
      </c>
      <c r="D559" s="11">
        <v>4.6150159999999998</v>
      </c>
      <c r="E559" s="11">
        <v>117.4533275</v>
      </c>
      <c r="F559" s="13">
        <v>2</v>
      </c>
      <c r="G559">
        <v>1</v>
      </c>
      <c r="H559" t="s">
        <v>30</v>
      </c>
      <c r="I559" t="s">
        <v>29</v>
      </c>
      <c r="J559" t="s">
        <v>31</v>
      </c>
      <c r="K559">
        <v>0</v>
      </c>
      <c r="L559">
        <v>142</v>
      </c>
      <c r="M559" s="4">
        <v>0.76787864444203324</v>
      </c>
      <c r="N559" s="5">
        <f t="shared" si="48"/>
        <v>41083.767878644445</v>
      </c>
      <c r="O559" t="str">
        <f t="shared" ca="1" si="49"/>
        <v>Crematogaster borneensis</v>
      </c>
      <c r="P559" t="str">
        <f t="shared" ca="1" si="50"/>
        <v>TAG035700</v>
      </c>
      <c r="Q559">
        <f t="shared" ca="1" si="51"/>
        <v>1177</v>
      </c>
      <c r="R559">
        <f t="shared" ca="1" si="52"/>
        <v>1.0313285717979612</v>
      </c>
      <c r="S559" t="s">
        <v>221</v>
      </c>
      <c r="T559">
        <f t="shared" ca="1" si="53"/>
        <v>19</v>
      </c>
    </row>
    <row r="560" spans="1:20">
      <c r="A560">
        <v>551</v>
      </c>
      <c r="B560" t="s">
        <v>162</v>
      </c>
      <c r="C560" s="2">
        <v>41091</v>
      </c>
      <c r="D560" s="11">
        <v>4.6150159999999998</v>
      </c>
      <c r="E560" s="11">
        <v>117.4533275</v>
      </c>
      <c r="F560" s="13">
        <v>3</v>
      </c>
      <c r="G560">
        <v>0</v>
      </c>
      <c r="H560" t="s">
        <v>28</v>
      </c>
      <c r="I560" t="s">
        <v>26</v>
      </c>
      <c r="J560" t="s">
        <v>27</v>
      </c>
      <c r="K560">
        <v>1</v>
      </c>
      <c r="L560">
        <v>111</v>
      </c>
      <c r="M560" s="4">
        <v>0.27725338702465385</v>
      </c>
      <c r="N560" s="5">
        <f t="shared" si="48"/>
        <v>41083.277253387023</v>
      </c>
      <c r="O560" t="str">
        <f t="shared" ca="1" si="49"/>
        <v>Alsomitra simplex</v>
      </c>
      <c r="P560" t="str">
        <f t="shared" ca="1" si="50"/>
        <v>TAG053476</v>
      </c>
      <c r="Q560">
        <f t="shared" ca="1" si="51"/>
        <v>590</v>
      </c>
      <c r="R560">
        <f t="shared" ca="1" si="52"/>
        <v>2.0108144975668063</v>
      </c>
      <c r="S560" t="s">
        <v>222</v>
      </c>
      <c r="T560">
        <f t="shared" ca="1" si="53"/>
        <v>49</v>
      </c>
    </row>
    <row r="561" spans="1:20">
      <c r="A561">
        <v>552</v>
      </c>
      <c r="B561" t="s">
        <v>162</v>
      </c>
      <c r="C561" s="2">
        <v>41091</v>
      </c>
      <c r="D561" s="11">
        <v>4.6150159999999998</v>
      </c>
      <c r="E561" s="11">
        <v>117.4533275</v>
      </c>
      <c r="F561" s="13">
        <v>4</v>
      </c>
      <c r="G561">
        <v>1</v>
      </c>
      <c r="H561" t="s">
        <v>25</v>
      </c>
      <c r="I561" t="s">
        <v>26</v>
      </c>
      <c r="J561" t="s">
        <v>27</v>
      </c>
      <c r="K561">
        <v>1</v>
      </c>
      <c r="L561">
        <v>111</v>
      </c>
      <c r="M561" s="4">
        <v>0.30817016834661015</v>
      </c>
      <c r="N561" s="5">
        <f t="shared" si="48"/>
        <v>41083.308170168348</v>
      </c>
      <c r="O561" t="str">
        <f t="shared" ca="1" si="49"/>
        <v>Dolichoderus sp.</v>
      </c>
      <c r="P561" t="str">
        <f t="shared" ca="1" si="50"/>
        <v>TAG097408</v>
      </c>
      <c r="Q561">
        <f t="shared" ca="1" si="51"/>
        <v>473</v>
      </c>
      <c r="R561">
        <f t="shared" ca="1" si="52"/>
        <v>1.9285511808005071</v>
      </c>
      <c r="S561" t="s">
        <v>223</v>
      </c>
      <c r="T561">
        <f t="shared" ca="1" si="53"/>
        <v>86</v>
      </c>
    </row>
    <row r="562" spans="1:20">
      <c r="A562">
        <v>553</v>
      </c>
      <c r="B562" t="s">
        <v>162</v>
      </c>
      <c r="C562" s="2">
        <v>41091</v>
      </c>
      <c r="D562" s="11">
        <v>4.6150159999999998</v>
      </c>
      <c r="E562" s="11">
        <v>117.4533275</v>
      </c>
      <c r="F562" s="13">
        <v>1</v>
      </c>
      <c r="G562">
        <v>0</v>
      </c>
      <c r="H562" t="s">
        <v>28</v>
      </c>
      <c r="I562" t="s">
        <v>29</v>
      </c>
      <c r="J562" t="s">
        <v>27</v>
      </c>
      <c r="K562">
        <v>1</v>
      </c>
      <c r="L562">
        <v>120</v>
      </c>
      <c r="M562" s="4">
        <v>0.75125212511932926</v>
      </c>
      <c r="N562" s="5">
        <f t="shared" si="48"/>
        <v>41083.751252125119</v>
      </c>
      <c r="O562" t="str">
        <f t="shared" ca="1" si="49"/>
        <v>Alsomitra simplex</v>
      </c>
      <c r="P562" t="str">
        <f t="shared" ca="1" si="50"/>
        <v>TAG081528</v>
      </c>
      <c r="Q562">
        <f t="shared" ca="1" si="51"/>
        <v>287</v>
      </c>
      <c r="R562">
        <f t="shared" ca="1" si="52"/>
        <v>1.2164494492729814</v>
      </c>
      <c r="S562" t="s">
        <v>220</v>
      </c>
      <c r="T562">
        <f t="shared" ca="1" si="53"/>
        <v>91</v>
      </c>
    </row>
    <row r="563" spans="1:20">
      <c r="A563">
        <v>554</v>
      </c>
      <c r="B563" t="s">
        <v>162</v>
      </c>
      <c r="C563" s="2">
        <v>41091</v>
      </c>
      <c r="D563" s="11">
        <v>4.6150159999999998</v>
      </c>
      <c r="E563" s="11">
        <v>117.4533275</v>
      </c>
      <c r="F563" s="13">
        <v>2</v>
      </c>
      <c r="G563">
        <v>0</v>
      </c>
      <c r="H563" t="s">
        <v>25</v>
      </c>
      <c r="I563" t="s">
        <v>29</v>
      </c>
      <c r="J563" t="s">
        <v>27</v>
      </c>
      <c r="K563">
        <v>1</v>
      </c>
      <c r="L563">
        <v>120</v>
      </c>
      <c r="M563" s="4">
        <v>0.20082076443972452</v>
      </c>
      <c r="N563" s="5">
        <f t="shared" si="48"/>
        <v>41083.200820764439</v>
      </c>
      <c r="O563" t="str">
        <f t="shared" ca="1" si="49"/>
        <v>Gannets</v>
      </c>
      <c r="P563" t="str">
        <f t="shared" ca="1" si="50"/>
        <v>TAG097085</v>
      </c>
      <c r="Q563">
        <f t="shared" ca="1" si="51"/>
        <v>314</v>
      </c>
      <c r="R563">
        <f t="shared" ca="1" si="52"/>
        <v>3.8190184480699632</v>
      </c>
      <c r="S563" t="s">
        <v>221</v>
      </c>
      <c r="T563">
        <f t="shared" ca="1" si="53"/>
        <v>18</v>
      </c>
    </row>
    <row r="564" spans="1:20">
      <c r="A564">
        <v>555</v>
      </c>
      <c r="B564" t="s">
        <v>162</v>
      </c>
      <c r="C564" s="2">
        <v>41091</v>
      </c>
      <c r="D564" s="11">
        <v>4.6150159999999998</v>
      </c>
      <c r="E564" s="11">
        <v>117.4533275</v>
      </c>
      <c r="F564" s="13">
        <v>3</v>
      </c>
      <c r="G564">
        <v>1</v>
      </c>
      <c r="H564" t="s">
        <v>30</v>
      </c>
      <c r="I564" t="s">
        <v>29</v>
      </c>
      <c r="J564" t="s">
        <v>27</v>
      </c>
      <c r="K564">
        <v>1</v>
      </c>
      <c r="L564">
        <v>120</v>
      </c>
      <c r="M564" s="4">
        <v>0.41798036015911899</v>
      </c>
      <c r="N564" s="5">
        <f t="shared" si="48"/>
        <v>41083.417980360158</v>
      </c>
      <c r="O564" t="str">
        <f t="shared" ca="1" si="49"/>
        <v>Zenicomus photuroides</v>
      </c>
      <c r="P564" t="str">
        <f t="shared" ca="1" si="50"/>
        <v>TAG034639</v>
      </c>
      <c r="Q564">
        <f t="shared" ca="1" si="51"/>
        <v>613</v>
      </c>
      <c r="R564">
        <f t="shared" ca="1" si="52"/>
        <v>5.2588521116038782</v>
      </c>
      <c r="S564" t="s">
        <v>222</v>
      </c>
      <c r="T564">
        <f t="shared" ca="1" si="53"/>
        <v>56</v>
      </c>
    </row>
    <row r="565" spans="1:20">
      <c r="A565">
        <v>556</v>
      </c>
      <c r="B565" t="s">
        <v>162</v>
      </c>
      <c r="C565" s="2">
        <v>41091</v>
      </c>
      <c r="D565" s="11">
        <v>4.6150159999999998</v>
      </c>
      <c r="E565" s="11">
        <v>117.4533275</v>
      </c>
      <c r="F565" s="13">
        <v>4</v>
      </c>
      <c r="G565">
        <v>1</v>
      </c>
      <c r="H565" t="s">
        <v>28</v>
      </c>
      <c r="I565" t="s">
        <v>26</v>
      </c>
      <c r="J565" t="s">
        <v>31</v>
      </c>
      <c r="K565">
        <v>0</v>
      </c>
      <c r="L565">
        <v>129</v>
      </c>
      <c r="M565" s="4">
        <v>0.34776089899577389</v>
      </c>
      <c r="N565" s="5">
        <f t="shared" si="48"/>
        <v>41083.347760898992</v>
      </c>
      <c r="O565" t="str">
        <f t="shared" ca="1" si="49"/>
        <v>Dolichoderus sp.</v>
      </c>
      <c r="P565" t="str">
        <f t="shared" ca="1" si="50"/>
        <v>TAG067808</v>
      </c>
      <c r="Q565">
        <f t="shared" ca="1" si="51"/>
        <v>1535</v>
      </c>
      <c r="R565">
        <f t="shared" ca="1" si="52"/>
        <v>2.5170383155727531</v>
      </c>
      <c r="S565" t="s">
        <v>223</v>
      </c>
      <c r="T565">
        <f t="shared" ca="1" si="53"/>
        <v>67</v>
      </c>
    </row>
    <row r="566" spans="1:20">
      <c r="A566">
        <v>557</v>
      </c>
      <c r="B566" t="s">
        <v>162</v>
      </c>
      <c r="C566" s="2">
        <v>41091</v>
      </c>
      <c r="D566" s="11">
        <v>4.6150159999999998</v>
      </c>
      <c r="E566" s="11">
        <v>117.4533275</v>
      </c>
      <c r="F566" s="13">
        <v>1</v>
      </c>
      <c r="G566">
        <v>1</v>
      </c>
      <c r="H566" t="s">
        <v>25</v>
      </c>
      <c r="I566" t="s">
        <v>26</v>
      </c>
      <c r="J566" t="s">
        <v>31</v>
      </c>
      <c r="K566">
        <v>0</v>
      </c>
      <c r="L566">
        <v>129</v>
      </c>
      <c r="M566" s="4">
        <v>0.43309653514721569</v>
      </c>
      <c r="N566" s="5">
        <f t="shared" si="48"/>
        <v>41083.433096535147</v>
      </c>
      <c r="O566" t="str">
        <f t="shared" ca="1" si="49"/>
        <v>Melittia oedippus</v>
      </c>
      <c r="P566" t="str">
        <f t="shared" ca="1" si="50"/>
        <v>TAG087031</v>
      </c>
      <c r="Q566">
        <f t="shared" ca="1" si="51"/>
        <v>1312</v>
      </c>
      <c r="R566">
        <f t="shared" ca="1" si="52"/>
        <v>3.1411194614835716</v>
      </c>
      <c r="S566" t="s">
        <v>220</v>
      </c>
      <c r="T566">
        <f t="shared" ca="1" si="53"/>
        <v>83</v>
      </c>
    </row>
    <row r="567" spans="1:20">
      <c r="A567">
        <v>558</v>
      </c>
      <c r="B567" t="s">
        <v>162</v>
      </c>
      <c r="C567" s="2">
        <v>41091</v>
      </c>
      <c r="D567" s="11">
        <v>4.6150159999999998</v>
      </c>
      <c r="E567" s="11">
        <v>117.4533275</v>
      </c>
      <c r="F567" s="13">
        <v>2</v>
      </c>
      <c r="G567">
        <v>0</v>
      </c>
      <c r="H567" t="s">
        <v>28</v>
      </c>
      <c r="I567" t="s">
        <v>29</v>
      </c>
      <c r="J567" t="s">
        <v>31</v>
      </c>
      <c r="K567">
        <v>0</v>
      </c>
      <c r="L567">
        <v>138</v>
      </c>
      <c r="M567" s="4">
        <v>0.53744145841240742</v>
      </c>
      <c r="N567" s="5">
        <f t="shared" si="48"/>
        <v>41083.537441458415</v>
      </c>
      <c r="O567" t="str">
        <f t="shared" ca="1" si="49"/>
        <v>Ponerinae #1</v>
      </c>
      <c r="P567" t="str">
        <f t="shared" ca="1" si="50"/>
        <v>TAG037970</v>
      </c>
      <c r="Q567">
        <f t="shared" ca="1" si="51"/>
        <v>123</v>
      </c>
      <c r="R567">
        <f t="shared" ca="1" si="52"/>
        <v>3.1973321967788619</v>
      </c>
      <c r="S567" t="s">
        <v>221</v>
      </c>
      <c r="T567">
        <f t="shared" ca="1" si="53"/>
        <v>19</v>
      </c>
    </row>
    <row r="568" spans="1:20">
      <c r="A568">
        <v>559</v>
      </c>
      <c r="B568" t="s">
        <v>162</v>
      </c>
      <c r="C568" s="2">
        <v>41091</v>
      </c>
      <c r="D568" s="11">
        <v>4.6150159999999998</v>
      </c>
      <c r="E568" s="11">
        <v>117.4533275</v>
      </c>
      <c r="F568" s="13">
        <v>3</v>
      </c>
      <c r="G568">
        <v>0</v>
      </c>
      <c r="H568" t="s">
        <v>30</v>
      </c>
      <c r="I568" t="s">
        <v>29</v>
      </c>
      <c r="J568" t="s">
        <v>31</v>
      </c>
      <c r="K568">
        <v>0</v>
      </c>
      <c r="L568">
        <v>138</v>
      </c>
      <c r="M568" s="4">
        <v>0.71117629224260337</v>
      </c>
      <c r="N568" s="5">
        <f t="shared" si="48"/>
        <v>41083.711176292243</v>
      </c>
      <c r="O568" t="str">
        <f t="shared" ca="1" si="49"/>
        <v>Morphospecies 1</v>
      </c>
      <c r="P568" t="str">
        <f t="shared" ca="1" si="50"/>
        <v>TAG055557</v>
      </c>
      <c r="Q568">
        <f t="shared" ca="1" si="51"/>
        <v>1298</v>
      </c>
      <c r="R568">
        <f t="shared" ca="1" si="52"/>
        <v>1.4267848699507155</v>
      </c>
      <c r="S568" t="s">
        <v>222</v>
      </c>
      <c r="T568">
        <f t="shared" ca="1" si="53"/>
        <v>72</v>
      </c>
    </row>
    <row r="569" spans="1:20">
      <c r="A569">
        <v>560</v>
      </c>
      <c r="B569" t="s">
        <v>162</v>
      </c>
      <c r="C569" s="2">
        <v>41091</v>
      </c>
      <c r="D569" s="11">
        <v>4.6150159999999998</v>
      </c>
      <c r="E569" s="11">
        <v>117.4533275</v>
      </c>
      <c r="F569" s="13">
        <v>4</v>
      </c>
      <c r="G569">
        <v>0</v>
      </c>
      <c r="H569" t="s">
        <v>25</v>
      </c>
      <c r="I569" t="s">
        <v>29</v>
      </c>
      <c r="J569" t="s">
        <v>31</v>
      </c>
      <c r="K569">
        <v>0</v>
      </c>
      <c r="L569">
        <v>138</v>
      </c>
      <c r="M569" s="4">
        <v>7.7674389156641821E-2</v>
      </c>
      <c r="N569" s="5">
        <f t="shared" si="48"/>
        <v>41083.077674389155</v>
      </c>
      <c r="O569" t="str">
        <f t="shared" ca="1" si="49"/>
        <v>Dolichoderus sp.</v>
      </c>
      <c r="P569" t="str">
        <f t="shared" ca="1" si="50"/>
        <v>TAG071187</v>
      </c>
      <c r="Q569">
        <f t="shared" ca="1" si="51"/>
        <v>1091</v>
      </c>
      <c r="R569">
        <f t="shared" ca="1" si="52"/>
        <v>2.3210691037831657</v>
      </c>
      <c r="S569" t="s">
        <v>223</v>
      </c>
      <c r="T569">
        <f t="shared" ca="1" si="53"/>
        <v>55</v>
      </c>
    </row>
    <row r="570" spans="1:20">
      <c r="A570">
        <v>561</v>
      </c>
      <c r="B570" t="s">
        <v>163</v>
      </c>
      <c r="C570" s="2">
        <v>41092</v>
      </c>
      <c r="D570" s="11">
        <v>4.6150159999999998</v>
      </c>
      <c r="E570" s="11">
        <v>117.4533275</v>
      </c>
      <c r="F570" s="13">
        <v>1</v>
      </c>
      <c r="G570">
        <v>0</v>
      </c>
      <c r="H570" t="s">
        <v>25</v>
      </c>
      <c r="I570" t="s">
        <v>26</v>
      </c>
      <c r="J570" t="s">
        <v>27</v>
      </c>
      <c r="K570">
        <v>0</v>
      </c>
      <c r="L570">
        <v>112</v>
      </c>
      <c r="M570" s="4">
        <v>0.62459975300459269</v>
      </c>
      <c r="N570" s="5">
        <f t="shared" si="48"/>
        <v>41083.624599753006</v>
      </c>
      <c r="O570" t="str">
        <f t="shared" ca="1" si="49"/>
        <v>Zenicomus photuroides</v>
      </c>
      <c r="P570" t="str">
        <f t="shared" ca="1" si="50"/>
        <v>TAG024508</v>
      </c>
      <c r="Q570">
        <f t="shared" ca="1" si="51"/>
        <v>120</v>
      </c>
      <c r="R570">
        <f t="shared" ca="1" si="52"/>
        <v>1.1043303945776419</v>
      </c>
      <c r="S570" t="s">
        <v>220</v>
      </c>
      <c r="T570">
        <f t="shared" ca="1" si="53"/>
        <v>21</v>
      </c>
    </row>
    <row r="571" spans="1:20">
      <c r="A571">
        <v>562</v>
      </c>
      <c r="B571" t="s">
        <v>163</v>
      </c>
      <c r="C571" s="2">
        <v>41092</v>
      </c>
      <c r="D571" s="11">
        <v>4.6150159999999998</v>
      </c>
      <c r="E571" s="11">
        <v>117.4533275</v>
      </c>
      <c r="F571" s="13">
        <v>2</v>
      </c>
      <c r="G571">
        <v>1</v>
      </c>
      <c r="H571" t="s">
        <v>28</v>
      </c>
      <c r="I571" t="s">
        <v>26</v>
      </c>
      <c r="J571" t="s">
        <v>27</v>
      </c>
      <c r="K571">
        <v>0</v>
      </c>
      <c r="L571">
        <v>112</v>
      </c>
      <c r="M571" s="4">
        <v>0.24255589046721548</v>
      </c>
      <c r="N571" s="5">
        <f t="shared" si="48"/>
        <v>41083.242555890465</v>
      </c>
      <c r="O571" t="str">
        <f t="shared" ca="1" si="49"/>
        <v>Formicidae #1</v>
      </c>
      <c r="P571" t="str">
        <f t="shared" ca="1" si="50"/>
        <v>TAG064161</v>
      </c>
      <c r="Q571">
        <f t="shared" ca="1" si="51"/>
        <v>584</v>
      </c>
      <c r="R571">
        <f t="shared" ca="1" si="52"/>
        <v>1.2876655642783221</v>
      </c>
      <c r="S571" t="s">
        <v>221</v>
      </c>
      <c r="T571">
        <f t="shared" ca="1" si="53"/>
        <v>37</v>
      </c>
    </row>
    <row r="572" spans="1:20">
      <c r="A572">
        <v>563</v>
      </c>
      <c r="B572" t="s">
        <v>163</v>
      </c>
      <c r="C572" s="2">
        <v>41092</v>
      </c>
      <c r="D572" s="11">
        <v>4.6150159999999998</v>
      </c>
      <c r="E572" s="11">
        <v>117.4533275</v>
      </c>
      <c r="F572" s="13">
        <v>3</v>
      </c>
      <c r="G572">
        <v>0</v>
      </c>
      <c r="H572" t="s">
        <v>30</v>
      </c>
      <c r="I572" t="s">
        <v>29</v>
      </c>
      <c r="J572" t="s">
        <v>27</v>
      </c>
      <c r="K572">
        <v>0</v>
      </c>
      <c r="L572">
        <v>121</v>
      </c>
      <c r="M572" s="4">
        <v>0.39140061188978192</v>
      </c>
      <c r="N572" s="5">
        <f t="shared" si="48"/>
        <v>41083.391400611887</v>
      </c>
      <c r="O572" t="str">
        <f t="shared" ca="1" si="49"/>
        <v>Morphospecies 1</v>
      </c>
      <c r="P572" t="str">
        <f t="shared" ca="1" si="50"/>
        <v>TAG079283</v>
      </c>
      <c r="Q572">
        <f t="shared" ca="1" si="51"/>
        <v>233</v>
      </c>
      <c r="R572">
        <f t="shared" ca="1" si="52"/>
        <v>3.9330792149006326</v>
      </c>
      <c r="S572" t="s">
        <v>222</v>
      </c>
      <c r="T572">
        <f t="shared" ca="1" si="53"/>
        <v>4</v>
      </c>
    </row>
    <row r="573" spans="1:20">
      <c r="A573">
        <v>564</v>
      </c>
      <c r="B573" t="s">
        <v>163</v>
      </c>
      <c r="C573" s="2">
        <v>41092</v>
      </c>
      <c r="D573" s="11">
        <v>4.6150159999999998</v>
      </c>
      <c r="E573" s="11">
        <v>117.4533275</v>
      </c>
      <c r="F573" s="13">
        <v>4</v>
      </c>
      <c r="G573">
        <v>0</v>
      </c>
      <c r="H573" t="s">
        <v>25</v>
      </c>
      <c r="I573" t="s">
        <v>29</v>
      </c>
      <c r="J573" t="s">
        <v>27</v>
      </c>
      <c r="K573">
        <v>0</v>
      </c>
      <c r="L573">
        <v>121</v>
      </c>
      <c r="M573" s="4">
        <v>0.56683785706009204</v>
      </c>
      <c r="N573" s="5">
        <f t="shared" si="48"/>
        <v>41083.566837857063</v>
      </c>
      <c r="O573" t="str">
        <f t="shared" ca="1" si="49"/>
        <v>Alsomitra simplex</v>
      </c>
      <c r="P573" t="str">
        <f t="shared" ca="1" si="50"/>
        <v>TAG004600</v>
      </c>
      <c r="Q573">
        <f t="shared" ca="1" si="51"/>
        <v>1710</v>
      </c>
      <c r="R573">
        <f t="shared" ca="1" si="52"/>
        <v>5.4937615999581428</v>
      </c>
      <c r="S573" t="s">
        <v>223</v>
      </c>
      <c r="T573">
        <f t="shared" ca="1" si="53"/>
        <v>30</v>
      </c>
    </row>
    <row r="574" spans="1:20">
      <c r="A574">
        <v>565</v>
      </c>
      <c r="B574" t="s">
        <v>163</v>
      </c>
      <c r="C574" s="2">
        <v>41092</v>
      </c>
      <c r="D574" s="11">
        <v>4.6150159999999998</v>
      </c>
      <c r="E574" s="11">
        <v>117.4533275</v>
      </c>
      <c r="F574" s="13">
        <v>1</v>
      </c>
      <c r="G574">
        <v>1</v>
      </c>
      <c r="H574" t="s">
        <v>28</v>
      </c>
      <c r="I574" t="s">
        <v>29</v>
      </c>
      <c r="J574" t="s">
        <v>27</v>
      </c>
      <c r="K574">
        <v>0</v>
      </c>
      <c r="L574">
        <v>121</v>
      </c>
      <c r="M574" s="4">
        <v>1.7898869897159608E-2</v>
      </c>
      <c r="N574" s="5">
        <f t="shared" si="48"/>
        <v>41083.017898869897</v>
      </c>
      <c r="O574" t="str">
        <f t="shared" ca="1" si="49"/>
        <v>Alsomitra simplex</v>
      </c>
      <c r="P574" t="str">
        <f t="shared" ca="1" si="50"/>
        <v>TAG092541</v>
      </c>
      <c r="Q574">
        <f t="shared" ca="1" si="51"/>
        <v>1485</v>
      </c>
      <c r="R574">
        <f t="shared" ca="1" si="52"/>
        <v>2.8003881227661584</v>
      </c>
      <c r="S574" t="s">
        <v>220</v>
      </c>
      <c r="T574">
        <f t="shared" ca="1" si="53"/>
        <v>10</v>
      </c>
    </row>
    <row r="575" spans="1:20">
      <c r="A575">
        <v>566</v>
      </c>
      <c r="B575" t="s">
        <v>163</v>
      </c>
      <c r="C575" s="2">
        <v>41092</v>
      </c>
      <c r="D575" s="11">
        <v>4.6150159999999998</v>
      </c>
      <c r="E575" s="11">
        <v>117.4533275</v>
      </c>
      <c r="F575" s="13">
        <v>2</v>
      </c>
      <c r="G575">
        <v>0</v>
      </c>
      <c r="H575" t="s">
        <v>25</v>
      </c>
      <c r="I575" t="s">
        <v>26</v>
      </c>
      <c r="J575" t="s">
        <v>31</v>
      </c>
      <c r="K575">
        <v>0</v>
      </c>
      <c r="L575">
        <v>130</v>
      </c>
      <c r="M575" s="4">
        <v>8.6522483443322806E-2</v>
      </c>
      <c r="N575" s="5">
        <f t="shared" si="48"/>
        <v>41083.086522483442</v>
      </c>
      <c r="O575" t="str">
        <f t="shared" ca="1" si="49"/>
        <v>Formicidae #1</v>
      </c>
      <c r="P575" t="str">
        <f t="shared" ca="1" si="50"/>
        <v>TAG022530</v>
      </c>
      <c r="Q575">
        <f t="shared" ca="1" si="51"/>
        <v>1363</v>
      </c>
      <c r="R575">
        <f t="shared" ca="1" si="52"/>
        <v>3.2642128048824417</v>
      </c>
      <c r="S575" t="s">
        <v>221</v>
      </c>
      <c r="T575">
        <f t="shared" ca="1" si="53"/>
        <v>84</v>
      </c>
    </row>
    <row r="576" spans="1:20">
      <c r="A576">
        <v>567</v>
      </c>
      <c r="B576" t="s">
        <v>163</v>
      </c>
      <c r="C576" s="2">
        <v>41092</v>
      </c>
      <c r="D576" s="11">
        <v>4.6150159999999998</v>
      </c>
      <c r="E576" s="11">
        <v>117.4533275</v>
      </c>
      <c r="F576" s="13">
        <v>3</v>
      </c>
      <c r="G576">
        <v>1</v>
      </c>
      <c r="H576" t="s">
        <v>28</v>
      </c>
      <c r="I576" t="s">
        <v>26</v>
      </c>
      <c r="J576" t="s">
        <v>31</v>
      </c>
      <c r="K576">
        <v>0</v>
      </c>
      <c r="L576">
        <v>130</v>
      </c>
      <c r="M576" s="4">
        <v>8.2731797605505975E-2</v>
      </c>
      <c r="N576" s="5">
        <f t="shared" si="48"/>
        <v>41083.082731797607</v>
      </c>
      <c r="O576" t="str">
        <f t="shared" ca="1" si="49"/>
        <v>Crematogaster ormei</v>
      </c>
      <c r="P576" t="str">
        <f t="shared" ca="1" si="50"/>
        <v>TAG002299</v>
      </c>
      <c r="Q576">
        <f t="shared" ca="1" si="51"/>
        <v>770</v>
      </c>
      <c r="R576">
        <f t="shared" ca="1" si="52"/>
        <v>4.8388903534844934</v>
      </c>
      <c r="S576" t="s">
        <v>222</v>
      </c>
      <c r="T576">
        <f t="shared" ca="1" si="53"/>
        <v>47</v>
      </c>
    </row>
    <row r="577" spans="1:20">
      <c r="A577">
        <v>568</v>
      </c>
      <c r="B577" t="s">
        <v>163</v>
      </c>
      <c r="C577" s="2">
        <v>41092</v>
      </c>
      <c r="D577" s="11">
        <v>4.6150159999999998</v>
      </c>
      <c r="E577" s="11">
        <v>117.4533275</v>
      </c>
      <c r="F577" s="13">
        <v>4</v>
      </c>
      <c r="G577">
        <v>0</v>
      </c>
      <c r="H577" t="s">
        <v>28</v>
      </c>
      <c r="I577" t="s">
        <v>29</v>
      </c>
      <c r="J577" t="s">
        <v>31</v>
      </c>
      <c r="K577">
        <v>0</v>
      </c>
      <c r="L577">
        <v>139</v>
      </c>
      <c r="M577" s="4">
        <v>0.28498492887535964</v>
      </c>
      <c r="N577" s="5">
        <f t="shared" si="48"/>
        <v>41083.284984928876</v>
      </c>
      <c r="O577" t="str">
        <f t="shared" ca="1" si="49"/>
        <v>Ponerinae #1</v>
      </c>
      <c r="P577" t="str">
        <f t="shared" ca="1" si="50"/>
        <v>TAG069610</v>
      </c>
      <c r="Q577">
        <f t="shared" ca="1" si="51"/>
        <v>736</v>
      </c>
      <c r="R577">
        <f t="shared" ca="1" si="52"/>
        <v>5.6007354251561221</v>
      </c>
      <c r="S577" t="s">
        <v>223</v>
      </c>
      <c r="T577">
        <f t="shared" ca="1" si="53"/>
        <v>35</v>
      </c>
    </row>
    <row r="578" spans="1:20">
      <c r="A578">
        <v>569</v>
      </c>
      <c r="B578" t="s">
        <v>163</v>
      </c>
      <c r="C578" s="2">
        <v>41092</v>
      </c>
      <c r="D578" s="11">
        <v>4.6150159999999998</v>
      </c>
      <c r="E578" s="11">
        <v>117.4533275</v>
      </c>
      <c r="F578" s="13">
        <v>1</v>
      </c>
      <c r="G578">
        <v>0</v>
      </c>
      <c r="H578" t="s">
        <v>30</v>
      </c>
      <c r="I578" t="s">
        <v>29</v>
      </c>
      <c r="J578" t="s">
        <v>31</v>
      </c>
      <c r="K578">
        <v>0</v>
      </c>
      <c r="L578">
        <v>139</v>
      </c>
      <c r="M578" s="4">
        <v>0.11195832099842207</v>
      </c>
      <c r="N578" s="5">
        <f t="shared" si="48"/>
        <v>41083.111958321002</v>
      </c>
      <c r="O578" t="str">
        <f t="shared" ca="1" si="49"/>
        <v>Cicada sanguinolenta</v>
      </c>
      <c r="P578" t="str">
        <f t="shared" ca="1" si="50"/>
        <v>TAG021058</v>
      </c>
      <c r="Q578">
        <f t="shared" ca="1" si="51"/>
        <v>163</v>
      </c>
      <c r="R578">
        <f t="shared" ca="1" si="52"/>
        <v>3.8958214652466485</v>
      </c>
      <c r="S578" t="s">
        <v>220</v>
      </c>
      <c r="T578">
        <f t="shared" ca="1" si="53"/>
        <v>95</v>
      </c>
    </row>
    <row r="579" spans="1:20">
      <c r="A579">
        <v>570</v>
      </c>
      <c r="B579" t="s">
        <v>163</v>
      </c>
      <c r="C579" s="2">
        <v>41092</v>
      </c>
      <c r="D579" s="11">
        <v>4.6150159999999998</v>
      </c>
      <c r="E579" s="11">
        <v>117.4533275</v>
      </c>
      <c r="F579" s="13">
        <v>2</v>
      </c>
      <c r="G579">
        <v>0</v>
      </c>
      <c r="H579" t="s">
        <v>25</v>
      </c>
      <c r="I579" t="s">
        <v>29</v>
      </c>
      <c r="J579" t="s">
        <v>31</v>
      </c>
      <c r="K579">
        <v>0</v>
      </c>
      <c r="L579">
        <v>139</v>
      </c>
      <c r="M579" s="4">
        <v>0.4373871585780017</v>
      </c>
      <c r="N579" s="5">
        <f t="shared" si="48"/>
        <v>41083.437387158578</v>
      </c>
      <c r="O579" t="str">
        <f t="shared" ca="1" si="49"/>
        <v>Melittia oedippus</v>
      </c>
      <c r="P579" t="str">
        <f t="shared" ca="1" si="50"/>
        <v>TAG054855</v>
      </c>
      <c r="Q579">
        <f t="shared" ca="1" si="51"/>
        <v>1483</v>
      </c>
      <c r="R579">
        <f t="shared" ca="1" si="52"/>
        <v>1.9705652418445849</v>
      </c>
      <c r="S579" t="s">
        <v>221</v>
      </c>
      <c r="T579">
        <f t="shared" ca="1" si="53"/>
        <v>22</v>
      </c>
    </row>
    <row r="580" spans="1:20">
      <c r="A580">
        <v>571</v>
      </c>
      <c r="B580" t="s">
        <v>164</v>
      </c>
      <c r="C580" s="2">
        <v>41095</v>
      </c>
      <c r="D580" s="11">
        <v>4.6150159999999998</v>
      </c>
      <c r="E580" s="11">
        <v>117.4533275</v>
      </c>
      <c r="F580" s="13">
        <v>3</v>
      </c>
      <c r="G580">
        <v>0</v>
      </c>
      <c r="H580" t="s">
        <v>28</v>
      </c>
      <c r="I580" t="s">
        <v>26</v>
      </c>
      <c r="J580" t="s">
        <v>27</v>
      </c>
      <c r="K580">
        <v>1</v>
      </c>
      <c r="L580">
        <v>118</v>
      </c>
      <c r="M580" s="4">
        <v>0.56231775226221592</v>
      </c>
      <c r="N580" s="5">
        <f t="shared" si="48"/>
        <v>41083.562317752265</v>
      </c>
      <c r="O580" t="str">
        <f t="shared" ca="1" si="49"/>
        <v>Water monitor</v>
      </c>
      <c r="P580" t="str">
        <f t="shared" ca="1" si="50"/>
        <v>TAG006749</v>
      </c>
      <c r="Q580">
        <f t="shared" ca="1" si="51"/>
        <v>584</v>
      </c>
      <c r="R580">
        <f t="shared" ca="1" si="52"/>
        <v>1.6383380772613929</v>
      </c>
      <c r="S580" t="s">
        <v>222</v>
      </c>
      <c r="T580">
        <f t="shared" ca="1" si="53"/>
        <v>62</v>
      </c>
    </row>
    <row r="581" spans="1:20">
      <c r="A581">
        <v>572</v>
      </c>
      <c r="B581" t="s">
        <v>164</v>
      </c>
      <c r="C581" s="2">
        <v>41095</v>
      </c>
      <c r="D581" s="11">
        <v>4.6150159999999998</v>
      </c>
      <c r="E581" s="11">
        <v>117.4533275</v>
      </c>
      <c r="F581" s="13">
        <v>4</v>
      </c>
      <c r="G581">
        <v>0</v>
      </c>
      <c r="H581" t="s">
        <v>25</v>
      </c>
      <c r="I581" t="s">
        <v>26</v>
      </c>
      <c r="J581" t="s">
        <v>27</v>
      </c>
      <c r="K581">
        <v>1</v>
      </c>
      <c r="L581">
        <v>118</v>
      </c>
      <c r="M581" s="4">
        <v>0.94552764654060739</v>
      </c>
      <c r="N581" s="5">
        <f t="shared" si="48"/>
        <v>41083.945527646538</v>
      </c>
      <c r="O581" t="str">
        <f t="shared" ca="1" si="49"/>
        <v>Dolichoderus sp.</v>
      </c>
      <c r="P581" t="str">
        <f t="shared" ca="1" si="50"/>
        <v>TAG090127</v>
      </c>
      <c r="Q581">
        <f t="shared" ca="1" si="51"/>
        <v>1438</v>
      </c>
      <c r="R581">
        <f t="shared" ca="1" si="52"/>
        <v>3.3140299135391307</v>
      </c>
      <c r="S581" t="s">
        <v>223</v>
      </c>
      <c r="T581">
        <f t="shared" ca="1" si="53"/>
        <v>81</v>
      </c>
    </row>
    <row r="582" spans="1:20">
      <c r="A582">
        <v>573</v>
      </c>
      <c r="B582" t="s">
        <v>164</v>
      </c>
      <c r="C582" s="2">
        <v>41095</v>
      </c>
      <c r="D582" s="11">
        <v>4.6150159999999998</v>
      </c>
      <c r="E582" s="11">
        <v>117.4533275</v>
      </c>
      <c r="F582" s="13">
        <v>1</v>
      </c>
      <c r="G582">
        <v>0</v>
      </c>
      <c r="H582" t="s">
        <v>28</v>
      </c>
      <c r="I582" t="s">
        <v>29</v>
      </c>
      <c r="J582" t="s">
        <v>27</v>
      </c>
      <c r="K582">
        <v>1</v>
      </c>
      <c r="L582">
        <v>127</v>
      </c>
      <c r="M582" s="4">
        <v>0.75908531776706489</v>
      </c>
      <c r="N582" s="5">
        <f t="shared" si="48"/>
        <v>41083.759085317768</v>
      </c>
      <c r="O582" t="str">
        <f t="shared" ca="1" si="49"/>
        <v>Water monitor</v>
      </c>
      <c r="P582" t="str">
        <f t="shared" ca="1" si="50"/>
        <v>TAG016452</v>
      </c>
      <c r="Q582">
        <f t="shared" ca="1" si="51"/>
        <v>123</v>
      </c>
      <c r="R582">
        <f t="shared" ca="1" si="52"/>
        <v>1.3337064431398462</v>
      </c>
      <c r="S582" t="s">
        <v>220</v>
      </c>
      <c r="T582">
        <f t="shared" ca="1" si="53"/>
        <v>0</v>
      </c>
    </row>
    <row r="583" spans="1:20">
      <c r="A583">
        <v>574</v>
      </c>
      <c r="B583" t="s">
        <v>164</v>
      </c>
      <c r="C583" s="2">
        <v>41095</v>
      </c>
      <c r="D583" s="11">
        <v>4.6150159999999998</v>
      </c>
      <c r="E583" s="11">
        <v>117.4533275</v>
      </c>
      <c r="F583" s="13">
        <v>2</v>
      </c>
      <c r="G583">
        <v>0</v>
      </c>
      <c r="H583" t="s">
        <v>30</v>
      </c>
      <c r="I583" t="s">
        <v>29</v>
      </c>
      <c r="J583" t="s">
        <v>27</v>
      </c>
      <c r="K583">
        <v>1</v>
      </c>
      <c r="L583">
        <v>127</v>
      </c>
      <c r="M583" s="4">
        <v>0.2817866614983916</v>
      </c>
      <c r="N583" s="5">
        <f t="shared" si="48"/>
        <v>41083.281786661501</v>
      </c>
      <c r="O583" t="str">
        <f t="shared" ca="1" si="49"/>
        <v>Crematogaster ormei</v>
      </c>
      <c r="P583" t="str">
        <f t="shared" ca="1" si="50"/>
        <v>TAG061869</v>
      </c>
      <c r="Q583">
        <f t="shared" ca="1" si="51"/>
        <v>123</v>
      </c>
      <c r="R583">
        <f t="shared" ca="1" si="52"/>
        <v>3.8695094138894666</v>
      </c>
      <c r="S583" t="s">
        <v>221</v>
      </c>
      <c r="T583">
        <f t="shared" ca="1" si="53"/>
        <v>11</v>
      </c>
    </row>
    <row r="584" spans="1:20">
      <c r="A584">
        <v>575</v>
      </c>
      <c r="B584" t="s">
        <v>164</v>
      </c>
      <c r="C584" s="2">
        <v>41095</v>
      </c>
      <c r="D584" s="11">
        <v>4.6150159999999998</v>
      </c>
      <c r="E584" s="11">
        <v>117.4533275</v>
      </c>
      <c r="F584" s="13">
        <v>3</v>
      </c>
      <c r="G584">
        <v>0</v>
      </c>
      <c r="H584" t="s">
        <v>25</v>
      </c>
      <c r="I584" t="s">
        <v>29</v>
      </c>
      <c r="J584" t="s">
        <v>27</v>
      </c>
      <c r="K584">
        <v>1</v>
      </c>
      <c r="L584">
        <v>127</v>
      </c>
      <c r="M584" s="4">
        <v>0.31033430771274451</v>
      </c>
      <c r="N584" s="5">
        <f t="shared" si="48"/>
        <v>41083.310334307709</v>
      </c>
      <c r="O584" t="str">
        <f t="shared" ca="1" si="49"/>
        <v>Formicidae #1</v>
      </c>
      <c r="P584" t="str">
        <f t="shared" ca="1" si="50"/>
        <v>TAG084048</v>
      </c>
      <c r="Q584">
        <f t="shared" ca="1" si="51"/>
        <v>499</v>
      </c>
      <c r="R584">
        <f t="shared" ca="1" si="52"/>
        <v>1.2642344235068621</v>
      </c>
      <c r="S584" t="s">
        <v>222</v>
      </c>
      <c r="T584">
        <f t="shared" ca="1" si="53"/>
        <v>20</v>
      </c>
    </row>
    <row r="585" spans="1:20">
      <c r="A585">
        <v>576</v>
      </c>
      <c r="B585" t="s">
        <v>164</v>
      </c>
      <c r="C585" s="2">
        <v>41095</v>
      </c>
      <c r="D585" s="11">
        <v>4.6150159999999998</v>
      </c>
      <c r="E585" s="11">
        <v>117.4533275</v>
      </c>
      <c r="F585" s="13">
        <v>4</v>
      </c>
      <c r="G585">
        <v>1</v>
      </c>
      <c r="H585" t="s">
        <v>28</v>
      </c>
      <c r="I585" t="s">
        <v>26</v>
      </c>
      <c r="J585" t="s">
        <v>31</v>
      </c>
      <c r="K585">
        <v>0</v>
      </c>
      <c r="L585">
        <v>136</v>
      </c>
      <c r="M585" s="4">
        <v>0.53970171511614196</v>
      </c>
      <c r="N585" s="5">
        <f t="shared" si="48"/>
        <v>41083.539701715119</v>
      </c>
      <c r="O585" t="str">
        <f t="shared" ca="1" si="49"/>
        <v>Morphospecies 1</v>
      </c>
      <c r="P585" t="str">
        <f t="shared" ca="1" si="50"/>
        <v>TAG030882</v>
      </c>
      <c r="Q585">
        <f t="shared" ca="1" si="51"/>
        <v>429</v>
      </c>
      <c r="R585">
        <f t="shared" ca="1" si="52"/>
        <v>5.9324452122827847</v>
      </c>
      <c r="S585" t="s">
        <v>223</v>
      </c>
      <c r="T585">
        <f t="shared" ca="1" si="53"/>
        <v>59</v>
      </c>
    </row>
    <row r="586" spans="1:20">
      <c r="A586">
        <v>577</v>
      </c>
      <c r="B586" t="s">
        <v>164</v>
      </c>
      <c r="C586" s="2">
        <v>41095</v>
      </c>
      <c r="D586" s="11">
        <v>4.6150159999999998</v>
      </c>
      <c r="E586" s="11">
        <v>117.4533275</v>
      </c>
      <c r="F586" s="13">
        <v>1</v>
      </c>
      <c r="G586">
        <v>1</v>
      </c>
      <c r="H586" t="s">
        <v>25</v>
      </c>
      <c r="I586" t="s">
        <v>26</v>
      </c>
      <c r="J586" t="s">
        <v>31</v>
      </c>
      <c r="K586">
        <v>0</v>
      </c>
      <c r="L586">
        <v>136</v>
      </c>
      <c r="M586" s="4">
        <v>0.59133897367274857</v>
      </c>
      <c r="N586" s="5">
        <f t="shared" si="48"/>
        <v>41083.591338973674</v>
      </c>
      <c r="O586" t="str">
        <f t="shared" ca="1" si="49"/>
        <v>Cicada sanguinolenta</v>
      </c>
      <c r="P586" t="str">
        <f t="shared" ca="1" si="50"/>
        <v>TAG089480</v>
      </c>
      <c r="Q586">
        <f t="shared" ca="1" si="51"/>
        <v>1589</v>
      </c>
      <c r="R586">
        <f t="shared" ca="1" si="52"/>
        <v>3.0822147093804286</v>
      </c>
      <c r="S586" t="s">
        <v>220</v>
      </c>
      <c r="T586">
        <f t="shared" ca="1" si="53"/>
        <v>64</v>
      </c>
    </row>
    <row r="587" spans="1:20">
      <c r="A587">
        <v>578</v>
      </c>
      <c r="B587" t="s">
        <v>164</v>
      </c>
      <c r="C587" s="2">
        <v>41095</v>
      </c>
      <c r="D587" s="11">
        <v>4.6150159999999998</v>
      </c>
      <c r="E587" s="11">
        <v>117.4533275</v>
      </c>
      <c r="F587" s="13">
        <v>2</v>
      </c>
      <c r="G587">
        <v>0</v>
      </c>
      <c r="H587" t="s">
        <v>28</v>
      </c>
      <c r="I587" t="s">
        <v>29</v>
      </c>
      <c r="J587" t="s">
        <v>31</v>
      </c>
      <c r="K587">
        <v>0</v>
      </c>
      <c r="L587">
        <v>145</v>
      </c>
      <c r="M587" s="4">
        <v>0.81039010412041834</v>
      </c>
      <c r="N587" s="5">
        <f t="shared" ref="N587:N650" si="54">C$10 +M587</f>
        <v>41083.810390104118</v>
      </c>
      <c r="O587" t="str">
        <f t="shared" ref="O587:O650" ca="1" si="55">INDIRECT(ADDRESS(RANDBETWEEN(2,13),1,1,FALSE,"Taxa"), FALSE)</f>
        <v>Water monitor</v>
      </c>
      <c r="P587" t="str">
        <f t="shared" ref="P587:P650" ca="1" si="56">"TAG" &amp; TEXT(FLOOR(RAND()*100000,1), "000000")</f>
        <v>TAG063837</v>
      </c>
      <c r="Q587">
        <f t="shared" ref="Q587:Q650" ca="1" si="57">RANDBETWEEN(0,2000)</f>
        <v>1949</v>
      </c>
      <c r="R587">
        <f t="shared" ref="R587:R650" ca="1" si="58">RAND()*5+1</f>
        <v>5.6397165310507784</v>
      </c>
      <c r="S587" t="s">
        <v>221</v>
      </c>
      <c r="T587">
        <f t="shared" ref="T587:T650" ca="1" si="59">RANDBETWEEN(0,100)</f>
        <v>71</v>
      </c>
    </row>
    <row r="588" spans="1:20">
      <c r="A588">
        <v>579</v>
      </c>
      <c r="B588" t="s">
        <v>164</v>
      </c>
      <c r="C588" s="2">
        <v>41095</v>
      </c>
      <c r="D588" s="11">
        <v>4.6150159999999998</v>
      </c>
      <c r="E588" s="11">
        <v>117.4533275</v>
      </c>
      <c r="F588" s="13">
        <v>3</v>
      </c>
      <c r="G588">
        <v>0</v>
      </c>
      <c r="H588" t="s">
        <v>30</v>
      </c>
      <c r="I588" t="s">
        <v>29</v>
      </c>
      <c r="J588" t="s">
        <v>31</v>
      </c>
      <c r="K588">
        <v>0</v>
      </c>
      <c r="L588">
        <v>145</v>
      </c>
      <c r="M588" s="4">
        <v>0.69668057875971945</v>
      </c>
      <c r="N588" s="5">
        <f t="shared" si="54"/>
        <v>41083.69668057876</v>
      </c>
      <c r="O588" t="str">
        <f t="shared" ca="1" si="55"/>
        <v>Gannets</v>
      </c>
      <c r="P588" t="str">
        <f t="shared" ca="1" si="56"/>
        <v>TAG005987</v>
      </c>
      <c r="Q588">
        <f t="shared" ca="1" si="57"/>
        <v>772</v>
      </c>
      <c r="R588">
        <f t="shared" ca="1" si="58"/>
        <v>4.6226112942030593</v>
      </c>
      <c r="S588" t="s">
        <v>222</v>
      </c>
      <c r="T588">
        <f t="shared" ca="1" si="59"/>
        <v>6</v>
      </c>
    </row>
    <row r="589" spans="1:20">
      <c r="A589">
        <v>580</v>
      </c>
      <c r="B589" t="s">
        <v>164</v>
      </c>
      <c r="C589" s="2">
        <v>41095</v>
      </c>
      <c r="D589" s="11">
        <v>4.6150159999999998</v>
      </c>
      <c r="E589" s="11">
        <v>117.4533275</v>
      </c>
      <c r="F589" s="13">
        <v>4</v>
      </c>
      <c r="G589">
        <v>1</v>
      </c>
      <c r="H589" t="s">
        <v>25</v>
      </c>
      <c r="I589" t="s">
        <v>29</v>
      </c>
      <c r="J589" t="s">
        <v>31</v>
      </c>
      <c r="K589">
        <v>0</v>
      </c>
      <c r="L589">
        <v>145</v>
      </c>
      <c r="M589" s="4">
        <v>0.21048517913543452</v>
      </c>
      <c r="N589" s="5">
        <f t="shared" si="54"/>
        <v>41083.210485179137</v>
      </c>
      <c r="O589" t="str">
        <f t="shared" ca="1" si="55"/>
        <v>Morphospecies 1</v>
      </c>
      <c r="P589" t="str">
        <f t="shared" ca="1" si="56"/>
        <v>TAG027082</v>
      </c>
      <c r="Q589">
        <f t="shared" ca="1" si="57"/>
        <v>688</v>
      </c>
      <c r="R589">
        <f t="shared" ca="1" si="58"/>
        <v>1.8155245025956352</v>
      </c>
      <c r="S589" t="s">
        <v>223</v>
      </c>
      <c r="T589">
        <f t="shared" ca="1" si="59"/>
        <v>10</v>
      </c>
    </row>
    <row r="590" spans="1:20">
      <c r="A590">
        <v>581</v>
      </c>
      <c r="B590" t="s">
        <v>165</v>
      </c>
      <c r="C590" s="2">
        <v>41093</v>
      </c>
      <c r="D590" s="11">
        <v>4.6150159999999998</v>
      </c>
      <c r="E590" s="11">
        <v>117.4533275</v>
      </c>
      <c r="F590" s="13">
        <v>1</v>
      </c>
      <c r="G590">
        <v>1</v>
      </c>
      <c r="H590" t="s">
        <v>28</v>
      </c>
      <c r="I590" t="s">
        <v>26</v>
      </c>
      <c r="J590" t="s">
        <v>27</v>
      </c>
      <c r="K590">
        <v>0</v>
      </c>
      <c r="L590">
        <v>114</v>
      </c>
      <c r="M590" s="4">
        <v>0.70892991913392611</v>
      </c>
      <c r="N590" s="5">
        <f t="shared" si="54"/>
        <v>41083.708929919136</v>
      </c>
      <c r="O590" t="str">
        <f t="shared" ca="1" si="55"/>
        <v>Morphospecies 1</v>
      </c>
      <c r="P590" t="str">
        <f t="shared" ca="1" si="56"/>
        <v>TAG068922</v>
      </c>
      <c r="Q590">
        <f t="shared" ca="1" si="57"/>
        <v>1907</v>
      </c>
      <c r="R590">
        <f t="shared" ca="1" si="58"/>
        <v>5.2345911839392532</v>
      </c>
      <c r="S590" t="s">
        <v>220</v>
      </c>
      <c r="T590">
        <f t="shared" ca="1" si="59"/>
        <v>89</v>
      </c>
    </row>
    <row r="591" spans="1:20">
      <c r="A591">
        <v>582</v>
      </c>
      <c r="B591" t="s">
        <v>165</v>
      </c>
      <c r="C591" s="2">
        <v>41093</v>
      </c>
      <c r="D591" s="11">
        <v>4.6150159999999998</v>
      </c>
      <c r="E591" s="11">
        <v>117.4533275</v>
      </c>
      <c r="F591" s="13">
        <v>2</v>
      </c>
      <c r="G591">
        <v>1</v>
      </c>
      <c r="H591" t="s">
        <v>25</v>
      </c>
      <c r="I591" t="s">
        <v>26</v>
      </c>
      <c r="J591" t="s">
        <v>27</v>
      </c>
      <c r="K591">
        <v>0</v>
      </c>
      <c r="L591">
        <v>114</v>
      </c>
      <c r="M591" s="4">
        <v>0.33461384868047395</v>
      </c>
      <c r="N591" s="5">
        <f t="shared" si="54"/>
        <v>41083.334613848681</v>
      </c>
      <c r="O591" t="str">
        <f t="shared" ca="1" si="55"/>
        <v>Cicada sanguinolenta</v>
      </c>
      <c r="P591" t="str">
        <f t="shared" ca="1" si="56"/>
        <v>TAG004291</v>
      </c>
      <c r="Q591">
        <f t="shared" ca="1" si="57"/>
        <v>1478</v>
      </c>
      <c r="R591">
        <f t="shared" ca="1" si="58"/>
        <v>4.4593616118814365</v>
      </c>
      <c r="S591" t="s">
        <v>221</v>
      </c>
      <c r="T591">
        <f t="shared" ca="1" si="59"/>
        <v>18</v>
      </c>
    </row>
    <row r="592" spans="1:20">
      <c r="A592">
        <v>583</v>
      </c>
      <c r="B592" t="s">
        <v>165</v>
      </c>
      <c r="C592" s="2">
        <v>41093</v>
      </c>
      <c r="D592" s="11">
        <v>4.6150159999999998</v>
      </c>
      <c r="E592" s="11">
        <v>117.4533275</v>
      </c>
      <c r="F592" s="13">
        <v>3</v>
      </c>
      <c r="G592">
        <v>0</v>
      </c>
      <c r="H592" t="s">
        <v>30</v>
      </c>
      <c r="I592" t="s">
        <v>29</v>
      </c>
      <c r="J592" t="s">
        <v>27</v>
      </c>
      <c r="K592">
        <v>0</v>
      </c>
      <c r="L592">
        <v>123</v>
      </c>
      <c r="M592" s="4">
        <v>0.5499439165427934</v>
      </c>
      <c r="N592" s="5">
        <f t="shared" si="54"/>
        <v>41083.549943916543</v>
      </c>
      <c r="O592" t="str">
        <f t="shared" ca="1" si="55"/>
        <v>Dolichoderus sp.</v>
      </c>
      <c r="P592" t="str">
        <f t="shared" ca="1" si="56"/>
        <v>TAG043576</v>
      </c>
      <c r="Q592">
        <f t="shared" ca="1" si="57"/>
        <v>471</v>
      </c>
      <c r="R592">
        <f t="shared" ca="1" si="58"/>
        <v>3.8551219612630927</v>
      </c>
      <c r="S592" t="s">
        <v>222</v>
      </c>
      <c r="T592">
        <f t="shared" ca="1" si="59"/>
        <v>6</v>
      </c>
    </row>
    <row r="593" spans="1:20">
      <c r="A593">
        <v>584</v>
      </c>
      <c r="B593" t="s">
        <v>165</v>
      </c>
      <c r="C593" s="2">
        <v>41093</v>
      </c>
      <c r="D593" s="11">
        <v>4.6150159999999998</v>
      </c>
      <c r="E593" s="11">
        <v>117.4533275</v>
      </c>
      <c r="F593" s="13">
        <v>4</v>
      </c>
      <c r="G593">
        <v>0</v>
      </c>
      <c r="H593" t="s">
        <v>25</v>
      </c>
      <c r="I593" t="s">
        <v>29</v>
      </c>
      <c r="J593" t="s">
        <v>27</v>
      </c>
      <c r="K593">
        <v>0</v>
      </c>
      <c r="L593">
        <v>123</v>
      </c>
      <c r="M593" s="4">
        <v>5.9280717102532132E-2</v>
      </c>
      <c r="N593" s="5">
        <f t="shared" si="54"/>
        <v>41083.059280717105</v>
      </c>
      <c r="O593" t="str">
        <f t="shared" ca="1" si="55"/>
        <v>Dolichoderus sp.</v>
      </c>
      <c r="P593" t="str">
        <f t="shared" ca="1" si="56"/>
        <v>TAG092756</v>
      </c>
      <c r="Q593">
        <f t="shared" ca="1" si="57"/>
        <v>1877</v>
      </c>
      <c r="R593">
        <f t="shared" ca="1" si="58"/>
        <v>5.9085929841123868</v>
      </c>
      <c r="S593" t="s">
        <v>223</v>
      </c>
      <c r="T593">
        <f t="shared" ca="1" si="59"/>
        <v>98</v>
      </c>
    </row>
    <row r="594" spans="1:20">
      <c r="A594">
        <v>585</v>
      </c>
      <c r="B594" t="s">
        <v>165</v>
      </c>
      <c r="C594" s="2">
        <v>41093</v>
      </c>
      <c r="D594" s="11">
        <v>4.6150159999999998</v>
      </c>
      <c r="E594" s="11">
        <v>117.4533275</v>
      </c>
      <c r="F594" s="13">
        <v>1</v>
      </c>
      <c r="G594">
        <v>1</v>
      </c>
      <c r="H594" t="s">
        <v>28</v>
      </c>
      <c r="I594" t="s">
        <v>29</v>
      </c>
      <c r="J594" t="s">
        <v>27</v>
      </c>
      <c r="K594">
        <v>0</v>
      </c>
      <c r="L594">
        <v>123</v>
      </c>
      <c r="M594" s="4">
        <v>0.53318045948764781</v>
      </c>
      <c r="N594" s="5">
        <f t="shared" si="54"/>
        <v>41083.53318045949</v>
      </c>
      <c r="O594" t="str">
        <f t="shared" ca="1" si="55"/>
        <v>Melittia oedippus</v>
      </c>
      <c r="P594" t="str">
        <f t="shared" ca="1" si="56"/>
        <v>TAG015247</v>
      </c>
      <c r="Q594">
        <f t="shared" ca="1" si="57"/>
        <v>470</v>
      </c>
      <c r="R594">
        <f t="shared" ca="1" si="58"/>
        <v>4.904811827535192</v>
      </c>
      <c r="S594" t="s">
        <v>220</v>
      </c>
      <c r="T594">
        <f t="shared" ca="1" si="59"/>
        <v>5</v>
      </c>
    </row>
    <row r="595" spans="1:20">
      <c r="A595">
        <v>586</v>
      </c>
      <c r="B595" t="s">
        <v>165</v>
      </c>
      <c r="C595" s="2">
        <v>41093</v>
      </c>
      <c r="D595" s="11">
        <v>4.6150159999999998</v>
      </c>
      <c r="E595" s="11">
        <v>117.4533275</v>
      </c>
      <c r="F595" s="13">
        <v>2</v>
      </c>
      <c r="G595">
        <v>0</v>
      </c>
      <c r="H595" t="s">
        <v>25</v>
      </c>
      <c r="I595" t="s">
        <v>26</v>
      </c>
      <c r="J595" t="s">
        <v>31</v>
      </c>
      <c r="K595">
        <v>2</v>
      </c>
      <c r="L595">
        <v>132</v>
      </c>
      <c r="M595" s="4">
        <v>0.14114678025076088</v>
      </c>
      <c r="N595" s="5">
        <f t="shared" si="54"/>
        <v>41083.141146780254</v>
      </c>
      <c r="O595" t="str">
        <f t="shared" ca="1" si="55"/>
        <v>Cicada sanguinolenta</v>
      </c>
      <c r="P595" t="str">
        <f t="shared" ca="1" si="56"/>
        <v>TAG070107</v>
      </c>
      <c r="Q595">
        <f t="shared" ca="1" si="57"/>
        <v>118</v>
      </c>
      <c r="R595">
        <f t="shared" ca="1" si="58"/>
        <v>4.8616374186453806</v>
      </c>
      <c r="S595" t="s">
        <v>221</v>
      </c>
      <c r="T595">
        <f t="shared" ca="1" si="59"/>
        <v>75</v>
      </c>
    </row>
    <row r="596" spans="1:20">
      <c r="A596">
        <v>587</v>
      </c>
      <c r="B596" t="s">
        <v>165</v>
      </c>
      <c r="C596" s="2">
        <v>41093</v>
      </c>
      <c r="D596" s="11">
        <v>4.6150159999999998</v>
      </c>
      <c r="E596" s="11">
        <v>117.4533275</v>
      </c>
      <c r="F596" s="13">
        <v>3</v>
      </c>
      <c r="G596">
        <v>1</v>
      </c>
      <c r="H596" t="s">
        <v>28</v>
      </c>
      <c r="I596" t="s">
        <v>26</v>
      </c>
      <c r="J596" t="s">
        <v>31</v>
      </c>
      <c r="K596">
        <v>2</v>
      </c>
      <c r="L596">
        <v>132</v>
      </c>
      <c r="M596" s="4">
        <v>0.5550653378921695</v>
      </c>
      <c r="N596" s="5">
        <f t="shared" si="54"/>
        <v>41083.555065337889</v>
      </c>
      <c r="O596" t="str">
        <f t="shared" ca="1" si="55"/>
        <v>Ponerinae #1</v>
      </c>
      <c r="P596" t="str">
        <f t="shared" ca="1" si="56"/>
        <v>TAG047870</v>
      </c>
      <c r="Q596">
        <f t="shared" ca="1" si="57"/>
        <v>581</v>
      </c>
      <c r="R596">
        <f t="shared" ca="1" si="58"/>
        <v>5.9040618636748139</v>
      </c>
      <c r="S596" t="s">
        <v>222</v>
      </c>
      <c r="T596">
        <f t="shared" ca="1" si="59"/>
        <v>97</v>
      </c>
    </row>
    <row r="597" spans="1:20">
      <c r="A597">
        <v>588</v>
      </c>
      <c r="B597" t="s">
        <v>165</v>
      </c>
      <c r="C597" s="2">
        <v>41093</v>
      </c>
      <c r="D597" s="11">
        <v>4.6150159999999998</v>
      </c>
      <c r="E597" s="11">
        <v>117.4533275</v>
      </c>
      <c r="F597" s="13">
        <v>4</v>
      </c>
      <c r="G597">
        <v>0</v>
      </c>
      <c r="H597" t="s">
        <v>28</v>
      </c>
      <c r="I597" t="s">
        <v>29</v>
      </c>
      <c r="J597" t="s">
        <v>31</v>
      </c>
      <c r="K597">
        <v>2</v>
      </c>
      <c r="L597">
        <v>141</v>
      </c>
      <c r="M597" s="4">
        <v>0.53669366247623951</v>
      </c>
      <c r="N597" s="5">
        <f t="shared" si="54"/>
        <v>41083.536693662478</v>
      </c>
      <c r="O597" t="str">
        <f t="shared" ca="1" si="55"/>
        <v>Zenicomus photuroides</v>
      </c>
      <c r="P597" t="str">
        <f t="shared" ca="1" si="56"/>
        <v>TAG051532</v>
      </c>
      <c r="Q597">
        <f t="shared" ca="1" si="57"/>
        <v>480</v>
      </c>
      <c r="R597">
        <f t="shared" ca="1" si="58"/>
        <v>1.1172929773211828</v>
      </c>
      <c r="S597" t="s">
        <v>223</v>
      </c>
      <c r="T597">
        <f t="shared" ca="1" si="59"/>
        <v>26</v>
      </c>
    </row>
    <row r="598" spans="1:20">
      <c r="A598">
        <v>589</v>
      </c>
      <c r="B598" t="s">
        <v>165</v>
      </c>
      <c r="C598" s="2">
        <v>41093</v>
      </c>
      <c r="D598" s="11">
        <v>4.6150159999999998</v>
      </c>
      <c r="E598" s="11">
        <v>117.4533275</v>
      </c>
      <c r="F598" s="13">
        <v>1</v>
      </c>
      <c r="G598">
        <v>0</v>
      </c>
      <c r="H598" t="s">
        <v>30</v>
      </c>
      <c r="I598" t="s">
        <v>29</v>
      </c>
      <c r="J598" t="s">
        <v>31</v>
      </c>
      <c r="K598">
        <v>2</v>
      </c>
      <c r="L598">
        <v>141</v>
      </c>
      <c r="M598" s="4">
        <v>0.97253129340345745</v>
      </c>
      <c r="N598" s="5">
        <f t="shared" si="54"/>
        <v>41083.972531293402</v>
      </c>
      <c r="O598" t="str">
        <f t="shared" ca="1" si="55"/>
        <v>Cicada sanguinolenta</v>
      </c>
      <c r="P598" t="str">
        <f t="shared" ca="1" si="56"/>
        <v>TAG034041</v>
      </c>
      <c r="Q598">
        <f t="shared" ca="1" si="57"/>
        <v>1232</v>
      </c>
      <c r="R598">
        <f t="shared" ca="1" si="58"/>
        <v>2.2328150809353176</v>
      </c>
      <c r="S598" t="s">
        <v>220</v>
      </c>
      <c r="T598">
        <f t="shared" ca="1" si="59"/>
        <v>27</v>
      </c>
    </row>
    <row r="599" spans="1:20">
      <c r="A599">
        <v>590</v>
      </c>
      <c r="B599" t="s">
        <v>165</v>
      </c>
      <c r="C599" s="2">
        <v>41093</v>
      </c>
      <c r="D599" s="11">
        <v>4.6150159999999998</v>
      </c>
      <c r="E599" s="11">
        <v>117.4533275</v>
      </c>
      <c r="F599" s="13">
        <v>2</v>
      </c>
      <c r="G599">
        <v>0</v>
      </c>
      <c r="H599" t="s">
        <v>25</v>
      </c>
      <c r="I599" t="s">
        <v>29</v>
      </c>
      <c r="J599" t="s">
        <v>31</v>
      </c>
      <c r="K599">
        <v>2</v>
      </c>
      <c r="L599">
        <v>141</v>
      </c>
      <c r="M599" s="4">
        <v>0.17336083764437793</v>
      </c>
      <c r="N599" s="5">
        <f t="shared" si="54"/>
        <v>41083.173360837645</v>
      </c>
      <c r="O599" t="str">
        <f t="shared" ca="1" si="55"/>
        <v>Crematogaster ormei</v>
      </c>
      <c r="P599" t="str">
        <f t="shared" ca="1" si="56"/>
        <v>TAG057634</v>
      </c>
      <c r="Q599">
        <f t="shared" ca="1" si="57"/>
        <v>241</v>
      </c>
      <c r="R599">
        <f t="shared" ca="1" si="58"/>
        <v>2.4403242425311342</v>
      </c>
      <c r="S599" t="s">
        <v>221</v>
      </c>
      <c r="T599">
        <f t="shared" ca="1" si="59"/>
        <v>8</v>
      </c>
    </row>
    <row r="600" spans="1:20">
      <c r="A600">
        <v>591</v>
      </c>
      <c r="B600" t="s">
        <v>166</v>
      </c>
      <c r="C600" s="2">
        <v>41091</v>
      </c>
      <c r="D600" s="11">
        <v>4.6150159999999998</v>
      </c>
      <c r="E600" s="11">
        <v>117.4533275</v>
      </c>
      <c r="F600" s="13">
        <v>3</v>
      </c>
      <c r="G600">
        <v>1</v>
      </c>
      <c r="H600" t="s">
        <v>28</v>
      </c>
      <c r="I600" t="s">
        <v>26</v>
      </c>
      <c r="J600" t="s">
        <v>27</v>
      </c>
      <c r="K600">
        <v>1</v>
      </c>
      <c r="L600">
        <v>111</v>
      </c>
      <c r="M600" s="4">
        <v>0.17941198981514417</v>
      </c>
      <c r="N600" s="5">
        <f t="shared" si="54"/>
        <v>41083.179411989819</v>
      </c>
      <c r="O600" t="str">
        <f t="shared" ca="1" si="55"/>
        <v>Formicidae #1</v>
      </c>
      <c r="P600" t="str">
        <f t="shared" ca="1" si="56"/>
        <v>TAG069802</v>
      </c>
      <c r="Q600">
        <f t="shared" ca="1" si="57"/>
        <v>1317</v>
      </c>
      <c r="R600">
        <f t="shared" ca="1" si="58"/>
        <v>3.1152806904600614</v>
      </c>
      <c r="S600" t="s">
        <v>222</v>
      </c>
      <c r="T600">
        <f t="shared" ca="1" si="59"/>
        <v>55</v>
      </c>
    </row>
    <row r="601" spans="1:20">
      <c r="A601">
        <v>592</v>
      </c>
      <c r="B601" t="s">
        <v>166</v>
      </c>
      <c r="C601" s="2">
        <v>41091</v>
      </c>
      <c r="D601" s="11">
        <v>4.6150159999999998</v>
      </c>
      <c r="E601" s="11">
        <v>117.4533275</v>
      </c>
      <c r="F601" s="13">
        <v>4</v>
      </c>
      <c r="G601">
        <v>1</v>
      </c>
      <c r="H601" t="s">
        <v>25</v>
      </c>
      <c r="I601" t="s">
        <v>26</v>
      </c>
      <c r="J601" t="s">
        <v>27</v>
      </c>
      <c r="K601">
        <v>1</v>
      </c>
      <c r="L601">
        <v>111</v>
      </c>
      <c r="M601" s="4">
        <v>0.37921346289670099</v>
      </c>
      <c r="N601" s="5">
        <f t="shared" si="54"/>
        <v>41083.379213462897</v>
      </c>
      <c r="O601" t="str">
        <f t="shared" ca="1" si="55"/>
        <v>Melittia oedippus</v>
      </c>
      <c r="P601" t="str">
        <f t="shared" ca="1" si="56"/>
        <v>TAG079641</v>
      </c>
      <c r="Q601">
        <f t="shared" ca="1" si="57"/>
        <v>1388</v>
      </c>
      <c r="R601">
        <f t="shared" ca="1" si="58"/>
        <v>2.0435002381934022</v>
      </c>
      <c r="S601" t="s">
        <v>223</v>
      </c>
      <c r="T601">
        <f t="shared" ca="1" si="59"/>
        <v>63</v>
      </c>
    </row>
    <row r="602" spans="1:20">
      <c r="A602">
        <v>593</v>
      </c>
      <c r="B602" t="s">
        <v>166</v>
      </c>
      <c r="C602" s="2">
        <v>41091</v>
      </c>
      <c r="D602" s="11">
        <v>4.6150159999999998</v>
      </c>
      <c r="E602" s="11">
        <v>117.4533275</v>
      </c>
      <c r="F602" s="13">
        <v>1</v>
      </c>
      <c r="G602">
        <v>1</v>
      </c>
      <c r="H602" t="s">
        <v>28</v>
      </c>
      <c r="I602" t="s">
        <v>29</v>
      </c>
      <c r="J602" t="s">
        <v>27</v>
      </c>
      <c r="K602">
        <v>1</v>
      </c>
      <c r="L602">
        <v>120</v>
      </c>
      <c r="M602" s="4">
        <v>0.96813842473446921</v>
      </c>
      <c r="N602" s="5">
        <f t="shared" si="54"/>
        <v>41083.968138424738</v>
      </c>
      <c r="O602" t="str">
        <f t="shared" ca="1" si="55"/>
        <v>Dolichoderus sp.</v>
      </c>
      <c r="P602" t="str">
        <f t="shared" ca="1" si="56"/>
        <v>TAG032944</v>
      </c>
      <c r="Q602">
        <f t="shared" ca="1" si="57"/>
        <v>1207</v>
      </c>
      <c r="R602">
        <f t="shared" ca="1" si="58"/>
        <v>4.3193106142329007</v>
      </c>
      <c r="S602" t="s">
        <v>220</v>
      </c>
      <c r="T602">
        <f t="shared" ca="1" si="59"/>
        <v>10</v>
      </c>
    </row>
    <row r="603" spans="1:20">
      <c r="A603">
        <v>594</v>
      </c>
      <c r="B603" t="s">
        <v>166</v>
      </c>
      <c r="C603" s="2">
        <v>41091</v>
      </c>
      <c r="D603" s="11">
        <v>4.6150159999999998</v>
      </c>
      <c r="E603" s="11">
        <v>117.4533275</v>
      </c>
      <c r="F603" s="13">
        <v>2</v>
      </c>
      <c r="G603">
        <v>1</v>
      </c>
      <c r="H603" t="s">
        <v>30</v>
      </c>
      <c r="I603" t="s">
        <v>29</v>
      </c>
      <c r="J603" t="s">
        <v>27</v>
      </c>
      <c r="K603">
        <v>1</v>
      </c>
      <c r="L603">
        <v>120</v>
      </c>
      <c r="M603" s="4">
        <v>0.83179304407581489</v>
      </c>
      <c r="N603" s="5">
        <f t="shared" si="54"/>
        <v>41083.831793044075</v>
      </c>
      <c r="O603" t="str">
        <f t="shared" ca="1" si="55"/>
        <v>Zenicomus photuroides</v>
      </c>
      <c r="P603" t="str">
        <f t="shared" ca="1" si="56"/>
        <v>TAG068416</v>
      </c>
      <c r="Q603">
        <f t="shared" ca="1" si="57"/>
        <v>298</v>
      </c>
      <c r="R603">
        <f t="shared" ca="1" si="58"/>
        <v>4.1653539083972237</v>
      </c>
      <c r="S603" t="s">
        <v>221</v>
      </c>
      <c r="T603">
        <f t="shared" ca="1" si="59"/>
        <v>10</v>
      </c>
    </row>
    <row r="604" spans="1:20">
      <c r="A604">
        <v>595</v>
      </c>
      <c r="B604" t="s">
        <v>166</v>
      </c>
      <c r="C604" s="2">
        <v>41091</v>
      </c>
      <c r="D604" s="11">
        <v>4.6150159999999998</v>
      </c>
      <c r="E604" s="11">
        <v>117.4533275</v>
      </c>
      <c r="F604" s="13">
        <v>3</v>
      </c>
      <c r="G604">
        <v>1</v>
      </c>
      <c r="H604" t="s">
        <v>25</v>
      </c>
      <c r="I604" t="s">
        <v>29</v>
      </c>
      <c r="J604" t="s">
        <v>27</v>
      </c>
      <c r="K604">
        <v>1</v>
      </c>
      <c r="L604">
        <v>120</v>
      </c>
      <c r="M604" s="4">
        <v>0.27349860364117284</v>
      </c>
      <c r="N604" s="5">
        <f t="shared" si="54"/>
        <v>41083.273498603638</v>
      </c>
      <c r="O604" t="str">
        <f t="shared" ca="1" si="55"/>
        <v>Morphospecies 1</v>
      </c>
      <c r="P604" t="str">
        <f t="shared" ca="1" si="56"/>
        <v>TAG058996</v>
      </c>
      <c r="Q604">
        <f t="shared" ca="1" si="57"/>
        <v>558</v>
      </c>
      <c r="R604">
        <f t="shared" ca="1" si="58"/>
        <v>4.7776167385855484</v>
      </c>
      <c r="S604" t="s">
        <v>222</v>
      </c>
      <c r="T604">
        <f t="shared" ca="1" si="59"/>
        <v>97</v>
      </c>
    </row>
    <row r="605" spans="1:20">
      <c r="A605">
        <v>596</v>
      </c>
      <c r="B605" t="s">
        <v>166</v>
      </c>
      <c r="C605" s="2">
        <v>41091</v>
      </c>
      <c r="D605" s="11">
        <v>4.6150159999999998</v>
      </c>
      <c r="E605" s="11">
        <v>117.4533275</v>
      </c>
      <c r="F605" s="13">
        <v>4</v>
      </c>
      <c r="G605">
        <v>1</v>
      </c>
      <c r="H605" t="s">
        <v>28</v>
      </c>
      <c r="I605" t="s">
        <v>26</v>
      </c>
      <c r="J605" t="s">
        <v>31</v>
      </c>
      <c r="K605">
        <v>0</v>
      </c>
      <c r="L605">
        <v>129</v>
      </c>
      <c r="M605" s="4">
        <v>0.64288016151992677</v>
      </c>
      <c r="N605" s="5">
        <f t="shared" si="54"/>
        <v>41083.642880161518</v>
      </c>
      <c r="O605" t="str">
        <f t="shared" ca="1" si="55"/>
        <v>Formicidae #1</v>
      </c>
      <c r="P605" t="str">
        <f t="shared" ca="1" si="56"/>
        <v>TAG051723</v>
      </c>
      <c r="Q605">
        <f t="shared" ca="1" si="57"/>
        <v>882</v>
      </c>
      <c r="R605">
        <f t="shared" ca="1" si="58"/>
        <v>3.9946475923332727</v>
      </c>
      <c r="S605" t="s">
        <v>223</v>
      </c>
      <c r="T605">
        <f t="shared" ca="1" si="59"/>
        <v>45</v>
      </c>
    </row>
    <row r="606" spans="1:20">
      <c r="A606">
        <v>597</v>
      </c>
      <c r="B606" t="s">
        <v>166</v>
      </c>
      <c r="C606" s="2">
        <v>41091</v>
      </c>
      <c r="D606" s="11">
        <v>4.6150159999999998</v>
      </c>
      <c r="E606" s="11">
        <v>117.4533275</v>
      </c>
      <c r="F606" s="13">
        <v>1</v>
      </c>
      <c r="G606">
        <v>1</v>
      </c>
      <c r="H606" t="s">
        <v>25</v>
      </c>
      <c r="I606" t="s">
        <v>26</v>
      </c>
      <c r="J606" t="s">
        <v>31</v>
      </c>
      <c r="K606">
        <v>0</v>
      </c>
      <c r="L606">
        <v>129</v>
      </c>
      <c r="M606" s="4">
        <v>0.65553277145113942</v>
      </c>
      <c r="N606" s="5">
        <f t="shared" si="54"/>
        <v>41083.655532771452</v>
      </c>
      <c r="O606" t="str">
        <f t="shared" ca="1" si="55"/>
        <v>Morphospecies 1</v>
      </c>
      <c r="P606" t="str">
        <f t="shared" ca="1" si="56"/>
        <v>TAG000079</v>
      </c>
      <c r="Q606">
        <f t="shared" ca="1" si="57"/>
        <v>660</v>
      </c>
      <c r="R606">
        <f t="shared" ca="1" si="58"/>
        <v>5.8775631442816039</v>
      </c>
      <c r="S606" t="s">
        <v>220</v>
      </c>
      <c r="T606">
        <f t="shared" ca="1" si="59"/>
        <v>51</v>
      </c>
    </row>
    <row r="607" spans="1:20">
      <c r="A607">
        <v>598</v>
      </c>
      <c r="B607" t="s">
        <v>166</v>
      </c>
      <c r="C607" s="2">
        <v>41091</v>
      </c>
      <c r="D607" s="11">
        <v>4.6150159999999998</v>
      </c>
      <c r="E607" s="11">
        <v>117.4533275</v>
      </c>
      <c r="F607" s="13">
        <v>2</v>
      </c>
      <c r="G607">
        <v>0</v>
      </c>
      <c r="H607" t="s">
        <v>30</v>
      </c>
      <c r="I607" t="s">
        <v>29</v>
      </c>
      <c r="J607" t="s">
        <v>31</v>
      </c>
      <c r="K607">
        <v>0</v>
      </c>
      <c r="L607">
        <v>138</v>
      </c>
      <c r="M607" s="4">
        <v>0.96590619240480835</v>
      </c>
      <c r="N607" s="5">
        <f t="shared" si="54"/>
        <v>41083.965906192403</v>
      </c>
      <c r="O607" t="str">
        <f t="shared" ca="1" si="55"/>
        <v>Crematogaster ormei</v>
      </c>
      <c r="P607" t="str">
        <f t="shared" ca="1" si="56"/>
        <v>TAG018952</v>
      </c>
      <c r="Q607">
        <f t="shared" ca="1" si="57"/>
        <v>820</v>
      </c>
      <c r="R607">
        <f t="shared" ca="1" si="58"/>
        <v>1.0901561817139362</v>
      </c>
      <c r="S607" t="s">
        <v>221</v>
      </c>
      <c r="T607">
        <f t="shared" ca="1" si="59"/>
        <v>14</v>
      </c>
    </row>
    <row r="608" spans="1:20">
      <c r="A608">
        <v>599</v>
      </c>
      <c r="B608" t="s">
        <v>166</v>
      </c>
      <c r="C608" s="2">
        <v>41091</v>
      </c>
      <c r="D608" s="11">
        <v>4.6150159999999998</v>
      </c>
      <c r="E608" s="11">
        <v>117.4533275</v>
      </c>
      <c r="F608" s="13">
        <v>3</v>
      </c>
      <c r="G608">
        <v>0</v>
      </c>
      <c r="H608" t="s">
        <v>25</v>
      </c>
      <c r="I608" t="s">
        <v>29</v>
      </c>
      <c r="J608" t="s">
        <v>31</v>
      </c>
      <c r="K608">
        <v>0</v>
      </c>
      <c r="L608">
        <v>138</v>
      </c>
      <c r="M608" s="4">
        <v>0.21035487429373489</v>
      </c>
      <c r="N608" s="5">
        <f t="shared" si="54"/>
        <v>41083.210354874296</v>
      </c>
      <c r="O608" t="str">
        <f t="shared" ca="1" si="55"/>
        <v>Morphospecies 1</v>
      </c>
      <c r="P608" t="str">
        <f t="shared" ca="1" si="56"/>
        <v>TAG051729</v>
      </c>
      <c r="Q608">
        <f t="shared" ca="1" si="57"/>
        <v>1783</v>
      </c>
      <c r="R608">
        <f t="shared" ca="1" si="58"/>
        <v>3.4527782641459046</v>
      </c>
      <c r="S608" t="s">
        <v>222</v>
      </c>
      <c r="T608">
        <f t="shared" ca="1" si="59"/>
        <v>40</v>
      </c>
    </row>
    <row r="609" spans="1:20">
      <c r="A609">
        <v>600</v>
      </c>
      <c r="B609" t="s">
        <v>166</v>
      </c>
      <c r="C609" s="2">
        <v>41091</v>
      </c>
      <c r="D609" s="11">
        <v>4.6150159999999998</v>
      </c>
      <c r="E609" s="11">
        <v>117.4533275</v>
      </c>
      <c r="F609" s="13">
        <v>4</v>
      </c>
      <c r="G609">
        <v>1</v>
      </c>
      <c r="H609" t="s">
        <v>28</v>
      </c>
      <c r="I609" t="s">
        <v>29</v>
      </c>
      <c r="J609" t="s">
        <v>31</v>
      </c>
      <c r="K609">
        <v>0</v>
      </c>
      <c r="L609">
        <v>138</v>
      </c>
      <c r="M609" s="4">
        <v>0.23061686827470551</v>
      </c>
      <c r="N609" s="5">
        <f t="shared" si="54"/>
        <v>41083.230616868277</v>
      </c>
      <c r="O609" t="str">
        <f t="shared" ca="1" si="55"/>
        <v>Gannets</v>
      </c>
      <c r="P609" t="str">
        <f t="shared" ca="1" si="56"/>
        <v>TAG085507</v>
      </c>
      <c r="Q609">
        <f t="shared" ca="1" si="57"/>
        <v>1190</v>
      </c>
      <c r="R609">
        <f t="shared" ca="1" si="58"/>
        <v>1.1928540613016216</v>
      </c>
      <c r="S609" t="s">
        <v>223</v>
      </c>
      <c r="T609">
        <f t="shared" ca="1" si="59"/>
        <v>4</v>
      </c>
    </row>
    <row r="610" spans="1:20">
      <c r="A610">
        <v>601</v>
      </c>
      <c r="B610" t="s">
        <v>167</v>
      </c>
      <c r="C610" s="2">
        <v>41092</v>
      </c>
      <c r="D610" s="11">
        <v>4.6150159999999998</v>
      </c>
      <c r="E610" s="11">
        <v>117.4533275</v>
      </c>
      <c r="F610" s="13">
        <v>1</v>
      </c>
      <c r="G610">
        <v>0</v>
      </c>
      <c r="H610" t="s">
        <v>25</v>
      </c>
      <c r="I610" t="s">
        <v>26</v>
      </c>
      <c r="J610" t="s">
        <v>27</v>
      </c>
      <c r="K610">
        <v>0</v>
      </c>
      <c r="L610">
        <v>112</v>
      </c>
      <c r="M610" s="4">
        <v>0.11591451666457064</v>
      </c>
      <c r="N610" s="5">
        <f t="shared" si="54"/>
        <v>41083.115914516668</v>
      </c>
      <c r="O610" t="str">
        <f t="shared" ca="1" si="55"/>
        <v>Gannets</v>
      </c>
      <c r="P610" t="str">
        <f t="shared" ca="1" si="56"/>
        <v>TAG000878</v>
      </c>
      <c r="Q610">
        <f t="shared" ca="1" si="57"/>
        <v>1319</v>
      </c>
      <c r="R610">
        <f t="shared" ca="1" si="58"/>
        <v>5.1234415753663862</v>
      </c>
      <c r="S610" t="s">
        <v>220</v>
      </c>
      <c r="T610">
        <f t="shared" ca="1" si="59"/>
        <v>20</v>
      </c>
    </row>
    <row r="611" spans="1:20">
      <c r="A611">
        <v>602</v>
      </c>
      <c r="B611" t="s">
        <v>167</v>
      </c>
      <c r="C611" s="2">
        <v>41092</v>
      </c>
      <c r="D611" s="11">
        <v>4.6150159999999998</v>
      </c>
      <c r="E611" s="11">
        <v>117.4533275</v>
      </c>
      <c r="F611" s="13">
        <v>2</v>
      </c>
      <c r="G611">
        <v>1</v>
      </c>
      <c r="H611" t="s">
        <v>28</v>
      </c>
      <c r="I611" t="s">
        <v>26</v>
      </c>
      <c r="J611" t="s">
        <v>27</v>
      </c>
      <c r="K611">
        <v>0</v>
      </c>
      <c r="L611">
        <v>112</v>
      </c>
      <c r="M611" s="4">
        <v>0.41100884565384854</v>
      </c>
      <c r="N611" s="5">
        <f t="shared" si="54"/>
        <v>41083.411008845651</v>
      </c>
      <c r="O611" t="str">
        <f t="shared" ca="1" si="55"/>
        <v>Gannets</v>
      </c>
      <c r="P611" t="str">
        <f t="shared" ca="1" si="56"/>
        <v>TAG026469</v>
      </c>
      <c r="Q611">
        <f t="shared" ca="1" si="57"/>
        <v>1456</v>
      </c>
      <c r="R611">
        <f t="shared" ca="1" si="58"/>
        <v>1.4379698217577366</v>
      </c>
      <c r="S611" t="s">
        <v>221</v>
      </c>
      <c r="T611">
        <f t="shared" ca="1" si="59"/>
        <v>98</v>
      </c>
    </row>
    <row r="612" spans="1:20">
      <c r="A612">
        <v>603</v>
      </c>
      <c r="B612" t="s">
        <v>167</v>
      </c>
      <c r="C612" s="2">
        <v>41092</v>
      </c>
      <c r="D612" s="11">
        <v>4.6150159999999998</v>
      </c>
      <c r="E612" s="11">
        <v>117.4533275</v>
      </c>
      <c r="F612" s="13">
        <v>3</v>
      </c>
      <c r="G612">
        <v>0</v>
      </c>
      <c r="H612" t="s">
        <v>28</v>
      </c>
      <c r="I612" t="s">
        <v>29</v>
      </c>
      <c r="J612" t="s">
        <v>27</v>
      </c>
      <c r="K612">
        <v>0</v>
      </c>
      <c r="L612">
        <v>121</v>
      </c>
      <c r="M612" s="4">
        <v>0.82156845699316783</v>
      </c>
      <c r="N612" s="5">
        <f t="shared" si="54"/>
        <v>41083.821568456995</v>
      </c>
      <c r="O612" t="str">
        <f t="shared" ca="1" si="55"/>
        <v>Ponerinae #1</v>
      </c>
      <c r="P612" t="str">
        <f t="shared" ca="1" si="56"/>
        <v>TAG075173</v>
      </c>
      <c r="Q612">
        <f t="shared" ca="1" si="57"/>
        <v>414</v>
      </c>
      <c r="R612">
        <f t="shared" ca="1" si="58"/>
        <v>1.2029981631355664</v>
      </c>
      <c r="S612" t="s">
        <v>222</v>
      </c>
      <c r="T612">
        <f t="shared" ca="1" si="59"/>
        <v>46</v>
      </c>
    </row>
    <row r="613" spans="1:20">
      <c r="A613">
        <v>604</v>
      </c>
      <c r="B613" t="s">
        <v>167</v>
      </c>
      <c r="C613" s="2">
        <v>41092</v>
      </c>
      <c r="D613" s="11">
        <v>4.6150159999999998</v>
      </c>
      <c r="E613" s="11">
        <v>117.4533275</v>
      </c>
      <c r="F613" s="13">
        <v>4</v>
      </c>
      <c r="G613">
        <v>0</v>
      </c>
      <c r="H613" t="s">
        <v>30</v>
      </c>
      <c r="I613" t="s">
        <v>29</v>
      </c>
      <c r="J613" t="s">
        <v>27</v>
      </c>
      <c r="K613">
        <v>0</v>
      </c>
      <c r="L613">
        <v>121</v>
      </c>
      <c r="M613" s="4">
        <v>0.37469999807318954</v>
      </c>
      <c r="N613" s="5">
        <f t="shared" si="54"/>
        <v>41083.374699998072</v>
      </c>
      <c r="O613" t="str">
        <f t="shared" ca="1" si="55"/>
        <v>Gannets</v>
      </c>
      <c r="P613" t="str">
        <f t="shared" ca="1" si="56"/>
        <v>TAG032846</v>
      </c>
      <c r="Q613">
        <f t="shared" ca="1" si="57"/>
        <v>663</v>
      </c>
      <c r="R613">
        <f t="shared" ca="1" si="58"/>
        <v>2.8536386100872755</v>
      </c>
      <c r="S613" t="s">
        <v>223</v>
      </c>
      <c r="T613">
        <f t="shared" ca="1" si="59"/>
        <v>53</v>
      </c>
    </row>
    <row r="614" spans="1:20">
      <c r="A614">
        <v>605</v>
      </c>
      <c r="B614" t="s">
        <v>167</v>
      </c>
      <c r="C614" s="2">
        <v>41092</v>
      </c>
      <c r="D614" s="11">
        <v>4.6150159999999998</v>
      </c>
      <c r="E614" s="11">
        <v>117.4533275</v>
      </c>
      <c r="F614" s="13">
        <v>1</v>
      </c>
      <c r="G614">
        <v>0</v>
      </c>
      <c r="H614" t="s">
        <v>25</v>
      </c>
      <c r="I614" t="s">
        <v>29</v>
      </c>
      <c r="J614" t="s">
        <v>27</v>
      </c>
      <c r="K614">
        <v>0</v>
      </c>
      <c r="L614">
        <v>121</v>
      </c>
      <c r="M614" s="4">
        <v>0.20594027983577401</v>
      </c>
      <c r="N614" s="5">
        <f t="shared" si="54"/>
        <v>41083.205940279833</v>
      </c>
      <c r="O614" t="str">
        <f t="shared" ca="1" si="55"/>
        <v>Water monitor</v>
      </c>
      <c r="P614" t="str">
        <f t="shared" ca="1" si="56"/>
        <v>TAG013717</v>
      </c>
      <c r="Q614">
        <f t="shared" ca="1" si="57"/>
        <v>743</v>
      </c>
      <c r="R614">
        <f t="shared" ca="1" si="58"/>
        <v>1.8018404751369657</v>
      </c>
      <c r="S614" t="s">
        <v>220</v>
      </c>
      <c r="T614">
        <f t="shared" ca="1" si="59"/>
        <v>44</v>
      </c>
    </row>
    <row r="615" spans="1:20">
      <c r="A615">
        <v>606</v>
      </c>
      <c r="B615" t="s">
        <v>167</v>
      </c>
      <c r="C615" s="2">
        <v>41092</v>
      </c>
      <c r="D615" s="11">
        <v>4.6150159999999998</v>
      </c>
      <c r="E615" s="11">
        <v>117.4533275</v>
      </c>
      <c r="F615" s="13">
        <v>2</v>
      </c>
      <c r="G615">
        <v>1</v>
      </c>
      <c r="H615" t="s">
        <v>28</v>
      </c>
      <c r="I615" t="s">
        <v>26</v>
      </c>
      <c r="J615" t="s">
        <v>31</v>
      </c>
      <c r="K615">
        <v>0</v>
      </c>
      <c r="L615">
        <v>130</v>
      </c>
      <c r="M615" s="4">
        <v>0.70517669061537835</v>
      </c>
      <c r="N615" s="5">
        <f t="shared" si="54"/>
        <v>41083.705176690615</v>
      </c>
      <c r="O615" t="str">
        <f t="shared" ca="1" si="55"/>
        <v>Cicada sanguinolenta</v>
      </c>
      <c r="P615" t="str">
        <f t="shared" ca="1" si="56"/>
        <v>TAG012827</v>
      </c>
      <c r="Q615">
        <f t="shared" ca="1" si="57"/>
        <v>1323</v>
      </c>
      <c r="R615">
        <f t="shared" ca="1" si="58"/>
        <v>3.6628911946064964</v>
      </c>
      <c r="S615" t="s">
        <v>221</v>
      </c>
      <c r="T615">
        <f t="shared" ca="1" si="59"/>
        <v>63</v>
      </c>
    </row>
    <row r="616" spans="1:20">
      <c r="A616">
        <v>607</v>
      </c>
      <c r="B616" t="s">
        <v>167</v>
      </c>
      <c r="C616" s="2">
        <v>41092</v>
      </c>
      <c r="D616" s="11">
        <v>4.6150159999999998</v>
      </c>
      <c r="E616" s="11">
        <v>117.4533275</v>
      </c>
      <c r="F616" s="13">
        <v>3</v>
      </c>
      <c r="G616">
        <v>1</v>
      </c>
      <c r="H616" t="s">
        <v>25</v>
      </c>
      <c r="I616" t="s">
        <v>26</v>
      </c>
      <c r="J616" t="s">
        <v>31</v>
      </c>
      <c r="K616">
        <v>0</v>
      </c>
      <c r="L616">
        <v>130</v>
      </c>
      <c r="M616" s="4">
        <v>0.54026703966929923</v>
      </c>
      <c r="N616" s="5">
        <f t="shared" si="54"/>
        <v>41083.540267039672</v>
      </c>
      <c r="O616" t="str">
        <f t="shared" ca="1" si="55"/>
        <v>Water monitor</v>
      </c>
      <c r="P616" t="str">
        <f t="shared" ca="1" si="56"/>
        <v>TAG065847</v>
      </c>
      <c r="Q616">
        <f t="shared" ca="1" si="57"/>
        <v>789</v>
      </c>
      <c r="R616">
        <f t="shared" ca="1" si="58"/>
        <v>5.8374241885985025</v>
      </c>
      <c r="S616" t="s">
        <v>222</v>
      </c>
      <c r="T616">
        <f t="shared" ca="1" si="59"/>
        <v>45</v>
      </c>
    </row>
    <row r="617" spans="1:20">
      <c r="A617">
        <v>608</v>
      </c>
      <c r="B617" t="s">
        <v>167</v>
      </c>
      <c r="C617" s="2">
        <v>41092</v>
      </c>
      <c r="D617" s="11">
        <v>4.6150159999999998</v>
      </c>
      <c r="E617" s="11">
        <v>117.4533275</v>
      </c>
      <c r="F617" s="13">
        <v>4</v>
      </c>
      <c r="G617">
        <v>0</v>
      </c>
      <c r="H617" t="s">
        <v>30</v>
      </c>
      <c r="I617" t="s">
        <v>29</v>
      </c>
      <c r="J617" t="s">
        <v>31</v>
      </c>
      <c r="K617">
        <v>0</v>
      </c>
      <c r="L617">
        <v>139</v>
      </c>
      <c r="M617" s="4">
        <v>0.47076665595956779</v>
      </c>
      <c r="N617" s="5">
        <f t="shared" si="54"/>
        <v>41083.470766655963</v>
      </c>
      <c r="O617" t="str">
        <f t="shared" ca="1" si="55"/>
        <v>Zenicomus photuroides</v>
      </c>
      <c r="P617" t="str">
        <f t="shared" ca="1" si="56"/>
        <v>TAG080647</v>
      </c>
      <c r="Q617">
        <f t="shared" ca="1" si="57"/>
        <v>1873</v>
      </c>
      <c r="R617">
        <f t="shared" ca="1" si="58"/>
        <v>4.4745072206999561</v>
      </c>
      <c r="S617" t="s">
        <v>223</v>
      </c>
      <c r="T617">
        <f t="shared" ca="1" si="59"/>
        <v>33</v>
      </c>
    </row>
    <row r="618" spans="1:20">
      <c r="A618">
        <v>609</v>
      </c>
      <c r="B618" t="s">
        <v>167</v>
      </c>
      <c r="C618" s="2">
        <v>41092</v>
      </c>
      <c r="D618" s="11">
        <v>4.6150159999999998</v>
      </c>
      <c r="E618" s="11">
        <v>117.4533275</v>
      </c>
      <c r="F618" s="13">
        <v>1</v>
      </c>
      <c r="G618">
        <v>1</v>
      </c>
      <c r="H618" t="s">
        <v>28</v>
      </c>
      <c r="I618" t="s">
        <v>29</v>
      </c>
      <c r="J618" t="s">
        <v>31</v>
      </c>
      <c r="K618">
        <v>0</v>
      </c>
      <c r="L618">
        <v>139</v>
      </c>
      <c r="M618" s="4">
        <v>0.3389541931835387</v>
      </c>
      <c r="N618" s="5">
        <f t="shared" si="54"/>
        <v>41083.338954193183</v>
      </c>
      <c r="O618" t="str">
        <f t="shared" ca="1" si="55"/>
        <v>Crematogaster borneensis</v>
      </c>
      <c r="P618" t="str">
        <f t="shared" ca="1" si="56"/>
        <v>TAG076957</v>
      </c>
      <c r="Q618">
        <f t="shared" ca="1" si="57"/>
        <v>671</v>
      </c>
      <c r="R618">
        <f t="shared" ca="1" si="58"/>
        <v>2.2778477607970822</v>
      </c>
      <c r="S618" t="s">
        <v>220</v>
      </c>
      <c r="T618">
        <f t="shared" ca="1" si="59"/>
        <v>74</v>
      </c>
    </row>
    <row r="619" spans="1:20">
      <c r="A619">
        <v>610</v>
      </c>
      <c r="B619" t="s">
        <v>167</v>
      </c>
      <c r="C619" s="2">
        <v>41092</v>
      </c>
      <c r="D619" s="11">
        <v>4.6150159999999998</v>
      </c>
      <c r="E619" s="11">
        <v>117.4533275</v>
      </c>
      <c r="F619" s="13">
        <v>2</v>
      </c>
      <c r="G619">
        <v>1</v>
      </c>
      <c r="H619" t="s">
        <v>25</v>
      </c>
      <c r="I619" t="s">
        <v>29</v>
      </c>
      <c r="J619" t="s">
        <v>31</v>
      </c>
      <c r="K619">
        <v>0</v>
      </c>
      <c r="L619">
        <v>139</v>
      </c>
      <c r="M619" s="4">
        <v>0.28913238692587762</v>
      </c>
      <c r="N619" s="5">
        <f t="shared" si="54"/>
        <v>41083.289132386926</v>
      </c>
      <c r="O619" t="str">
        <f t="shared" ca="1" si="55"/>
        <v>Morphospecies 1</v>
      </c>
      <c r="P619" t="str">
        <f t="shared" ca="1" si="56"/>
        <v>TAG034948</v>
      </c>
      <c r="Q619">
        <f t="shared" ca="1" si="57"/>
        <v>796</v>
      </c>
      <c r="R619">
        <f t="shared" ca="1" si="58"/>
        <v>5.5294195077968737</v>
      </c>
      <c r="S619" t="s">
        <v>221</v>
      </c>
      <c r="T619">
        <f t="shared" ca="1" si="59"/>
        <v>24</v>
      </c>
    </row>
    <row r="620" spans="1:20">
      <c r="A620">
        <v>611</v>
      </c>
      <c r="B620" t="s">
        <v>168</v>
      </c>
      <c r="C620" s="2">
        <v>41094</v>
      </c>
      <c r="D620" s="11">
        <v>4.6150159999999998</v>
      </c>
      <c r="E620" s="11">
        <v>117.4533275</v>
      </c>
      <c r="F620" s="13">
        <v>3</v>
      </c>
      <c r="G620">
        <v>0</v>
      </c>
      <c r="H620" t="s">
        <v>28</v>
      </c>
      <c r="I620" t="s">
        <v>26</v>
      </c>
      <c r="J620" t="s">
        <v>27</v>
      </c>
      <c r="K620">
        <v>2</v>
      </c>
      <c r="L620">
        <v>116</v>
      </c>
      <c r="M620" s="4">
        <v>0.3694518462469023</v>
      </c>
      <c r="N620" s="5">
        <f t="shared" si="54"/>
        <v>41083.369451846243</v>
      </c>
      <c r="O620" t="str">
        <f t="shared" ca="1" si="55"/>
        <v>Gannets</v>
      </c>
      <c r="P620" t="str">
        <f t="shared" ca="1" si="56"/>
        <v>TAG049834</v>
      </c>
      <c r="Q620">
        <f t="shared" ca="1" si="57"/>
        <v>418</v>
      </c>
      <c r="R620">
        <f t="shared" ca="1" si="58"/>
        <v>4.6715712044625821</v>
      </c>
      <c r="S620" t="s">
        <v>222</v>
      </c>
      <c r="T620">
        <f t="shared" ca="1" si="59"/>
        <v>91</v>
      </c>
    </row>
    <row r="621" spans="1:20">
      <c r="A621">
        <v>612</v>
      </c>
      <c r="B621" t="s">
        <v>168</v>
      </c>
      <c r="C621" s="2">
        <v>41094</v>
      </c>
      <c r="D621" s="11">
        <v>4.6150159999999998</v>
      </c>
      <c r="E621" s="11">
        <v>117.4533275</v>
      </c>
      <c r="F621" s="13">
        <v>4</v>
      </c>
      <c r="G621">
        <v>0</v>
      </c>
      <c r="H621" t="s">
        <v>25</v>
      </c>
      <c r="I621" t="s">
        <v>26</v>
      </c>
      <c r="J621" t="s">
        <v>27</v>
      </c>
      <c r="K621">
        <v>2</v>
      </c>
      <c r="L621">
        <v>116</v>
      </c>
      <c r="M621" s="4">
        <v>0.27999140413732027</v>
      </c>
      <c r="N621" s="5">
        <f t="shared" si="54"/>
        <v>41083.279991404139</v>
      </c>
      <c r="O621" t="str">
        <f t="shared" ca="1" si="55"/>
        <v>Gannets</v>
      </c>
      <c r="P621" t="str">
        <f t="shared" ca="1" si="56"/>
        <v>TAG032461</v>
      </c>
      <c r="Q621">
        <f t="shared" ca="1" si="57"/>
        <v>1677</v>
      </c>
      <c r="R621">
        <f t="shared" ca="1" si="58"/>
        <v>1.921751957330645</v>
      </c>
      <c r="S621" t="s">
        <v>223</v>
      </c>
      <c r="T621">
        <f t="shared" ca="1" si="59"/>
        <v>65</v>
      </c>
    </row>
    <row r="622" spans="1:20">
      <c r="A622">
        <v>613</v>
      </c>
      <c r="B622" t="s">
        <v>168</v>
      </c>
      <c r="C622" s="2">
        <v>41094</v>
      </c>
      <c r="D622" s="11">
        <v>4.6150159999999998</v>
      </c>
      <c r="E622" s="11">
        <v>117.4533275</v>
      </c>
      <c r="F622" s="13">
        <v>1</v>
      </c>
      <c r="G622">
        <v>0</v>
      </c>
      <c r="H622" t="s">
        <v>28</v>
      </c>
      <c r="I622" t="s">
        <v>29</v>
      </c>
      <c r="J622" t="s">
        <v>27</v>
      </c>
      <c r="K622">
        <v>2</v>
      </c>
      <c r="L622">
        <v>125</v>
      </c>
      <c r="M622" s="4">
        <v>0.37352405968179392</v>
      </c>
      <c r="N622" s="5">
        <f t="shared" si="54"/>
        <v>41083.37352405968</v>
      </c>
      <c r="O622" t="str">
        <f t="shared" ca="1" si="55"/>
        <v>Ponerinae #1</v>
      </c>
      <c r="P622" t="str">
        <f t="shared" ca="1" si="56"/>
        <v>TAG091150</v>
      </c>
      <c r="Q622">
        <f t="shared" ca="1" si="57"/>
        <v>196</v>
      </c>
      <c r="R622">
        <f t="shared" ca="1" si="58"/>
        <v>4.0201989695505826</v>
      </c>
      <c r="S622" t="s">
        <v>220</v>
      </c>
      <c r="T622">
        <f t="shared" ca="1" si="59"/>
        <v>66</v>
      </c>
    </row>
    <row r="623" spans="1:20">
      <c r="A623">
        <v>614</v>
      </c>
      <c r="B623" t="s">
        <v>168</v>
      </c>
      <c r="C623" s="2">
        <v>41094</v>
      </c>
      <c r="D623" s="11">
        <v>4.6150159999999998</v>
      </c>
      <c r="E623" s="11">
        <v>117.4533275</v>
      </c>
      <c r="F623" s="13">
        <v>2</v>
      </c>
      <c r="G623">
        <v>0</v>
      </c>
      <c r="H623" t="s">
        <v>30</v>
      </c>
      <c r="I623" t="s">
        <v>29</v>
      </c>
      <c r="J623" t="s">
        <v>27</v>
      </c>
      <c r="K623">
        <v>2</v>
      </c>
      <c r="L623">
        <v>125</v>
      </c>
      <c r="M623" s="4">
        <v>0.52590554191877292</v>
      </c>
      <c r="N623" s="5">
        <f t="shared" si="54"/>
        <v>41083.525905541916</v>
      </c>
      <c r="O623" t="str">
        <f t="shared" ca="1" si="55"/>
        <v>Cicada sanguinolenta</v>
      </c>
      <c r="P623" t="str">
        <f t="shared" ca="1" si="56"/>
        <v>TAG059419</v>
      </c>
      <c r="Q623">
        <f t="shared" ca="1" si="57"/>
        <v>1495</v>
      </c>
      <c r="R623">
        <f t="shared" ca="1" si="58"/>
        <v>3.9960306403722088</v>
      </c>
      <c r="S623" t="s">
        <v>221</v>
      </c>
      <c r="T623">
        <f t="shared" ca="1" si="59"/>
        <v>12</v>
      </c>
    </row>
    <row r="624" spans="1:20">
      <c r="A624">
        <v>615</v>
      </c>
      <c r="B624" t="s">
        <v>168</v>
      </c>
      <c r="C624" s="2">
        <v>41094</v>
      </c>
      <c r="D624" s="11">
        <v>4.6150159999999998</v>
      </c>
      <c r="E624" s="11">
        <v>117.4533275</v>
      </c>
      <c r="F624" s="13">
        <v>3</v>
      </c>
      <c r="G624">
        <v>0</v>
      </c>
      <c r="H624" t="s">
        <v>25</v>
      </c>
      <c r="I624" t="s">
        <v>29</v>
      </c>
      <c r="J624" t="s">
        <v>27</v>
      </c>
      <c r="K624">
        <v>2</v>
      </c>
      <c r="L624">
        <v>125</v>
      </c>
      <c r="M624" s="4">
        <v>0.78009838540701271</v>
      </c>
      <c r="N624" s="5">
        <f t="shared" si="54"/>
        <v>41083.78009838541</v>
      </c>
      <c r="O624" t="str">
        <f t="shared" ca="1" si="55"/>
        <v>Formicidae #1</v>
      </c>
      <c r="P624" t="str">
        <f t="shared" ca="1" si="56"/>
        <v>TAG002571</v>
      </c>
      <c r="Q624">
        <f t="shared" ca="1" si="57"/>
        <v>479</v>
      </c>
      <c r="R624">
        <f t="shared" ca="1" si="58"/>
        <v>4.3519889386496615</v>
      </c>
      <c r="S624" t="s">
        <v>222</v>
      </c>
      <c r="T624">
        <f t="shared" ca="1" si="59"/>
        <v>97</v>
      </c>
    </row>
    <row r="625" spans="1:20">
      <c r="A625">
        <v>616</v>
      </c>
      <c r="B625" t="s">
        <v>168</v>
      </c>
      <c r="C625" s="2">
        <v>41094</v>
      </c>
      <c r="D625" s="11">
        <v>4.6150159999999998</v>
      </c>
      <c r="E625" s="11">
        <v>117.4533275</v>
      </c>
      <c r="F625" s="13">
        <v>4</v>
      </c>
      <c r="G625">
        <v>0</v>
      </c>
      <c r="H625" t="s">
        <v>28</v>
      </c>
      <c r="I625" t="s">
        <v>26</v>
      </c>
      <c r="J625" t="s">
        <v>31</v>
      </c>
      <c r="K625">
        <v>0</v>
      </c>
      <c r="L625">
        <v>134</v>
      </c>
      <c r="M625" s="4">
        <v>0.22519986600995667</v>
      </c>
      <c r="N625" s="5">
        <f t="shared" si="54"/>
        <v>41083.225199866007</v>
      </c>
      <c r="O625" t="str">
        <f t="shared" ca="1" si="55"/>
        <v>Ponerinae #1</v>
      </c>
      <c r="P625" t="str">
        <f t="shared" ca="1" si="56"/>
        <v>TAG048839</v>
      </c>
      <c r="Q625">
        <f t="shared" ca="1" si="57"/>
        <v>1831</v>
      </c>
      <c r="R625">
        <f t="shared" ca="1" si="58"/>
        <v>3.4571933153615113</v>
      </c>
      <c r="S625" t="s">
        <v>223</v>
      </c>
      <c r="T625">
        <f t="shared" ca="1" si="59"/>
        <v>33</v>
      </c>
    </row>
    <row r="626" spans="1:20">
      <c r="A626">
        <v>617</v>
      </c>
      <c r="B626" t="s">
        <v>168</v>
      </c>
      <c r="C626" s="2">
        <v>41094</v>
      </c>
      <c r="D626" s="11">
        <v>4.6150159999999998</v>
      </c>
      <c r="E626" s="11">
        <v>117.4533275</v>
      </c>
      <c r="F626" s="13">
        <v>1</v>
      </c>
      <c r="G626">
        <v>1</v>
      </c>
      <c r="H626" t="s">
        <v>25</v>
      </c>
      <c r="I626" t="s">
        <v>26</v>
      </c>
      <c r="J626" t="s">
        <v>31</v>
      </c>
      <c r="K626">
        <v>0</v>
      </c>
      <c r="L626">
        <v>134</v>
      </c>
      <c r="M626" s="4">
        <v>0.98041056092936407</v>
      </c>
      <c r="N626" s="5">
        <f t="shared" si="54"/>
        <v>41083.980410560929</v>
      </c>
      <c r="O626" t="str">
        <f t="shared" ca="1" si="55"/>
        <v>Melittia oedippus</v>
      </c>
      <c r="P626" t="str">
        <f t="shared" ca="1" si="56"/>
        <v>TAG021673</v>
      </c>
      <c r="Q626">
        <f t="shared" ca="1" si="57"/>
        <v>1083</v>
      </c>
      <c r="R626">
        <f t="shared" ca="1" si="58"/>
        <v>4.4184008763323677</v>
      </c>
      <c r="S626" t="s">
        <v>220</v>
      </c>
      <c r="T626">
        <f t="shared" ca="1" si="59"/>
        <v>61</v>
      </c>
    </row>
    <row r="627" spans="1:20">
      <c r="A627">
        <v>618</v>
      </c>
      <c r="B627" t="s">
        <v>168</v>
      </c>
      <c r="C627" s="2">
        <v>41094</v>
      </c>
      <c r="D627" s="11">
        <v>4.6150159999999998</v>
      </c>
      <c r="E627" s="11">
        <v>117.4533275</v>
      </c>
      <c r="F627" s="13">
        <v>2</v>
      </c>
      <c r="G627">
        <v>0</v>
      </c>
      <c r="H627" t="s">
        <v>28</v>
      </c>
      <c r="I627" t="s">
        <v>29</v>
      </c>
      <c r="J627" t="s">
        <v>31</v>
      </c>
      <c r="K627">
        <v>0</v>
      </c>
      <c r="L627">
        <v>143</v>
      </c>
      <c r="M627" s="4">
        <v>5.96242314438159E-2</v>
      </c>
      <c r="N627" s="5">
        <f t="shared" si="54"/>
        <v>41083.059624231442</v>
      </c>
      <c r="O627" t="str">
        <f t="shared" ca="1" si="55"/>
        <v>Gannets</v>
      </c>
      <c r="P627" t="str">
        <f t="shared" ca="1" si="56"/>
        <v>TAG053831</v>
      </c>
      <c r="Q627">
        <f t="shared" ca="1" si="57"/>
        <v>1808</v>
      </c>
      <c r="R627">
        <f t="shared" ca="1" si="58"/>
        <v>4.7136285513230423</v>
      </c>
      <c r="S627" t="s">
        <v>221</v>
      </c>
      <c r="T627">
        <f t="shared" ca="1" si="59"/>
        <v>5</v>
      </c>
    </row>
    <row r="628" spans="1:20">
      <c r="A628">
        <v>619</v>
      </c>
      <c r="B628" t="s">
        <v>168</v>
      </c>
      <c r="C628" s="2">
        <v>41094</v>
      </c>
      <c r="D628" s="11">
        <v>4.6150159999999998</v>
      </c>
      <c r="E628" s="11">
        <v>117.4533275</v>
      </c>
      <c r="F628" s="13">
        <v>3</v>
      </c>
      <c r="G628">
        <v>0</v>
      </c>
      <c r="H628" t="s">
        <v>30</v>
      </c>
      <c r="I628" t="s">
        <v>29</v>
      </c>
      <c r="J628" t="s">
        <v>31</v>
      </c>
      <c r="K628">
        <v>0</v>
      </c>
      <c r="L628">
        <v>143</v>
      </c>
      <c r="M628" s="4">
        <v>0.84452536518714716</v>
      </c>
      <c r="N628" s="5">
        <f t="shared" si="54"/>
        <v>41083.844525365188</v>
      </c>
      <c r="O628" t="str">
        <f t="shared" ca="1" si="55"/>
        <v>Gannets</v>
      </c>
      <c r="P628" t="str">
        <f t="shared" ca="1" si="56"/>
        <v>TAG098396</v>
      </c>
      <c r="Q628">
        <f t="shared" ca="1" si="57"/>
        <v>1473</v>
      </c>
      <c r="R628">
        <f t="shared" ca="1" si="58"/>
        <v>2.2401693411899748</v>
      </c>
      <c r="S628" t="s">
        <v>222</v>
      </c>
      <c r="T628">
        <f t="shared" ca="1" si="59"/>
        <v>28</v>
      </c>
    </row>
    <row r="629" spans="1:20">
      <c r="A629">
        <v>620</v>
      </c>
      <c r="B629" t="s">
        <v>168</v>
      </c>
      <c r="C629" s="2">
        <v>41094</v>
      </c>
      <c r="D629" s="11">
        <v>4.6150159999999998</v>
      </c>
      <c r="E629" s="11">
        <v>117.4533275</v>
      </c>
      <c r="F629" s="13">
        <v>4</v>
      </c>
      <c r="G629">
        <v>0</v>
      </c>
      <c r="H629" t="s">
        <v>25</v>
      </c>
      <c r="I629" t="s">
        <v>29</v>
      </c>
      <c r="J629" t="s">
        <v>31</v>
      </c>
      <c r="K629">
        <v>0</v>
      </c>
      <c r="L629">
        <v>143</v>
      </c>
      <c r="M629" s="4">
        <v>0.80343743366802589</v>
      </c>
      <c r="N629" s="5">
        <f t="shared" si="54"/>
        <v>41083.803437433671</v>
      </c>
      <c r="O629" t="str">
        <f t="shared" ca="1" si="55"/>
        <v>Alsomitra simplex</v>
      </c>
      <c r="P629" t="str">
        <f t="shared" ca="1" si="56"/>
        <v>TAG012573</v>
      </c>
      <c r="Q629">
        <f t="shared" ca="1" si="57"/>
        <v>722</v>
      </c>
      <c r="R629">
        <f t="shared" ca="1" si="58"/>
        <v>1.5738386344369313</v>
      </c>
      <c r="S629" t="s">
        <v>223</v>
      </c>
      <c r="T629">
        <f t="shared" ca="1" si="59"/>
        <v>7</v>
      </c>
    </row>
    <row r="630" spans="1:20">
      <c r="A630">
        <v>621</v>
      </c>
      <c r="B630" t="s">
        <v>169</v>
      </c>
      <c r="C630" s="2">
        <v>41091</v>
      </c>
      <c r="D630" s="11">
        <v>4.6150159999999998</v>
      </c>
      <c r="E630" s="11">
        <v>117.4533275</v>
      </c>
      <c r="F630" s="13">
        <v>1</v>
      </c>
      <c r="G630">
        <v>0</v>
      </c>
      <c r="H630" t="s">
        <v>28</v>
      </c>
      <c r="I630" t="s">
        <v>26</v>
      </c>
      <c r="J630" t="s">
        <v>27</v>
      </c>
      <c r="K630">
        <v>2</v>
      </c>
      <c r="L630">
        <v>110</v>
      </c>
      <c r="M630" s="4">
        <v>0.14325530317663759</v>
      </c>
      <c r="N630" s="5">
        <f t="shared" si="54"/>
        <v>41083.143255303177</v>
      </c>
      <c r="O630" t="str">
        <f t="shared" ca="1" si="55"/>
        <v>Crematogaster borneensis</v>
      </c>
      <c r="P630" t="str">
        <f t="shared" ca="1" si="56"/>
        <v>TAG087791</v>
      </c>
      <c r="Q630">
        <f t="shared" ca="1" si="57"/>
        <v>1785</v>
      </c>
      <c r="R630">
        <f t="shared" ca="1" si="58"/>
        <v>4.6540671244633884</v>
      </c>
      <c r="S630" t="s">
        <v>220</v>
      </c>
      <c r="T630">
        <f t="shared" ca="1" si="59"/>
        <v>81</v>
      </c>
    </row>
    <row r="631" spans="1:20">
      <c r="A631">
        <v>622</v>
      </c>
      <c r="B631" t="s">
        <v>169</v>
      </c>
      <c r="C631" s="2">
        <v>41091</v>
      </c>
      <c r="D631" s="11">
        <v>4.6150159999999998</v>
      </c>
      <c r="E631" s="11">
        <v>117.4533275</v>
      </c>
      <c r="F631" s="13">
        <v>2</v>
      </c>
      <c r="G631">
        <v>0</v>
      </c>
      <c r="H631" t="s">
        <v>25</v>
      </c>
      <c r="I631" t="s">
        <v>26</v>
      </c>
      <c r="J631" t="s">
        <v>27</v>
      </c>
      <c r="K631">
        <v>2</v>
      </c>
      <c r="L631">
        <v>110</v>
      </c>
      <c r="M631" s="4">
        <v>0.95066143834111805</v>
      </c>
      <c r="N631" s="5">
        <f t="shared" si="54"/>
        <v>41083.950661438343</v>
      </c>
      <c r="O631" t="str">
        <f t="shared" ca="1" si="55"/>
        <v>Gannets</v>
      </c>
      <c r="P631" t="str">
        <f t="shared" ca="1" si="56"/>
        <v>TAG040701</v>
      </c>
      <c r="Q631">
        <f t="shared" ca="1" si="57"/>
        <v>1347</v>
      </c>
      <c r="R631">
        <f t="shared" ca="1" si="58"/>
        <v>1.6780961695620196</v>
      </c>
      <c r="S631" t="s">
        <v>221</v>
      </c>
      <c r="T631">
        <f t="shared" ca="1" si="59"/>
        <v>32</v>
      </c>
    </row>
    <row r="632" spans="1:20">
      <c r="A632">
        <v>623</v>
      </c>
      <c r="B632" t="s">
        <v>169</v>
      </c>
      <c r="C632" s="2">
        <v>41091</v>
      </c>
      <c r="D632" s="11">
        <v>4.6150159999999998</v>
      </c>
      <c r="E632" s="11">
        <v>117.4533275</v>
      </c>
      <c r="F632" s="13">
        <v>3</v>
      </c>
      <c r="G632">
        <v>0</v>
      </c>
      <c r="H632" t="s">
        <v>28</v>
      </c>
      <c r="I632" t="s">
        <v>29</v>
      </c>
      <c r="J632" t="s">
        <v>27</v>
      </c>
      <c r="K632">
        <v>2</v>
      </c>
      <c r="L632">
        <v>119</v>
      </c>
      <c r="M632" s="4">
        <v>0.8402972091737243</v>
      </c>
      <c r="N632" s="5">
        <f t="shared" si="54"/>
        <v>41083.840297209172</v>
      </c>
      <c r="O632" t="str">
        <f t="shared" ca="1" si="55"/>
        <v>Zenicomus photuroides</v>
      </c>
      <c r="P632" t="str">
        <f t="shared" ca="1" si="56"/>
        <v>TAG085466</v>
      </c>
      <c r="Q632">
        <f t="shared" ca="1" si="57"/>
        <v>60</v>
      </c>
      <c r="R632">
        <f t="shared" ca="1" si="58"/>
        <v>3.4581455648230803</v>
      </c>
      <c r="S632" t="s">
        <v>222</v>
      </c>
      <c r="T632">
        <f t="shared" ca="1" si="59"/>
        <v>52</v>
      </c>
    </row>
    <row r="633" spans="1:20">
      <c r="A633">
        <v>624</v>
      </c>
      <c r="B633" t="s">
        <v>169</v>
      </c>
      <c r="C633" s="2">
        <v>41091</v>
      </c>
      <c r="D633" s="11">
        <v>4.6150159999999998</v>
      </c>
      <c r="E633" s="11">
        <v>117.4533275</v>
      </c>
      <c r="F633" s="13">
        <v>4</v>
      </c>
      <c r="G633">
        <v>0</v>
      </c>
      <c r="H633" t="s">
        <v>30</v>
      </c>
      <c r="I633" t="s">
        <v>29</v>
      </c>
      <c r="J633" t="s">
        <v>27</v>
      </c>
      <c r="K633">
        <v>2</v>
      </c>
      <c r="L633">
        <v>119</v>
      </c>
      <c r="M633" s="4">
        <v>0.33529389349153615</v>
      </c>
      <c r="N633" s="5">
        <f t="shared" si="54"/>
        <v>41083.335293893491</v>
      </c>
      <c r="O633" t="str">
        <f t="shared" ca="1" si="55"/>
        <v>Water monitor</v>
      </c>
      <c r="P633" t="str">
        <f t="shared" ca="1" si="56"/>
        <v>TAG039970</v>
      </c>
      <c r="Q633">
        <f t="shared" ca="1" si="57"/>
        <v>1825</v>
      </c>
      <c r="R633">
        <f t="shared" ca="1" si="58"/>
        <v>4.6878667996024515</v>
      </c>
      <c r="S633" t="s">
        <v>223</v>
      </c>
      <c r="T633">
        <f t="shared" ca="1" si="59"/>
        <v>4</v>
      </c>
    </row>
    <row r="634" spans="1:20">
      <c r="A634">
        <v>625</v>
      </c>
      <c r="B634" t="s">
        <v>169</v>
      </c>
      <c r="C634" s="2">
        <v>41091</v>
      </c>
      <c r="D634" s="11">
        <v>4.6150159999999998</v>
      </c>
      <c r="E634" s="11">
        <v>117.4533275</v>
      </c>
      <c r="F634" s="13">
        <v>1</v>
      </c>
      <c r="G634">
        <v>1</v>
      </c>
      <c r="H634" t="s">
        <v>25</v>
      </c>
      <c r="I634" t="s">
        <v>29</v>
      </c>
      <c r="J634" t="s">
        <v>27</v>
      </c>
      <c r="K634">
        <v>2</v>
      </c>
      <c r="L634">
        <v>119</v>
      </c>
      <c r="M634" s="4">
        <v>0.1369333935079301</v>
      </c>
      <c r="N634" s="5">
        <f t="shared" si="54"/>
        <v>41083.136933393507</v>
      </c>
      <c r="O634" t="str">
        <f t="shared" ca="1" si="55"/>
        <v>Crematogaster ormei</v>
      </c>
      <c r="P634" t="str">
        <f t="shared" ca="1" si="56"/>
        <v>TAG074434</v>
      </c>
      <c r="Q634">
        <f t="shared" ca="1" si="57"/>
        <v>398</v>
      </c>
      <c r="R634">
        <f t="shared" ca="1" si="58"/>
        <v>1.4805412854041275</v>
      </c>
      <c r="S634" t="s">
        <v>220</v>
      </c>
      <c r="T634">
        <f t="shared" ca="1" si="59"/>
        <v>72</v>
      </c>
    </row>
    <row r="635" spans="1:20">
      <c r="A635">
        <v>626</v>
      </c>
      <c r="B635" t="s">
        <v>169</v>
      </c>
      <c r="C635" s="2">
        <v>41091</v>
      </c>
      <c r="D635" s="11">
        <v>4.6150159999999998</v>
      </c>
      <c r="E635" s="11">
        <v>117.4533275</v>
      </c>
      <c r="F635" s="13">
        <v>2</v>
      </c>
      <c r="G635">
        <v>1</v>
      </c>
      <c r="H635" t="s">
        <v>28</v>
      </c>
      <c r="I635" t="s">
        <v>26</v>
      </c>
      <c r="J635" t="s">
        <v>31</v>
      </c>
      <c r="K635">
        <v>0</v>
      </c>
      <c r="L635">
        <v>128</v>
      </c>
      <c r="M635" s="4">
        <v>0.25206842303560839</v>
      </c>
      <c r="N635" s="5">
        <f t="shared" si="54"/>
        <v>41083.252068423033</v>
      </c>
      <c r="O635" t="str">
        <f t="shared" ca="1" si="55"/>
        <v>Crematogaster ormei</v>
      </c>
      <c r="P635" t="str">
        <f t="shared" ca="1" si="56"/>
        <v>TAG003604</v>
      </c>
      <c r="Q635">
        <f t="shared" ca="1" si="57"/>
        <v>48</v>
      </c>
      <c r="R635">
        <f t="shared" ca="1" si="58"/>
        <v>1.6151297757077212</v>
      </c>
      <c r="S635" t="s">
        <v>221</v>
      </c>
      <c r="T635">
        <f t="shared" ca="1" si="59"/>
        <v>9</v>
      </c>
    </row>
    <row r="636" spans="1:20">
      <c r="A636">
        <v>627</v>
      </c>
      <c r="B636" t="s">
        <v>169</v>
      </c>
      <c r="C636" s="2">
        <v>41091</v>
      </c>
      <c r="D636" s="11">
        <v>4.6150159999999998</v>
      </c>
      <c r="E636" s="11">
        <v>117.4533275</v>
      </c>
      <c r="F636" s="13">
        <v>3</v>
      </c>
      <c r="G636">
        <v>1</v>
      </c>
      <c r="H636" t="s">
        <v>25</v>
      </c>
      <c r="I636" t="s">
        <v>26</v>
      </c>
      <c r="J636" t="s">
        <v>31</v>
      </c>
      <c r="K636">
        <v>0</v>
      </c>
      <c r="L636">
        <v>128</v>
      </c>
      <c r="M636" s="4">
        <v>0.40906418456399118</v>
      </c>
      <c r="N636" s="5">
        <f t="shared" si="54"/>
        <v>41083.409064184561</v>
      </c>
      <c r="O636" t="str">
        <f t="shared" ca="1" si="55"/>
        <v>Alsomitra simplex</v>
      </c>
      <c r="P636" t="str">
        <f t="shared" ca="1" si="56"/>
        <v>TAG008968</v>
      </c>
      <c r="Q636">
        <f t="shared" ca="1" si="57"/>
        <v>549</v>
      </c>
      <c r="R636">
        <f t="shared" ca="1" si="58"/>
        <v>4.6894366084772114</v>
      </c>
      <c r="S636" t="s">
        <v>222</v>
      </c>
      <c r="T636">
        <f t="shared" ca="1" si="59"/>
        <v>37</v>
      </c>
    </row>
    <row r="637" spans="1:20">
      <c r="A637">
        <v>628</v>
      </c>
      <c r="B637" t="s">
        <v>169</v>
      </c>
      <c r="C637" s="2">
        <v>41091</v>
      </c>
      <c r="D637" s="11">
        <v>4.6150159999999998</v>
      </c>
      <c r="E637" s="11">
        <v>117.4533275</v>
      </c>
      <c r="F637" s="13">
        <v>4</v>
      </c>
      <c r="G637">
        <v>0</v>
      </c>
      <c r="H637" t="s">
        <v>28</v>
      </c>
      <c r="I637" t="s">
        <v>29</v>
      </c>
      <c r="J637" t="s">
        <v>31</v>
      </c>
      <c r="K637">
        <v>0</v>
      </c>
      <c r="L637">
        <v>137</v>
      </c>
      <c r="M637" s="4">
        <v>0.55905894629669606</v>
      </c>
      <c r="N637" s="5">
        <f t="shared" si="54"/>
        <v>41083.559058946295</v>
      </c>
      <c r="O637" t="str">
        <f t="shared" ca="1" si="55"/>
        <v>Water monitor</v>
      </c>
      <c r="P637" t="str">
        <f t="shared" ca="1" si="56"/>
        <v>TAG038498</v>
      </c>
      <c r="Q637">
        <f t="shared" ca="1" si="57"/>
        <v>1040</v>
      </c>
      <c r="R637">
        <f t="shared" ca="1" si="58"/>
        <v>3.2040305003668581</v>
      </c>
      <c r="S637" t="s">
        <v>223</v>
      </c>
      <c r="T637">
        <f t="shared" ca="1" si="59"/>
        <v>96</v>
      </c>
    </row>
    <row r="638" spans="1:20">
      <c r="A638">
        <v>629</v>
      </c>
      <c r="B638" t="s">
        <v>169</v>
      </c>
      <c r="C638" s="2">
        <v>41091</v>
      </c>
      <c r="D638" s="11">
        <v>4.6150159999999998</v>
      </c>
      <c r="E638" s="11">
        <v>117.4533275</v>
      </c>
      <c r="F638" s="13">
        <v>1</v>
      </c>
      <c r="G638">
        <v>0</v>
      </c>
      <c r="H638" t="s">
        <v>30</v>
      </c>
      <c r="I638" t="s">
        <v>29</v>
      </c>
      <c r="J638" t="s">
        <v>31</v>
      </c>
      <c r="K638">
        <v>0</v>
      </c>
      <c r="L638">
        <v>137</v>
      </c>
      <c r="M638" s="4">
        <v>0.66364671573293532</v>
      </c>
      <c r="N638" s="5">
        <f t="shared" si="54"/>
        <v>41083.66364671573</v>
      </c>
      <c r="O638" t="str">
        <f t="shared" ca="1" si="55"/>
        <v>Cicada sanguinolenta</v>
      </c>
      <c r="P638" t="str">
        <f t="shared" ca="1" si="56"/>
        <v>TAG042272</v>
      </c>
      <c r="Q638">
        <f t="shared" ca="1" si="57"/>
        <v>1690</v>
      </c>
      <c r="R638">
        <f t="shared" ca="1" si="58"/>
        <v>3.0469531720026617</v>
      </c>
      <c r="S638" t="s">
        <v>220</v>
      </c>
      <c r="T638">
        <f t="shared" ca="1" si="59"/>
        <v>72</v>
      </c>
    </row>
    <row r="639" spans="1:20">
      <c r="A639">
        <v>630</v>
      </c>
      <c r="B639" t="s">
        <v>169</v>
      </c>
      <c r="C639" s="2">
        <v>41091</v>
      </c>
      <c r="D639" s="11">
        <v>4.6150159999999998</v>
      </c>
      <c r="E639" s="11">
        <v>117.4533275</v>
      </c>
      <c r="F639" s="13">
        <v>2</v>
      </c>
      <c r="G639">
        <v>0</v>
      </c>
      <c r="H639" t="s">
        <v>25</v>
      </c>
      <c r="I639" t="s">
        <v>29</v>
      </c>
      <c r="J639" t="s">
        <v>31</v>
      </c>
      <c r="K639">
        <v>0</v>
      </c>
      <c r="L639">
        <v>137</v>
      </c>
      <c r="M639" s="4">
        <v>0.5502720555120314</v>
      </c>
      <c r="N639" s="5">
        <f t="shared" si="54"/>
        <v>41083.550272055509</v>
      </c>
      <c r="O639" t="str">
        <f t="shared" ca="1" si="55"/>
        <v>Crematogaster borneensis</v>
      </c>
      <c r="P639" t="str">
        <f t="shared" ca="1" si="56"/>
        <v>TAG070105</v>
      </c>
      <c r="Q639">
        <f t="shared" ca="1" si="57"/>
        <v>1335</v>
      </c>
      <c r="R639">
        <f t="shared" ca="1" si="58"/>
        <v>4.9890851736355568</v>
      </c>
      <c r="S639" t="s">
        <v>221</v>
      </c>
      <c r="T639">
        <f t="shared" ca="1" si="59"/>
        <v>75</v>
      </c>
    </row>
    <row r="640" spans="1:20">
      <c r="A640">
        <v>631</v>
      </c>
      <c r="B640" t="s">
        <v>170</v>
      </c>
      <c r="C640" s="2">
        <v>41092</v>
      </c>
      <c r="D640" s="11">
        <v>4.6150159999999998</v>
      </c>
      <c r="E640" s="11">
        <v>117.4533275</v>
      </c>
      <c r="F640" s="13">
        <v>3</v>
      </c>
      <c r="G640">
        <v>0</v>
      </c>
      <c r="H640" t="s">
        <v>25</v>
      </c>
      <c r="I640" t="s">
        <v>26</v>
      </c>
      <c r="J640" t="s">
        <v>27</v>
      </c>
      <c r="K640">
        <v>2</v>
      </c>
      <c r="L640">
        <v>113</v>
      </c>
      <c r="M640" s="4">
        <v>6.8438691907619531E-2</v>
      </c>
      <c r="N640" s="5">
        <f t="shared" si="54"/>
        <v>41083.068438691909</v>
      </c>
      <c r="O640" t="str">
        <f t="shared" ca="1" si="55"/>
        <v>Dolichoderus sp.</v>
      </c>
      <c r="P640" t="str">
        <f t="shared" ca="1" si="56"/>
        <v>TAG007173</v>
      </c>
      <c r="Q640">
        <f t="shared" ca="1" si="57"/>
        <v>614</v>
      </c>
      <c r="R640">
        <f t="shared" ca="1" si="58"/>
        <v>1.8175621514392577</v>
      </c>
      <c r="S640" t="s">
        <v>222</v>
      </c>
      <c r="T640">
        <f t="shared" ca="1" si="59"/>
        <v>37</v>
      </c>
    </row>
    <row r="641" spans="1:20">
      <c r="A641">
        <v>632</v>
      </c>
      <c r="B641" t="s">
        <v>170</v>
      </c>
      <c r="C641" s="2">
        <v>41092</v>
      </c>
      <c r="D641" s="11">
        <v>4.6150159999999998</v>
      </c>
      <c r="E641" s="11">
        <v>117.4533275</v>
      </c>
      <c r="F641" s="13">
        <v>4</v>
      </c>
      <c r="G641">
        <v>1</v>
      </c>
      <c r="H641" t="s">
        <v>28</v>
      </c>
      <c r="I641" t="s">
        <v>26</v>
      </c>
      <c r="J641" t="s">
        <v>27</v>
      </c>
      <c r="K641">
        <v>2</v>
      </c>
      <c r="L641">
        <v>113</v>
      </c>
      <c r="M641" s="4">
        <v>0.32583220394483825</v>
      </c>
      <c r="N641" s="5">
        <f t="shared" si="54"/>
        <v>41083.325832203947</v>
      </c>
      <c r="O641" t="str">
        <f t="shared" ca="1" si="55"/>
        <v>Crematogaster ormei</v>
      </c>
      <c r="P641" t="str">
        <f t="shared" ca="1" si="56"/>
        <v>TAG034317</v>
      </c>
      <c r="Q641">
        <f t="shared" ca="1" si="57"/>
        <v>88</v>
      </c>
      <c r="R641">
        <f t="shared" ca="1" si="58"/>
        <v>3.9970089863315281</v>
      </c>
      <c r="S641" t="s">
        <v>223</v>
      </c>
      <c r="T641">
        <f t="shared" ca="1" si="59"/>
        <v>46</v>
      </c>
    </row>
    <row r="642" spans="1:20">
      <c r="A642">
        <v>633</v>
      </c>
      <c r="B642" t="s">
        <v>170</v>
      </c>
      <c r="C642" s="2">
        <v>41092</v>
      </c>
      <c r="D642" s="11">
        <v>4.6150159999999998</v>
      </c>
      <c r="E642" s="11">
        <v>117.4533275</v>
      </c>
      <c r="F642" s="13">
        <v>1</v>
      </c>
      <c r="G642">
        <v>0</v>
      </c>
      <c r="H642" t="s">
        <v>28</v>
      </c>
      <c r="I642" t="s">
        <v>29</v>
      </c>
      <c r="J642" t="s">
        <v>27</v>
      </c>
      <c r="K642">
        <v>2</v>
      </c>
      <c r="L642">
        <v>122</v>
      </c>
      <c r="M642" s="4">
        <v>0.59968830669300588</v>
      </c>
      <c r="N642" s="5">
        <f t="shared" si="54"/>
        <v>41083.599688306691</v>
      </c>
      <c r="O642" t="str">
        <f t="shared" ca="1" si="55"/>
        <v>Water monitor</v>
      </c>
      <c r="P642" t="str">
        <f t="shared" ca="1" si="56"/>
        <v>TAG030872</v>
      </c>
      <c r="Q642">
        <f t="shared" ca="1" si="57"/>
        <v>1864</v>
      </c>
      <c r="R642">
        <f t="shared" ca="1" si="58"/>
        <v>5.4621215852419764</v>
      </c>
      <c r="S642" t="s">
        <v>220</v>
      </c>
      <c r="T642">
        <f t="shared" ca="1" si="59"/>
        <v>8</v>
      </c>
    </row>
    <row r="643" spans="1:20">
      <c r="A643">
        <v>634</v>
      </c>
      <c r="B643" t="s">
        <v>170</v>
      </c>
      <c r="C643" s="2">
        <v>41092</v>
      </c>
      <c r="D643" s="11">
        <v>4.6150159999999998</v>
      </c>
      <c r="E643" s="11">
        <v>117.4533275</v>
      </c>
      <c r="F643" s="13">
        <v>2</v>
      </c>
      <c r="G643">
        <v>0</v>
      </c>
      <c r="H643" t="s">
        <v>30</v>
      </c>
      <c r="I643" t="s">
        <v>29</v>
      </c>
      <c r="J643" t="s">
        <v>27</v>
      </c>
      <c r="K643">
        <v>2</v>
      </c>
      <c r="L643">
        <v>122</v>
      </c>
      <c r="M643" s="4">
        <v>0.20034410421912463</v>
      </c>
      <c r="N643" s="5">
        <f t="shared" si="54"/>
        <v>41083.200344104218</v>
      </c>
      <c r="O643" t="str">
        <f t="shared" ca="1" si="55"/>
        <v>Cicada sanguinolenta</v>
      </c>
      <c r="P643" t="str">
        <f t="shared" ca="1" si="56"/>
        <v>TAG030170</v>
      </c>
      <c r="Q643">
        <f t="shared" ca="1" si="57"/>
        <v>1388</v>
      </c>
      <c r="R643">
        <f t="shared" ca="1" si="58"/>
        <v>5.3089783546490681</v>
      </c>
      <c r="S643" t="s">
        <v>221</v>
      </c>
      <c r="T643">
        <f t="shared" ca="1" si="59"/>
        <v>84</v>
      </c>
    </row>
    <row r="644" spans="1:20">
      <c r="A644">
        <v>635</v>
      </c>
      <c r="B644" t="s">
        <v>170</v>
      </c>
      <c r="C644" s="2">
        <v>41092</v>
      </c>
      <c r="D644" s="11">
        <v>4.6150159999999998</v>
      </c>
      <c r="E644" s="11">
        <v>117.4533275</v>
      </c>
      <c r="F644" s="13">
        <v>3</v>
      </c>
      <c r="G644">
        <v>0</v>
      </c>
      <c r="H644" t="s">
        <v>25</v>
      </c>
      <c r="I644" t="s">
        <v>29</v>
      </c>
      <c r="J644" t="s">
        <v>27</v>
      </c>
      <c r="K644">
        <v>2</v>
      </c>
      <c r="L644">
        <v>122</v>
      </c>
      <c r="M644" s="4">
        <v>4.6354528701450293E-2</v>
      </c>
      <c r="N644" s="5">
        <f t="shared" si="54"/>
        <v>41083.046354528698</v>
      </c>
      <c r="O644" t="str">
        <f t="shared" ca="1" si="55"/>
        <v>Crematogaster borneensis</v>
      </c>
      <c r="P644" t="str">
        <f t="shared" ca="1" si="56"/>
        <v>TAG028693</v>
      </c>
      <c r="Q644">
        <f t="shared" ca="1" si="57"/>
        <v>731</v>
      </c>
      <c r="R644">
        <f t="shared" ca="1" si="58"/>
        <v>1.9038712074740922</v>
      </c>
      <c r="S644" t="s">
        <v>222</v>
      </c>
      <c r="T644">
        <f t="shared" ca="1" si="59"/>
        <v>100</v>
      </c>
    </row>
    <row r="645" spans="1:20">
      <c r="A645">
        <v>636</v>
      </c>
      <c r="B645" t="s">
        <v>170</v>
      </c>
      <c r="C645" s="2">
        <v>41092</v>
      </c>
      <c r="D645" s="11">
        <v>4.6150159999999998</v>
      </c>
      <c r="E645" s="11">
        <v>117.4533275</v>
      </c>
      <c r="F645" s="13">
        <v>4</v>
      </c>
      <c r="G645">
        <v>1</v>
      </c>
      <c r="H645" t="s">
        <v>28</v>
      </c>
      <c r="I645" t="s">
        <v>26</v>
      </c>
      <c r="J645" t="s">
        <v>31</v>
      </c>
      <c r="K645">
        <v>3</v>
      </c>
      <c r="L645">
        <v>131</v>
      </c>
      <c r="M645" s="4">
        <v>1.5125698981953484E-2</v>
      </c>
      <c r="N645" s="5">
        <f t="shared" si="54"/>
        <v>41083.015125698985</v>
      </c>
      <c r="O645" t="str">
        <f t="shared" ca="1" si="55"/>
        <v>Crematogaster ormei</v>
      </c>
      <c r="P645" t="str">
        <f t="shared" ca="1" si="56"/>
        <v>TAG008759</v>
      </c>
      <c r="Q645">
        <f t="shared" ca="1" si="57"/>
        <v>1585</v>
      </c>
      <c r="R645">
        <f t="shared" ca="1" si="58"/>
        <v>4.2564378910224523</v>
      </c>
      <c r="S645" t="s">
        <v>223</v>
      </c>
      <c r="T645">
        <f t="shared" ca="1" si="59"/>
        <v>82</v>
      </c>
    </row>
    <row r="646" spans="1:20">
      <c r="A646">
        <v>637</v>
      </c>
      <c r="B646" t="s">
        <v>170</v>
      </c>
      <c r="C646" s="2">
        <v>41092</v>
      </c>
      <c r="D646" s="11">
        <v>4.6150159999999998</v>
      </c>
      <c r="E646" s="11">
        <v>117.4533275</v>
      </c>
      <c r="F646" s="13">
        <v>1</v>
      </c>
      <c r="G646">
        <v>1</v>
      </c>
      <c r="H646" t="s">
        <v>25</v>
      </c>
      <c r="I646" t="s">
        <v>26</v>
      </c>
      <c r="J646" t="s">
        <v>31</v>
      </c>
      <c r="K646">
        <v>3</v>
      </c>
      <c r="L646">
        <v>131</v>
      </c>
      <c r="M646" s="4">
        <v>0.30722213847314994</v>
      </c>
      <c r="N646" s="5">
        <f t="shared" si="54"/>
        <v>41083.307222138472</v>
      </c>
      <c r="O646" t="str">
        <f t="shared" ca="1" si="55"/>
        <v>Crematogaster borneensis</v>
      </c>
      <c r="P646" t="str">
        <f t="shared" ca="1" si="56"/>
        <v>TAG055611</v>
      </c>
      <c r="Q646">
        <f t="shared" ca="1" si="57"/>
        <v>1879</v>
      </c>
      <c r="R646">
        <f t="shared" ca="1" si="58"/>
        <v>5.6729041509593987</v>
      </c>
      <c r="S646" t="s">
        <v>220</v>
      </c>
      <c r="T646">
        <f t="shared" ca="1" si="59"/>
        <v>30</v>
      </c>
    </row>
    <row r="647" spans="1:20">
      <c r="A647">
        <v>638</v>
      </c>
      <c r="B647" t="s">
        <v>170</v>
      </c>
      <c r="C647" s="2">
        <v>41092</v>
      </c>
      <c r="D647" s="11">
        <v>4.6150159999999998</v>
      </c>
      <c r="E647" s="11">
        <v>117.4533275</v>
      </c>
      <c r="F647" s="13">
        <v>2</v>
      </c>
      <c r="G647">
        <v>0</v>
      </c>
      <c r="H647" t="s">
        <v>28</v>
      </c>
      <c r="I647" t="s">
        <v>29</v>
      </c>
      <c r="J647" t="s">
        <v>31</v>
      </c>
      <c r="K647">
        <v>3</v>
      </c>
      <c r="L647">
        <v>140</v>
      </c>
      <c r="M647" s="4">
        <v>0.5997342516595382</v>
      </c>
      <c r="N647" s="5">
        <f t="shared" si="54"/>
        <v>41083.599734251657</v>
      </c>
      <c r="O647" t="str">
        <f t="shared" ca="1" si="55"/>
        <v>Ponerinae #1</v>
      </c>
      <c r="P647" t="str">
        <f t="shared" ca="1" si="56"/>
        <v>TAG070444</v>
      </c>
      <c r="Q647">
        <f t="shared" ca="1" si="57"/>
        <v>985</v>
      </c>
      <c r="R647">
        <f t="shared" ca="1" si="58"/>
        <v>1.35722608861062</v>
      </c>
      <c r="S647" t="s">
        <v>221</v>
      </c>
      <c r="T647">
        <f t="shared" ca="1" si="59"/>
        <v>54</v>
      </c>
    </row>
    <row r="648" spans="1:20">
      <c r="A648">
        <v>639</v>
      </c>
      <c r="B648" t="s">
        <v>170</v>
      </c>
      <c r="C648" s="2">
        <v>41092</v>
      </c>
      <c r="D648" s="11">
        <v>4.6150159999999998</v>
      </c>
      <c r="E648" s="11">
        <v>117.4533275</v>
      </c>
      <c r="F648" s="13">
        <v>3</v>
      </c>
      <c r="G648">
        <v>0</v>
      </c>
      <c r="H648" t="s">
        <v>30</v>
      </c>
      <c r="I648" t="s">
        <v>29</v>
      </c>
      <c r="J648" t="s">
        <v>31</v>
      </c>
      <c r="K648">
        <v>3</v>
      </c>
      <c r="L648">
        <v>140</v>
      </c>
      <c r="M648" s="4">
        <v>0.68666407103500193</v>
      </c>
      <c r="N648" s="5">
        <f t="shared" si="54"/>
        <v>41083.686664071036</v>
      </c>
      <c r="O648" t="str">
        <f t="shared" ca="1" si="55"/>
        <v>Formicidae #1</v>
      </c>
      <c r="P648" t="str">
        <f t="shared" ca="1" si="56"/>
        <v>TAG062385</v>
      </c>
      <c r="Q648">
        <f t="shared" ca="1" si="57"/>
        <v>277</v>
      </c>
      <c r="R648">
        <f t="shared" ca="1" si="58"/>
        <v>5.2041633744449785</v>
      </c>
      <c r="S648" t="s">
        <v>222</v>
      </c>
      <c r="T648">
        <f t="shared" ca="1" si="59"/>
        <v>91</v>
      </c>
    </row>
    <row r="649" spans="1:20">
      <c r="A649">
        <v>640</v>
      </c>
      <c r="B649" t="s">
        <v>170</v>
      </c>
      <c r="C649" s="2">
        <v>41092</v>
      </c>
      <c r="D649" s="11">
        <v>4.6150159999999998</v>
      </c>
      <c r="E649" s="11">
        <v>117.4533275</v>
      </c>
      <c r="F649" s="13">
        <v>4</v>
      </c>
      <c r="G649">
        <v>0</v>
      </c>
      <c r="H649" t="s">
        <v>25</v>
      </c>
      <c r="I649" t="s">
        <v>29</v>
      </c>
      <c r="J649" t="s">
        <v>31</v>
      </c>
      <c r="K649">
        <v>3</v>
      </c>
      <c r="L649">
        <v>140</v>
      </c>
      <c r="M649" s="4">
        <v>8.1973512944039872E-2</v>
      </c>
      <c r="N649" s="5">
        <f t="shared" si="54"/>
        <v>41083.081973512941</v>
      </c>
      <c r="O649" t="str">
        <f t="shared" ca="1" si="55"/>
        <v>Cicada sanguinolenta</v>
      </c>
      <c r="P649" t="str">
        <f t="shared" ca="1" si="56"/>
        <v>TAG043805</v>
      </c>
      <c r="Q649">
        <f t="shared" ca="1" si="57"/>
        <v>675</v>
      </c>
      <c r="R649">
        <f t="shared" ca="1" si="58"/>
        <v>5.9970496771538171</v>
      </c>
      <c r="S649" t="s">
        <v>223</v>
      </c>
      <c r="T649">
        <f t="shared" ca="1" si="59"/>
        <v>12</v>
      </c>
    </row>
    <row r="650" spans="1:20">
      <c r="A650">
        <v>641</v>
      </c>
      <c r="B650" t="s">
        <v>171</v>
      </c>
      <c r="C650" s="2">
        <v>41092</v>
      </c>
      <c r="D650" s="11">
        <v>4.6150159999999998</v>
      </c>
      <c r="E650" s="11">
        <v>117.4533275</v>
      </c>
      <c r="F650" s="13">
        <v>1</v>
      </c>
      <c r="G650">
        <v>0</v>
      </c>
      <c r="H650" t="s">
        <v>25</v>
      </c>
      <c r="I650" t="s">
        <v>26</v>
      </c>
      <c r="J650" t="s">
        <v>27</v>
      </c>
      <c r="K650">
        <v>2</v>
      </c>
      <c r="L650">
        <v>113</v>
      </c>
      <c r="M650" s="4">
        <v>0.20220547676677758</v>
      </c>
      <c r="N650" s="5">
        <f t="shared" si="54"/>
        <v>41083.202205476766</v>
      </c>
      <c r="O650" t="str">
        <f t="shared" ca="1" si="55"/>
        <v>Water monitor</v>
      </c>
      <c r="P650" t="str">
        <f t="shared" ca="1" si="56"/>
        <v>TAG044276</v>
      </c>
      <c r="Q650">
        <f t="shared" ca="1" si="57"/>
        <v>14</v>
      </c>
      <c r="R650">
        <f t="shared" ca="1" si="58"/>
        <v>1.3972848467744861</v>
      </c>
      <c r="S650" t="s">
        <v>220</v>
      </c>
      <c r="T650">
        <f t="shared" ca="1" si="59"/>
        <v>99</v>
      </c>
    </row>
    <row r="651" spans="1:20">
      <c r="A651">
        <v>642</v>
      </c>
      <c r="B651" t="s">
        <v>171</v>
      </c>
      <c r="C651" s="2">
        <v>41092</v>
      </c>
      <c r="D651" s="11">
        <v>4.6150159999999998</v>
      </c>
      <c r="E651" s="11">
        <v>117.4533275</v>
      </c>
      <c r="F651" s="13">
        <v>2</v>
      </c>
      <c r="G651">
        <v>1</v>
      </c>
      <c r="H651" t="s">
        <v>28</v>
      </c>
      <c r="I651" t="s">
        <v>26</v>
      </c>
      <c r="J651" t="s">
        <v>27</v>
      </c>
      <c r="K651">
        <v>2</v>
      </c>
      <c r="L651">
        <v>113</v>
      </c>
      <c r="M651" s="4">
        <v>0.66989224979079276</v>
      </c>
      <c r="N651" s="5">
        <f t="shared" ref="N651:N714" si="60">C$10 +M651</f>
        <v>41083.669892249789</v>
      </c>
      <c r="O651" t="str">
        <f t="shared" ref="O651:O714" ca="1" si="61">INDIRECT(ADDRESS(RANDBETWEEN(2,13),1,1,FALSE,"Taxa"), FALSE)</f>
        <v>Crematogaster borneensis</v>
      </c>
      <c r="P651" t="str">
        <f t="shared" ref="P651:P714" ca="1" si="62">"TAG" &amp; TEXT(FLOOR(RAND()*100000,1), "000000")</f>
        <v>TAG010942</v>
      </c>
      <c r="Q651">
        <f t="shared" ref="Q651:Q714" ca="1" si="63">RANDBETWEEN(0,2000)</f>
        <v>43</v>
      </c>
      <c r="R651">
        <f t="shared" ref="R651:R714" ca="1" si="64">RAND()*5+1</f>
        <v>5.3940382102541076</v>
      </c>
      <c r="S651" t="s">
        <v>221</v>
      </c>
      <c r="T651">
        <f t="shared" ref="T651:T714" ca="1" si="65">RANDBETWEEN(0,100)</f>
        <v>2</v>
      </c>
    </row>
    <row r="652" spans="1:20">
      <c r="A652">
        <v>643</v>
      </c>
      <c r="B652" t="s">
        <v>171</v>
      </c>
      <c r="C652" s="2">
        <v>41092</v>
      </c>
      <c r="D652" s="11">
        <v>4.6150159999999998</v>
      </c>
      <c r="E652" s="11">
        <v>117.4533275</v>
      </c>
      <c r="F652" s="13">
        <v>3</v>
      </c>
      <c r="G652">
        <v>0</v>
      </c>
      <c r="H652" t="s">
        <v>28</v>
      </c>
      <c r="I652" t="s">
        <v>29</v>
      </c>
      <c r="J652" t="s">
        <v>27</v>
      </c>
      <c r="K652">
        <v>2</v>
      </c>
      <c r="L652">
        <v>122</v>
      </c>
      <c r="M652" s="4">
        <v>0.15847108311816449</v>
      </c>
      <c r="N652" s="5">
        <f t="shared" si="60"/>
        <v>41083.158471083116</v>
      </c>
      <c r="O652" t="str">
        <f t="shared" ca="1" si="61"/>
        <v>Crematogaster ormei</v>
      </c>
      <c r="P652" t="str">
        <f t="shared" ca="1" si="62"/>
        <v>TAG035681</v>
      </c>
      <c r="Q652">
        <f t="shared" ca="1" si="63"/>
        <v>1525</v>
      </c>
      <c r="R652">
        <f t="shared" ca="1" si="64"/>
        <v>5.9918502801207651</v>
      </c>
      <c r="S652" t="s">
        <v>222</v>
      </c>
      <c r="T652">
        <f t="shared" ca="1" si="65"/>
        <v>52</v>
      </c>
    </row>
    <row r="653" spans="1:20">
      <c r="A653">
        <v>644</v>
      </c>
      <c r="B653" t="s">
        <v>171</v>
      </c>
      <c r="C653" s="2">
        <v>41092</v>
      </c>
      <c r="D653" s="11">
        <v>4.6150159999999998</v>
      </c>
      <c r="E653" s="11">
        <v>117.4533275</v>
      </c>
      <c r="F653" s="13">
        <v>4</v>
      </c>
      <c r="G653">
        <v>0</v>
      </c>
      <c r="H653" t="s">
        <v>30</v>
      </c>
      <c r="I653" t="s">
        <v>29</v>
      </c>
      <c r="J653" t="s">
        <v>27</v>
      </c>
      <c r="K653">
        <v>2</v>
      </c>
      <c r="L653">
        <v>122</v>
      </c>
      <c r="M653" s="4">
        <v>0.16258917533541739</v>
      </c>
      <c r="N653" s="5">
        <f t="shared" si="60"/>
        <v>41083.162589175336</v>
      </c>
      <c r="O653" t="str">
        <f t="shared" ca="1" si="61"/>
        <v>Melittia oedippus</v>
      </c>
      <c r="P653" t="str">
        <f t="shared" ca="1" si="62"/>
        <v>TAG052079</v>
      </c>
      <c r="Q653">
        <f t="shared" ca="1" si="63"/>
        <v>1729</v>
      </c>
      <c r="R653">
        <f t="shared" ca="1" si="64"/>
        <v>5.1551419707169091</v>
      </c>
      <c r="S653" t="s">
        <v>223</v>
      </c>
      <c r="T653">
        <f t="shared" ca="1" si="65"/>
        <v>48</v>
      </c>
    </row>
    <row r="654" spans="1:20">
      <c r="A654">
        <v>645</v>
      </c>
      <c r="B654" t="s">
        <v>171</v>
      </c>
      <c r="C654" s="2">
        <v>41092</v>
      </c>
      <c r="D654" s="11">
        <v>4.6150159999999998</v>
      </c>
      <c r="E654" s="11">
        <v>117.4533275</v>
      </c>
      <c r="F654" s="13">
        <v>1</v>
      </c>
      <c r="G654">
        <v>0</v>
      </c>
      <c r="H654" t="s">
        <v>25</v>
      </c>
      <c r="I654" t="s">
        <v>29</v>
      </c>
      <c r="J654" t="s">
        <v>27</v>
      </c>
      <c r="K654">
        <v>2</v>
      </c>
      <c r="L654">
        <v>122</v>
      </c>
      <c r="M654" s="4">
        <v>0.94769265988864393</v>
      </c>
      <c r="N654" s="5">
        <f t="shared" si="60"/>
        <v>41083.947692659887</v>
      </c>
      <c r="O654" t="str">
        <f t="shared" ca="1" si="61"/>
        <v>Ponerinae #1</v>
      </c>
      <c r="P654" t="str">
        <f t="shared" ca="1" si="62"/>
        <v>TAG010240</v>
      </c>
      <c r="Q654">
        <f t="shared" ca="1" si="63"/>
        <v>541</v>
      </c>
      <c r="R654">
        <f t="shared" ca="1" si="64"/>
        <v>4.3166004333336909</v>
      </c>
      <c r="S654" t="s">
        <v>220</v>
      </c>
      <c r="T654">
        <f t="shared" ca="1" si="65"/>
        <v>77</v>
      </c>
    </row>
    <row r="655" spans="1:20">
      <c r="A655">
        <v>646</v>
      </c>
      <c r="B655" t="s">
        <v>171</v>
      </c>
      <c r="C655" s="2">
        <v>41092</v>
      </c>
      <c r="D655" s="11">
        <v>4.6150159999999998</v>
      </c>
      <c r="E655" s="11">
        <v>117.4533275</v>
      </c>
      <c r="F655" s="13">
        <v>2</v>
      </c>
      <c r="G655">
        <v>0</v>
      </c>
      <c r="H655" t="s">
        <v>28</v>
      </c>
      <c r="I655" t="s">
        <v>26</v>
      </c>
      <c r="J655" t="s">
        <v>31</v>
      </c>
      <c r="K655">
        <v>3</v>
      </c>
      <c r="L655">
        <v>131</v>
      </c>
      <c r="M655" s="4">
        <v>0.96246456168424332</v>
      </c>
      <c r="N655" s="5">
        <f t="shared" si="60"/>
        <v>41083.962464561686</v>
      </c>
      <c r="O655" t="str">
        <f t="shared" ca="1" si="61"/>
        <v>Water monitor</v>
      </c>
      <c r="P655" t="str">
        <f t="shared" ca="1" si="62"/>
        <v>TAG068915</v>
      </c>
      <c r="Q655">
        <f t="shared" ca="1" si="63"/>
        <v>686</v>
      </c>
      <c r="R655">
        <f t="shared" ca="1" si="64"/>
        <v>4.9149320768887197</v>
      </c>
      <c r="S655" t="s">
        <v>221</v>
      </c>
      <c r="T655">
        <f t="shared" ca="1" si="65"/>
        <v>9</v>
      </c>
    </row>
    <row r="656" spans="1:20">
      <c r="A656">
        <v>647</v>
      </c>
      <c r="B656" t="s">
        <v>171</v>
      </c>
      <c r="C656" s="2">
        <v>41092</v>
      </c>
      <c r="D656" s="11">
        <v>4.6150159999999998</v>
      </c>
      <c r="E656" s="11">
        <v>117.4533275</v>
      </c>
      <c r="F656" s="13">
        <v>3</v>
      </c>
      <c r="G656">
        <v>1</v>
      </c>
      <c r="H656" t="s">
        <v>25</v>
      </c>
      <c r="I656" t="s">
        <v>26</v>
      </c>
      <c r="J656" t="s">
        <v>31</v>
      </c>
      <c r="K656">
        <v>3</v>
      </c>
      <c r="L656">
        <v>131</v>
      </c>
      <c r="M656" s="4">
        <v>0.53026064756801372</v>
      </c>
      <c r="N656" s="5">
        <f t="shared" si="60"/>
        <v>41083.530260647567</v>
      </c>
      <c r="O656" t="str">
        <f t="shared" ca="1" si="61"/>
        <v>Formicidae #1</v>
      </c>
      <c r="P656" t="str">
        <f t="shared" ca="1" si="62"/>
        <v>TAG053689</v>
      </c>
      <c r="Q656">
        <f t="shared" ca="1" si="63"/>
        <v>366</v>
      </c>
      <c r="R656">
        <f t="shared" ca="1" si="64"/>
        <v>1.7198811783758492</v>
      </c>
      <c r="S656" t="s">
        <v>222</v>
      </c>
      <c r="T656">
        <f t="shared" ca="1" si="65"/>
        <v>65</v>
      </c>
    </row>
    <row r="657" spans="1:20">
      <c r="A657">
        <v>648</v>
      </c>
      <c r="B657" t="s">
        <v>171</v>
      </c>
      <c r="C657" s="2">
        <v>41092</v>
      </c>
      <c r="D657" s="11">
        <v>4.6150159999999998</v>
      </c>
      <c r="E657" s="11">
        <v>117.4533275</v>
      </c>
      <c r="F657" s="13">
        <v>4</v>
      </c>
      <c r="G657">
        <v>0</v>
      </c>
      <c r="H657" t="s">
        <v>28</v>
      </c>
      <c r="I657" t="s">
        <v>29</v>
      </c>
      <c r="J657" t="s">
        <v>31</v>
      </c>
      <c r="K657">
        <v>3</v>
      </c>
      <c r="L657">
        <v>140</v>
      </c>
      <c r="M657" s="4">
        <v>0.48067488345138309</v>
      </c>
      <c r="N657" s="5">
        <f t="shared" si="60"/>
        <v>41083.480674883453</v>
      </c>
      <c r="O657" t="str">
        <f t="shared" ca="1" si="61"/>
        <v>Water monitor</v>
      </c>
      <c r="P657" t="str">
        <f t="shared" ca="1" si="62"/>
        <v>TAG051076</v>
      </c>
      <c r="Q657">
        <f t="shared" ca="1" si="63"/>
        <v>1817</v>
      </c>
      <c r="R657">
        <f t="shared" ca="1" si="64"/>
        <v>3.8821545475937445</v>
      </c>
      <c r="S657" t="s">
        <v>223</v>
      </c>
      <c r="T657">
        <f t="shared" ca="1" si="65"/>
        <v>22</v>
      </c>
    </row>
    <row r="658" spans="1:20">
      <c r="A658">
        <v>649</v>
      </c>
      <c r="B658" t="s">
        <v>171</v>
      </c>
      <c r="C658" s="2">
        <v>41092</v>
      </c>
      <c r="D658" s="11">
        <v>4.6150159999999998</v>
      </c>
      <c r="E658" s="11">
        <v>117.4533275</v>
      </c>
      <c r="F658" s="13">
        <v>1</v>
      </c>
      <c r="G658">
        <v>0</v>
      </c>
      <c r="H658" t="s">
        <v>30</v>
      </c>
      <c r="I658" t="s">
        <v>29</v>
      </c>
      <c r="J658" t="s">
        <v>31</v>
      </c>
      <c r="K658">
        <v>3</v>
      </c>
      <c r="L658">
        <v>140</v>
      </c>
      <c r="M658" s="4">
        <v>0.63805612568473014</v>
      </c>
      <c r="N658" s="5">
        <f t="shared" si="60"/>
        <v>41083.638056125688</v>
      </c>
      <c r="O658" t="str">
        <f t="shared" ca="1" si="61"/>
        <v>Crematogaster ormei</v>
      </c>
      <c r="P658" t="str">
        <f t="shared" ca="1" si="62"/>
        <v>TAG076361</v>
      </c>
      <c r="Q658">
        <f t="shared" ca="1" si="63"/>
        <v>1251</v>
      </c>
      <c r="R658">
        <f t="shared" ca="1" si="64"/>
        <v>1.9863244034201302</v>
      </c>
      <c r="S658" t="s">
        <v>220</v>
      </c>
      <c r="T658">
        <f t="shared" ca="1" si="65"/>
        <v>64</v>
      </c>
    </row>
    <row r="659" spans="1:20">
      <c r="A659">
        <v>650</v>
      </c>
      <c r="B659" t="s">
        <v>171</v>
      </c>
      <c r="C659" s="2">
        <v>41092</v>
      </c>
      <c r="D659" s="11">
        <v>4.6150159999999998</v>
      </c>
      <c r="E659" s="11">
        <v>117.4533275</v>
      </c>
      <c r="F659" s="13">
        <v>2</v>
      </c>
      <c r="G659">
        <v>0</v>
      </c>
      <c r="H659" t="s">
        <v>25</v>
      </c>
      <c r="I659" t="s">
        <v>29</v>
      </c>
      <c r="J659" t="s">
        <v>31</v>
      </c>
      <c r="K659">
        <v>3</v>
      </c>
      <c r="L659">
        <v>140</v>
      </c>
      <c r="M659" s="4">
        <v>0.53152619831395698</v>
      </c>
      <c r="N659" s="5">
        <f t="shared" si="60"/>
        <v>41083.531526198312</v>
      </c>
      <c r="O659" t="str">
        <f t="shared" ca="1" si="61"/>
        <v>Melittia oedippus</v>
      </c>
      <c r="P659" t="str">
        <f t="shared" ca="1" si="62"/>
        <v>TAG006378</v>
      </c>
      <c r="Q659">
        <f t="shared" ca="1" si="63"/>
        <v>1884</v>
      </c>
      <c r="R659">
        <f t="shared" ca="1" si="64"/>
        <v>4.0570478653305511</v>
      </c>
      <c r="S659" t="s">
        <v>221</v>
      </c>
      <c r="T659">
        <f t="shared" ca="1" si="65"/>
        <v>28</v>
      </c>
    </row>
    <row r="660" spans="1:20">
      <c r="A660">
        <v>651</v>
      </c>
      <c r="B660" t="s">
        <v>172</v>
      </c>
      <c r="C660" s="2">
        <v>41094</v>
      </c>
      <c r="D660" s="11">
        <v>4.6150159999999998</v>
      </c>
      <c r="E660" s="11">
        <v>117.4533275</v>
      </c>
      <c r="F660" s="13">
        <v>3</v>
      </c>
      <c r="G660">
        <v>1</v>
      </c>
      <c r="H660" t="s">
        <v>28</v>
      </c>
      <c r="I660" t="s">
        <v>26</v>
      </c>
      <c r="J660" t="s">
        <v>27</v>
      </c>
      <c r="K660">
        <v>0</v>
      </c>
      <c r="L660">
        <v>117</v>
      </c>
      <c r="M660" s="4">
        <v>0.72363650209946739</v>
      </c>
      <c r="N660" s="5">
        <f t="shared" si="60"/>
        <v>41083.723636502102</v>
      </c>
      <c r="O660" t="str">
        <f t="shared" ca="1" si="61"/>
        <v>Crematogaster borneensis</v>
      </c>
      <c r="P660" t="str">
        <f t="shared" ca="1" si="62"/>
        <v>TAG091950</v>
      </c>
      <c r="Q660">
        <f t="shared" ca="1" si="63"/>
        <v>1474</v>
      </c>
      <c r="R660">
        <f t="shared" ca="1" si="64"/>
        <v>1.2805886867081575</v>
      </c>
      <c r="S660" t="s">
        <v>222</v>
      </c>
      <c r="T660">
        <f t="shared" ca="1" si="65"/>
        <v>54</v>
      </c>
    </row>
    <row r="661" spans="1:20">
      <c r="A661">
        <v>652</v>
      </c>
      <c r="B661" t="s">
        <v>172</v>
      </c>
      <c r="C661" s="2">
        <v>41094</v>
      </c>
      <c r="D661" s="11">
        <v>4.6150159999999998</v>
      </c>
      <c r="E661" s="11">
        <v>117.4533275</v>
      </c>
      <c r="F661" s="13">
        <v>4</v>
      </c>
      <c r="G661">
        <v>1</v>
      </c>
      <c r="H661" t="s">
        <v>25</v>
      </c>
      <c r="I661" t="s">
        <v>26</v>
      </c>
      <c r="J661" t="s">
        <v>27</v>
      </c>
      <c r="K661">
        <v>0</v>
      </c>
      <c r="L661">
        <v>117</v>
      </c>
      <c r="M661" s="4">
        <v>1.3248638202647767E-2</v>
      </c>
      <c r="N661" s="5">
        <f t="shared" si="60"/>
        <v>41083.013248638206</v>
      </c>
      <c r="O661" t="str">
        <f t="shared" ca="1" si="61"/>
        <v>Crematogaster ormei</v>
      </c>
      <c r="P661" t="str">
        <f t="shared" ca="1" si="62"/>
        <v>TAG029144</v>
      </c>
      <c r="Q661">
        <f t="shared" ca="1" si="63"/>
        <v>1303</v>
      </c>
      <c r="R661">
        <f t="shared" ca="1" si="64"/>
        <v>4.8590128464916509</v>
      </c>
      <c r="S661" t="s">
        <v>223</v>
      </c>
      <c r="T661">
        <f t="shared" ca="1" si="65"/>
        <v>1</v>
      </c>
    </row>
    <row r="662" spans="1:20">
      <c r="A662">
        <v>653</v>
      </c>
      <c r="B662" t="s">
        <v>172</v>
      </c>
      <c r="C662" s="2">
        <v>41094</v>
      </c>
      <c r="D662" s="11">
        <v>4.6150159999999998</v>
      </c>
      <c r="E662" s="11">
        <v>117.4533275</v>
      </c>
      <c r="F662" s="13">
        <v>1</v>
      </c>
      <c r="G662">
        <v>0</v>
      </c>
      <c r="H662" t="s">
        <v>30</v>
      </c>
      <c r="I662" t="s">
        <v>29</v>
      </c>
      <c r="J662" t="s">
        <v>27</v>
      </c>
      <c r="K662">
        <v>0</v>
      </c>
      <c r="L662">
        <v>126</v>
      </c>
      <c r="M662" s="4">
        <v>0.20056416868748728</v>
      </c>
      <c r="N662" s="5">
        <f t="shared" si="60"/>
        <v>41083.200564168685</v>
      </c>
      <c r="O662" t="str">
        <f t="shared" ca="1" si="61"/>
        <v>Formicidae #1</v>
      </c>
      <c r="P662" t="str">
        <f t="shared" ca="1" si="62"/>
        <v>TAG055540</v>
      </c>
      <c r="Q662">
        <f t="shared" ca="1" si="63"/>
        <v>250</v>
      </c>
      <c r="R662">
        <f t="shared" ca="1" si="64"/>
        <v>1.0292107846346523</v>
      </c>
      <c r="S662" t="s">
        <v>220</v>
      </c>
      <c r="T662">
        <f t="shared" ca="1" si="65"/>
        <v>97</v>
      </c>
    </row>
    <row r="663" spans="1:20">
      <c r="A663">
        <v>654</v>
      </c>
      <c r="B663" t="s">
        <v>172</v>
      </c>
      <c r="C663" s="2">
        <v>41094</v>
      </c>
      <c r="D663" s="11">
        <v>4.6150159999999998</v>
      </c>
      <c r="E663" s="11">
        <v>117.4533275</v>
      </c>
      <c r="F663" s="13">
        <v>2</v>
      </c>
      <c r="G663">
        <v>0</v>
      </c>
      <c r="H663" t="s">
        <v>25</v>
      </c>
      <c r="I663" t="s">
        <v>29</v>
      </c>
      <c r="J663" t="s">
        <v>27</v>
      </c>
      <c r="K663">
        <v>0</v>
      </c>
      <c r="L663">
        <v>126</v>
      </c>
      <c r="M663" s="4">
        <v>0.85651813994996673</v>
      </c>
      <c r="N663" s="5">
        <f t="shared" si="60"/>
        <v>41083.856518139954</v>
      </c>
      <c r="O663" t="str">
        <f t="shared" ca="1" si="61"/>
        <v>Water monitor</v>
      </c>
      <c r="P663" t="str">
        <f t="shared" ca="1" si="62"/>
        <v>TAG013021</v>
      </c>
      <c r="Q663">
        <f t="shared" ca="1" si="63"/>
        <v>1713</v>
      </c>
      <c r="R663">
        <f t="shared" ca="1" si="64"/>
        <v>4.930047851064959</v>
      </c>
      <c r="S663" t="s">
        <v>221</v>
      </c>
      <c r="T663">
        <f t="shared" ca="1" si="65"/>
        <v>44</v>
      </c>
    </row>
    <row r="664" spans="1:20">
      <c r="A664">
        <v>655</v>
      </c>
      <c r="B664" t="s">
        <v>172</v>
      </c>
      <c r="C664" s="2">
        <v>41094</v>
      </c>
      <c r="D664" s="11">
        <v>4.6150159999999998</v>
      </c>
      <c r="E664" s="11">
        <v>117.4533275</v>
      </c>
      <c r="F664" s="13">
        <v>3</v>
      </c>
      <c r="G664">
        <v>1</v>
      </c>
      <c r="H664" t="s">
        <v>28</v>
      </c>
      <c r="I664" t="s">
        <v>29</v>
      </c>
      <c r="J664" t="s">
        <v>27</v>
      </c>
      <c r="K664">
        <v>0</v>
      </c>
      <c r="L664">
        <v>126</v>
      </c>
      <c r="M664" s="4">
        <v>0.44109501179864552</v>
      </c>
      <c r="N664" s="5">
        <f t="shared" si="60"/>
        <v>41083.441095011796</v>
      </c>
      <c r="O664" t="str">
        <f t="shared" ca="1" si="61"/>
        <v>Water monitor</v>
      </c>
      <c r="P664" t="str">
        <f t="shared" ca="1" si="62"/>
        <v>TAG099372</v>
      </c>
      <c r="Q664">
        <f t="shared" ca="1" si="63"/>
        <v>1854</v>
      </c>
      <c r="R664">
        <f t="shared" ca="1" si="64"/>
        <v>1.7238096933294864</v>
      </c>
      <c r="S664" t="s">
        <v>222</v>
      </c>
      <c r="T664">
        <f t="shared" ca="1" si="65"/>
        <v>81</v>
      </c>
    </row>
    <row r="665" spans="1:20">
      <c r="A665">
        <v>656</v>
      </c>
      <c r="B665" t="s">
        <v>172</v>
      </c>
      <c r="C665" s="2">
        <v>41094</v>
      </c>
      <c r="D665" s="11">
        <v>4.6150159999999998</v>
      </c>
      <c r="E665" s="11">
        <v>117.4533275</v>
      </c>
      <c r="F665" s="13">
        <v>4</v>
      </c>
      <c r="G665">
        <v>1</v>
      </c>
      <c r="H665" t="s">
        <v>28</v>
      </c>
      <c r="I665" t="s">
        <v>26</v>
      </c>
      <c r="J665" t="s">
        <v>31</v>
      </c>
      <c r="K665">
        <v>0</v>
      </c>
      <c r="L665">
        <v>135</v>
      </c>
      <c r="M665" s="4">
        <v>0.59686200045631022</v>
      </c>
      <c r="N665" s="5">
        <f t="shared" si="60"/>
        <v>41083.596862000457</v>
      </c>
      <c r="O665" t="str">
        <f t="shared" ca="1" si="61"/>
        <v>Dolichoderus sp.</v>
      </c>
      <c r="P665" t="str">
        <f t="shared" ca="1" si="62"/>
        <v>TAG042092</v>
      </c>
      <c r="Q665">
        <f t="shared" ca="1" si="63"/>
        <v>286</v>
      </c>
      <c r="R665">
        <f t="shared" ca="1" si="64"/>
        <v>5.6408220814114838</v>
      </c>
      <c r="S665" t="s">
        <v>223</v>
      </c>
      <c r="T665">
        <f t="shared" ca="1" si="65"/>
        <v>77</v>
      </c>
    </row>
    <row r="666" spans="1:20">
      <c r="A666">
        <v>657</v>
      </c>
      <c r="B666" t="s">
        <v>172</v>
      </c>
      <c r="C666" s="2">
        <v>41094</v>
      </c>
      <c r="D666" s="11">
        <v>4.6150159999999998</v>
      </c>
      <c r="E666" s="11">
        <v>117.4533275</v>
      </c>
      <c r="F666" s="13">
        <v>1</v>
      </c>
      <c r="G666">
        <v>1</v>
      </c>
      <c r="H666" t="s">
        <v>25</v>
      </c>
      <c r="I666" t="s">
        <v>26</v>
      </c>
      <c r="J666" t="s">
        <v>31</v>
      </c>
      <c r="K666">
        <v>0</v>
      </c>
      <c r="L666">
        <v>135</v>
      </c>
      <c r="M666" s="4">
        <v>7.0262188088933142E-2</v>
      </c>
      <c r="N666" s="5">
        <f t="shared" si="60"/>
        <v>41083.070262188092</v>
      </c>
      <c r="O666" t="str">
        <f t="shared" ca="1" si="61"/>
        <v>Crematogaster borneensis</v>
      </c>
      <c r="P666" t="str">
        <f t="shared" ca="1" si="62"/>
        <v>TAG080951</v>
      </c>
      <c r="Q666">
        <f t="shared" ca="1" si="63"/>
        <v>1689</v>
      </c>
      <c r="R666">
        <f t="shared" ca="1" si="64"/>
        <v>4.6777015721715882</v>
      </c>
      <c r="S666" t="s">
        <v>220</v>
      </c>
      <c r="T666">
        <f t="shared" ca="1" si="65"/>
        <v>2</v>
      </c>
    </row>
    <row r="667" spans="1:20">
      <c r="A667">
        <v>658</v>
      </c>
      <c r="B667" t="s">
        <v>172</v>
      </c>
      <c r="C667" s="2">
        <v>41094</v>
      </c>
      <c r="D667" s="11">
        <v>4.6150159999999998</v>
      </c>
      <c r="E667" s="11">
        <v>117.4533275</v>
      </c>
      <c r="F667" s="13">
        <v>2</v>
      </c>
      <c r="G667">
        <v>0</v>
      </c>
      <c r="H667" t="s">
        <v>28</v>
      </c>
      <c r="I667" t="s">
        <v>29</v>
      </c>
      <c r="J667" t="s">
        <v>31</v>
      </c>
      <c r="K667">
        <v>0</v>
      </c>
      <c r="L667">
        <v>144</v>
      </c>
      <c r="M667" s="4">
        <v>0.16009362073743427</v>
      </c>
      <c r="N667" s="5">
        <f t="shared" si="60"/>
        <v>41083.16009362074</v>
      </c>
      <c r="O667" t="str">
        <f t="shared" ca="1" si="61"/>
        <v>Dolichoderus sp.</v>
      </c>
      <c r="P667" t="str">
        <f t="shared" ca="1" si="62"/>
        <v>TAG003950</v>
      </c>
      <c r="Q667">
        <f t="shared" ca="1" si="63"/>
        <v>1230</v>
      </c>
      <c r="R667">
        <f t="shared" ca="1" si="64"/>
        <v>4.4288592803534792</v>
      </c>
      <c r="S667" t="s">
        <v>221</v>
      </c>
      <c r="T667">
        <f t="shared" ca="1" si="65"/>
        <v>95</v>
      </c>
    </row>
    <row r="668" spans="1:20">
      <c r="A668">
        <v>659</v>
      </c>
      <c r="B668" t="s">
        <v>172</v>
      </c>
      <c r="C668" s="2">
        <v>41094</v>
      </c>
      <c r="D668" s="11">
        <v>4.6150159999999998</v>
      </c>
      <c r="E668" s="11">
        <v>117.4533275</v>
      </c>
      <c r="F668" s="13">
        <v>3</v>
      </c>
      <c r="G668">
        <v>0</v>
      </c>
      <c r="H668" t="s">
        <v>30</v>
      </c>
      <c r="I668" t="s">
        <v>29</v>
      </c>
      <c r="J668" t="s">
        <v>31</v>
      </c>
      <c r="K668">
        <v>0</v>
      </c>
      <c r="L668">
        <v>144</v>
      </c>
      <c r="M668" s="4">
        <v>0.85355861937189692</v>
      </c>
      <c r="N668" s="5">
        <f t="shared" si="60"/>
        <v>41083.853558619368</v>
      </c>
      <c r="O668" t="str">
        <f t="shared" ca="1" si="61"/>
        <v>Crematogaster borneensis</v>
      </c>
      <c r="P668" t="str">
        <f t="shared" ca="1" si="62"/>
        <v>TAG063582</v>
      </c>
      <c r="Q668">
        <f t="shared" ca="1" si="63"/>
        <v>268</v>
      </c>
      <c r="R668">
        <f t="shared" ca="1" si="64"/>
        <v>3.14481160937365</v>
      </c>
      <c r="S668" t="s">
        <v>222</v>
      </c>
      <c r="T668">
        <f t="shared" ca="1" si="65"/>
        <v>97</v>
      </c>
    </row>
    <row r="669" spans="1:20">
      <c r="A669">
        <v>660</v>
      </c>
      <c r="B669" t="s">
        <v>172</v>
      </c>
      <c r="C669" s="2">
        <v>41094</v>
      </c>
      <c r="D669" s="11">
        <v>4.6150159999999998</v>
      </c>
      <c r="E669" s="11">
        <v>117.4533275</v>
      </c>
      <c r="F669" s="13">
        <v>4</v>
      </c>
      <c r="G669">
        <v>0</v>
      </c>
      <c r="H669" t="s">
        <v>25</v>
      </c>
      <c r="I669" t="s">
        <v>29</v>
      </c>
      <c r="J669" t="s">
        <v>31</v>
      </c>
      <c r="K669">
        <v>0</v>
      </c>
      <c r="L669">
        <v>144</v>
      </c>
      <c r="M669" s="4">
        <v>0.22237370830183145</v>
      </c>
      <c r="N669" s="5">
        <f t="shared" si="60"/>
        <v>41083.222373708304</v>
      </c>
      <c r="O669" t="str">
        <f t="shared" ca="1" si="61"/>
        <v>Dolichoderus sp.</v>
      </c>
      <c r="P669" t="str">
        <f t="shared" ca="1" si="62"/>
        <v>TAG066048</v>
      </c>
      <c r="Q669">
        <f t="shared" ca="1" si="63"/>
        <v>1389</v>
      </c>
      <c r="R669">
        <f t="shared" ca="1" si="64"/>
        <v>2.0298760009100945</v>
      </c>
      <c r="S669" t="s">
        <v>223</v>
      </c>
      <c r="T669">
        <f t="shared" ca="1" si="65"/>
        <v>75</v>
      </c>
    </row>
    <row r="670" spans="1:20">
      <c r="A670">
        <v>661</v>
      </c>
      <c r="B670" t="s">
        <v>173</v>
      </c>
      <c r="C670" s="2">
        <v>41094</v>
      </c>
      <c r="D670" s="11">
        <v>4.6150159999999998</v>
      </c>
      <c r="E670" s="11">
        <v>117.4533275</v>
      </c>
      <c r="F670" s="13">
        <v>1</v>
      </c>
      <c r="G670">
        <v>1</v>
      </c>
      <c r="H670" t="s">
        <v>28</v>
      </c>
      <c r="I670" t="s">
        <v>26</v>
      </c>
      <c r="J670" t="s">
        <v>27</v>
      </c>
      <c r="K670">
        <v>2</v>
      </c>
      <c r="L670">
        <v>116</v>
      </c>
      <c r="M670" s="4">
        <v>0.18685921738301636</v>
      </c>
      <c r="N670" s="5">
        <f t="shared" si="60"/>
        <v>41083.186859217385</v>
      </c>
      <c r="O670" t="str">
        <f t="shared" ca="1" si="61"/>
        <v>Crematogaster borneensis</v>
      </c>
      <c r="P670" t="str">
        <f t="shared" ca="1" si="62"/>
        <v>TAG031637</v>
      </c>
      <c r="Q670">
        <f t="shared" ca="1" si="63"/>
        <v>1751</v>
      </c>
      <c r="R670">
        <f t="shared" ca="1" si="64"/>
        <v>5.7288785239606614</v>
      </c>
      <c r="S670" t="s">
        <v>220</v>
      </c>
      <c r="T670">
        <f t="shared" ca="1" si="65"/>
        <v>74</v>
      </c>
    </row>
    <row r="671" spans="1:20">
      <c r="A671">
        <v>662</v>
      </c>
      <c r="B671" t="s">
        <v>173</v>
      </c>
      <c r="C671" s="2">
        <v>41094</v>
      </c>
      <c r="D671" s="11">
        <v>4.6150159999999998</v>
      </c>
      <c r="E671" s="11">
        <v>117.4533275</v>
      </c>
      <c r="F671" s="13">
        <v>2</v>
      </c>
      <c r="G671">
        <v>1</v>
      </c>
      <c r="H671" t="s">
        <v>25</v>
      </c>
      <c r="I671" t="s">
        <v>26</v>
      </c>
      <c r="J671" t="s">
        <v>27</v>
      </c>
      <c r="K671">
        <v>2</v>
      </c>
      <c r="L671">
        <v>116</v>
      </c>
      <c r="M671" s="4">
        <v>0.61804260512839726</v>
      </c>
      <c r="N671" s="5">
        <f t="shared" si="60"/>
        <v>41083.618042605129</v>
      </c>
      <c r="O671" t="str">
        <f t="shared" ca="1" si="61"/>
        <v>Ponerinae #1</v>
      </c>
      <c r="P671" t="str">
        <f t="shared" ca="1" si="62"/>
        <v>TAG034534</v>
      </c>
      <c r="Q671">
        <f t="shared" ca="1" si="63"/>
        <v>44</v>
      </c>
      <c r="R671">
        <f t="shared" ca="1" si="64"/>
        <v>4.9143749193992807</v>
      </c>
      <c r="S671" t="s">
        <v>221</v>
      </c>
      <c r="T671">
        <f t="shared" ca="1" si="65"/>
        <v>37</v>
      </c>
    </row>
    <row r="672" spans="1:20">
      <c r="A672">
        <v>663</v>
      </c>
      <c r="B672" t="s">
        <v>173</v>
      </c>
      <c r="C672" s="2">
        <v>41094</v>
      </c>
      <c r="D672" s="11">
        <v>4.6150159999999998</v>
      </c>
      <c r="E672" s="11">
        <v>117.4533275</v>
      </c>
      <c r="F672" s="13">
        <v>3</v>
      </c>
      <c r="G672">
        <v>0</v>
      </c>
      <c r="H672" t="s">
        <v>28</v>
      </c>
      <c r="I672" t="s">
        <v>29</v>
      </c>
      <c r="J672" t="s">
        <v>27</v>
      </c>
      <c r="K672">
        <v>2</v>
      </c>
      <c r="L672">
        <v>125</v>
      </c>
      <c r="M672" s="4">
        <v>0.89124493979335329</v>
      </c>
      <c r="N672" s="5">
        <f t="shared" si="60"/>
        <v>41083.89124493979</v>
      </c>
      <c r="O672" t="str">
        <f t="shared" ca="1" si="61"/>
        <v>Melittia oedippus</v>
      </c>
      <c r="P672" t="str">
        <f t="shared" ca="1" si="62"/>
        <v>TAG071920</v>
      </c>
      <c r="Q672">
        <f t="shared" ca="1" si="63"/>
        <v>1043</v>
      </c>
      <c r="R672">
        <f t="shared" ca="1" si="64"/>
        <v>1.3096325982793884</v>
      </c>
      <c r="S672" t="s">
        <v>222</v>
      </c>
      <c r="T672">
        <f t="shared" ca="1" si="65"/>
        <v>23</v>
      </c>
    </row>
    <row r="673" spans="1:20">
      <c r="A673">
        <v>664</v>
      </c>
      <c r="B673" t="s">
        <v>173</v>
      </c>
      <c r="C673" s="2">
        <v>41094</v>
      </c>
      <c r="D673" s="11">
        <v>4.6150159999999998</v>
      </c>
      <c r="E673" s="11">
        <v>117.4533275</v>
      </c>
      <c r="F673" s="13">
        <v>4</v>
      </c>
      <c r="G673">
        <v>0</v>
      </c>
      <c r="H673" t="s">
        <v>30</v>
      </c>
      <c r="I673" t="s">
        <v>29</v>
      </c>
      <c r="J673" t="s">
        <v>27</v>
      </c>
      <c r="K673">
        <v>2</v>
      </c>
      <c r="L673">
        <v>125</v>
      </c>
      <c r="M673" s="4">
        <v>0.6517955055596335</v>
      </c>
      <c r="N673" s="5">
        <f t="shared" si="60"/>
        <v>41083.651795505561</v>
      </c>
      <c r="O673" t="str">
        <f t="shared" ca="1" si="61"/>
        <v>Ponerinae #1</v>
      </c>
      <c r="P673" t="str">
        <f t="shared" ca="1" si="62"/>
        <v>TAG077835</v>
      </c>
      <c r="Q673">
        <f t="shared" ca="1" si="63"/>
        <v>1577</v>
      </c>
      <c r="R673">
        <f t="shared" ca="1" si="64"/>
        <v>3.1544225833081132</v>
      </c>
      <c r="S673" t="s">
        <v>223</v>
      </c>
      <c r="T673">
        <f t="shared" ca="1" si="65"/>
        <v>72</v>
      </c>
    </row>
    <row r="674" spans="1:20">
      <c r="A674">
        <v>665</v>
      </c>
      <c r="B674" t="s">
        <v>173</v>
      </c>
      <c r="C674" s="2">
        <v>41094</v>
      </c>
      <c r="D674" s="11">
        <v>4.6150159999999998</v>
      </c>
      <c r="E674" s="11">
        <v>117.4533275</v>
      </c>
      <c r="F674" s="13">
        <v>1</v>
      </c>
      <c r="G674">
        <v>1</v>
      </c>
      <c r="H674" t="s">
        <v>25</v>
      </c>
      <c r="I674" t="s">
        <v>29</v>
      </c>
      <c r="J674" t="s">
        <v>27</v>
      </c>
      <c r="K674">
        <v>2</v>
      </c>
      <c r="L674">
        <v>125</v>
      </c>
      <c r="M674" s="4">
        <v>0.18484740382721199</v>
      </c>
      <c r="N674" s="5">
        <f t="shared" si="60"/>
        <v>41083.184847403827</v>
      </c>
      <c r="O674" t="str">
        <f t="shared" ca="1" si="61"/>
        <v>Dolichoderus sp.</v>
      </c>
      <c r="P674" t="str">
        <f t="shared" ca="1" si="62"/>
        <v>TAG019968</v>
      </c>
      <c r="Q674">
        <f t="shared" ca="1" si="63"/>
        <v>1812</v>
      </c>
      <c r="R674">
        <f t="shared" ca="1" si="64"/>
        <v>1.9493573499306356</v>
      </c>
      <c r="S674" t="s">
        <v>220</v>
      </c>
      <c r="T674">
        <f t="shared" ca="1" si="65"/>
        <v>35</v>
      </c>
    </row>
    <row r="675" spans="1:20">
      <c r="A675">
        <v>666</v>
      </c>
      <c r="B675" t="s">
        <v>173</v>
      </c>
      <c r="C675" s="2">
        <v>41094</v>
      </c>
      <c r="D675" s="11">
        <v>4.6150159999999998</v>
      </c>
      <c r="E675" s="11">
        <v>117.4533275</v>
      </c>
      <c r="F675" s="13">
        <v>2</v>
      </c>
      <c r="G675">
        <v>1</v>
      </c>
      <c r="H675" t="s">
        <v>28</v>
      </c>
      <c r="I675" t="s">
        <v>26</v>
      </c>
      <c r="J675" t="s">
        <v>31</v>
      </c>
      <c r="K675">
        <v>0</v>
      </c>
      <c r="L675">
        <v>134</v>
      </c>
      <c r="M675" s="4">
        <v>0.8768436757987339</v>
      </c>
      <c r="N675" s="5">
        <f t="shared" si="60"/>
        <v>41083.876843675796</v>
      </c>
      <c r="O675" t="str">
        <f t="shared" ca="1" si="61"/>
        <v>Formicidae #1</v>
      </c>
      <c r="P675" t="str">
        <f t="shared" ca="1" si="62"/>
        <v>TAG062184</v>
      </c>
      <c r="Q675">
        <f t="shared" ca="1" si="63"/>
        <v>1028</v>
      </c>
      <c r="R675">
        <f t="shared" ca="1" si="64"/>
        <v>4.2913038505922696</v>
      </c>
      <c r="S675" t="s">
        <v>221</v>
      </c>
      <c r="T675">
        <f t="shared" ca="1" si="65"/>
        <v>68</v>
      </c>
    </row>
    <row r="676" spans="1:20">
      <c r="A676">
        <v>667</v>
      </c>
      <c r="B676" t="s">
        <v>173</v>
      </c>
      <c r="C676" s="2">
        <v>41094</v>
      </c>
      <c r="D676" s="11">
        <v>4.6150159999999998</v>
      </c>
      <c r="E676" s="11">
        <v>117.4533275</v>
      </c>
      <c r="F676" s="13">
        <v>3</v>
      </c>
      <c r="G676">
        <v>1</v>
      </c>
      <c r="H676" t="s">
        <v>25</v>
      </c>
      <c r="I676" t="s">
        <v>26</v>
      </c>
      <c r="J676" t="s">
        <v>31</v>
      </c>
      <c r="K676">
        <v>0</v>
      </c>
      <c r="L676">
        <v>134</v>
      </c>
      <c r="M676" s="4">
        <v>0.83298219628728143</v>
      </c>
      <c r="N676" s="5">
        <f t="shared" si="60"/>
        <v>41083.832982196291</v>
      </c>
      <c r="O676" t="str">
        <f t="shared" ca="1" si="61"/>
        <v>Zenicomus photuroides</v>
      </c>
      <c r="P676" t="str">
        <f t="shared" ca="1" si="62"/>
        <v>TAG029207</v>
      </c>
      <c r="Q676">
        <f t="shared" ca="1" si="63"/>
        <v>550</v>
      </c>
      <c r="R676">
        <f t="shared" ca="1" si="64"/>
        <v>5.9656963458948429</v>
      </c>
      <c r="S676" t="s">
        <v>222</v>
      </c>
      <c r="T676">
        <f t="shared" ca="1" si="65"/>
        <v>8</v>
      </c>
    </row>
    <row r="677" spans="1:20">
      <c r="A677">
        <v>668</v>
      </c>
      <c r="B677" t="s">
        <v>173</v>
      </c>
      <c r="C677" s="2">
        <v>41094</v>
      </c>
      <c r="D677" s="11">
        <v>4.6150159999999998</v>
      </c>
      <c r="E677" s="11">
        <v>117.4533275</v>
      </c>
      <c r="F677" s="13">
        <v>4</v>
      </c>
      <c r="G677">
        <v>0</v>
      </c>
      <c r="H677" t="s">
        <v>30</v>
      </c>
      <c r="I677" t="s">
        <v>29</v>
      </c>
      <c r="J677" t="s">
        <v>31</v>
      </c>
      <c r="K677">
        <v>0</v>
      </c>
      <c r="L677">
        <v>143</v>
      </c>
      <c r="M677" s="4">
        <v>0.81007055503991288</v>
      </c>
      <c r="N677" s="5">
        <f t="shared" si="60"/>
        <v>41083.810070555039</v>
      </c>
      <c r="O677" t="str">
        <f t="shared" ca="1" si="61"/>
        <v>Crematogaster ormei</v>
      </c>
      <c r="P677" t="str">
        <f t="shared" ca="1" si="62"/>
        <v>TAG048876</v>
      </c>
      <c r="Q677">
        <f t="shared" ca="1" si="63"/>
        <v>1848</v>
      </c>
      <c r="R677">
        <f t="shared" ca="1" si="64"/>
        <v>2.4752983723172299</v>
      </c>
      <c r="S677" t="s">
        <v>223</v>
      </c>
      <c r="T677">
        <f t="shared" ca="1" si="65"/>
        <v>4</v>
      </c>
    </row>
    <row r="678" spans="1:20">
      <c r="A678">
        <v>669</v>
      </c>
      <c r="B678" t="s">
        <v>173</v>
      </c>
      <c r="C678" s="2">
        <v>41094</v>
      </c>
      <c r="D678" s="11">
        <v>4.6150159999999998</v>
      </c>
      <c r="E678" s="11">
        <v>117.4533275</v>
      </c>
      <c r="F678" s="13">
        <v>1</v>
      </c>
      <c r="G678">
        <v>0</v>
      </c>
      <c r="H678" t="s">
        <v>25</v>
      </c>
      <c r="I678" t="s">
        <v>29</v>
      </c>
      <c r="J678" t="s">
        <v>31</v>
      </c>
      <c r="K678">
        <v>0</v>
      </c>
      <c r="L678">
        <v>143</v>
      </c>
      <c r="M678" s="4">
        <v>0.76225633583326491</v>
      </c>
      <c r="N678" s="5">
        <f t="shared" si="60"/>
        <v>41083.762256335831</v>
      </c>
      <c r="O678" t="str">
        <f t="shared" ca="1" si="61"/>
        <v>Crematogaster ormei</v>
      </c>
      <c r="P678" t="str">
        <f t="shared" ca="1" si="62"/>
        <v>TAG054710</v>
      </c>
      <c r="Q678">
        <f t="shared" ca="1" si="63"/>
        <v>1435</v>
      </c>
      <c r="R678">
        <f t="shared" ca="1" si="64"/>
        <v>5.213905138039661</v>
      </c>
      <c r="S678" t="s">
        <v>220</v>
      </c>
      <c r="T678">
        <f t="shared" ca="1" si="65"/>
        <v>71</v>
      </c>
    </row>
    <row r="679" spans="1:20">
      <c r="A679">
        <v>670</v>
      </c>
      <c r="B679" t="s">
        <v>173</v>
      </c>
      <c r="C679" s="2">
        <v>41094</v>
      </c>
      <c r="D679" s="11">
        <v>4.6150159999999998</v>
      </c>
      <c r="E679" s="11">
        <v>117.4533275</v>
      </c>
      <c r="F679" s="13">
        <v>2</v>
      </c>
      <c r="G679">
        <v>1</v>
      </c>
      <c r="H679" t="s">
        <v>28</v>
      </c>
      <c r="I679" t="s">
        <v>29</v>
      </c>
      <c r="J679" t="s">
        <v>31</v>
      </c>
      <c r="K679">
        <v>0</v>
      </c>
      <c r="L679">
        <v>143</v>
      </c>
      <c r="M679" s="4">
        <v>0.94846456628537656</v>
      </c>
      <c r="N679" s="5">
        <f t="shared" si="60"/>
        <v>41083.948464566289</v>
      </c>
      <c r="O679" t="str">
        <f t="shared" ca="1" si="61"/>
        <v>Cicada sanguinolenta</v>
      </c>
      <c r="P679" t="str">
        <f t="shared" ca="1" si="62"/>
        <v>TAG099365</v>
      </c>
      <c r="Q679">
        <f t="shared" ca="1" si="63"/>
        <v>1011</v>
      </c>
      <c r="R679">
        <f t="shared" ca="1" si="64"/>
        <v>5.9921773150569591</v>
      </c>
      <c r="S679" t="s">
        <v>221</v>
      </c>
      <c r="T679">
        <f t="shared" ca="1" si="65"/>
        <v>39</v>
      </c>
    </row>
    <row r="680" spans="1:20">
      <c r="A680">
        <v>671</v>
      </c>
      <c r="B680" t="s">
        <v>174</v>
      </c>
      <c r="C680" s="2">
        <v>41095</v>
      </c>
      <c r="D680" s="11">
        <v>4.6150159999999998</v>
      </c>
      <c r="E680" s="11">
        <v>117.4533275</v>
      </c>
      <c r="F680" s="13">
        <v>3</v>
      </c>
      <c r="G680">
        <v>1</v>
      </c>
      <c r="H680" t="s">
        <v>28</v>
      </c>
      <c r="I680" t="s">
        <v>26</v>
      </c>
      <c r="J680" t="s">
        <v>27</v>
      </c>
      <c r="K680">
        <v>1</v>
      </c>
      <c r="L680">
        <v>118</v>
      </c>
      <c r="M680" s="4">
        <v>0.87694102672917273</v>
      </c>
      <c r="N680" s="5">
        <f t="shared" si="60"/>
        <v>41083.876941026727</v>
      </c>
      <c r="O680" t="str">
        <f t="shared" ca="1" si="61"/>
        <v>Ponerinae #1</v>
      </c>
      <c r="P680" t="str">
        <f t="shared" ca="1" si="62"/>
        <v>TAG030898</v>
      </c>
      <c r="Q680">
        <f t="shared" ca="1" si="63"/>
        <v>64</v>
      </c>
      <c r="R680">
        <f t="shared" ca="1" si="64"/>
        <v>4.0089984530696476</v>
      </c>
      <c r="S680" t="s">
        <v>222</v>
      </c>
      <c r="T680">
        <f t="shared" ca="1" si="65"/>
        <v>22</v>
      </c>
    </row>
    <row r="681" spans="1:20">
      <c r="A681">
        <v>672</v>
      </c>
      <c r="B681" t="s">
        <v>174</v>
      </c>
      <c r="C681" s="2">
        <v>41095</v>
      </c>
      <c r="D681" s="11">
        <v>4.6150159999999998</v>
      </c>
      <c r="E681" s="11">
        <v>117.4533275</v>
      </c>
      <c r="F681" s="13">
        <v>4</v>
      </c>
      <c r="G681">
        <v>1</v>
      </c>
      <c r="H681" t="s">
        <v>25</v>
      </c>
      <c r="I681" t="s">
        <v>26</v>
      </c>
      <c r="J681" t="s">
        <v>27</v>
      </c>
      <c r="K681">
        <v>1</v>
      </c>
      <c r="L681">
        <v>118</v>
      </c>
      <c r="M681" s="4">
        <v>0.12191510050266541</v>
      </c>
      <c r="N681" s="5">
        <f t="shared" si="60"/>
        <v>41083.121915100506</v>
      </c>
      <c r="O681" t="str">
        <f t="shared" ca="1" si="61"/>
        <v>Morphospecies 1</v>
      </c>
      <c r="P681" t="str">
        <f t="shared" ca="1" si="62"/>
        <v>TAG091650</v>
      </c>
      <c r="Q681">
        <f t="shared" ca="1" si="63"/>
        <v>295</v>
      </c>
      <c r="R681">
        <f t="shared" ca="1" si="64"/>
        <v>3.9714456644376428</v>
      </c>
      <c r="S681" t="s">
        <v>223</v>
      </c>
      <c r="T681">
        <f t="shared" ca="1" si="65"/>
        <v>29</v>
      </c>
    </row>
    <row r="682" spans="1:20">
      <c r="A682">
        <v>673</v>
      </c>
      <c r="B682" t="s">
        <v>174</v>
      </c>
      <c r="C682" s="2">
        <v>41095</v>
      </c>
      <c r="D682" s="11">
        <v>4.6150159999999998</v>
      </c>
      <c r="E682" s="11">
        <v>117.4533275</v>
      </c>
      <c r="F682" s="13">
        <v>1</v>
      </c>
      <c r="G682">
        <v>0</v>
      </c>
      <c r="H682" t="s">
        <v>28</v>
      </c>
      <c r="I682" t="s">
        <v>29</v>
      </c>
      <c r="J682" t="s">
        <v>27</v>
      </c>
      <c r="K682">
        <v>1</v>
      </c>
      <c r="L682">
        <v>127</v>
      </c>
      <c r="M682" s="4">
        <v>0.1038520098531891</v>
      </c>
      <c r="N682" s="5">
        <f t="shared" si="60"/>
        <v>41083.103852009852</v>
      </c>
      <c r="O682" t="str">
        <f t="shared" ca="1" si="61"/>
        <v>Crematogaster ormei</v>
      </c>
      <c r="P682" t="str">
        <f t="shared" ca="1" si="62"/>
        <v>TAG015156</v>
      </c>
      <c r="Q682">
        <f t="shared" ca="1" si="63"/>
        <v>940</v>
      </c>
      <c r="R682">
        <f t="shared" ca="1" si="64"/>
        <v>5.2400273306287808</v>
      </c>
      <c r="S682" t="s">
        <v>220</v>
      </c>
      <c r="T682">
        <f t="shared" ca="1" si="65"/>
        <v>97</v>
      </c>
    </row>
    <row r="683" spans="1:20">
      <c r="A683">
        <v>674</v>
      </c>
      <c r="B683" t="s">
        <v>174</v>
      </c>
      <c r="C683" s="2">
        <v>41095</v>
      </c>
      <c r="D683" s="11">
        <v>4.6150159999999998</v>
      </c>
      <c r="E683" s="11">
        <v>117.4533275</v>
      </c>
      <c r="F683" s="13">
        <v>2</v>
      </c>
      <c r="G683">
        <v>0</v>
      </c>
      <c r="H683" t="s">
        <v>30</v>
      </c>
      <c r="I683" t="s">
        <v>29</v>
      </c>
      <c r="J683" t="s">
        <v>27</v>
      </c>
      <c r="K683">
        <v>1</v>
      </c>
      <c r="L683">
        <v>127</v>
      </c>
      <c r="M683" s="4">
        <v>0.10729556128334361</v>
      </c>
      <c r="N683" s="5">
        <f t="shared" si="60"/>
        <v>41083.107295561284</v>
      </c>
      <c r="O683" t="str">
        <f t="shared" ca="1" si="61"/>
        <v>Morphospecies 1</v>
      </c>
      <c r="P683" t="str">
        <f t="shared" ca="1" si="62"/>
        <v>TAG048688</v>
      </c>
      <c r="Q683">
        <f t="shared" ca="1" si="63"/>
        <v>1889</v>
      </c>
      <c r="R683">
        <f t="shared" ca="1" si="64"/>
        <v>2.9267576704822287</v>
      </c>
      <c r="S683" t="s">
        <v>221</v>
      </c>
      <c r="T683">
        <f t="shared" ca="1" si="65"/>
        <v>89</v>
      </c>
    </row>
    <row r="684" spans="1:20">
      <c r="A684">
        <v>675</v>
      </c>
      <c r="B684" t="s">
        <v>174</v>
      </c>
      <c r="C684" s="2">
        <v>41095</v>
      </c>
      <c r="D684" s="11">
        <v>4.6150159999999998</v>
      </c>
      <c r="E684" s="11">
        <v>117.4533275</v>
      </c>
      <c r="F684" s="13">
        <v>3</v>
      </c>
      <c r="G684">
        <v>1</v>
      </c>
      <c r="H684" t="s">
        <v>25</v>
      </c>
      <c r="I684" t="s">
        <v>29</v>
      </c>
      <c r="J684" t="s">
        <v>27</v>
      </c>
      <c r="K684">
        <v>1</v>
      </c>
      <c r="L684">
        <v>127</v>
      </c>
      <c r="M684" s="4">
        <v>0.40839461509631592</v>
      </c>
      <c r="N684" s="5">
        <f t="shared" si="60"/>
        <v>41083.408394615093</v>
      </c>
      <c r="O684" t="str">
        <f t="shared" ca="1" si="61"/>
        <v>Zenicomus photuroides</v>
      </c>
      <c r="P684" t="str">
        <f t="shared" ca="1" si="62"/>
        <v>TAG033179</v>
      </c>
      <c r="Q684">
        <f t="shared" ca="1" si="63"/>
        <v>637</v>
      </c>
      <c r="R684">
        <f t="shared" ca="1" si="64"/>
        <v>4.4549212057001979</v>
      </c>
      <c r="S684" t="s">
        <v>222</v>
      </c>
      <c r="T684">
        <f t="shared" ca="1" si="65"/>
        <v>42</v>
      </c>
    </row>
    <row r="685" spans="1:20">
      <c r="A685">
        <v>676</v>
      </c>
      <c r="B685" t="s">
        <v>174</v>
      </c>
      <c r="C685" s="2">
        <v>41095</v>
      </c>
      <c r="D685" s="11">
        <v>4.6150159999999998</v>
      </c>
      <c r="E685" s="11">
        <v>117.4533275</v>
      </c>
      <c r="F685" s="13">
        <v>4</v>
      </c>
      <c r="G685">
        <v>1</v>
      </c>
      <c r="H685" t="s">
        <v>28</v>
      </c>
      <c r="I685" t="s">
        <v>26</v>
      </c>
      <c r="J685" t="s">
        <v>31</v>
      </c>
      <c r="K685">
        <v>0</v>
      </c>
      <c r="L685">
        <v>136</v>
      </c>
      <c r="M685" s="4">
        <v>0.5376984075137633</v>
      </c>
      <c r="N685" s="5">
        <f t="shared" si="60"/>
        <v>41083.537698407512</v>
      </c>
      <c r="O685" t="str">
        <f t="shared" ca="1" si="61"/>
        <v>Formicidae #1</v>
      </c>
      <c r="P685" t="str">
        <f t="shared" ca="1" si="62"/>
        <v>TAG014705</v>
      </c>
      <c r="Q685">
        <f t="shared" ca="1" si="63"/>
        <v>1699</v>
      </c>
      <c r="R685">
        <f t="shared" ca="1" si="64"/>
        <v>1.7474251919930475</v>
      </c>
      <c r="S685" t="s">
        <v>223</v>
      </c>
      <c r="T685">
        <f t="shared" ca="1" si="65"/>
        <v>94</v>
      </c>
    </row>
    <row r="686" spans="1:20">
      <c r="A686">
        <v>677</v>
      </c>
      <c r="B686" t="s">
        <v>174</v>
      </c>
      <c r="C686" s="2">
        <v>41095</v>
      </c>
      <c r="D686" s="11">
        <v>4.6150159999999998</v>
      </c>
      <c r="E686" s="11">
        <v>117.4533275</v>
      </c>
      <c r="F686" s="13">
        <v>1</v>
      </c>
      <c r="G686">
        <v>1</v>
      </c>
      <c r="H686" t="s">
        <v>25</v>
      </c>
      <c r="I686" t="s">
        <v>26</v>
      </c>
      <c r="J686" t="s">
        <v>31</v>
      </c>
      <c r="K686">
        <v>0</v>
      </c>
      <c r="L686">
        <v>136</v>
      </c>
      <c r="M686" s="4">
        <v>0.22351997837455417</v>
      </c>
      <c r="N686" s="5">
        <f t="shared" si="60"/>
        <v>41083.223519978375</v>
      </c>
      <c r="O686" t="str">
        <f t="shared" ca="1" si="61"/>
        <v>Melittia oedippus</v>
      </c>
      <c r="P686" t="str">
        <f t="shared" ca="1" si="62"/>
        <v>TAG066154</v>
      </c>
      <c r="Q686">
        <f t="shared" ca="1" si="63"/>
        <v>557</v>
      </c>
      <c r="R686">
        <f t="shared" ca="1" si="64"/>
        <v>5.9687113104048404</v>
      </c>
      <c r="S686" t="s">
        <v>220</v>
      </c>
      <c r="T686">
        <f t="shared" ca="1" si="65"/>
        <v>34</v>
      </c>
    </row>
    <row r="687" spans="1:20">
      <c r="A687">
        <v>678</v>
      </c>
      <c r="B687" t="s">
        <v>174</v>
      </c>
      <c r="C687" s="2">
        <v>41095</v>
      </c>
      <c r="D687" s="11">
        <v>4.6150159999999998</v>
      </c>
      <c r="E687" s="11">
        <v>117.4533275</v>
      </c>
      <c r="F687" s="13">
        <v>2</v>
      </c>
      <c r="G687">
        <v>0</v>
      </c>
      <c r="H687" t="s">
        <v>30</v>
      </c>
      <c r="I687" t="s">
        <v>29</v>
      </c>
      <c r="J687" t="s">
        <v>31</v>
      </c>
      <c r="K687">
        <v>0</v>
      </c>
      <c r="L687">
        <v>145</v>
      </c>
      <c r="M687" s="4">
        <v>0.26985940038830092</v>
      </c>
      <c r="N687" s="5">
        <f t="shared" si="60"/>
        <v>41083.269859400389</v>
      </c>
      <c r="O687" t="str">
        <f t="shared" ca="1" si="61"/>
        <v>Ponerinae #1</v>
      </c>
      <c r="P687" t="str">
        <f t="shared" ca="1" si="62"/>
        <v>TAG080579</v>
      </c>
      <c r="Q687">
        <f t="shared" ca="1" si="63"/>
        <v>1349</v>
      </c>
      <c r="R687">
        <f t="shared" ca="1" si="64"/>
        <v>1.8570867891730187</v>
      </c>
      <c r="S687" t="s">
        <v>221</v>
      </c>
      <c r="T687">
        <f t="shared" ca="1" si="65"/>
        <v>87</v>
      </c>
    </row>
    <row r="688" spans="1:20">
      <c r="A688">
        <v>679</v>
      </c>
      <c r="B688" t="s">
        <v>174</v>
      </c>
      <c r="C688" s="2">
        <v>41095</v>
      </c>
      <c r="D688" s="11">
        <v>4.6150159999999998</v>
      </c>
      <c r="E688" s="11">
        <v>117.4533275</v>
      </c>
      <c r="F688" s="13">
        <v>3</v>
      </c>
      <c r="G688">
        <v>0</v>
      </c>
      <c r="H688" t="s">
        <v>25</v>
      </c>
      <c r="I688" t="s">
        <v>29</v>
      </c>
      <c r="J688" t="s">
        <v>31</v>
      </c>
      <c r="K688">
        <v>0</v>
      </c>
      <c r="L688">
        <v>145</v>
      </c>
      <c r="M688" s="4">
        <v>0.34792537873867335</v>
      </c>
      <c r="N688" s="5">
        <f t="shared" si="60"/>
        <v>41083.347925378737</v>
      </c>
      <c r="O688" t="str">
        <f t="shared" ca="1" si="61"/>
        <v>Gannets</v>
      </c>
      <c r="P688" t="str">
        <f t="shared" ca="1" si="62"/>
        <v>TAG079088</v>
      </c>
      <c r="Q688">
        <f t="shared" ca="1" si="63"/>
        <v>1308</v>
      </c>
      <c r="R688">
        <f t="shared" ca="1" si="64"/>
        <v>3.2023875806196367</v>
      </c>
      <c r="S688" t="s">
        <v>222</v>
      </c>
      <c r="T688">
        <f t="shared" ca="1" si="65"/>
        <v>2</v>
      </c>
    </row>
    <row r="689" spans="1:20">
      <c r="A689">
        <v>680</v>
      </c>
      <c r="B689" t="s">
        <v>174</v>
      </c>
      <c r="C689" s="2">
        <v>41095</v>
      </c>
      <c r="D689" s="11">
        <v>4.6150159999999998</v>
      </c>
      <c r="E689" s="11">
        <v>117.4533275</v>
      </c>
      <c r="F689" s="13">
        <v>4</v>
      </c>
      <c r="G689">
        <v>1</v>
      </c>
      <c r="H689" t="s">
        <v>28</v>
      </c>
      <c r="I689" t="s">
        <v>29</v>
      </c>
      <c r="J689" t="s">
        <v>31</v>
      </c>
      <c r="K689">
        <v>0</v>
      </c>
      <c r="L689">
        <v>145</v>
      </c>
      <c r="M689" s="4">
        <v>0.54586672773371336</v>
      </c>
      <c r="N689" s="5">
        <f t="shared" si="60"/>
        <v>41083.545866727734</v>
      </c>
      <c r="O689" t="str">
        <f t="shared" ca="1" si="61"/>
        <v>Zenicomus photuroides</v>
      </c>
      <c r="P689" t="str">
        <f t="shared" ca="1" si="62"/>
        <v>TAG067375</v>
      </c>
      <c r="Q689">
        <f t="shared" ca="1" si="63"/>
        <v>1548</v>
      </c>
      <c r="R689">
        <f t="shared" ca="1" si="64"/>
        <v>5.378501303330701</v>
      </c>
      <c r="S689" t="s">
        <v>223</v>
      </c>
      <c r="T689">
        <f t="shared" ca="1" si="65"/>
        <v>46</v>
      </c>
    </row>
    <row r="690" spans="1:20">
      <c r="A690">
        <v>681</v>
      </c>
      <c r="B690" t="s">
        <v>175</v>
      </c>
      <c r="C690" s="2">
        <v>41093</v>
      </c>
      <c r="D690" s="11">
        <v>4.6150159999999998</v>
      </c>
      <c r="E690" s="11">
        <v>117.4533275</v>
      </c>
      <c r="F690" s="13">
        <v>1</v>
      </c>
      <c r="G690">
        <v>0</v>
      </c>
      <c r="H690" t="s">
        <v>25</v>
      </c>
      <c r="I690" t="s">
        <v>26</v>
      </c>
      <c r="J690" t="s">
        <v>27</v>
      </c>
      <c r="K690">
        <v>0</v>
      </c>
      <c r="L690">
        <v>115</v>
      </c>
      <c r="M690" s="4">
        <v>0.17170006025285156</v>
      </c>
      <c r="N690" s="5">
        <f t="shared" si="60"/>
        <v>41083.171700060251</v>
      </c>
      <c r="O690" t="str">
        <f t="shared" ca="1" si="61"/>
        <v>Morphospecies 1</v>
      </c>
      <c r="P690" t="str">
        <f t="shared" ca="1" si="62"/>
        <v>TAG064974</v>
      </c>
      <c r="Q690">
        <f t="shared" ca="1" si="63"/>
        <v>1345</v>
      </c>
      <c r="R690">
        <f t="shared" ca="1" si="64"/>
        <v>4.2029516375122729</v>
      </c>
      <c r="S690" t="s">
        <v>220</v>
      </c>
      <c r="T690">
        <f t="shared" ca="1" si="65"/>
        <v>7</v>
      </c>
    </row>
    <row r="691" spans="1:20">
      <c r="A691">
        <v>682</v>
      </c>
      <c r="B691" t="s">
        <v>175</v>
      </c>
      <c r="C691" s="2">
        <v>41093</v>
      </c>
      <c r="D691" s="11">
        <v>4.6150159999999998</v>
      </c>
      <c r="E691" s="11">
        <v>117.4533275</v>
      </c>
      <c r="F691" s="13">
        <v>2</v>
      </c>
      <c r="G691">
        <v>1</v>
      </c>
      <c r="H691" t="s">
        <v>28</v>
      </c>
      <c r="I691" t="s">
        <v>26</v>
      </c>
      <c r="J691" t="s">
        <v>27</v>
      </c>
      <c r="K691">
        <v>0</v>
      </c>
      <c r="L691">
        <v>115</v>
      </c>
      <c r="M691" s="4">
        <v>0.51914819415861668</v>
      </c>
      <c r="N691" s="5">
        <f t="shared" si="60"/>
        <v>41083.519148194158</v>
      </c>
      <c r="O691" t="str">
        <f t="shared" ca="1" si="61"/>
        <v>Melittia oedippus</v>
      </c>
      <c r="P691" t="str">
        <f t="shared" ca="1" si="62"/>
        <v>TAG097483</v>
      </c>
      <c r="Q691">
        <f t="shared" ca="1" si="63"/>
        <v>844</v>
      </c>
      <c r="R691">
        <f t="shared" ca="1" si="64"/>
        <v>2.2272897405170151</v>
      </c>
      <c r="S691" t="s">
        <v>221</v>
      </c>
      <c r="T691">
        <f t="shared" ca="1" si="65"/>
        <v>32</v>
      </c>
    </row>
    <row r="692" spans="1:20">
      <c r="A692">
        <v>683</v>
      </c>
      <c r="B692" t="s">
        <v>175</v>
      </c>
      <c r="C692" s="2">
        <v>41093</v>
      </c>
      <c r="D692" s="11">
        <v>4.6150159999999998</v>
      </c>
      <c r="E692" s="11">
        <v>117.4533275</v>
      </c>
      <c r="F692" s="13">
        <v>3</v>
      </c>
      <c r="G692">
        <v>0</v>
      </c>
      <c r="H692" t="s">
        <v>28</v>
      </c>
      <c r="I692" t="s">
        <v>29</v>
      </c>
      <c r="J692" t="s">
        <v>27</v>
      </c>
      <c r="K692">
        <v>0</v>
      </c>
      <c r="L692">
        <v>124</v>
      </c>
      <c r="M692" s="4">
        <v>0.39421727497497128</v>
      </c>
      <c r="N692" s="5">
        <f t="shared" si="60"/>
        <v>41083.394217274974</v>
      </c>
      <c r="O692" t="str">
        <f t="shared" ca="1" si="61"/>
        <v>Morphospecies 1</v>
      </c>
      <c r="P692" t="str">
        <f t="shared" ca="1" si="62"/>
        <v>TAG021219</v>
      </c>
      <c r="Q692">
        <f t="shared" ca="1" si="63"/>
        <v>1987</v>
      </c>
      <c r="R692">
        <f t="shared" ca="1" si="64"/>
        <v>1.0925049353515011</v>
      </c>
      <c r="S692" t="s">
        <v>222</v>
      </c>
      <c r="T692">
        <f t="shared" ca="1" si="65"/>
        <v>0</v>
      </c>
    </row>
    <row r="693" spans="1:20">
      <c r="A693">
        <v>684</v>
      </c>
      <c r="B693" t="s">
        <v>175</v>
      </c>
      <c r="C693" s="2">
        <v>41093</v>
      </c>
      <c r="D693" s="11">
        <v>4.6150159999999998</v>
      </c>
      <c r="E693" s="11">
        <v>117.4533275</v>
      </c>
      <c r="F693" s="13">
        <v>4</v>
      </c>
      <c r="G693">
        <v>0</v>
      </c>
      <c r="H693" t="s">
        <v>30</v>
      </c>
      <c r="I693" t="s">
        <v>29</v>
      </c>
      <c r="J693" t="s">
        <v>27</v>
      </c>
      <c r="K693">
        <v>0</v>
      </c>
      <c r="L693">
        <v>124</v>
      </c>
      <c r="M693" s="4">
        <v>0.8920367441037268</v>
      </c>
      <c r="N693" s="5">
        <f t="shared" si="60"/>
        <v>41083.892036744102</v>
      </c>
      <c r="O693" t="str">
        <f t="shared" ca="1" si="61"/>
        <v>Water monitor</v>
      </c>
      <c r="P693" t="str">
        <f t="shared" ca="1" si="62"/>
        <v>TAG015271</v>
      </c>
      <c r="Q693">
        <f t="shared" ca="1" si="63"/>
        <v>71</v>
      </c>
      <c r="R693">
        <f t="shared" ca="1" si="64"/>
        <v>5.7188859990793688</v>
      </c>
      <c r="S693" t="s">
        <v>223</v>
      </c>
      <c r="T693">
        <f t="shared" ca="1" si="65"/>
        <v>4</v>
      </c>
    </row>
    <row r="694" spans="1:20">
      <c r="A694">
        <v>685</v>
      </c>
      <c r="B694" t="s">
        <v>175</v>
      </c>
      <c r="C694" s="2">
        <v>41093</v>
      </c>
      <c r="D694" s="11">
        <v>4.6150159999999998</v>
      </c>
      <c r="E694" s="11">
        <v>117.4533275</v>
      </c>
      <c r="F694" s="13">
        <v>1</v>
      </c>
      <c r="G694">
        <v>0</v>
      </c>
      <c r="H694" t="s">
        <v>25</v>
      </c>
      <c r="I694" t="s">
        <v>29</v>
      </c>
      <c r="J694" t="s">
        <v>27</v>
      </c>
      <c r="K694">
        <v>0</v>
      </c>
      <c r="L694">
        <v>124</v>
      </c>
      <c r="M694" s="4">
        <v>0.72106757940305288</v>
      </c>
      <c r="N694" s="5">
        <f t="shared" si="60"/>
        <v>41083.721067579405</v>
      </c>
      <c r="O694" t="str">
        <f t="shared" ca="1" si="61"/>
        <v>Formicidae #1</v>
      </c>
      <c r="P694" t="str">
        <f t="shared" ca="1" si="62"/>
        <v>TAG043492</v>
      </c>
      <c r="Q694">
        <f t="shared" ca="1" si="63"/>
        <v>1653</v>
      </c>
      <c r="R694">
        <f t="shared" ca="1" si="64"/>
        <v>3.0726565360106788</v>
      </c>
      <c r="S694" t="s">
        <v>220</v>
      </c>
      <c r="T694">
        <f t="shared" ca="1" si="65"/>
        <v>53</v>
      </c>
    </row>
    <row r="695" spans="1:20">
      <c r="A695">
        <v>686</v>
      </c>
      <c r="B695" t="s">
        <v>175</v>
      </c>
      <c r="C695" s="2">
        <v>41093</v>
      </c>
      <c r="D695" s="11">
        <v>4.6150159999999998</v>
      </c>
      <c r="E695" s="11">
        <v>117.4533275</v>
      </c>
      <c r="F695" s="13">
        <v>2</v>
      </c>
      <c r="G695">
        <v>0</v>
      </c>
      <c r="H695" t="s">
        <v>25</v>
      </c>
      <c r="I695" t="s">
        <v>26</v>
      </c>
      <c r="J695" t="s">
        <v>31</v>
      </c>
      <c r="K695">
        <v>0</v>
      </c>
      <c r="L695">
        <v>133</v>
      </c>
      <c r="M695" s="4">
        <v>0.24029570121055788</v>
      </c>
      <c r="N695" s="5">
        <f t="shared" si="60"/>
        <v>41083.240295701209</v>
      </c>
      <c r="O695" t="str">
        <f t="shared" ca="1" si="61"/>
        <v>Morphospecies 1</v>
      </c>
      <c r="P695" t="str">
        <f t="shared" ca="1" si="62"/>
        <v>TAG070330</v>
      </c>
      <c r="Q695">
        <f t="shared" ca="1" si="63"/>
        <v>1149</v>
      </c>
      <c r="R695">
        <f t="shared" ca="1" si="64"/>
        <v>3.7735964322769346</v>
      </c>
      <c r="S695" t="s">
        <v>221</v>
      </c>
      <c r="T695">
        <f t="shared" ca="1" si="65"/>
        <v>29</v>
      </c>
    </row>
    <row r="696" spans="1:20">
      <c r="A696">
        <v>687</v>
      </c>
      <c r="B696" t="s">
        <v>175</v>
      </c>
      <c r="C696" s="2">
        <v>41093</v>
      </c>
      <c r="D696" s="11">
        <v>4.6150159999999998</v>
      </c>
      <c r="E696" s="11">
        <v>117.4533275</v>
      </c>
      <c r="F696" s="13">
        <v>3</v>
      </c>
      <c r="G696">
        <v>1</v>
      </c>
      <c r="H696" t="s">
        <v>28</v>
      </c>
      <c r="I696" t="s">
        <v>26</v>
      </c>
      <c r="J696" t="s">
        <v>31</v>
      </c>
      <c r="K696">
        <v>0</v>
      </c>
      <c r="L696">
        <v>133</v>
      </c>
      <c r="M696" s="4">
        <v>0.82946851804320176</v>
      </c>
      <c r="N696" s="5">
        <f t="shared" si="60"/>
        <v>41083.829468518044</v>
      </c>
      <c r="O696" t="str">
        <f t="shared" ca="1" si="61"/>
        <v>Cicada sanguinolenta</v>
      </c>
      <c r="P696" t="str">
        <f t="shared" ca="1" si="62"/>
        <v>TAG072389</v>
      </c>
      <c r="Q696">
        <f t="shared" ca="1" si="63"/>
        <v>1595</v>
      </c>
      <c r="R696">
        <f t="shared" ca="1" si="64"/>
        <v>2.8985882969255936</v>
      </c>
      <c r="S696" t="s">
        <v>222</v>
      </c>
      <c r="T696">
        <f t="shared" ca="1" si="65"/>
        <v>14</v>
      </c>
    </row>
    <row r="697" spans="1:20">
      <c r="A697">
        <v>688</v>
      </c>
      <c r="B697" t="s">
        <v>175</v>
      </c>
      <c r="C697" s="2">
        <v>41093</v>
      </c>
      <c r="D697" s="11">
        <v>4.6150159999999998</v>
      </c>
      <c r="E697" s="11">
        <v>117.4533275</v>
      </c>
      <c r="F697" s="13">
        <v>4</v>
      </c>
      <c r="G697">
        <v>0</v>
      </c>
      <c r="H697" t="s">
        <v>30</v>
      </c>
      <c r="I697" t="s">
        <v>29</v>
      </c>
      <c r="J697" t="s">
        <v>31</v>
      </c>
      <c r="K697">
        <v>0</v>
      </c>
      <c r="L697">
        <v>142</v>
      </c>
      <c r="M697" s="4">
        <v>0.66810886357267463</v>
      </c>
      <c r="N697" s="5">
        <f t="shared" si="60"/>
        <v>41083.668108863574</v>
      </c>
      <c r="O697" t="str">
        <f t="shared" ca="1" si="61"/>
        <v>Ponerinae #1</v>
      </c>
      <c r="P697" t="str">
        <f t="shared" ca="1" si="62"/>
        <v>TAG093726</v>
      </c>
      <c r="Q697">
        <f t="shared" ca="1" si="63"/>
        <v>1026</v>
      </c>
      <c r="R697">
        <f t="shared" ca="1" si="64"/>
        <v>1.6750295711158776</v>
      </c>
      <c r="S697" t="s">
        <v>223</v>
      </c>
      <c r="T697">
        <f t="shared" ca="1" si="65"/>
        <v>85</v>
      </c>
    </row>
    <row r="698" spans="1:20">
      <c r="A698">
        <v>689</v>
      </c>
      <c r="B698" t="s">
        <v>175</v>
      </c>
      <c r="C698" s="2">
        <v>41093</v>
      </c>
      <c r="D698" s="11">
        <v>4.6150159999999998</v>
      </c>
      <c r="E698" s="11">
        <v>117.4533275</v>
      </c>
      <c r="F698" s="13">
        <v>1</v>
      </c>
      <c r="G698">
        <v>0</v>
      </c>
      <c r="H698" t="s">
        <v>25</v>
      </c>
      <c r="I698" t="s">
        <v>29</v>
      </c>
      <c r="J698" t="s">
        <v>31</v>
      </c>
      <c r="K698">
        <v>0</v>
      </c>
      <c r="L698">
        <v>142</v>
      </c>
      <c r="M698" s="4">
        <v>0.96376519627588475</v>
      </c>
      <c r="N698" s="5">
        <f t="shared" si="60"/>
        <v>41083.963765196277</v>
      </c>
      <c r="O698" t="str">
        <f t="shared" ca="1" si="61"/>
        <v>Cicada sanguinolenta</v>
      </c>
      <c r="P698" t="str">
        <f t="shared" ca="1" si="62"/>
        <v>TAG047632</v>
      </c>
      <c r="Q698">
        <f t="shared" ca="1" si="63"/>
        <v>1547</v>
      </c>
      <c r="R698">
        <f t="shared" ca="1" si="64"/>
        <v>2.2458253376653934</v>
      </c>
      <c r="S698" t="s">
        <v>220</v>
      </c>
      <c r="T698">
        <f t="shared" ca="1" si="65"/>
        <v>25</v>
      </c>
    </row>
    <row r="699" spans="1:20">
      <c r="A699">
        <v>690</v>
      </c>
      <c r="B699" t="s">
        <v>175</v>
      </c>
      <c r="C699" s="2">
        <v>41093</v>
      </c>
      <c r="D699" s="11">
        <v>4.6150159999999998</v>
      </c>
      <c r="E699" s="11">
        <v>117.4533275</v>
      </c>
      <c r="F699" s="13">
        <v>2</v>
      </c>
      <c r="G699">
        <v>1</v>
      </c>
      <c r="H699" t="s">
        <v>28</v>
      </c>
      <c r="I699" t="s">
        <v>29</v>
      </c>
      <c r="J699" t="s">
        <v>31</v>
      </c>
      <c r="K699">
        <v>0</v>
      </c>
      <c r="L699">
        <v>142</v>
      </c>
      <c r="M699" s="4">
        <v>0.15867584647682687</v>
      </c>
      <c r="N699" s="5">
        <f t="shared" si="60"/>
        <v>41083.158675846476</v>
      </c>
      <c r="O699" t="str">
        <f t="shared" ca="1" si="61"/>
        <v>Cicada sanguinolenta</v>
      </c>
      <c r="P699" t="str">
        <f t="shared" ca="1" si="62"/>
        <v>TAG077677</v>
      </c>
      <c r="Q699">
        <f t="shared" ca="1" si="63"/>
        <v>654</v>
      </c>
      <c r="R699">
        <f t="shared" ca="1" si="64"/>
        <v>4.6793164673167515</v>
      </c>
      <c r="S699" t="s">
        <v>221</v>
      </c>
      <c r="T699">
        <f t="shared" ca="1" si="65"/>
        <v>51</v>
      </c>
    </row>
    <row r="700" spans="1:20">
      <c r="A700">
        <v>691</v>
      </c>
      <c r="B700" t="s">
        <v>176</v>
      </c>
      <c r="C700" s="2">
        <v>41092</v>
      </c>
      <c r="D700" s="11">
        <v>4.6150159999999998</v>
      </c>
      <c r="E700" s="11">
        <v>117.4533275</v>
      </c>
      <c r="F700" s="13">
        <v>3</v>
      </c>
      <c r="G700">
        <v>1</v>
      </c>
      <c r="H700" t="s">
        <v>28</v>
      </c>
      <c r="I700" t="s">
        <v>26</v>
      </c>
      <c r="J700" t="s">
        <v>27</v>
      </c>
      <c r="K700">
        <v>2</v>
      </c>
      <c r="L700">
        <v>113</v>
      </c>
      <c r="M700" s="4">
        <v>0.9384640294043517</v>
      </c>
      <c r="N700" s="5">
        <f t="shared" si="60"/>
        <v>41083.938464029401</v>
      </c>
      <c r="O700" t="str">
        <f t="shared" ca="1" si="61"/>
        <v>Gannets</v>
      </c>
      <c r="P700" t="str">
        <f t="shared" ca="1" si="62"/>
        <v>TAG053842</v>
      </c>
      <c r="Q700">
        <f t="shared" ca="1" si="63"/>
        <v>1441</v>
      </c>
      <c r="R700">
        <f t="shared" ca="1" si="64"/>
        <v>3.5784511264845951</v>
      </c>
      <c r="S700" t="s">
        <v>222</v>
      </c>
      <c r="T700">
        <f t="shared" ca="1" si="65"/>
        <v>64</v>
      </c>
    </row>
    <row r="701" spans="1:20">
      <c r="A701">
        <v>692</v>
      </c>
      <c r="B701" t="s">
        <v>176</v>
      </c>
      <c r="C701" s="2">
        <v>41092</v>
      </c>
      <c r="D701" s="11">
        <v>4.6150159999999998</v>
      </c>
      <c r="E701" s="11">
        <v>117.4533275</v>
      </c>
      <c r="F701" s="13">
        <v>4</v>
      </c>
      <c r="G701">
        <v>1</v>
      </c>
      <c r="H701" t="s">
        <v>25</v>
      </c>
      <c r="I701" t="s">
        <v>26</v>
      </c>
      <c r="J701" t="s">
        <v>27</v>
      </c>
      <c r="K701">
        <v>2</v>
      </c>
      <c r="L701">
        <v>113</v>
      </c>
      <c r="M701" s="4">
        <v>0.83556157722195401</v>
      </c>
      <c r="N701" s="5">
        <f t="shared" si="60"/>
        <v>41083.835561577223</v>
      </c>
      <c r="O701" t="str">
        <f t="shared" ca="1" si="61"/>
        <v>Morphospecies 1</v>
      </c>
      <c r="P701" t="str">
        <f t="shared" ca="1" si="62"/>
        <v>TAG062309</v>
      </c>
      <c r="Q701">
        <f t="shared" ca="1" si="63"/>
        <v>404</v>
      </c>
      <c r="R701">
        <f t="shared" ca="1" si="64"/>
        <v>5.3804881697657176</v>
      </c>
      <c r="S701" t="s">
        <v>223</v>
      </c>
      <c r="T701">
        <f t="shared" ca="1" si="65"/>
        <v>52</v>
      </c>
    </row>
    <row r="702" spans="1:20">
      <c r="A702">
        <v>693</v>
      </c>
      <c r="B702" t="s">
        <v>176</v>
      </c>
      <c r="C702" s="2">
        <v>41092</v>
      </c>
      <c r="D702" s="11">
        <v>4.6150159999999998</v>
      </c>
      <c r="E702" s="11">
        <v>117.4533275</v>
      </c>
      <c r="F702" s="13">
        <v>1</v>
      </c>
      <c r="G702">
        <v>0</v>
      </c>
      <c r="H702" t="s">
        <v>28</v>
      </c>
      <c r="I702" t="s">
        <v>29</v>
      </c>
      <c r="J702" t="s">
        <v>27</v>
      </c>
      <c r="K702">
        <v>2</v>
      </c>
      <c r="L702">
        <v>122</v>
      </c>
      <c r="M702" s="4">
        <v>0.41340261148518431</v>
      </c>
      <c r="N702" s="5">
        <f t="shared" si="60"/>
        <v>41083.413402611484</v>
      </c>
      <c r="O702" t="str">
        <f t="shared" ca="1" si="61"/>
        <v>Crematogaster borneensis</v>
      </c>
      <c r="P702" t="str">
        <f t="shared" ca="1" si="62"/>
        <v>TAG080582</v>
      </c>
      <c r="Q702">
        <f t="shared" ca="1" si="63"/>
        <v>931</v>
      </c>
      <c r="R702">
        <f t="shared" ca="1" si="64"/>
        <v>2.8660931745629035</v>
      </c>
      <c r="S702" t="s">
        <v>220</v>
      </c>
      <c r="T702">
        <f t="shared" ca="1" si="65"/>
        <v>93</v>
      </c>
    </row>
    <row r="703" spans="1:20">
      <c r="A703">
        <v>694</v>
      </c>
      <c r="B703" t="s">
        <v>176</v>
      </c>
      <c r="C703" s="2">
        <v>41092</v>
      </c>
      <c r="D703" s="11">
        <v>4.6150159999999998</v>
      </c>
      <c r="E703" s="11">
        <v>117.4533275</v>
      </c>
      <c r="F703" s="13">
        <v>2</v>
      </c>
      <c r="G703">
        <v>0</v>
      </c>
      <c r="H703" t="s">
        <v>30</v>
      </c>
      <c r="I703" t="s">
        <v>29</v>
      </c>
      <c r="J703" t="s">
        <v>27</v>
      </c>
      <c r="K703">
        <v>2</v>
      </c>
      <c r="L703">
        <v>122</v>
      </c>
      <c r="M703" s="4">
        <v>0.90856417847938364</v>
      </c>
      <c r="N703" s="5">
        <f t="shared" si="60"/>
        <v>41083.908564178477</v>
      </c>
      <c r="O703" t="str">
        <f t="shared" ca="1" si="61"/>
        <v>Formicidae #1</v>
      </c>
      <c r="P703" t="str">
        <f t="shared" ca="1" si="62"/>
        <v>TAG038225</v>
      </c>
      <c r="Q703">
        <f t="shared" ca="1" si="63"/>
        <v>1385</v>
      </c>
      <c r="R703">
        <f t="shared" ca="1" si="64"/>
        <v>1.7474408017110927</v>
      </c>
      <c r="S703" t="s">
        <v>221</v>
      </c>
      <c r="T703">
        <f t="shared" ca="1" si="65"/>
        <v>23</v>
      </c>
    </row>
    <row r="704" spans="1:20">
      <c r="A704">
        <v>695</v>
      </c>
      <c r="B704" t="s">
        <v>176</v>
      </c>
      <c r="C704" s="2">
        <v>41092</v>
      </c>
      <c r="D704" s="11">
        <v>4.6150159999999998</v>
      </c>
      <c r="E704" s="11">
        <v>117.4533275</v>
      </c>
      <c r="F704" s="13">
        <v>3</v>
      </c>
      <c r="G704">
        <v>0</v>
      </c>
      <c r="H704" t="s">
        <v>25</v>
      </c>
      <c r="I704" t="s">
        <v>29</v>
      </c>
      <c r="J704" t="s">
        <v>27</v>
      </c>
      <c r="K704">
        <v>2</v>
      </c>
      <c r="L704">
        <v>122</v>
      </c>
      <c r="M704" s="4">
        <v>0.64715098754061318</v>
      </c>
      <c r="N704" s="5">
        <f t="shared" si="60"/>
        <v>41083.647150987541</v>
      </c>
      <c r="O704" t="str">
        <f t="shared" ca="1" si="61"/>
        <v>Gannets</v>
      </c>
      <c r="P704" t="str">
        <f t="shared" ca="1" si="62"/>
        <v>TAG043407</v>
      </c>
      <c r="Q704">
        <f t="shared" ca="1" si="63"/>
        <v>708</v>
      </c>
      <c r="R704">
        <f t="shared" ca="1" si="64"/>
        <v>4.4355068048622766</v>
      </c>
      <c r="S704" t="s">
        <v>222</v>
      </c>
      <c r="T704">
        <f t="shared" ca="1" si="65"/>
        <v>38</v>
      </c>
    </row>
    <row r="705" spans="1:20">
      <c r="A705">
        <v>696</v>
      </c>
      <c r="B705" t="s">
        <v>176</v>
      </c>
      <c r="C705" s="2">
        <v>41092</v>
      </c>
      <c r="D705" s="11">
        <v>4.6150159999999998</v>
      </c>
      <c r="E705" s="11">
        <v>117.4533275</v>
      </c>
      <c r="F705" s="13">
        <v>4</v>
      </c>
      <c r="G705">
        <v>0</v>
      </c>
      <c r="H705" t="s">
        <v>28</v>
      </c>
      <c r="I705" t="s">
        <v>26</v>
      </c>
      <c r="J705" t="s">
        <v>31</v>
      </c>
      <c r="K705">
        <v>3</v>
      </c>
      <c r="L705">
        <v>131</v>
      </c>
      <c r="M705" s="4">
        <v>0.61639981297140278</v>
      </c>
      <c r="N705" s="5">
        <f t="shared" si="60"/>
        <v>41083.61639981297</v>
      </c>
      <c r="O705" t="str">
        <f t="shared" ca="1" si="61"/>
        <v>Formicidae #1</v>
      </c>
      <c r="P705" t="str">
        <f t="shared" ca="1" si="62"/>
        <v>TAG030367</v>
      </c>
      <c r="Q705">
        <f t="shared" ca="1" si="63"/>
        <v>124</v>
      </c>
      <c r="R705">
        <f t="shared" ca="1" si="64"/>
        <v>3.0703950218111173</v>
      </c>
      <c r="S705" t="s">
        <v>223</v>
      </c>
      <c r="T705">
        <f t="shared" ca="1" si="65"/>
        <v>78</v>
      </c>
    </row>
    <row r="706" spans="1:20">
      <c r="A706">
        <v>697</v>
      </c>
      <c r="B706" t="s">
        <v>176</v>
      </c>
      <c r="C706" s="2">
        <v>41092</v>
      </c>
      <c r="D706" s="11">
        <v>4.6150159999999998</v>
      </c>
      <c r="E706" s="11">
        <v>117.4533275</v>
      </c>
      <c r="F706" s="13">
        <v>1</v>
      </c>
      <c r="G706">
        <v>0</v>
      </c>
      <c r="H706" t="s">
        <v>25</v>
      </c>
      <c r="I706" t="s">
        <v>26</v>
      </c>
      <c r="J706" t="s">
        <v>31</v>
      </c>
      <c r="K706">
        <v>3</v>
      </c>
      <c r="L706">
        <v>131</v>
      </c>
      <c r="M706" s="4">
        <v>0.7887400347727378</v>
      </c>
      <c r="N706" s="5">
        <f t="shared" si="60"/>
        <v>41083.788740034775</v>
      </c>
      <c r="O706" t="str">
        <f t="shared" ca="1" si="61"/>
        <v>Alsomitra simplex</v>
      </c>
      <c r="P706" t="str">
        <f t="shared" ca="1" si="62"/>
        <v>TAG022181</v>
      </c>
      <c r="Q706">
        <f t="shared" ca="1" si="63"/>
        <v>364</v>
      </c>
      <c r="R706">
        <f t="shared" ca="1" si="64"/>
        <v>1.0150937258020822</v>
      </c>
      <c r="S706" t="s">
        <v>220</v>
      </c>
      <c r="T706">
        <f t="shared" ca="1" si="65"/>
        <v>17</v>
      </c>
    </row>
    <row r="707" spans="1:20">
      <c r="A707">
        <v>698</v>
      </c>
      <c r="B707" t="s">
        <v>176</v>
      </c>
      <c r="C707" s="2">
        <v>41092</v>
      </c>
      <c r="D707" s="11">
        <v>4.6150159999999998</v>
      </c>
      <c r="E707" s="11">
        <v>117.4533275</v>
      </c>
      <c r="F707" s="13">
        <v>2</v>
      </c>
      <c r="G707">
        <v>0</v>
      </c>
      <c r="H707" t="s">
        <v>28</v>
      </c>
      <c r="I707" t="s">
        <v>29</v>
      </c>
      <c r="J707" t="s">
        <v>31</v>
      </c>
      <c r="K707">
        <v>3</v>
      </c>
      <c r="L707">
        <v>140</v>
      </c>
      <c r="M707" s="4">
        <v>0.93894141976840106</v>
      </c>
      <c r="N707" s="5">
        <f t="shared" si="60"/>
        <v>41083.938941419765</v>
      </c>
      <c r="O707" t="str">
        <f t="shared" ca="1" si="61"/>
        <v>Gannets</v>
      </c>
      <c r="P707" t="str">
        <f t="shared" ca="1" si="62"/>
        <v>TAG001750</v>
      </c>
      <c r="Q707">
        <f t="shared" ca="1" si="63"/>
        <v>1351</v>
      </c>
      <c r="R707">
        <f t="shared" ca="1" si="64"/>
        <v>3.7960892182723098</v>
      </c>
      <c r="S707" t="s">
        <v>221</v>
      </c>
      <c r="T707">
        <f t="shared" ca="1" si="65"/>
        <v>19</v>
      </c>
    </row>
    <row r="708" spans="1:20">
      <c r="A708">
        <v>699</v>
      </c>
      <c r="B708" t="s">
        <v>176</v>
      </c>
      <c r="C708" s="2">
        <v>41092</v>
      </c>
      <c r="D708" s="11">
        <v>4.6150159999999998</v>
      </c>
      <c r="E708" s="11">
        <v>117.4533275</v>
      </c>
      <c r="F708" s="13">
        <v>3</v>
      </c>
      <c r="G708">
        <v>0</v>
      </c>
      <c r="H708" t="s">
        <v>30</v>
      </c>
      <c r="I708" t="s">
        <v>29</v>
      </c>
      <c r="J708" t="s">
        <v>31</v>
      </c>
      <c r="K708">
        <v>3</v>
      </c>
      <c r="L708">
        <v>140</v>
      </c>
      <c r="M708" s="4">
        <v>0.24904303309677256</v>
      </c>
      <c r="N708" s="5">
        <f t="shared" si="60"/>
        <v>41083.249043033094</v>
      </c>
      <c r="O708" t="str">
        <f t="shared" ca="1" si="61"/>
        <v>Crematogaster borneensis</v>
      </c>
      <c r="P708" t="str">
        <f t="shared" ca="1" si="62"/>
        <v>TAG012953</v>
      </c>
      <c r="Q708">
        <f t="shared" ca="1" si="63"/>
        <v>966</v>
      </c>
      <c r="R708">
        <f t="shared" ca="1" si="64"/>
        <v>3.1543770155595805</v>
      </c>
      <c r="S708" t="s">
        <v>222</v>
      </c>
      <c r="T708">
        <f t="shared" ca="1" si="65"/>
        <v>86</v>
      </c>
    </row>
    <row r="709" spans="1:20">
      <c r="A709">
        <v>700</v>
      </c>
      <c r="B709" t="s">
        <v>176</v>
      </c>
      <c r="C709" s="2">
        <v>41092</v>
      </c>
      <c r="D709" s="11">
        <v>4.6150159999999998</v>
      </c>
      <c r="E709" s="11">
        <v>117.4533275</v>
      </c>
      <c r="F709" s="13">
        <v>4</v>
      </c>
      <c r="G709">
        <v>0</v>
      </c>
      <c r="H709" t="s">
        <v>25</v>
      </c>
      <c r="I709" t="s">
        <v>29</v>
      </c>
      <c r="J709" t="s">
        <v>31</v>
      </c>
      <c r="K709">
        <v>3</v>
      </c>
      <c r="L709">
        <v>140</v>
      </c>
      <c r="M709" s="4">
        <v>0.23155837100326315</v>
      </c>
      <c r="N709" s="5">
        <f t="shared" si="60"/>
        <v>41083.231558371001</v>
      </c>
      <c r="O709" t="str">
        <f t="shared" ca="1" si="61"/>
        <v>Cicada sanguinolenta</v>
      </c>
      <c r="P709" t="str">
        <f t="shared" ca="1" si="62"/>
        <v>TAG013837</v>
      </c>
      <c r="Q709">
        <f t="shared" ca="1" si="63"/>
        <v>1685</v>
      </c>
      <c r="R709">
        <f t="shared" ca="1" si="64"/>
        <v>4.9921350366502368</v>
      </c>
      <c r="S709" t="s">
        <v>223</v>
      </c>
      <c r="T709">
        <f t="shared" ca="1" si="65"/>
        <v>83</v>
      </c>
    </row>
    <row r="710" spans="1:20">
      <c r="A710">
        <v>701</v>
      </c>
      <c r="B710" t="s">
        <v>177</v>
      </c>
      <c r="C710" s="2">
        <v>41093</v>
      </c>
      <c r="D710" s="11">
        <v>4.6150159999999998</v>
      </c>
      <c r="E710" s="11">
        <v>117.4533275</v>
      </c>
      <c r="F710" s="13">
        <v>1</v>
      </c>
      <c r="G710">
        <v>1</v>
      </c>
      <c r="H710" t="s">
        <v>28</v>
      </c>
      <c r="I710" t="s">
        <v>26</v>
      </c>
      <c r="J710" t="s">
        <v>27</v>
      </c>
      <c r="K710">
        <v>0</v>
      </c>
      <c r="L710">
        <v>114</v>
      </c>
      <c r="M710" s="4">
        <v>0.59734182198997543</v>
      </c>
      <c r="N710" s="5">
        <f t="shared" si="60"/>
        <v>41083.597341821987</v>
      </c>
      <c r="O710" t="str">
        <f t="shared" ca="1" si="61"/>
        <v>Zenicomus photuroides</v>
      </c>
      <c r="P710" t="str">
        <f t="shared" ca="1" si="62"/>
        <v>TAG060288</v>
      </c>
      <c r="Q710">
        <f t="shared" ca="1" si="63"/>
        <v>1392</v>
      </c>
      <c r="R710">
        <f t="shared" ca="1" si="64"/>
        <v>1.8013583106578748</v>
      </c>
      <c r="S710" t="s">
        <v>220</v>
      </c>
      <c r="T710">
        <f t="shared" ca="1" si="65"/>
        <v>11</v>
      </c>
    </row>
    <row r="711" spans="1:20">
      <c r="A711">
        <v>702</v>
      </c>
      <c r="B711" t="s">
        <v>177</v>
      </c>
      <c r="C711" s="2">
        <v>41093</v>
      </c>
      <c r="D711" s="11">
        <v>4.6150159999999998</v>
      </c>
      <c r="E711" s="11">
        <v>117.4533275</v>
      </c>
      <c r="F711" s="13">
        <v>2</v>
      </c>
      <c r="G711">
        <v>1</v>
      </c>
      <c r="H711" t="s">
        <v>25</v>
      </c>
      <c r="I711" t="s">
        <v>26</v>
      </c>
      <c r="J711" t="s">
        <v>27</v>
      </c>
      <c r="K711">
        <v>0</v>
      </c>
      <c r="L711">
        <v>114</v>
      </c>
      <c r="M711" s="4">
        <v>0.35940916413357138</v>
      </c>
      <c r="N711" s="5">
        <f t="shared" si="60"/>
        <v>41083.359409164135</v>
      </c>
      <c r="O711" t="str">
        <f t="shared" ca="1" si="61"/>
        <v>Zenicomus photuroides</v>
      </c>
      <c r="P711" t="str">
        <f t="shared" ca="1" si="62"/>
        <v>TAG050771</v>
      </c>
      <c r="Q711">
        <f t="shared" ca="1" si="63"/>
        <v>1703</v>
      </c>
      <c r="R711">
        <f t="shared" ca="1" si="64"/>
        <v>2.6621317694632354</v>
      </c>
      <c r="S711" t="s">
        <v>221</v>
      </c>
      <c r="T711">
        <f t="shared" ca="1" si="65"/>
        <v>59</v>
      </c>
    </row>
    <row r="712" spans="1:20">
      <c r="A712">
        <v>703</v>
      </c>
      <c r="B712" t="s">
        <v>177</v>
      </c>
      <c r="C712" s="2">
        <v>41093</v>
      </c>
      <c r="D712" s="11">
        <v>4.6150159999999998</v>
      </c>
      <c r="E712" s="11">
        <v>117.4533275</v>
      </c>
      <c r="F712" s="13">
        <v>3</v>
      </c>
      <c r="G712">
        <v>0</v>
      </c>
      <c r="H712" t="s">
        <v>30</v>
      </c>
      <c r="I712" t="s">
        <v>29</v>
      </c>
      <c r="J712" t="s">
        <v>27</v>
      </c>
      <c r="K712">
        <v>0</v>
      </c>
      <c r="L712">
        <v>123</v>
      </c>
      <c r="M712" s="4">
        <v>4.4089377973946076E-2</v>
      </c>
      <c r="N712" s="5">
        <f t="shared" si="60"/>
        <v>41083.044089377974</v>
      </c>
      <c r="O712" t="str">
        <f t="shared" ca="1" si="61"/>
        <v>Melittia oedippus</v>
      </c>
      <c r="P712" t="str">
        <f t="shared" ca="1" si="62"/>
        <v>TAG078832</v>
      </c>
      <c r="Q712">
        <f t="shared" ca="1" si="63"/>
        <v>1572</v>
      </c>
      <c r="R712">
        <f t="shared" ca="1" si="64"/>
        <v>5.2615166469986727</v>
      </c>
      <c r="S712" t="s">
        <v>222</v>
      </c>
      <c r="T712">
        <f t="shared" ca="1" si="65"/>
        <v>25</v>
      </c>
    </row>
    <row r="713" spans="1:20">
      <c r="A713">
        <v>704</v>
      </c>
      <c r="B713" t="s">
        <v>177</v>
      </c>
      <c r="C713" s="2">
        <v>41093</v>
      </c>
      <c r="D713" s="11">
        <v>4.6150159999999998</v>
      </c>
      <c r="E713" s="11">
        <v>117.4533275</v>
      </c>
      <c r="F713" s="13">
        <v>4</v>
      </c>
      <c r="G713">
        <v>1</v>
      </c>
      <c r="H713" t="s">
        <v>28</v>
      </c>
      <c r="I713" t="s">
        <v>29</v>
      </c>
      <c r="J713" t="s">
        <v>27</v>
      </c>
      <c r="K713">
        <v>0</v>
      </c>
      <c r="L713">
        <v>123</v>
      </c>
      <c r="M713" s="4">
        <v>0.54383832055376502</v>
      </c>
      <c r="N713" s="5">
        <f t="shared" si="60"/>
        <v>41083.543838320555</v>
      </c>
      <c r="O713" t="str">
        <f t="shared" ca="1" si="61"/>
        <v>Gannets</v>
      </c>
      <c r="P713" t="str">
        <f t="shared" ca="1" si="62"/>
        <v>TAG027116</v>
      </c>
      <c r="Q713">
        <f t="shared" ca="1" si="63"/>
        <v>1825</v>
      </c>
      <c r="R713">
        <f t="shared" ca="1" si="64"/>
        <v>1.1471134317445311</v>
      </c>
      <c r="S713" t="s">
        <v>223</v>
      </c>
      <c r="T713">
        <f t="shared" ca="1" si="65"/>
        <v>16</v>
      </c>
    </row>
    <row r="714" spans="1:20">
      <c r="A714">
        <v>705</v>
      </c>
      <c r="B714" t="s">
        <v>177</v>
      </c>
      <c r="C714" s="2">
        <v>41093</v>
      </c>
      <c r="D714" s="11">
        <v>4.6150159999999998</v>
      </c>
      <c r="E714" s="11">
        <v>117.4533275</v>
      </c>
      <c r="F714" s="13">
        <v>1</v>
      </c>
      <c r="G714">
        <v>1</v>
      </c>
      <c r="H714" t="s">
        <v>25</v>
      </c>
      <c r="I714" t="s">
        <v>29</v>
      </c>
      <c r="J714" t="s">
        <v>27</v>
      </c>
      <c r="K714">
        <v>0</v>
      </c>
      <c r="L714">
        <v>123</v>
      </c>
      <c r="M714" s="4">
        <v>0.71722828341615774</v>
      </c>
      <c r="N714" s="5">
        <f t="shared" si="60"/>
        <v>41083.717228283414</v>
      </c>
      <c r="O714" t="str">
        <f t="shared" ca="1" si="61"/>
        <v>Crematogaster ormei</v>
      </c>
      <c r="P714" t="str">
        <f t="shared" ca="1" si="62"/>
        <v>TAG038429</v>
      </c>
      <c r="Q714">
        <f t="shared" ca="1" si="63"/>
        <v>689</v>
      </c>
      <c r="R714">
        <f t="shared" ca="1" si="64"/>
        <v>4.4557699379792455</v>
      </c>
      <c r="S714" t="s">
        <v>220</v>
      </c>
      <c r="T714">
        <f t="shared" ca="1" si="65"/>
        <v>12</v>
      </c>
    </row>
    <row r="715" spans="1:20">
      <c r="A715">
        <v>706</v>
      </c>
      <c r="B715" t="s">
        <v>177</v>
      </c>
      <c r="C715" s="2">
        <v>41093</v>
      </c>
      <c r="D715" s="11">
        <v>4.6150159999999998</v>
      </c>
      <c r="E715" s="11">
        <v>117.4533275</v>
      </c>
      <c r="F715" s="13">
        <v>2</v>
      </c>
      <c r="G715">
        <v>1</v>
      </c>
      <c r="H715" t="s">
        <v>28</v>
      </c>
      <c r="I715" t="s">
        <v>26</v>
      </c>
      <c r="J715" t="s">
        <v>31</v>
      </c>
      <c r="K715">
        <v>2</v>
      </c>
      <c r="L715">
        <v>132</v>
      </c>
      <c r="M715" s="4">
        <v>0.70401968014846261</v>
      </c>
      <c r="N715" s="5">
        <f t="shared" ref="N715:N778" si="66">C$10 +M715</f>
        <v>41083.704019680146</v>
      </c>
      <c r="O715" t="str">
        <f t="shared" ref="O715:O778" ca="1" si="67">INDIRECT(ADDRESS(RANDBETWEEN(2,13),1,1,FALSE,"Taxa"), FALSE)</f>
        <v>Water monitor</v>
      </c>
      <c r="P715" t="str">
        <f t="shared" ref="P715:P778" ca="1" si="68">"TAG" &amp; TEXT(FLOOR(RAND()*100000,1), "000000")</f>
        <v>TAG047948</v>
      </c>
      <c r="Q715">
        <f t="shared" ref="Q715:Q778" ca="1" si="69">RANDBETWEEN(0,2000)</f>
        <v>711</v>
      </c>
      <c r="R715">
        <f t="shared" ref="R715:R778" ca="1" si="70">RAND()*5+1</f>
        <v>2.4678068638307091</v>
      </c>
      <c r="S715" t="s">
        <v>221</v>
      </c>
      <c r="T715">
        <f t="shared" ref="T715:T778" ca="1" si="71">RANDBETWEEN(0,100)</f>
        <v>46</v>
      </c>
    </row>
    <row r="716" spans="1:20">
      <c r="A716">
        <v>707</v>
      </c>
      <c r="B716" t="s">
        <v>177</v>
      </c>
      <c r="C716" s="2">
        <v>41093</v>
      </c>
      <c r="D716" s="11">
        <v>4.6150159999999998</v>
      </c>
      <c r="E716" s="11">
        <v>117.4533275</v>
      </c>
      <c r="F716" s="13">
        <v>3</v>
      </c>
      <c r="G716">
        <v>1</v>
      </c>
      <c r="H716" t="s">
        <v>25</v>
      </c>
      <c r="I716" t="s">
        <v>26</v>
      </c>
      <c r="J716" t="s">
        <v>31</v>
      </c>
      <c r="K716">
        <v>2</v>
      </c>
      <c r="L716">
        <v>132</v>
      </c>
      <c r="M716" s="4">
        <v>0.15004495721846878</v>
      </c>
      <c r="N716" s="5">
        <f t="shared" si="66"/>
        <v>41083.15004495722</v>
      </c>
      <c r="O716" t="str">
        <f t="shared" ca="1" si="67"/>
        <v>Water monitor</v>
      </c>
      <c r="P716" t="str">
        <f t="shared" ca="1" si="68"/>
        <v>TAG049767</v>
      </c>
      <c r="Q716">
        <f t="shared" ca="1" si="69"/>
        <v>991</v>
      </c>
      <c r="R716">
        <f t="shared" ca="1" si="70"/>
        <v>5.7708371336218374</v>
      </c>
      <c r="S716" t="s">
        <v>222</v>
      </c>
      <c r="T716">
        <f t="shared" ca="1" si="71"/>
        <v>67</v>
      </c>
    </row>
    <row r="717" spans="1:20">
      <c r="A717">
        <v>708</v>
      </c>
      <c r="B717" t="s">
        <v>177</v>
      </c>
      <c r="C717" s="2">
        <v>41093</v>
      </c>
      <c r="D717" s="11">
        <v>4.6150159999999998</v>
      </c>
      <c r="E717" s="11">
        <v>117.4533275</v>
      </c>
      <c r="F717" s="13">
        <v>4</v>
      </c>
      <c r="G717">
        <v>0</v>
      </c>
      <c r="H717" t="s">
        <v>28</v>
      </c>
      <c r="I717" t="s">
        <v>29</v>
      </c>
      <c r="J717" t="s">
        <v>31</v>
      </c>
      <c r="K717">
        <v>2</v>
      </c>
      <c r="L717">
        <v>141</v>
      </c>
      <c r="M717" s="4">
        <v>0.19291926998621789</v>
      </c>
      <c r="N717" s="5">
        <f t="shared" si="66"/>
        <v>41083.192919269983</v>
      </c>
      <c r="O717" t="str">
        <f t="shared" ca="1" si="67"/>
        <v>Gannets</v>
      </c>
      <c r="P717" t="str">
        <f t="shared" ca="1" si="68"/>
        <v>TAG089773</v>
      </c>
      <c r="Q717">
        <f t="shared" ca="1" si="69"/>
        <v>1517</v>
      </c>
      <c r="R717">
        <f t="shared" ca="1" si="70"/>
        <v>1.4095665485428435</v>
      </c>
      <c r="S717" t="s">
        <v>223</v>
      </c>
      <c r="T717">
        <f t="shared" ca="1" si="71"/>
        <v>39</v>
      </c>
    </row>
    <row r="718" spans="1:20">
      <c r="A718">
        <v>709</v>
      </c>
      <c r="B718" t="s">
        <v>177</v>
      </c>
      <c r="C718" s="2">
        <v>41093</v>
      </c>
      <c r="D718" s="11">
        <v>4.6150159999999998</v>
      </c>
      <c r="E718" s="11">
        <v>117.4533275</v>
      </c>
      <c r="F718" s="13">
        <v>1</v>
      </c>
      <c r="G718">
        <v>0</v>
      </c>
      <c r="H718" t="s">
        <v>30</v>
      </c>
      <c r="I718" t="s">
        <v>29</v>
      </c>
      <c r="J718" t="s">
        <v>31</v>
      </c>
      <c r="K718">
        <v>2</v>
      </c>
      <c r="L718">
        <v>141</v>
      </c>
      <c r="M718" s="4">
        <v>0.41982172424391884</v>
      </c>
      <c r="N718" s="5">
        <f t="shared" si="66"/>
        <v>41083.419821724245</v>
      </c>
      <c r="O718" t="str">
        <f t="shared" ca="1" si="67"/>
        <v>Crematogaster borneensis</v>
      </c>
      <c r="P718" t="str">
        <f t="shared" ca="1" si="68"/>
        <v>TAG044281</v>
      </c>
      <c r="Q718">
        <f t="shared" ca="1" si="69"/>
        <v>783</v>
      </c>
      <c r="R718">
        <f t="shared" ca="1" si="70"/>
        <v>3.8233228403829687</v>
      </c>
      <c r="S718" t="s">
        <v>220</v>
      </c>
      <c r="T718">
        <f t="shared" ca="1" si="71"/>
        <v>34</v>
      </c>
    </row>
    <row r="719" spans="1:20">
      <c r="A719">
        <v>710</v>
      </c>
      <c r="B719" t="s">
        <v>177</v>
      </c>
      <c r="C719" s="2">
        <v>41093</v>
      </c>
      <c r="D719" s="11">
        <v>4.6150159999999998</v>
      </c>
      <c r="E719" s="11">
        <v>117.4533275</v>
      </c>
      <c r="F719" s="13">
        <v>2</v>
      </c>
      <c r="G719">
        <v>0</v>
      </c>
      <c r="H719" t="s">
        <v>25</v>
      </c>
      <c r="I719" t="s">
        <v>29</v>
      </c>
      <c r="J719" t="s">
        <v>31</v>
      </c>
      <c r="K719">
        <v>2</v>
      </c>
      <c r="L719">
        <v>141</v>
      </c>
      <c r="M719" s="4">
        <v>0.53823739591456965</v>
      </c>
      <c r="N719" s="5">
        <f t="shared" si="66"/>
        <v>41083.538237395915</v>
      </c>
      <c r="O719" t="str">
        <f t="shared" ca="1" si="67"/>
        <v>Cicada sanguinolenta</v>
      </c>
      <c r="P719" t="str">
        <f t="shared" ca="1" si="68"/>
        <v>TAG041032</v>
      </c>
      <c r="Q719">
        <f t="shared" ca="1" si="69"/>
        <v>592</v>
      </c>
      <c r="R719">
        <f t="shared" ca="1" si="70"/>
        <v>2.0964420476575931</v>
      </c>
      <c r="S719" t="s">
        <v>221</v>
      </c>
      <c r="T719">
        <f t="shared" ca="1" si="71"/>
        <v>26</v>
      </c>
    </row>
    <row r="720" spans="1:20">
      <c r="A720">
        <v>711</v>
      </c>
      <c r="B720" t="s">
        <v>178</v>
      </c>
      <c r="C720" s="2">
        <v>41095</v>
      </c>
      <c r="D720" s="11">
        <v>4.6150159999999998</v>
      </c>
      <c r="E720" s="11">
        <v>117.4533275</v>
      </c>
      <c r="F720" s="13">
        <v>3</v>
      </c>
      <c r="G720">
        <v>0</v>
      </c>
      <c r="H720" t="s">
        <v>25</v>
      </c>
      <c r="I720" t="s">
        <v>26</v>
      </c>
      <c r="J720" t="s">
        <v>27</v>
      </c>
      <c r="K720">
        <v>1</v>
      </c>
      <c r="L720">
        <v>118</v>
      </c>
      <c r="M720" s="4">
        <v>3.267192050020129E-2</v>
      </c>
      <c r="N720" s="5">
        <f t="shared" si="66"/>
        <v>41083.032671920497</v>
      </c>
      <c r="O720" t="str">
        <f t="shared" ca="1" si="67"/>
        <v>Crematogaster borneensis</v>
      </c>
      <c r="P720" t="str">
        <f t="shared" ca="1" si="68"/>
        <v>TAG088974</v>
      </c>
      <c r="Q720">
        <f t="shared" ca="1" si="69"/>
        <v>1165</v>
      </c>
      <c r="R720">
        <f t="shared" ca="1" si="70"/>
        <v>5.2852337885805731</v>
      </c>
      <c r="S720" t="s">
        <v>222</v>
      </c>
      <c r="T720">
        <f t="shared" ca="1" si="71"/>
        <v>42</v>
      </c>
    </row>
    <row r="721" spans="1:20">
      <c r="A721">
        <v>712</v>
      </c>
      <c r="B721" t="s">
        <v>178</v>
      </c>
      <c r="C721" s="2">
        <v>41095</v>
      </c>
      <c r="D721" s="11">
        <v>4.6150159999999998</v>
      </c>
      <c r="E721" s="11">
        <v>117.4533275</v>
      </c>
      <c r="F721" s="13">
        <v>4</v>
      </c>
      <c r="G721">
        <v>1</v>
      </c>
      <c r="H721" t="s">
        <v>28</v>
      </c>
      <c r="I721" t="s">
        <v>26</v>
      </c>
      <c r="J721" t="s">
        <v>27</v>
      </c>
      <c r="K721">
        <v>1</v>
      </c>
      <c r="L721">
        <v>118</v>
      </c>
      <c r="M721" s="4">
        <v>0.15021650499231787</v>
      </c>
      <c r="N721" s="5">
        <f t="shared" si="66"/>
        <v>41083.15021650499</v>
      </c>
      <c r="O721" t="str">
        <f t="shared" ca="1" si="67"/>
        <v>Alsomitra simplex</v>
      </c>
      <c r="P721" t="str">
        <f t="shared" ca="1" si="68"/>
        <v>TAG051608</v>
      </c>
      <c r="Q721">
        <f t="shared" ca="1" si="69"/>
        <v>1120</v>
      </c>
      <c r="R721">
        <f t="shared" ca="1" si="70"/>
        <v>1.4469161492799101</v>
      </c>
      <c r="S721" t="s">
        <v>223</v>
      </c>
      <c r="T721">
        <f t="shared" ca="1" si="71"/>
        <v>11</v>
      </c>
    </row>
    <row r="722" spans="1:20">
      <c r="A722">
        <v>713</v>
      </c>
      <c r="B722" t="s">
        <v>178</v>
      </c>
      <c r="C722" s="2">
        <v>41095</v>
      </c>
      <c r="D722" s="11">
        <v>4.6150159999999998</v>
      </c>
      <c r="E722" s="11">
        <v>117.4533275</v>
      </c>
      <c r="F722" s="13">
        <v>1</v>
      </c>
      <c r="G722">
        <v>0</v>
      </c>
      <c r="H722" t="s">
        <v>28</v>
      </c>
      <c r="I722" t="s">
        <v>29</v>
      </c>
      <c r="J722" t="s">
        <v>27</v>
      </c>
      <c r="K722">
        <v>1</v>
      </c>
      <c r="L722">
        <v>127</v>
      </c>
      <c r="M722" s="4">
        <v>0.59836017426756294</v>
      </c>
      <c r="N722" s="5">
        <f t="shared" si="66"/>
        <v>41083.59836017427</v>
      </c>
      <c r="O722" t="str">
        <f t="shared" ca="1" si="67"/>
        <v>Alsomitra simplex</v>
      </c>
      <c r="P722" t="str">
        <f t="shared" ca="1" si="68"/>
        <v>TAG096105</v>
      </c>
      <c r="Q722">
        <f t="shared" ca="1" si="69"/>
        <v>1923</v>
      </c>
      <c r="R722">
        <f t="shared" ca="1" si="70"/>
        <v>2.7592915886738365</v>
      </c>
      <c r="S722" t="s">
        <v>220</v>
      </c>
      <c r="T722">
        <f t="shared" ca="1" si="71"/>
        <v>37</v>
      </c>
    </row>
    <row r="723" spans="1:20">
      <c r="A723">
        <v>714</v>
      </c>
      <c r="B723" t="s">
        <v>178</v>
      </c>
      <c r="C723" s="2">
        <v>41095</v>
      </c>
      <c r="D723" s="11">
        <v>4.6150159999999998</v>
      </c>
      <c r="E723" s="11">
        <v>117.4533275</v>
      </c>
      <c r="F723" s="13">
        <v>2</v>
      </c>
      <c r="G723">
        <v>0</v>
      </c>
      <c r="H723" t="s">
        <v>30</v>
      </c>
      <c r="I723" t="s">
        <v>29</v>
      </c>
      <c r="J723" t="s">
        <v>27</v>
      </c>
      <c r="K723">
        <v>1</v>
      </c>
      <c r="L723">
        <v>127</v>
      </c>
      <c r="M723" s="4">
        <v>0.16755977137346845</v>
      </c>
      <c r="N723" s="5">
        <f t="shared" si="66"/>
        <v>41083.167559771377</v>
      </c>
      <c r="O723" t="str">
        <f t="shared" ca="1" si="67"/>
        <v>Morphospecies 1</v>
      </c>
      <c r="P723" t="str">
        <f t="shared" ca="1" si="68"/>
        <v>TAG040482</v>
      </c>
      <c r="Q723">
        <f t="shared" ca="1" si="69"/>
        <v>1775</v>
      </c>
      <c r="R723">
        <f t="shared" ca="1" si="70"/>
        <v>4.7484873604029687</v>
      </c>
      <c r="S723" t="s">
        <v>221</v>
      </c>
      <c r="T723">
        <f t="shared" ca="1" si="71"/>
        <v>78</v>
      </c>
    </row>
    <row r="724" spans="1:20">
      <c r="A724">
        <v>715</v>
      </c>
      <c r="B724" t="s">
        <v>178</v>
      </c>
      <c r="C724" s="2">
        <v>41095</v>
      </c>
      <c r="D724" s="11">
        <v>4.6150159999999998</v>
      </c>
      <c r="E724" s="11">
        <v>117.4533275</v>
      </c>
      <c r="F724" s="13">
        <v>3</v>
      </c>
      <c r="G724">
        <v>0</v>
      </c>
      <c r="H724" t="s">
        <v>25</v>
      </c>
      <c r="I724" t="s">
        <v>29</v>
      </c>
      <c r="J724" t="s">
        <v>27</v>
      </c>
      <c r="K724">
        <v>1</v>
      </c>
      <c r="L724">
        <v>127</v>
      </c>
      <c r="M724" s="4">
        <v>0.23513654136451512</v>
      </c>
      <c r="N724" s="5">
        <f t="shared" si="66"/>
        <v>41083.235136541363</v>
      </c>
      <c r="O724" t="str">
        <f t="shared" ca="1" si="67"/>
        <v>Zenicomus photuroides</v>
      </c>
      <c r="P724" t="str">
        <f t="shared" ca="1" si="68"/>
        <v>TAG027192</v>
      </c>
      <c r="Q724">
        <f t="shared" ca="1" si="69"/>
        <v>649</v>
      </c>
      <c r="R724">
        <f t="shared" ca="1" si="70"/>
        <v>3.2164765739578614</v>
      </c>
      <c r="S724" t="s">
        <v>222</v>
      </c>
      <c r="T724">
        <f t="shared" ca="1" si="71"/>
        <v>46</v>
      </c>
    </row>
    <row r="725" spans="1:20">
      <c r="A725">
        <v>716</v>
      </c>
      <c r="B725" t="s">
        <v>178</v>
      </c>
      <c r="C725" s="2">
        <v>41095</v>
      </c>
      <c r="D725" s="11">
        <v>4.6150159999999998</v>
      </c>
      <c r="E725" s="11">
        <v>117.4533275</v>
      </c>
      <c r="F725" s="13">
        <v>4</v>
      </c>
      <c r="G725">
        <v>0</v>
      </c>
      <c r="H725" t="s">
        <v>28</v>
      </c>
      <c r="I725" t="s">
        <v>26</v>
      </c>
      <c r="J725" t="s">
        <v>31</v>
      </c>
      <c r="K725">
        <v>0</v>
      </c>
      <c r="L725">
        <v>136</v>
      </c>
      <c r="M725" s="4">
        <v>0.12344225775523898</v>
      </c>
      <c r="N725" s="5">
        <f t="shared" si="66"/>
        <v>41083.123442257755</v>
      </c>
      <c r="O725" t="str">
        <f t="shared" ca="1" si="67"/>
        <v>Crematogaster borneensis</v>
      </c>
      <c r="P725" t="str">
        <f t="shared" ca="1" si="68"/>
        <v>TAG043474</v>
      </c>
      <c r="Q725">
        <f t="shared" ca="1" si="69"/>
        <v>936</v>
      </c>
      <c r="R725">
        <f t="shared" ca="1" si="70"/>
        <v>4.329585061718892</v>
      </c>
      <c r="S725" t="s">
        <v>223</v>
      </c>
      <c r="T725">
        <f t="shared" ca="1" si="71"/>
        <v>59</v>
      </c>
    </row>
    <row r="726" spans="1:20">
      <c r="A726">
        <v>717</v>
      </c>
      <c r="B726" t="s">
        <v>178</v>
      </c>
      <c r="C726" s="2">
        <v>41095</v>
      </c>
      <c r="D726" s="11">
        <v>4.6150159999999998</v>
      </c>
      <c r="E726" s="11">
        <v>117.4533275</v>
      </c>
      <c r="F726" s="13">
        <v>1</v>
      </c>
      <c r="G726">
        <v>0</v>
      </c>
      <c r="H726" t="s">
        <v>25</v>
      </c>
      <c r="I726" t="s">
        <v>26</v>
      </c>
      <c r="J726" t="s">
        <v>31</v>
      </c>
      <c r="K726">
        <v>0</v>
      </c>
      <c r="L726">
        <v>136</v>
      </c>
      <c r="M726" s="4">
        <v>6.1749183657456186E-2</v>
      </c>
      <c r="N726" s="5">
        <f t="shared" si="66"/>
        <v>41083.06174918366</v>
      </c>
      <c r="O726" t="str">
        <f t="shared" ca="1" si="67"/>
        <v>Melittia oedippus</v>
      </c>
      <c r="P726" t="str">
        <f t="shared" ca="1" si="68"/>
        <v>TAG006341</v>
      </c>
      <c r="Q726">
        <f t="shared" ca="1" si="69"/>
        <v>482</v>
      </c>
      <c r="R726">
        <f t="shared" ca="1" si="70"/>
        <v>3.1863548601546841</v>
      </c>
      <c r="S726" t="s">
        <v>220</v>
      </c>
      <c r="T726">
        <f t="shared" ca="1" si="71"/>
        <v>38</v>
      </c>
    </row>
    <row r="727" spans="1:20">
      <c r="A727">
        <v>718</v>
      </c>
      <c r="B727" t="s">
        <v>178</v>
      </c>
      <c r="C727" s="2">
        <v>41095</v>
      </c>
      <c r="D727" s="11">
        <v>4.6150159999999998</v>
      </c>
      <c r="E727" s="11">
        <v>117.4533275</v>
      </c>
      <c r="F727" s="13">
        <v>2</v>
      </c>
      <c r="G727">
        <v>0</v>
      </c>
      <c r="H727" t="s">
        <v>28</v>
      </c>
      <c r="I727" t="s">
        <v>29</v>
      </c>
      <c r="J727" t="s">
        <v>31</v>
      </c>
      <c r="K727">
        <v>0</v>
      </c>
      <c r="L727">
        <v>145</v>
      </c>
      <c r="M727" s="4">
        <v>0.89477585925379022</v>
      </c>
      <c r="N727" s="5">
        <f t="shared" si="66"/>
        <v>41083.894775859255</v>
      </c>
      <c r="O727" t="str">
        <f t="shared" ca="1" si="67"/>
        <v>Alsomitra simplex</v>
      </c>
      <c r="P727" t="str">
        <f t="shared" ca="1" si="68"/>
        <v>TAG045344</v>
      </c>
      <c r="Q727">
        <f t="shared" ca="1" si="69"/>
        <v>1024</v>
      </c>
      <c r="R727">
        <f t="shared" ca="1" si="70"/>
        <v>1.5872175137808107</v>
      </c>
      <c r="S727" t="s">
        <v>221</v>
      </c>
      <c r="T727">
        <f t="shared" ca="1" si="71"/>
        <v>3</v>
      </c>
    </row>
    <row r="728" spans="1:20">
      <c r="A728">
        <v>719</v>
      </c>
      <c r="B728" t="s">
        <v>178</v>
      </c>
      <c r="C728" s="2">
        <v>41095</v>
      </c>
      <c r="D728" s="11">
        <v>4.6150159999999998</v>
      </c>
      <c r="E728" s="11">
        <v>117.4533275</v>
      </c>
      <c r="F728" s="13">
        <v>3</v>
      </c>
      <c r="G728">
        <v>0</v>
      </c>
      <c r="H728" t="s">
        <v>30</v>
      </c>
      <c r="I728" t="s">
        <v>29</v>
      </c>
      <c r="J728" t="s">
        <v>31</v>
      </c>
      <c r="K728">
        <v>0</v>
      </c>
      <c r="L728">
        <v>145</v>
      </c>
      <c r="M728" s="4">
        <v>0.65695693369734431</v>
      </c>
      <c r="N728" s="5">
        <f t="shared" si="66"/>
        <v>41083.656956933701</v>
      </c>
      <c r="O728" t="str">
        <f t="shared" ca="1" si="67"/>
        <v>Crematogaster ormei</v>
      </c>
      <c r="P728" t="str">
        <f t="shared" ca="1" si="68"/>
        <v>TAG063702</v>
      </c>
      <c r="Q728">
        <f t="shared" ca="1" si="69"/>
        <v>1895</v>
      </c>
      <c r="R728">
        <f t="shared" ca="1" si="70"/>
        <v>4.6634029385016191</v>
      </c>
      <c r="S728" t="s">
        <v>222</v>
      </c>
      <c r="T728">
        <f t="shared" ca="1" si="71"/>
        <v>99</v>
      </c>
    </row>
    <row r="729" spans="1:20">
      <c r="A729">
        <v>720</v>
      </c>
      <c r="B729" t="s">
        <v>178</v>
      </c>
      <c r="C729" s="2">
        <v>41095</v>
      </c>
      <c r="D729" s="11">
        <v>4.6150159999999998</v>
      </c>
      <c r="E729" s="11">
        <v>117.4533275</v>
      </c>
      <c r="F729" s="13">
        <v>4</v>
      </c>
      <c r="G729">
        <v>0</v>
      </c>
      <c r="H729" t="s">
        <v>25</v>
      </c>
      <c r="I729" t="s">
        <v>29</v>
      </c>
      <c r="J729" t="s">
        <v>31</v>
      </c>
      <c r="K729">
        <v>0</v>
      </c>
      <c r="L729">
        <v>145</v>
      </c>
      <c r="M729" s="4">
        <v>0.60020406505358226</v>
      </c>
      <c r="N729" s="5">
        <f t="shared" si="66"/>
        <v>41083.600204065056</v>
      </c>
      <c r="O729" t="str">
        <f t="shared" ca="1" si="67"/>
        <v>Dolichoderus sp.</v>
      </c>
      <c r="P729" t="str">
        <f t="shared" ca="1" si="68"/>
        <v>TAG045123</v>
      </c>
      <c r="Q729">
        <f t="shared" ca="1" si="69"/>
        <v>1642</v>
      </c>
      <c r="R729">
        <f t="shared" ca="1" si="70"/>
        <v>2.8471593775030652</v>
      </c>
      <c r="S729" t="s">
        <v>223</v>
      </c>
      <c r="T729">
        <f t="shared" ca="1" si="71"/>
        <v>92</v>
      </c>
    </row>
    <row r="730" spans="1:20">
      <c r="A730">
        <v>721</v>
      </c>
      <c r="B730" t="s">
        <v>179</v>
      </c>
      <c r="C730" s="2">
        <v>41093</v>
      </c>
      <c r="D730" s="11">
        <v>4.6150159999999998</v>
      </c>
      <c r="E730" s="11">
        <v>117.4533275</v>
      </c>
      <c r="F730" s="13">
        <v>1</v>
      </c>
      <c r="G730">
        <v>0</v>
      </c>
      <c r="H730" t="s">
        <v>25</v>
      </c>
      <c r="I730" t="s">
        <v>26</v>
      </c>
      <c r="J730" t="s">
        <v>27</v>
      </c>
      <c r="K730">
        <v>0</v>
      </c>
      <c r="L730">
        <v>114</v>
      </c>
      <c r="M730" s="4">
        <v>0.64986699421900929</v>
      </c>
      <c r="N730" s="5">
        <f t="shared" si="66"/>
        <v>41083.649866994216</v>
      </c>
      <c r="O730" t="str">
        <f t="shared" ca="1" si="67"/>
        <v>Gannets</v>
      </c>
      <c r="P730" t="str">
        <f t="shared" ca="1" si="68"/>
        <v>TAG085476</v>
      </c>
      <c r="Q730">
        <f t="shared" ca="1" si="69"/>
        <v>1880</v>
      </c>
      <c r="R730">
        <f t="shared" ca="1" si="70"/>
        <v>4.8114836053269601</v>
      </c>
      <c r="S730" t="s">
        <v>220</v>
      </c>
      <c r="T730">
        <f t="shared" ca="1" si="71"/>
        <v>24</v>
      </c>
    </row>
    <row r="731" spans="1:20">
      <c r="A731">
        <v>722</v>
      </c>
      <c r="B731" t="s">
        <v>179</v>
      </c>
      <c r="C731" s="2">
        <v>41093</v>
      </c>
      <c r="D731" s="11">
        <v>4.6150159999999998</v>
      </c>
      <c r="E731" s="11">
        <v>117.4533275</v>
      </c>
      <c r="F731" s="13">
        <v>2</v>
      </c>
      <c r="G731">
        <v>1</v>
      </c>
      <c r="H731" t="s">
        <v>28</v>
      </c>
      <c r="I731" t="s">
        <v>26</v>
      </c>
      <c r="J731" t="s">
        <v>27</v>
      </c>
      <c r="K731">
        <v>0</v>
      </c>
      <c r="L731">
        <v>114</v>
      </c>
      <c r="M731" s="4">
        <v>0.12611452551469926</v>
      </c>
      <c r="N731" s="5">
        <f t="shared" si="66"/>
        <v>41083.126114525512</v>
      </c>
      <c r="O731" t="str">
        <f t="shared" ca="1" si="67"/>
        <v>Alsomitra simplex</v>
      </c>
      <c r="P731" t="str">
        <f t="shared" ca="1" si="68"/>
        <v>TAG001675</v>
      </c>
      <c r="Q731">
        <f t="shared" ca="1" si="69"/>
        <v>189</v>
      </c>
      <c r="R731">
        <f t="shared" ca="1" si="70"/>
        <v>3.1002865512850475</v>
      </c>
      <c r="S731" t="s">
        <v>221</v>
      </c>
      <c r="T731">
        <f t="shared" ca="1" si="71"/>
        <v>1</v>
      </c>
    </row>
    <row r="732" spans="1:20">
      <c r="A732">
        <v>723</v>
      </c>
      <c r="B732" t="s">
        <v>179</v>
      </c>
      <c r="C732" s="2">
        <v>41093</v>
      </c>
      <c r="D732" s="11">
        <v>4.6150159999999998</v>
      </c>
      <c r="E732" s="11">
        <v>117.4533275</v>
      </c>
      <c r="F732" s="13">
        <v>3</v>
      </c>
      <c r="G732">
        <v>0</v>
      </c>
      <c r="H732" t="s">
        <v>30</v>
      </c>
      <c r="I732" t="s">
        <v>29</v>
      </c>
      <c r="J732" t="s">
        <v>27</v>
      </c>
      <c r="K732">
        <v>0</v>
      </c>
      <c r="L732">
        <v>123</v>
      </c>
      <c r="M732" s="4">
        <v>0.73045765695411635</v>
      </c>
      <c r="N732" s="5">
        <f t="shared" si="66"/>
        <v>41083.730457656951</v>
      </c>
      <c r="O732" t="str">
        <f t="shared" ca="1" si="67"/>
        <v>Alsomitra simplex</v>
      </c>
      <c r="P732" t="str">
        <f t="shared" ca="1" si="68"/>
        <v>TAG054525</v>
      </c>
      <c r="Q732">
        <f t="shared" ca="1" si="69"/>
        <v>650</v>
      </c>
      <c r="R732">
        <f t="shared" ca="1" si="70"/>
        <v>4.6629811396941925</v>
      </c>
      <c r="S732" t="s">
        <v>222</v>
      </c>
      <c r="T732">
        <f t="shared" ca="1" si="71"/>
        <v>8</v>
      </c>
    </row>
    <row r="733" spans="1:20">
      <c r="A733">
        <v>724</v>
      </c>
      <c r="B733" t="s">
        <v>179</v>
      </c>
      <c r="C733" s="2">
        <v>41093</v>
      </c>
      <c r="D733" s="11">
        <v>4.6150159999999998</v>
      </c>
      <c r="E733" s="11">
        <v>117.4533275</v>
      </c>
      <c r="F733" s="13">
        <v>4</v>
      </c>
      <c r="G733">
        <v>0</v>
      </c>
      <c r="H733" t="s">
        <v>25</v>
      </c>
      <c r="I733" t="s">
        <v>29</v>
      </c>
      <c r="J733" t="s">
        <v>27</v>
      </c>
      <c r="K733">
        <v>0</v>
      </c>
      <c r="L733">
        <v>123</v>
      </c>
      <c r="M733" s="4">
        <v>0.86114418686484961</v>
      </c>
      <c r="N733" s="5">
        <f t="shared" si="66"/>
        <v>41083.861144186863</v>
      </c>
      <c r="O733" t="str">
        <f t="shared" ca="1" si="67"/>
        <v>Gannets</v>
      </c>
      <c r="P733" t="str">
        <f t="shared" ca="1" si="68"/>
        <v>TAG099739</v>
      </c>
      <c r="Q733">
        <f t="shared" ca="1" si="69"/>
        <v>1715</v>
      </c>
      <c r="R733">
        <f t="shared" ca="1" si="70"/>
        <v>1.4179995651407014</v>
      </c>
      <c r="S733" t="s">
        <v>223</v>
      </c>
      <c r="T733">
        <f t="shared" ca="1" si="71"/>
        <v>19</v>
      </c>
    </row>
    <row r="734" spans="1:20">
      <c r="A734">
        <v>725</v>
      </c>
      <c r="B734" t="s">
        <v>179</v>
      </c>
      <c r="C734" s="2">
        <v>41093</v>
      </c>
      <c r="D734" s="11">
        <v>4.6150159999999998</v>
      </c>
      <c r="E734" s="11">
        <v>117.4533275</v>
      </c>
      <c r="F734" s="13">
        <v>1</v>
      </c>
      <c r="G734">
        <v>1</v>
      </c>
      <c r="H734" t="s">
        <v>28</v>
      </c>
      <c r="I734" t="s">
        <v>29</v>
      </c>
      <c r="J734" t="s">
        <v>27</v>
      </c>
      <c r="K734">
        <v>0</v>
      </c>
      <c r="L734">
        <v>123</v>
      </c>
      <c r="M734" s="4">
        <v>0.85041745548341152</v>
      </c>
      <c r="N734" s="5">
        <f t="shared" si="66"/>
        <v>41083.850417455484</v>
      </c>
      <c r="O734" t="str">
        <f t="shared" ca="1" si="67"/>
        <v>Zenicomus photuroides</v>
      </c>
      <c r="P734" t="str">
        <f t="shared" ca="1" si="68"/>
        <v>TAG051334</v>
      </c>
      <c r="Q734">
        <f t="shared" ca="1" si="69"/>
        <v>1936</v>
      </c>
      <c r="R734">
        <f t="shared" ca="1" si="70"/>
        <v>5.8067500066461557</v>
      </c>
      <c r="S734" t="s">
        <v>220</v>
      </c>
      <c r="T734">
        <f t="shared" ca="1" si="71"/>
        <v>96</v>
      </c>
    </row>
    <row r="735" spans="1:20">
      <c r="A735">
        <v>726</v>
      </c>
      <c r="B735" t="s">
        <v>179</v>
      </c>
      <c r="C735" s="2">
        <v>41093</v>
      </c>
      <c r="D735" s="11">
        <v>4.6150159999999998</v>
      </c>
      <c r="E735" s="11">
        <v>117.4533275</v>
      </c>
      <c r="F735" s="13">
        <v>2</v>
      </c>
      <c r="G735">
        <v>1</v>
      </c>
      <c r="H735" t="s">
        <v>28</v>
      </c>
      <c r="I735" t="s">
        <v>26</v>
      </c>
      <c r="J735" t="s">
        <v>31</v>
      </c>
      <c r="K735">
        <v>2</v>
      </c>
      <c r="L735">
        <v>132</v>
      </c>
      <c r="M735" s="4">
        <v>0.44790407013522848</v>
      </c>
      <c r="N735" s="5">
        <f t="shared" si="66"/>
        <v>41083.447904070134</v>
      </c>
      <c r="O735" t="str">
        <f t="shared" ca="1" si="67"/>
        <v>Gannets</v>
      </c>
      <c r="P735" t="str">
        <f t="shared" ca="1" si="68"/>
        <v>TAG003505</v>
      </c>
      <c r="Q735">
        <f t="shared" ca="1" si="69"/>
        <v>1589</v>
      </c>
      <c r="R735">
        <f t="shared" ca="1" si="70"/>
        <v>2.2188977204277043</v>
      </c>
      <c r="S735" t="s">
        <v>221</v>
      </c>
      <c r="T735">
        <f t="shared" ca="1" si="71"/>
        <v>4</v>
      </c>
    </row>
    <row r="736" spans="1:20">
      <c r="A736">
        <v>727</v>
      </c>
      <c r="B736" t="s">
        <v>179</v>
      </c>
      <c r="C736" s="2">
        <v>41093</v>
      </c>
      <c r="D736" s="11">
        <v>4.6150159999999998</v>
      </c>
      <c r="E736" s="11">
        <v>117.4533275</v>
      </c>
      <c r="F736" s="13">
        <v>3</v>
      </c>
      <c r="G736">
        <v>1</v>
      </c>
      <c r="H736" t="s">
        <v>25</v>
      </c>
      <c r="I736" t="s">
        <v>26</v>
      </c>
      <c r="J736" t="s">
        <v>31</v>
      </c>
      <c r="K736">
        <v>2</v>
      </c>
      <c r="L736">
        <v>132</v>
      </c>
      <c r="M736" s="4">
        <v>0.8191521559558741</v>
      </c>
      <c r="N736" s="5">
        <f t="shared" si="66"/>
        <v>41083.819152155957</v>
      </c>
      <c r="O736" t="str">
        <f t="shared" ca="1" si="67"/>
        <v>Crematogaster ormei</v>
      </c>
      <c r="P736" t="str">
        <f t="shared" ca="1" si="68"/>
        <v>TAG069917</v>
      </c>
      <c r="Q736">
        <f t="shared" ca="1" si="69"/>
        <v>1615</v>
      </c>
      <c r="R736">
        <f t="shared" ca="1" si="70"/>
        <v>3.0128045917653092</v>
      </c>
      <c r="S736" t="s">
        <v>222</v>
      </c>
      <c r="T736">
        <f t="shared" ca="1" si="71"/>
        <v>29</v>
      </c>
    </row>
    <row r="737" spans="1:20">
      <c r="A737">
        <v>728</v>
      </c>
      <c r="B737" t="s">
        <v>179</v>
      </c>
      <c r="C737" s="2">
        <v>41093</v>
      </c>
      <c r="D737" s="11">
        <v>4.6150159999999998</v>
      </c>
      <c r="E737" s="11">
        <v>117.4533275</v>
      </c>
      <c r="F737" s="13">
        <v>4</v>
      </c>
      <c r="G737">
        <v>0</v>
      </c>
      <c r="H737" t="s">
        <v>28</v>
      </c>
      <c r="I737" t="s">
        <v>29</v>
      </c>
      <c r="J737" t="s">
        <v>31</v>
      </c>
      <c r="K737">
        <v>2</v>
      </c>
      <c r="L737">
        <v>141</v>
      </c>
      <c r="M737" s="4">
        <v>0.75522877325357629</v>
      </c>
      <c r="N737" s="5">
        <f t="shared" si="66"/>
        <v>41083.755228773254</v>
      </c>
      <c r="O737" t="str">
        <f t="shared" ca="1" si="67"/>
        <v>Cicada sanguinolenta</v>
      </c>
      <c r="P737" t="str">
        <f t="shared" ca="1" si="68"/>
        <v>TAG049241</v>
      </c>
      <c r="Q737">
        <f t="shared" ca="1" si="69"/>
        <v>1190</v>
      </c>
      <c r="R737">
        <f t="shared" ca="1" si="70"/>
        <v>3.450905015650811</v>
      </c>
      <c r="S737" t="s">
        <v>223</v>
      </c>
      <c r="T737">
        <f t="shared" ca="1" si="71"/>
        <v>76</v>
      </c>
    </row>
    <row r="738" spans="1:20">
      <c r="A738">
        <v>729</v>
      </c>
      <c r="B738" t="s">
        <v>179</v>
      </c>
      <c r="C738" s="2">
        <v>41093</v>
      </c>
      <c r="D738" s="11">
        <v>4.6150159999999998</v>
      </c>
      <c r="E738" s="11">
        <v>117.4533275</v>
      </c>
      <c r="F738" s="13">
        <v>1</v>
      </c>
      <c r="G738">
        <v>0</v>
      </c>
      <c r="H738" t="s">
        <v>30</v>
      </c>
      <c r="I738" t="s">
        <v>29</v>
      </c>
      <c r="J738" t="s">
        <v>31</v>
      </c>
      <c r="K738">
        <v>2</v>
      </c>
      <c r="L738">
        <v>141</v>
      </c>
      <c r="M738" s="4">
        <v>0.38399695734649686</v>
      </c>
      <c r="N738" s="5">
        <f t="shared" si="66"/>
        <v>41083.383996957346</v>
      </c>
      <c r="O738" t="str">
        <f t="shared" ca="1" si="67"/>
        <v>Crematogaster ormei</v>
      </c>
      <c r="P738" t="str">
        <f t="shared" ca="1" si="68"/>
        <v>TAG015106</v>
      </c>
      <c r="Q738">
        <f t="shared" ca="1" si="69"/>
        <v>831</v>
      </c>
      <c r="R738">
        <f t="shared" ca="1" si="70"/>
        <v>2.3944866994326177</v>
      </c>
      <c r="S738" t="s">
        <v>220</v>
      </c>
      <c r="T738">
        <f t="shared" ca="1" si="71"/>
        <v>45</v>
      </c>
    </row>
    <row r="739" spans="1:20">
      <c r="A739">
        <v>730</v>
      </c>
      <c r="B739" t="s">
        <v>179</v>
      </c>
      <c r="C739" s="2">
        <v>41093</v>
      </c>
      <c r="D739" s="11">
        <v>4.6150159999999998</v>
      </c>
      <c r="E739" s="11">
        <v>117.4533275</v>
      </c>
      <c r="F739" s="13">
        <v>2</v>
      </c>
      <c r="G739">
        <v>1</v>
      </c>
      <c r="H739" t="s">
        <v>25</v>
      </c>
      <c r="I739" t="s">
        <v>29</v>
      </c>
      <c r="J739" t="s">
        <v>31</v>
      </c>
      <c r="K739">
        <v>2</v>
      </c>
      <c r="L739">
        <v>141</v>
      </c>
      <c r="M739" s="4">
        <v>0.11572346169973569</v>
      </c>
      <c r="N739" s="5">
        <f t="shared" si="66"/>
        <v>41083.115723461699</v>
      </c>
      <c r="O739" t="str">
        <f t="shared" ca="1" si="67"/>
        <v>Water monitor</v>
      </c>
      <c r="P739" t="str">
        <f t="shared" ca="1" si="68"/>
        <v>TAG038427</v>
      </c>
      <c r="Q739">
        <f t="shared" ca="1" si="69"/>
        <v>55</v>
      </c>
      <c r="R739">
        <f t="shared" ca="1" si="70"/>
        <v>4.3193101613399429</v>
      </c>
      <c r="S739" t="s">
        <v>221</v>
      </c>
      <c r="T739">
        <f t="shared" ca="1" si="71"/>
        <v>79</v>
      </c>
    </row>
    <row r="740" spans="1:20">
      <c r="A740">
        <v>731</v>
      </c>
      <c r="B740" t="s">
        <v>180</v>
      </c>
      <c r="C740" s="2">
        <v>41094</v>
      </c>
      <c r="D740" s="11">
        <v>4.6150159999999998</v>
      </c>
      <c r="E740" s="11">
        <v>117.4533275</v>
      </c>
      <c r="F740" s="13">
        <v>3</v>
      </c>
      <c r="G740">
        <v>0</v>
      </c>
      <c r="H740" t="s">
        <v>28</v>
      </c>
      <c r="I740" t="s">
        <v>26</v>
      </c>
      <c r="J740" t="s">
        <v>27</v>
      </c>
      <c r="K740">
        <v>2</v>
      </c>
      <c r="L740">
        <v>116</v>
      </c>
      <c r="M740" s="4">
        <v>0.55347780267754187</v>
      </c>
      <c r="N740" s="5">
        <f t="shared" si="66"/>
        <v>41083.553477802678</v>
      </c>
      <c r="O740" t="str">
        <f t="shared" ca="1" si="67"/>
        <v>Formicidae #1</v>
      </c>
      <c r="P740" t="str">
        <f t="shared" ca="1" si="68"/>
        <v>TAG002476</v>
      </c>
      <c r="Q740">
        <f t="shared" ca="1" si="69"/>
        <v>1723</v>
      </c>
      <c r="R740">
        <f t="shared" ca="1" si="70"/>
        <v>3.4893129614061027</v>
      </c>
      <c r="S740" t="s">
        <v>222</v>
      </c>
      <c r="T740">
        <f t="shared" ca="1" si="71"/>
        <v>93</v>
      </c>
    </row>
    <row r="741" spans="1:20">
      <c r="A741">
        <v>732</v>
      </c>
      <c r="B741" t="s">
        <v>180</v>
      </c>
      <c r="C741" s="2">
        <v>41094</v>
      </c>
      <c r="D741" s="11">
        <v>4.6150159999999998</v>
      </c>
      <c r="E741" s="11">
        <v>117.4533275</v>
      </c>
      <c r="F741" s="13">
        <v>4</v>
      </c>
      <c r="G741">
        <v>0</v>
      </c>
      <c r="H741" t="s">
        <v>25</v>
      </c>
      <c r="I741" t="s">
        <v>26</v>
      </c>
      <c r="J741" t="s">
        <v>27</v>
      </c>
      <c r="K741">
        <v>2</v>
      </c>
      <c r="L741">
        <v>116</v>
      </c>
      <c r="M741" s="4">
        <v>0.13868637807345374</v>
      </c>
      <c r="N741" s="5">
        <f t="shared" si="66"/>
        <v>41083.138686378072</v>
      </c>
      <c r="O741" t="str">
        <f t="shared" ca="1" si="67"/>
        <v>Zenicomus photuroides</v>
      </c>
      <c r="P741" t="str">
        <f t="shared" ca="1" si="68"/>
        <v>TAG084229</v>
      </c>
      <c r="Q741">
        <f t="shared" ca="1" si="69"/>
        <v>1899</v>
      </c>
      <c r="R741">
        <f t="shared" ca="1" si="70"/>
        <v>1.9652946812453793</v>
      </c>
      <c r="S741" t="s">
        <v>223</v>
      </c>
      <c r="T741">
        <f t="shared" ca="1" si="71"/>
        <v>26</v>
      </c>
    </row>
    <row r="742" spans="1:20">
      <c r="A742">
        <v>733</v>
      </c>
      <c r="B742" t="s">
        <v>180</v>
      </c>
      <c r="C742" s="2">
        <v>41094</v>
      </c>
      <c r="D742" s="11">
        <v>4.6150159999999998</v>
      </c>
      <c r="E742" s="11">
        <v>117.4533275</v>
      </c>
      <c r="F742" s="13">
        <v>1</v>
      </c>
      <c r="G742">
        <v>0</v>
      </c>
      <c r="H742" t="s">
        <v>28</v>
      </c>
      <c r="I742" t="s">
        <v>29</v>
      </c>
      <c r="J742" t="s">
        <v>27</v>
      </c>
      <c r="K742">
        <v>2</v>
      </c>
      <c r="L742">
        <v>125</v>
      </c>
      <c r="M742" s="4">
        <v>1.2512658211430217E-2</v>
      </c>
      <c r="N742" s="5">
        <f t="shared" si="66"/>
        <v>41083.012512658213</v>
      </c>
      <c r="O742" t="str">
        <f t="shared" ca="1" si="67"/>
        <v>Alsomitra simplex</v>
      </c>
      <c r="P742" t="str">
        <f t="shared" ca="1" si="68"/>
        <v>TAG020194</v>
      </c>
      <c r="Q742">
        <f t="shared" ca="1" si="69"/>
        <v>53</v>
      </c>
      <c r="R742">
        <f t="shared" ca="1" si="70"/>
        <v>3.3013064888475383</v>
      </c>
      <c r="S742" t="s">
        <v>220</v>
      </c>
      <c r="T742">
        <f t="shared" ca="1" si="71"/>
        <v>83</v>
      </c>
    </row>
    <row r="743" spans="1:20">
      <c r="A743">
        <v>734</v>
      </c>
      <c r="B743" t="s">
        <v>180</v>
      </c>
      <c r="C743" s="2">
        <v>41094</v>
      </c>
      <c r="D743" s="11">
        <v>4.6150159999999998</v>
      </c>
      <c r="E743" s="11">
        <v>117.4533275</v>
      </c>
      <c r="F743" s="13">
        <v>2</v>
      </c>
      <c r="G743">
        <v>0</v>
      </c>
      <c r="H743" t="s">
        <v>30</v>
      </c>
      <c r="I743" t="s">
        <v>29</v>
      </c>
      <c r="J743" t="s">
        <v>27</v>
      </c>
      <c r="K743">
        <v>2</v>
      </c>
      <c r="L743">
        <v>125</v>
      </c>
      <c r="M743" s="4">
        <v>0.29326828832533547</v>
      </c>
      <c r="N743" s="5">
        <f t="shared" si="66"/>
        <v>41083.293268288326</v>
      </c>
      <c r="O743" t="str">
        <f t="shared" ca="1" si="67"/>
        <v>Zenicomus photuroides</v>
      </c>
      <c r="P743" t="str">
        <f t="shared" ca="1" si="68"/>
        <v>TAG029917</v>
      </c>
      <c r="Q743">
        <f t="shared" ca="1" si="69"/>
        <v>319</v>
      </c>
      <c r="R743">
        <f t="shared" ca="1" si="70"/>
        <v>4.3947946481258597</v>
      </c>
      <c r="S743" t="s">
        <v>221</v>
      </c>
      <c r="T743">
        <f t="shared" ca="1" si="71"/>
        <v>63</v>
      </c>
    </row>
    <row r="744" spans="1:20">
      <c r="A744">
        <v>735</v>
      </c>
      <c r="B744" t="s">
        <v>180</v>
      </c>
      <c r="C744" s="2">
        <v>41094</v>
      </c>
      <c r="D744" s="11">
        <v>4.6150159999999998</v>
      </c>
      <c r="E744" s="11">
        <v>117.4533275</v>
      </c>
      <c r="F744" s="13">
        <v>3</v>
      </c>
      <c r="G744">
        <v>0</v>
      </c>
      <c r="H744" t="s">
        <v>25</v>
      </c>
      <c r="I744" t="s">
        <v>29</v>
      </c>
      <c r="J744" t="s">
        <v>27</v>
      </c>
      <c r="K744">
        <v>2</v>
      </c>
      <c r="L744">
        <v>125</v>
      </c>
      <c r="M744" s="4">
        <v>0.1850181077668992</v>
      </c>
      <c r="N744" s="5">
        <f t="shared" si="66"/>
        <v>41083.185018107768</v>
      </c>
      <c r="O744" t="str">
        <f t="shared" ca="1" si="67"/>
        <v>Formicidae #1</v>
      </c>
      <c r="P744" t="str">
        <f t="shared" ca="1" si="68"/>
        <v>TAG022488</v>
      </c>
      <c r="Q744">
        <f t="shared" ca="1" si="69"/>
        <v>1569</v>
      </c>
      <c r="R744">
        <f t="shared" ca="1" si="70"/>
        <v>3.3393925979393937</v>
      </c>
      <c r="S744" t="s">
        <v>222</v>
      </c>
      <c r="T744">
        <f t="shared" ca="1" si="71"/>
        <v>84</v>
      </c>
    </row>
    <row r="745" spans="1:20">
      <c r="A745">
        <v>736</v>
      </c>
      <c r="B745" t="s">
        <v>180</v>
      </c>
      <c r="C745" s="2">
        <v>41094</v>
      </c>
      <c r="D745" s="11">
        <v>4.6150159999999998</v>
      </c>
      <c r="E745" s="11">
        <v>117.4533275</v>
      </c>
      <c r="F745" s="13">
        <v>4</v>
      </c>
      <c r="G745">
        <v>0</v>
      </c>
      <c r="H745" t="s">
        <v>28</v>
      </c>
      <c r="I745" t="s">
        <v>26</v>
      </c>
      <c r="J745" t="s">
        <v>31</v>
      </c>
      <c r="K745">
        <v>0</v>
      </c>
      <c r="L745">
        <v>134</v>
      </c>
      <c r="M745" s="4">
        <v>3.2449956382395007E-2</v>
      </c>
      <c r="N745" s="5">
        <f t="shared" si="66"/>
        <v>41083.032449956379</v>
      </c>
      <c r="O745" t="str">
        <f t="shared" ca="1" si="67"/>
        <v>Crematogaster ormei</v>
      </c>
      <c r="P745" t="str">
        <f t="shared" ca="1" si="68"/>
        <v>TAG082891</v>
      </c>
      <c r="Q745">
        <f t="shared" ca="1" si="69"/>
        <v>1825</v>
      </c>
      <c r="R745">
        <f t="shared" ca="1" si="70"/>
        <v>5.9508016937924371</v>
      </c>
      <c r="S745" t="s">
        <v>223</v>
      </c>
      <c r="T745">
        <f t="shared" ca="1" si="71"/>
        <v>83</v>
      </c>
    </row>
    <row r="746" spans="1:20">
      <c r="A746">
        <v>737</v>
      </c>
      <c r="B746" t="s">
        <v>180</v>
      </c>
      <c r="C746" s="2">
        <v>41094</v>
      </c>
      <c r="D746" s="11">
        <v>4.6150159999999998</v>
      </c>
      <c r="E746" s="11">
        <v>117.4533275</v>
      </c>
      <c r="F746" s="13">
        <v>1</v>
      </c>
      <c r="G746">
        <v>1</v>
      </c>
      <c r="H746" t="s">
        <v>25</v>
      </c>
      <c r="I746" t="s">
        <v>26</v>
      </c>
      <c r="J746" t="s">
        <v>31</v>
      </c>
      <c r="K746">
        <v>0</v>
      </c>
      <c r="L746">
        <v>134</v>
      </c>
      <c r="M746" s="4">
        <v>0.86674782770978498</v>
      </c>
      <c r="N746" s="5">
        <f t="shared" si="66"/>
        <v>41083.866747827713</v>
      </c>
      <c r="O746" t="str">
        <f t="shared" ca="1" si="67"/>
        <v>Crematogaster ormei</v>
      </c>
      <c r="P746" t="str">
        <f t="shared" ca="1" si="68"/>
        <v>TAG056346</v>
      </c>
      <c r="Q746">
        <f t="shared" ca="1" si="69"/>
        <v>668</v>
      </c>
      <c r="R746">
        <f t="shared" ca="1" si="70"/>
        <v>1.4271711677830126</v>
      </c>
      <c r="S746" t="s">
        <v>220</v>
      </c>
      <c r="T746">
        <f t="shared" ca="1" si="71"/>
        <v>62</v>
      </c>
    </row>
    <row r="747" spans="1:20">
      <c r="A747">
        <v>738</v>
      </c>
      <c r="B747" t="s">
        <v>180</v>
      </c>
      <c r="C747" s="2">
        <v>41094</v>
      </c>
      <c r="D747" s="11">
        <v>4.6150159999999998</v>
      </c>
      <c r="E747" s="11">
        <v>117.4533275</v>
      </c>
      <c r="F747" s="13">
        <v>2</v>
      </c>
      <c r="G747">
        <v>0</v>
      </c>
      <c r="H747" t="s">
        <v>30</v>
      </c>
      <c r="I747" t="s">
        <v>29</v>
      </c>
      <c r="J747" t="s">
        <v>31</v>
      </c>
      <c r="K747">
        <v>0</v>
      </c>
      <c r="L747">
        <v>143</v>
      </c>
      <c r="M747" s="4">
        <v>0.58696502206618928</v>
      </c>
      <c r="N747" s="5">
        <f t="shared" si="66"/>
        <v>41083.586965022063</v>
      </c>
      <c r="O747" t="str">
        <f t="shared" ca="1" si="67"/>
        <v>Melittia oedippus</v>
      </c>
      <c r="P747" t="str">
        <f t="shared" ca="1" si="68"/>
        <v>TAG059386</v>
      </c>
      <c r="Q747">
        <f t="shared" ca="1" si="69"/>
        <v>1985</v>
      </c>
      <c r="R747">
        <f t="shared" ca="1" si="70"/>
        <v>1.7418468995888654</v>
      </c>
      <c r="S747" t="s">
        <v>221</v>
      </c>
      <c r="T747">
        <f t="shared" ca="1" si="71"/>
        <v>59</v>
      </c>
    </row>
    <row r="748" spans="1:20">
      <c r="A748">
        <v>739</v>
      </c>
      <c r="B748" t="s">
        <v>180</v>
      </c>
      <c r="C748" s="2">
        <v>41094</v>
      </c>
      <c r="D748" s="11">
        <v>4.6150159999999998</v>
      </c>
      <c r="E748" s="11">
        <v>117.4533275</v>
      </c>
      <c r="F748" s="13">
        <v>3</v>
      </c>
      <c r="G748">
        <v>1</v>
      </c>
      <c r="H748" t="s">
        <v>28</v>
      </c>
      <c r="I748" t="s">
        <v>29</v>
      </c>
      <c r="J748" t="s">
        <v>31</v>
      </c>
      <c r="K748">
        <v>0</v>
      </c>
      <c r="L748">
        <v>143</v>
      </c>
      <c r="M748" s="4">
        <v>0.97093328665476197</v>
      </c>
      <c r="N748" s="5">
        <f t="shared" si="66"/>
        <v>41083.970933286655</v>
      </c>
      <c r="O748" t="str">
        <f t="shared" ca="1" si="67"/>
        <v>Melittia oedippus</v>
      </c>
      <c r="P748" t="str">
        <f t="shared" ca="1" si="68"/>
        <v>TAG082390</v>
      </c>
      <c r="Q748">
        <f t="shared" ca="1" si="69"/>
        <v>607</v>
      </c>
      <c r="R748">
        <f t="shared" ca="1" si="70"/>
        <v>5.0586269038979976</v>
      </c>
      <c r="S748" t="s">
        <v>222</v>
      </c>
      <c r="T748">
        <f t="shared" ca="1" si="71"/>
        <v>41</v>
      </c>
    </row>
    <row r="749" spans="1:20">
      <c r="A749">
        <v>740</v>
      </c>
      <c r="B749" t="s">
        <v>180</v>
      </c>
      <c r="C749" s="2">
        <v>41094</v>
      </c>
      <c r="D749" s="11">
        <v>4.6150159999999998</v>
      </c>
      <c r="E749" s="11">
        <v>117.4533275</v>
      </c>
      <c r="F749" s="13">
        <v>4</v>
      </c>
      <c r="G749">
        <v>1</v>
      </c>
      <c r="H749" t="s">
        <v>25</v>
      </c>
      <c r="I749" t="s">
        <v>29</v>
      </c>
      <c r="J749" t="s">
        <v>31</v>
      </c>
      <c r="K749">
        <v>0</v>
      </c>
      <c r="L749">
        <v>143</v>
      </c>
      <c r="M749" s="4">
        <v>0.59896676893706169</v>
      </c>
      <c r="N749" s="5">
        <f t="shared" si="66"/>
        <v>41083.598966768935</v>
      </c>
      <c r="O749" t="str">
        <f t="shared" ca="1" si="67"/>
        <v>Crematogaster borneensis</v>
      </c>
      <c r="P749" t="str">
        <f t="shared" ca="1" si="68"/>
        <v>TAG088276</v>
      </c>
      <c r="Q749">
        <f t="shared" ca="1" si="69"/>
        <v>1501</v>
      </c>
      <c r="R749">
        <f t="shared" ca="1" si="70"/>
        <v>3.8699647329734783</v>
      </c>
      <c r="S749" t="s">
        <v>223</v>
      </c>
      <c r="T749">
        <f t="shared" ca="1" si="71"/>
        <v>19</v>
      </c>
    </row>
    <row r="750" spans="1:20">
      <c r="A750">
        <v>741</v>
      </c>
      <c r="B750" t="s">
        <v>181</v>
      </c>
      <c r="C750" s="2">
        <v>41091</v>
      </c>
      <c r="D750" s="11">
        <v>4.6150159999999998</v>
      </c>
      <c r="E750" s="11">
        <v>117.4533275</v>
      </c>
      <c r="F750" s="13">
        <v>1</v>
      </c>
      <c r="G750">
        <v>1</v>
      </c>
      <c r="H750" t="s">
        <v>28</v>
      </c>
      <c r="I750" t="s">
        <v>26</v>
      </c>
      <c r="J750" t="s">
        <v>27</v>
      </c>
      <c r="K750">
        <v>1</v>
      </c>
      <c r="L750">
        <v>111</v>
      </c>
      <c r="M750" s="4">
        <v>0.33739091808403066</v>
      </c>
      <c r="N750" s="5">
        <f t="shared" si="66"/>
        <v>41083.337390918081</v>
      </c>
      <c r="O750" t="str">
        <f t="shared" ca="1" si="67"/>
        <v>Crematogaster borneensis</v>
      </c>
      <c r="P750" t="str">
        <f t="shared" ca="1" si="68"/>
        <v>TAG027531</v>
      </c>
      <c r="Q750">
        <f t="shared" ca="1" si="69"/>
        <v>841</v>
      </c>
      <c r="R750">
        <f t="shared" ca="1" si="70"/>
        <v>2.9792135730391927</v>
      </c>
      <c r="S750" t="s">
        <v>220</v>
      </c>
      <c r="T750">
        <f t="shared" ca="1" si="71"/>
        <v>81</v>
      </c>
    </row>
    <row r="751" spans="1:20">
      <c r="A751">
        <v>742</v>
      </c>
      <c r="B751" t="s">
        <v>181</v>
      </c>
      <c r="C751" s="2">
        <v>41091</v>
      </c>
      <c r="D751" s="11">
        <v>4.6150159999999998</v>
      </c>
      <c r="E751" s="11">
        <v>117.4533275</v>
      </c>
      <c r="F751" s="13">
        <v>2</v>
      </c>
      <c r="G751">
        <v>1</v>
      </c>
      <c r="H751" t="s">
        <v>25</v>
      </c>
      <c r="I751" t="s">
        <v>26</v>
      </c>
      <c r="J751" t="s">
        <v>27</v>
      </c>
      <c r="K751">
        <v>1</v>
      </c>
      <c r="L751">
        <v>111</v>
      </c>
      <c r="M751" s="4">
        <v>0.30719709070722212</v>
      </c>
      <c r="N751" s="5">
        <f t="shared" si="66"/>
        <v>41083.307197090704</v>
      </c>
      <c r="O751" t="str">
        <f t="shared" ca="1" si="67"/>
        <v>Ponerinae #1</v>
      </c>
      <c r="P751" t="str">
        <f t="shared" ca="1" si="68"/>
        <v>TAG097955</v>
      </c>
      <c r="Q751">
        <f t="shared" ca="1" si="69"/>
        <v>180</v>
      </c>
      <c r="R751">
        <f t="shared" ca="1" si="70"/>
        <v>5.9650263958719201</v>
      </c>
      <c r="S751" t="s">
        <v>221</v>
      </c>
      <c r="T751">
        <f t="shared" ca="1" si="71"/>
        <v>48</v>
      </c>
    </row>
    <row r="752" spans="1:20">
      <c r="A752">
        <v>743</v>
      </c>
      <c r="B752" t="s">
        <v>181</v>
      </c>
      <c r="C752" s="2">
        <v>41091</v>
      </c>
      <c r="D752" s="11">
        <v>4.6150159999999998</v>
      </c>
      <c r="E752" s="11">
        <v>117.4533275</v>
      </c>
      <c r="F752" s="13">
        <v>3</v>
      </c>
      <c r="G752">
        <v>0</v>
      </c>
      <c r="H752" t="s">
        <v>30</v>
      </c>
      <c r="I752" t="s">
        <v>29</v>
      </c>
      <c r="J752" t="s">
        <v>27</v>
      </c>
      <c r="K752">
        <v>1</v>
      </c>
      <c r="L752">
        <v>120</v>
      </c>
      <c r="M752" s="4">
        <v>0.90142953534148174</v>
      </c>
      <c r="N752" s="5">
        <f t="shared" si="66"/>
        <v>41083.901429535341</v>
      </c>
      <c r="O752" t="str">
        <f t="shared" ca="1" si="67"/>
        <v>Dolichoderus sp.</v>
      </c>
      <c r="P752" t="str">
        <f t="shared" ca="1" si="68"/>
        <v>TAG008365</v>
      </c>
      <c r="Q752">
        <f t="shared" ca="1" si="69"/>
        <v>733</v>
      </c>
      <c r="R752">
        <f t="shared" ca="1" si="70"/>
        <v>3.2078587753395529</v>
      </c>
      <c r="S752" t="s">
        <v>222</v>
      </c>
      <c r="T752">
        <f t="shared" ca="1" si="71"/>
        <v>83</v>
      </c>
    </row>
    <row r="753" spans="1:20">
      <c r="A753">
        <v>744</v>
      </c>
      <c r="B753" t="s">
        <v>181</v>
      </c>
      <c r="C753" s="2">
        <v>41091</v>
      </c>
      <c r="D753" s="11">
        <v>4.6150159999999998</v>
      </c>
      <c r="E753" s="11">
        <v>117.4533275</v>
      </c>
      <c r="F753" s="13">
        <v>4</v>
      </c>
      <c r="G753">
        <v>0</v>
      </c>
      <c r="H753" t="s">
        <v>25</v>
      </c>
      <c r="I753" t="s">
        <v>29</v>
      </c>
      <c r="J753" t="s">
        <v>27</v>
      </c>
      <c r="K753">
        <v>1</v>
      </c>
      <c r="L753">
        <v>120</v>
      </c>
      <c r="M753" s="4">
        <v>0.99408823043069172</v>
      </c>
      <c r="N753" s="5">
        <f t="shared" si="66"/>
        <v>41083.994088230429</v>
      </c>
      <c r="O753" t="str">
        <f t="shared" ca="1" si="67"/>
        <v>Formicidae #1</v>
      </c>
      <c r="P753" t="str">
        <f t="shared" ca="1" si="68"/>
        <v>TAG032313</v>
      </c>
      <c r="Q753">
        <f t="shared" ca="1" si="69"/>
        <v>999</v>
      </c>
      <c r="R753">
        <f t="shared" ca="1" si="70"/>
        <v>3.2260760600642788</v>
      </c>
      <c r="S753" t="s">
        <v>223</v>
      </c>
      <c r="T753">
        <f t="shared" ca="1" si="71"/>
        <v>24</v>
      </c>
    </row>
    <row r="754" spans="1:20">
      <c r="A754">
        <v>745</v>
      </c>
      <c r="B754" t="s">
        <v>181</v>
      </c>
      <c r="C754" s="2">
        <v>41091</v>
      </c>
      <c r="D754" s="11">
        <v>4.6150159999999998</v>
      </c>
      <c r="E754" s="11">
        <v>117.4533275</v>
      </c>
      <c r="F754" s="13">
        <v>1</v>
      </c>
      <c r="G754">
        <v>1</v>
      </c>
      <c r="H754" t="s">
        <v>28</v>
      </c>
      <c r="I754" t="s">
        <v>29</v>
      </c>
      <c r="J754" t="s">
        <v>27</v>
      </c>
      <c r="K754">
        <v>1</v>
      </c>
      <c r="L754">
        <v>120</v>
      </c>
      <c r="M754" s="4">
        <v>0.10196451282743613</v>
      </c>
      <c r="N754" s="5">
        <f t="shared" si="66"/>
        <v>41083.101964512825</v>
      </c>
      <c r="O754" t="str">
        <f t="shared" ca="1" si="67"/>
        <v>Ponerinae #1</v>
      </c>
      <c r="P754" t="str">
        <f t="shared" ca="1" si="68"/>
        <v>TAG052244</v>
      </c>
      <c r="Q754">
        <f t="shared" ca="1" si="69"/>
        <v>368</v>
      </c>
      <c r="R754">
        <f t="shared" ca="1" si="70"/>
        <v>1.294053146643491</v>
      </c>
      <c r="S754" t="s">
        <v>220</v>
      </c>
      <c r="T754">
        <f t="shared" ca="1" si="71"/>
        <v>70</v>
      </c>
    </row>
    <row r="755" spans="1:20">
      <c r="A755">
        <v>746</v>
      </c>
      <c r="B755" t="s">
        <v>181</v>
      </c>
      <c r="C755" s="2">
        <v>41091</v>
      </c>
      <c r="D755" s="11">
        <v>4.6150159999999998</v>
      </c>
      <c r="E755" s="11">
        <v>117.4533275</v>
      </c>
      <c r="F755" s="13">
        <v>2</v>
      </c>
      <c r="G755">
        <v>1</v>
      </c>
      <c r="H755" t="s">
        <v>28</v>
      </c>
      <c r="I755" t="s">
        <v>26</v>
      </c>
      <c r="J755" t="s">
        <v>31</v>
      </c>
      <c r="K755">
        <v>0</v>
      </c>
      <c r="L755">
        <v>129</v>
      </c>
      <c r="M755" s="4">
        <v>0.73224173073425036</v>
      </c>
      <c r="N755" s="5">
        <f t="shared" si="66"/>
        <v>41083.732241730737</v>
      </c>
      <c r="O755" t="str">
        <f t="shared" ca="1" si="67"/>
        <v>Ponerinae #1</v>
      </c>
      <c r="P755" t="str">
        <f t="shared" ca="1" si="68"/>
        <v>TAG077131</v>
      </c>
      <c r="Q755">
        <f t="shared" ca="1" si="69"/>
        <v>1305</v>
      </c>
      <c r="R755">
        <f t="shared" ca="1" si="70"/>
        <v>1.4398794359938702</v>
      </c>
      <c r="S755" t="s">
        <v>221</v>
      </c>
      <c r="T755">
        <f t="shared" ca="1" si="71"/>
        <v>89</v>
      </c>
    </row>
    <row r="756" spans="1:20">
      <c r="A756">
        <v>747</v>
      </c>
      <c r="B756" t="s">
        <v>181</v>
      </c>
      <c r="C756" s="2">
        <v>41091</v>
      </c>
      <c r="D756" s="11">
        <v>4.6150159999999998</v>
      </c>
      <c r="E756" s="11">
        <v>117.4533275</v>
      </c>
      <c r="F756" s="13">
        <v>3</v>
      </c>
      <c r="G756">
        <v>1</v>
      </c>
      <c r="H756" t="s">
        <v>25</v>
      </c>
      <c r="I756" t="s">
        <v>26</v>
      </c>
      <c r="J756" t="s">
        <v>31</v>
      </c>
      <c r="K756">
        <v>0</v>
      </c>
      <c r="L756">
        <v>129</v>
      </c>
      <c r="M756" s="4">
        <v>0.88243528488117084</v>
      </c>
      <c r="N756" s="5">
        <f t="shared" si="66"/>
        <v>41083.882435284882</v>
      </c>
      <c r="O756" t="str">
        <f t="shared" ca="1" si="67"/>
        <v>Water monitor</v>
      </c>
      <c r="P756" t="str">
        <f t="shared" ca="1" si="68"/>
        <v>TAG091070</v>
      </c>
      <c r="Q756">
        <f t="shared" ca="1" si="69"/>
        <v>458</v>
      </c>
      <c r="R756">
        <f t="shared" ca="1" si="70"/>
        <v>1.3783656743833896</v>
      </c>
      <c r="S756" t="s">
        <v>222</v>
      </c>
      <c r="T756">
        <f t="shared" ca="1" si="71"/>
        <v>47</v>
      </c>
    </row>
    <row r="757" spans="1:20">
      <c r="A757">
        <v>748</v>
      </c>
      <c r="B757" t="s">
        <v>181</v>
      </c>
      <c r="C757" s="2">
        <v>41091</v>
      </c>
      <c r="D757" s="11">
        <v>4.6150159999999998</v>
      </c>
      <c r="E757" s="11">
        <v>117.4533275</v>
      </c>
      <c r="F757" s="13">
        <v>4</v>
      </c>
      <c r="G757">
        <v>0</v>
      </c>
      <c r="H757" t="s">
        <v>28</v>
      </c>
      <c r="I757" t="s">
        <v>29</v>
      </c>
      <c r="J757" t="s">
        <v>31</v>
      </c>
      <c r="K757">
        <v>0</v>
      </c>
      <c r="L757">
        <v>138</v>
      </c>
      <c r="M757" s="4">
        <v>0.52018456767265742</v>
      </c>
      <c r="N757" s="5">
        <f t="shared" si="66"/>
        <v>41083.520184567671</v>
      </c>
      <c r="O757" t="str">
        <f t="shared" ca="1" si="67"/>
        <v>Gannets</v>
      </c>
      <c r="P757" t="str">
        <f t="shared" ca="1" si="68"/>
        <v>TAG062858</v>
      </c>
      <c r="Q757">
        <f t="shared" ca="1" si="69"/>
        <v>52</v>
      </c>
      <c r="R757">
        <f t="shared" ca="1" si="70"/>
        <v>1.8538833707163918</v>
      </c>
      <c r="S757" t="s">
        <v>223</v>
      </c>
      <c r="T757">
        <f t="shared" ca="1" si="71"/>
        <v>19</v>
      </c>
    </row>
    <row r="758" spans="1:20">
      <c r="A758">
        <v>749</v>
      </c>
      <c r="B758" t="s">
        <v>181</v>
      </c>
      <c r="C758" s="2">
        <v>41091</v>
      </c>
      <c r="D758" s="11">
        <v>4.6150159999999998</v>
      </c>
      <c r="E758" s="11">
        <v>117.4533275</v>
      </c>
      <c r="F758" s="13">
        <v>1</v>
      </c>
      <c r="G758">
        <v>0</v>
      </c>
      <c r="H758" t="s">
        <v>30</v>
      </c>
      <c r="I758" t="s">
        <v>29</v>
      </c>
      <c r="J758" t="s">
        <v>31</v>
      </c>
      <c r="K758">
        <v>0</v>
      </c>
      <c r="L758">
        <v>138</v>
      </c>
      <c r="M758" s="4">
        <v>0.76151438899382118</v>
      </c>
      <c r="N758" s="5">
        <f t="shared" si="66"/>
        <v>41083.761514388993</v>
      </c>
      <c r="O758" t="str">
        <f t="shared" ca="1" si="67"/>
        <v>Alsomitra simplex</v>
      </c>
      <c r="P758" t="str">
        <f t="shared" ca="1" si="68"/>
        <v>TAG069400</v>
      </c>
      <c r="Q758">
        <f t="shared" ca="1" si="69"/>
        <v>924</v>
      </c>
      <c r="R758">
        <f t="shared" ca="1" si="70"/>
        <v>5.4309708327609814</v>
      </c>
      <c r="S758" t="s">
        <v>220</v>
      </c>
      <c r="T758">
        <f t="shared" ca="1" si="71"/>
        <v>13</v>
      </c>
    </row>
    <row r="759" spans="1:20">
      <c r="A759">
        <v>750</v>
      </c>
      <c r="B759" t="s">
        <v>181</v>
      </c>
      <c r="C759" s="2">
        <v>41091</v>
      </c>
      <c r="D759" s="11">
        <v>4.6150159999999998</v>
      </c>
      <c r="E759" s="11">
        <v>117.4533275</v>
      </c>
      <c r="F759" s="13">
        <v>2</v>
      </c>
      <c r="G759">
        <v>0</v>
      </c>
      <c r="H759" t="s">
        <v>25</v>
      </c>
      <c r="I759" t="s">
        <v>29</v>
      </c>
      <c r="J759" t="s">
        <v>31</v>
      </c>
      <c r="K759">
        <v>0</v>
      </c>
      <c r="L759">
        <v>138</v>
      </c>
      <c r="M759" s="4">
        <v>4.6349083849640316E-2</v>
      </c>
      <c r="N759" s="5">
        <f t="shared" si="66"/>
        <v>41083.046349083852</v>
      </c>
      <c r="O759" t="str">
        <f t="shared" ca="1" si="67"/>
        <v>Water monitor</v>
      </c>
      <c r="P759" t="str">
        <f t="shared" ca="1" si="68"/>
        <v>TAG066228</v>
      </c>
      <c r="Q759">
        <f t="shared" ca="1" si="69"/>
        <v>104</v>
      </c>
      <c r="R759">
        <f t="shared" ca="1" si="70"/>
        <v>3.1457526828779985</v>
      </c>
      <c r="S759" t="s">
        <v>221</v>
      </c>
      <c r="T759">
        <f t="shared" ca="1" si="71"/>
        <v>75</v>
      </c>
    </row>
    <row r="760" spans="1:20">
      <c r="A760">
        <v>751</v>
      </c>
      <c r="B760" t="s">
        <v>182</v>
      </c>
      <c r="C760" s="2">
        <v>41091</v>
      </c>
      <c r="D760" s="11">
        <v>4.6150159999999998</v>
      </c>
      <c r="E760" s="11">
        <v>117.4533275</v>
      </c>
      <c r="F760" s="13">
        <v>3</v>
      </c>
      <c r="G760">
        <v>0</v>
      </c>
      <c r="H760" t="s">
        <v>25</v>
      </c>
      <c r="I760" t="s">
        <v>26</v>
      </c>
      <c r="J760" t="s">
        <v>27</v>
      </c>
      <c r="K760">
        <v>2</v>
      </c>
      <c r="L760">
        <v>110</v>
      </c>
      <c r="M760" s="4">
        <v>0.59884978745565476</v>
      </c>
      <c r="N760" s="5">
        <f t="shared" si="66"/>
        <v>41083.598849787457</v>
      </c>
      <c r="O760" t="str">
        <f t="shared" ca="1" si="67"/>
        <v>Dolichoderus sp.</v>
      </c>
      <c r="P760" t="str">
        <f t="shared" ca="1" si="68"/>
        <v>TAG074518</v>
      </c>
      <c r="Q760">
        <f t="shared" ca="1" si="69"/>
        <v>1109</v>
      </c>
      <c r="R760">
        <f t="shared" ca="1" si="70"/>
        <v>2.3898080798409702</v>
      </c>
      <c r="S760" t="s">
        <v>222</v>
      </c>
      <c r="T760">
        <f t="shared" ca="1" si="71"/>
        <v>13</v>
      </c>
    </row>
    <row r="761" spans="1:20">
      <c r="A761">
        <v>752</v>
      </c>
      <c r="B761" t="s">
        <v>182</v>
      </c>
      <c r="C761" s="2">
        <v>41091</v>
      </c>
      <c r="D761" s="11">
        <v>4.6150159999999998</v>
      </c>
      <c r="E761" s="11">
        <v>117.4533275</v>
      </c>
      <c r="F761" s="13">
        <v>4</v>
      </c>
      <c r="G761">
        <v>1</v>
      </c>
      <c r="H761" t="s">
        <v>28</v>
      </c>
      <c r="I761" t="s">
        <v>26</v>
      </c>
      <c r="J761" t="s">
        <v>27</v>
      </c>
      <c r="K761">
        <v>2</v>
      </c>
      <c r="L761">
        <v>110</v>
      </c>
      <c r="M761" s="4">
        <v>0.31558078959497826</v>
      </c>
      <c r="N761" s="5">
        <f t="shared" si="66"/>
        <v>41083.315580789596</v>
      </c>
      <c r="O761" t="str">
        <f t="shared" ca="1" si="67"/>
        <v>Crematogaster borneensis</v>
      </c>
      <c r="P761" t="str">
        <f t="shared" ca="1" si="68"/>
        <v>TAG043535</v>
      </c>
      <c r="Q761">
        <f t="shared" ca="1" si="69"/>
        <v>1316</v>
      </c>
      <c r="R761">
        <f t="shared" ca="1" si="70"/>
        <v>3.727270540398488</v>
      </c>
      <c r="S761" t="s">
        <v>223</v>
      </c>
      <c r="T761">
        <f t="shared" ca="1" si="71"/>
        <v>56</v>
      </c>
    </row>
    <row r="762" spans="1:20">
      <c r="A762">
        <v>753</v>
      </c>
      <c r="B762" t="s">
        <v>182</v>
      </c>
      <c r="C762" s="2">
        <v>41091</v>
      </c>
      <c r="D762" s="11">
        <v>4.6150159999999998</v>
      </c>
      <c r="E762" s="11">
        <v>117.4533275</v>
      </c>
      <c r="F762" s="13">
        <v>1</v>
      </c>
      <c r="G762">
        <v>0</v>
      </c>
      <c r="H762" t="s">
        <v>28</v>
      </c>
      <c r="I762" t="s">
        <v>29</v>
      </c>
      <c r="J762" t="s">
        <v>27</v>
      </c>
      <c r="K762">
        <v>2</v>
      </c>
      <c r="L762">
        <v>119</v>
      </c>
      <c r="M762" s="4">
        <v>1.3146542516938475E-2</v>
      </c>
      <c r="N762" s="5">
        <f t="shared" si="66"/>
        <v>41083.013146542515</v>
      </c>
      <c r="O762" t="str">
        <f t="shared" ca="1" si="67"/>
        <v>Morphospecies 1</v>
      </c>
      <c r="P762" t="str">
        <f t="shared" ca="1" si="68"/>
        <v>TAG028331</v>
      </c>
      <c r="Q762">
        <f t="shared" ca="1" si="69"/>
        <v>1340</v>
      </c>
      <c r="R762">
        <f t="shared" ca="1" si="70"/>
        <v>3.7129692068313145</v>
      </c>
      <c r="S762" t="s">
        <v>220</v>
      </c>
      <c r="T762">
        <f t="shared" ca="1" si="71"/>
        <v>46</v>
      </c>
    </row>
    <row r="763" spans="1:20">
      <c r="A763">
        <v>754</v>
      </c>
      <c r="B763" t="s">
        <v>182</v>
      </c>
      <c r="C763" s="2">
        <v>41091</v>
      </c>
      <c r="D763" s="11">
        <v>4.6150159999999998</v>
      </c>
      <c r="E763" s="11">
        <v>117.4533275</v>
      </c>
      <c r="F763" s="13">
        <v>2</v>
      </c>
      <c r="G763">
        <v>0</v>
      </c>
      <c r="H763" t="s">
        <v>30</v>
      </c>
      <c r="I763" t="s">
        <v>29</v>
      </c>
      <c r="J763" t="s">
        <v>27</v>
      </c>
      <c r="K763">
        <v>2</v>
      </c>
      <c r="L763">
        <v>119</v>
      </c>
      <c r="M763" s="4">
        <v>0.42342495193747653</v>
      </c>
      <c r="N763" s="5">
        <f t="shared" si="66"/>
        <v>41083.423424951936</v>
      </c>
      <c r="O763" t="str">
        <f t="shared" ca="1" si="67"/>
        <v>Melittia oedippus</v>
      </c>
      <c r="P763" t="str">
        <f t="shared" ca="1" si="68"/>
        <v>TAG057816</v>
      </c>
      <c r="Q763">
        <f t="shared" ca="1" si="69"/>
        <v>1685</v>
      </c>
      <c r="R763">
        <f t="shared" ca="1" si="70"/>
        <v>3.0886930470682028</v>
      </c>
      <c r="S763" t="s">
        <v>221</v>
      </c>
      <c r="T763">
        <f t="shared" ca="1" si="71"/>
        <v>38</v>
      </c>
    </row>
    <row r="764" spans="1:20">
      <c r="A764">
        <v>755</v>
      </c>
      <c r="B764" t="s">
        <v>182</v>
      </c>
      <c r="C764" s="2">
        <v>41091</v>
      </c>
      <c r="D764" s="11">
        <v>4.6150159999999998</v>
      </c>
      <c r="E764" s="11">
        <v>117.4533275</v>
      </c>
      <c r="F764" s="13">
        <v>3</v>
      </c>
      <c r="G764">
        <v>0</v>
      </c>
      <c r="H764" t="s">
        <v>25</v>
      </c>
      <c r="I764" t="s">
        <v>29</v>
      </c>
      <c r="J764" t="s">
        <v>27</v>
      </c>
      <c r="K764">
        <v>2</v>
      </c>
      <c r="L764">
        <v>119</v>
      </c>
      <c r="M764" s="4">
        <v>0.72096147967761992</v>
      </c>
      <c r="N764" s="5">
        <f t="shared" si="66"/>
        <v>41083.720961479681</v>
      </c>
      <c r="O764" t="str">
        <f t="shared" ca="1" si="67"/>
        <v>Cicada sanguinolenta</v>
      </c>
      <c r="P764" t="str">
        <f t="shared" ca="1" si="68"/>
        <v>TAG053318</v>
      </c>
      <c r="Q764">
        <f t="shared" ca="1" si="69"/>
        <v>1585</v>
      </c>
      <c r="R764">
        <f t="shared" ca="1" si="70"/>
        <v>3.7404924270170157</v>
      </c>
      <c r="S764" t="s">
        <v>222</v>
      </c>
      <c r="T764">
        <f t="shared" ca="1" si="71"/>
        <v>72</v>
      </c>
    </row>
    <row r="765" spans="1:20">
      <c r="A765">
        <v>756</v>
      </c>
      <c r="B765" t="s">
        <v>182</v>
      </c>
      <c r="C765" s="2">
        <v>41091</v>
      </c>
      <c r="D765" s="11">
        <v>4.6150159999999998</v>
      </c>
      <c r="E765" s="11">
        <v>117.4533275</v>
      </c>
      <c r="F765" s="13">
        <v>4</v>
      </c>
      <c r="G765">
        <v>0</v>
      </c>
      <c r="H765" t="s">
        <v>25</v>
      </c>
      <c r="I765" t="s">
        <v>26</v>
      </c>
      <c r="J765" t="s">
        <v>31</v>
      </c>
      <c r="K765">
        <v>0</v>
      </c>
      <c r="L765">
        <v>128</v>
      </c>
      <c r="M765" s="4">
        <v>0.9392783020349057</v>
      </c>
      <c r="N765" s="5">
        <f t="shared" si="66"/>
        <v>41083.939278302038</v>
      </c>
      <c r="O765" t="str">
        <f t="shared" ca="1" si="67"/>
        <v>Melittia oedippus</v>
      </c>
      <c r="P765" t="str">
        <f t="shared" ca="1" si="68"/>
        <v>TAG082787</v>
      </c>
      <c r="Q765">
        <f t="shared" ca="1" si="69"/>
        <v>621</v>
      </c>
      <c r="R765">
        <f t="shared" ca="1" si="70"/>
        <v>1.3219589391863509</v>
      </c>
      <c r="S765" t="s">
        <v>223</v>
      </c>
      <c r="T765">
        <f t="shared" ca="1" si="71"/>
        <v>79</v>
      </c>
    </row>
    <row r="766" spans="1:20">
      <c r="A766">
        <v>757</v>
      </c>
      <c r="B766" t="s">
        <v>182</v>
      </c>
      <c r="C766" s="2">
        <v>41091</v>
      </c>
      <c r="D766" s="11">
        <v>4.6150159999999998</v>
      </c>
      <c r="E766" s="11">
        <v>117.4533275</v>
      </c>
      <c r="F766" s="13">
        <v>1</v>
      </c>
      <c r="G766">
        <v>1</v>
      </c>
      <c r="H766" t="s">
        <v>28</v>
      </c>
      <c r="I766" t="s">
        <v>26</v>
      </c>
      <c r="J766" t="s">
        <v>31</v>
      </c>
      <c r="K766">
        <v>0</v>
      </c>
      <c r="L766">
        <v>128</v>
      </c>
      <c r="M766" s="4">
        <v>0.55395413001360883</v>
      </c>
      <c r="N766" s="5">
        <f t="shared" si="66"/>
        <v>41083.553954130017</v>
      </c>
      <c r="O766" t="str">
        <f t="shared" ca="1" si="67"/>
        <v>Dolichoderus sp.</v>
      </c>
      <c r="P766" t="str">
        <f t="shared" ca="1" si="68"/>
        <v>TAG093789</v>
      </c>
      <c r="Q766">
        <f t="shared" ca="1" si="69"/>
        <v>974</v>
      </c>
      <c r="R766">
        <f t="shared" ca="1" si="70"/>
        <v>5.9612873625793847</v>
      </c>
      <c r="S766" t="s">
        <v>220</v>
      </c>
      <c r="T766">
        <f t="shared" ca="1" si="71"/>
        <v>81</v>
      </c>
    </row>
    <row r="767" spans="1:20">
      <c r="A767">
        <v>758</v>
      </c>
      <c r="B767" t="s">
        <v>182</v>
      </c>
      <c r="C767" s="2">
        <v>41091</v>
      </c>
      <c r="D767" s="11">
        <v>4.6150159999999998</v>
      </c>
      <c r="E767" s="11">
        <v>117.4533275</v>
      </c>
      <c r="F767" s="13">
        <v>2</v>
      </c>
      <c r="G767">
        <v>0</v>
      </c>
      <c r="H767" t="s">
        <v>28</v>
      </c>
      <c r="I767" t="s">
        <v>29</v>
      </c>
      <c r="J767" t="s">
        <v>31</v>
      </c>
      <c r="K767">
        <v>0</v>
      </c>
      <c r="L767">
        <v>137</v>
      </c>
      <c r="M767" s="4">
        <v>0.69970694781502463</v>
      </c>
      <c r="N767" s="5">
        <f t="shared" si="66"/>
        <v>41083.699706947817</v>
      </c>
      <c r="O767" t="str">
        <f t="shared" ca="1" si="67"/>
        <v>Crematogaster ormei</v>
      </c>
      <c r="P767" t="str">
        <f t="shared" ca="1" si="68"/>
        <v>TAG094750</v>
      </c>
      <c r="Q767">
        <f t="shared" ca="1" si="69"/>
        <v>1412</v>
      </c>
      <c r="R767">
        <f t="shared" ca="1" si="70"/>
        <v>5.7654718709721209</v>
      </c>
      <c r="S767" t="s">
        <v>221</v>
      </c>
      <c r="T767">
        <f t="shared" ca="1" si="71"/>
        <v>85</v>
      </c>
    </row>
    <row r="768" spans="1:20">
      <c r="A768">
        <v>759</v>
      </c>
      <c r="B768" t="s">
        <v>182</v>
      </c>
      <c r="C768" s="2">
        <v>41091</v>
      </c>
      <c r="D768" s="11">
        <v>4.6150159999999998</v>
      </c>
      <c r="E768" s="11">
        <v>117.4533275</v>
      </c>
      <c r="F768" s="13">
        <v>3</v>
      </c>
      <c r="G768">
        <v>0</v>
      </c>
      <c r="H768" t="s">
        <v>25</v>
      </c>
      <c r="I768" t="s">
        <v>29</v>
      </c>
      <c r="J768" t="s">
        <v>31</v>
      </c>
      <c r="K768">
        <v>0</v>
      </c>
      <c r="L768">
        <v>137</v>
      </c>
      <c r="M768" s="4">
        <v>0.26942449621865083</v>
      </c>
      <c r="N768" s="5">
        <f t="shared" si="66"/>
        <v>41083.269424496219</v>
      </c>
      <c r="O768" t="str">
        <f t="shared" ca="1" si="67"/>
        <v>Morphospecies 1</v>
      </c>
      <c r="P768" t="str">
        <f t="shared" ca="1" si="68"/>
        <v>TAG035176</v>
      </c>
      <c r="Q768">
        <f t="shared" ca="1" si="69"/>
        <v>460</v>
      </c>
      <c r="R768">
        <f t="shared" ca="1" si="70"/>
        <v>2.7612719477108207</v>
      </c>
      <c r="S768" t="s">
        <v>222</v>
      </c>
      <c r="T768">
        <f t="shared" ca="1" si="71"/>
        <v>85</v>
      </c>
    </row>
    <row r="769" spans="1:20">
      <c r="A769">
        <v>760</v>
      </c>
      <c r="B769" t="s">
        <v>182</v>
      </c>
      <c r="C769" s="2">
        <v>41091</v>
      </c>
      <c r="D769" s="11">
        <v>4.6150159999999998</v>
      </c>
      <c r="E769" s="11">
        <v>117.4533275</v>
      </c>
      <c r="F769" s="13">
        <v>4</v>
      </c>
      <c r="G769">
        <v>1</v>
      </c>
      <c r="H769" t="s">
        <v>30</v>
      </c>
      <c r="I769" t="s">
        <v>29</v>
      </c>
      <c r="J769" t="s">
        <v>31</v>
      </c>
      <c r="K769">
        <v>0</v>
      </c>
      <c r="L769">
        <v>137</v>
      </c>
      <c r="M769" s="4">
        <v>0.78286232777872378</v>
      </c>
      <c r="N769" s="5">
        <f t="shared" si="66"/>
        <v>41083.782862327782</v>
      </c>
      <c r="O769" t="str">
        <f t="shared" ca="1" si="67"/>
        <v>Formicidae #1</v>
      </c>
      <c r="P769" t="str">
        <f t="shared" ca="1" si="68"/>
        <v>TAG088451</v>
      </c>
      <c r="Q769">
        <f t="shared" ca="1" si="69"/>
        <v>1500</v>
      </c>
      <c r="R769">
        <f t="shared" ca="1" si="70"/>
        <v>2.1800855028303427</v>
      </c>
      <c r="S769" t="s">
        <v>223</v>
      </c>
      <c r="T769">
        <f t="shared" ca="1" si="71"/>
        <v>41</v>
      </c>
    </row>
    <row r="770" spans="1:20">
      <c r="A770">
        <v>761</v>
      </c>
      <c r="B770" t="s">
        <v>183</v>
      </c>
      <c r="C770" s="2">
        <v>41091</v>
      </c>
      <c r="D770" s="11">
        <v>4.6150159999999998</v>
      </c>
      <c r="E770" s="11">
        <v>117.4533275</v>
      </c>
      <c r="F770" s="13">
        <v>1</v>
      </c>
      <c r="G770">
        <v>0</v>
      </c>
      <c r="H770" t="s">
        <v>25</v>
      </c>
      <c r="I770" t="s">
        <v>26</v>
      </c>
      <c r="J770" t="s">
        <v>27</v>
      </c>
      <c r="K770">
        <v>2</v>
      </c>
      <c r="L770">
        <v>110</v>
      </c>
      <c r="M770" s="4">
        <v>0.86932995824048642</v>
      </c>
      <c r="N770" s="5">
        <f t="shared" si="66"/>
        <v>41083.869329958237</v>
      </c>
      <c r="O770" t="str">
        <f t="shared" ca="1" si="67"/>
        <v>Water monitor</v>
      </c>
      <c r="P770" t="str">
        <f t="shared" ca="1" si="68"/>
        <v>TAG063222</v>
      </c>
      <c r="Q770">
        <f t="shared" ca="1" si="69"/>
        <v>232</v>
      </c>
      <c r="R770">
        <f t="shared" ca="1" si="70"/>
        <v>3.5245134948566363</v>
      </c>
      <c r="S770" t="s">
        <v>220</v>
      </c>
      <c r="T770">
        <f t="shared" ca="1" si="71"/>
        <v>72</v>
      </c>
    </row>
    <row r="771" spans="1:20">
      <c r="A771">
        <v>762</v>
      </c>
      <c r="B771" t="s">
        <v>183</v>
      </c>
      <c r="C771" s="2">
        <v>41091</v>
      </c>
      <c r="D771" s="11">
        <v>4.6150159999999998</v>
      </c>
      <c r="E771" s="11">
        <v>117.4533275</v>
      </c>
      <c r="F771" s="13">
        <v>2</v>
      </c>
      <c r="G771">
        <v>1</v>
      </c>
      <c r="H771" t="s">
        <v>28</v>
      </c>
      <c r="I771" t="s">
        <v>26</v>
      </c>
      <c r="J771" t="s">
        <v>27</v>
      </c>
      <c r="K771">
        <v>2</v>
      </c>
      <c r="L771">
        <v>110</v>
      </c>
      <c r="M771" s="4">
        <v>0.43589601035417802</v>
      </c>
      <c r="N771" s="5">
        <f t="shared" si="66"/>
        <v>41083.435896010356</v>
      </c>
      <c r="O771" t="str">
        <f t="shared" ca="1" si="67"/>
        <v>Ponerinae #1</v>
      </c>
      <c r="P771" t="str">
        <f t="shared" ca="1" si="68"/>
        <v>TAG033591</v>
      </c>
      <c r="Q771">
        <f t="shared" ca="1" si="69"/>
        <v>823</v>
      </c>
      <c r="R771">
        <f t="shared" ca="1" si="70"/>
        <v>5.2863740006425139</v>
      </c>
      <c r="S771" t="s">
        <v>221</v>
      </c>
      <c r="T771">
        <f t="shared" ca="1" si="71"/>
        <v>78</v>
      </c>
    </row>
    <row r="772" spans="1:20">
      <c r="A772">
        <v>763</v>
      </c>
      <c r="B772" t="s">
        <v>183</v>
      </c>
      <c r="C772" s="2">
        <v>41091</v>
      </c>
      <c r="D772" s="11">
        <v>4.6150159999999998</v>
      </c>
      <c r="E772" s="11">
        <v>117.4533275</v>
      </c>
      <c r="F772" s="13">
        <v>3</v>
      </c>
      <c r="G772">
        <v>0</v>
      </c>
      <c r="H772" t="s">
        <v>28</v>
      </c>
      <c r="I772" t="s">
        <v>29</v>
      </c>
      <c r="J772" t="s">
        <v>27</v>
      </c>
      <c r="K772">
        <v>2</v>
      </c>
      <c r="L772">
        <v>119</v>
      </c>
      <c r="M772" s="4">
        <v>0.60165530033853187</v>
      </c>
      <c r="N772" s="5">
        <f t="shared" si="66"/>
        <v>41083.601655300336</v>
      </c>
      <c r="O772" t="str">
        <f t="shared" ca="1" si="67"/>
        <v>Ponerinae #1</v>
      </c>
      <c r="P772" t="str">
        <f t="shared" ca="1" si="68"/>
        <v>TAG032745</v>
      </c>
      <c r="Q772">
        <f t="shared" ca="1" si="69"/>
        <v>1029</v>
      </c>
      <c r="R772">
        <f t="shared" ca="1" si="70"/>
        <v>2.6600540129776507</v>
      </c>
      <c r="S772" t="s">
        <v>222</v>
      </c>
      <c r="T772">
        <f t="shared" ca="1" si="71"/>
        <v>24</v>
      </c>
    </row>
    <row r="773" spans="1:20">
      <c r="A773">
        <v>764</v>
      </c>
      <c r="B773" t="s">
        <v>183</v>
      </c>
      <c r="C773" s="2">
        <v>41091</v>
      </c>
      <c r="D773" s="11">
        <v>4.6150159999999998</v>
      </c>
      <c r="E773" s="11">
        <v>117.4533275</v>
      </c>
      <c r="F773" s="13">
        <v>4</v>
      </c>
      <c r="G773">
        <v>0</v>
      </c>
      <c r="H773" t="s">
        <v>30</v>
      </c>
      <c r="I773" t="s">
        <v>29</v>
      </c>
      <c r="J773" t="s">
        <v>27</v>
      </c>
      <c r="K773">
        <v>2</v>
      </c>
      <c r="L773">
        <v>119</v>
      </c>
      <c r="M773" s="4">
        <v>0.77937885131717988</v>
      </c>
      <c r="N773" s="5">
        <f t="shared" si="66"/>
        <v>41083.779378851315</v>
      </c>
      <c r="O773" t="str">
        <f t="shared" ca="1" si="67"/>
        <v>Melittia oedippus</v>
      </c>
      <c r="P773" t="str">
        <f t="shared" ca="1" si="68"/>
        <v>TAG052935</v>
      </c>
      <c r="Q773">
        <f t="shared" ca="1" si="69"/>
        <v>1699</v>
      </c>
      <c r="R773">
        <f t="shared" ca="1" si="70"/>
        <v>5.952572741580255</v>
      </c>
      <c r="S773" t="s">
        <v>223</v>
      </c>
      <c r="T773">
        <f t="shared" ca="1" si="71"/>
        <v>44</v>
      </c>
    </row>
    <row r="774" spans="1:20">
      <c r="A774">
        <v>765</v>
      </c>
      <c r="B774" t="s">
        <v>183</v>
      </c>
      <c r="C774" s="2">
        <v>41091</v>
      </c>
      <c r="D774" s="11">
        <v>4.6150159999999998</v>
      </c>
      <c r="E774" s="11">
        <v>117.4533275</v>
      </c>
      <c r="F774" s="13">
        <v>1</v>
      </c>
      <c r="G774">
        <v>0</v>
      </c>
      <c r="H774" t="s">
        <v>25</v>
      </c>
      <c r="I774" t="s">
        <v>29</v>
      </c>
      <c r="J774" t="s">
        <v>27</v>
      </c>
      <c r="K774">
        <v>2</v>
      </c>
      <c r="L774">
        <v>119</v>
      </c>
      <c r="M774" s="4">
        <v>0.8151906777608533</v>
      </c>
      <c r="N774" s="5">
        <f t="shared" si="66"/>
        <v>41083.815190677764</v>
      </c>
      <c r="O774" t="str">
        <f t="shared" ca="1" si="67"/>
        <v>Water monitor</v>
      </c>
      <c r="P774" t="str">
        <f t="shared" ca="1" si="68"/>
        <v>TAG062188</v>
      </c>
      <c r="Q774">
        <f t="shared" ca="1" si="69"/>
        <v>1480</v>
      </c>
      <c r="R774">
        <f t="shared" ca="1" si="70"/>
        <v>1.1586155926046611</v>
      </c>
      <c r="S774" t="s">
        <v>220</v>
      </c>
      <c r="T774">
        <f t="shared" ca="1" si="71"/>
        <v>30</v>
      </c>
    </row>
    <row r="775" spans="1:20">
      <c r="A775">
        <v>766</v>
      </c>
      <c r="B775" t="s">
        <v>183</v>
      </c>
      <c r="C775" s="2">
        <v>41091</v>
      </c>
      <c r="D775" s="11">
        <v>4.6150159999999998</v>
      </c>
      <c r="E775" s="11">
        <v>117.4533275</v>
      </c>
      <c r="F775" s="13">
        <v>2</v>
      </c>
      <c r="G775">
        <v>1</v>
      </c>
      <c r="H775" t="s">
        <v>28</v>
      </c>
      <c r="I775" t="s">
        <v>26</v>
      </c>
      <c r="J775" t="s">
        <v>31</v>
      </c>
      <c r="K775">
        <v>0</v>
      </c>
      <c r="L775">
        <v>128</v>
      </c>
      <c r="M775" s="4">
        <v>0.19578850724809926</v>
      </c>
      <c r="N775" s="5">
        <f t="shared" si="66"/>
        <v>41083.195788507248</v>
      </c>
      <c r="O775" t="str">
        <f t="shared" ca="1" si="67"/>
        <v>Crematogaster ormei</v>
      </c>
      <c r="P775" t="str">
        <f t="shared" ca="1" si="68"/>
        <v>TAG076632</v>
      </c>
      <c r="Q775">
        <f t="shared" ca="1" si="69"/>
        <v>544</v>
      </c>
      <c r="R775">
        <f t="shared" ca="1" si="70"/>
        <v>4.204345554361355</v>
      </c>
      <c r="S775" t="s">
        <v>221</v>
      </c>
      <c r="T775">
        <f t="shared" ca="1" si="71"/>
        <v>75</v>
      </c>
    </row>
    <row r="776" spans="1:20">
      <c r="A776">
        <v>767</v>
      </c>
      <c r="B776" t="s">
        <v>183</v>
      </c>
      <c r="C776" s="2">
        <v>41091</v>
      </c>
      <c r="D776" s="11">
        <v>4.6150159999999998</v>
      </c>
      <c r="E776" s="11">
        <v>117.4533275</v>
      </c>
      <c r="F776" s="13">
        <v>3</v>
      </c>
      <c r="G776">
        <v>1</v>
      </c>
      <c r="H776" t="s">
        <v>25</v>
      </c>
      <c r="I776" t="s">
        <v>26</v>
      </c>
      <c r="J776" t="s">
        <v>31</v>
      </c>
      <c r="K776">
        <v>0</v>
      </c>
      <c r="L776">
        <v>128</v>
      </c>
      <c r="M776" s="4">
        <v>0.16968512322904405</v>
      </c>
      <c r="N776" s="5">
        <f t="shared" si="66"/>
        <v>41083.169685123226</v>
      </c>
      <c r="O776" t="str">
        <f t="shared" ca="1" si="67"/>
        <v>Water monitor</v>
      </c>
      <c r="P776" t="str">
        <f t="shared" ca="1" si="68"/>
        <v>TAG050772</v>
      </c>
      <c r="Q776">
        <f t="shared" ca="1" si="69"/>
        <v>137</v>
      </c>
      <c r="R776">
        <f t="shared" ca="1" si="70"/>
        <v>1.5916929359728855</v>
      </c>
      <c r="S776" t="s">
        <v>222</v>
      </c>
      <c r="T776">
        <f t="shared" ca="1" si="71"/>
        <v>93</v>
      </c>
    </row>
    <row r="777" spans="1:20">
      <c r="A777">
        <v>768</v>
      </c>
      <c r="B777" t="s">
        <v>183</v>
      </c>
      <c r="C777" s="2">
        <v>41091</v>
      </c>
      <c r="D777" s="11">
        <v>4.6150159999999998</v>
      </c>
      <c r="E777" s="11">
        <v>117.4533275</v>
      </c>
      <c r="F777" s="13">
        <v>4</v>
      </c>
      <c r="G777">
        <v>0</v>
      </c>
      <c r="H777" t="s">
        <v>30</v>
      </c>
      <c r="I777" t="s">
        <v>29</v>
      </c>
      <c r="J777" t="s">
        <v>31</v>
      </c>
      <c r="K777">
        <v>0</v>
      </c>
      <c r="L777">
        <v>137</v>
      </c>
      <c r="M777" s="4">
        <v>0.70486910183455487</v>
      </c>
      <c r="N777" s="5">
        <f t="shared" si="66"/>
        <v>41083.704869101835</v>
      </c>
      <c r="O777" t="str">
        <f t="shared" ca="1" si="67"/>
        <v>Zenicomus photuroides</v>
      </c>
      <c r="P777" t="str">
        <f t="shared" ca="1" si="68"/>
        <v>TAG099059</v>
      </c>
      <c r="Q777">
        <f t="shared" ca="1" si="69"/>
        <v>1926</v>
      </c>
      <c r="R777">
        <f t="shared" ca="1" si="70"/>
        <v>1.5991479125145394</v>
      </c>
      <c r="S777" t="s">
        <v>223</v>
      </c>
      <c r="T777">
        <f t="shared" ca="1" si="71"/>
        <v>24</v>
      </c>
    </row>
    <row r="778" spans="1:20">
      <c r="A778">
        <v>769</v>
      </c>
      <c r="B778" t="s">
        <v>183</v>
      </c>
      <c r="C778" s="2">
        <v>41091</v>
      </c>
      <c r="D778" s="11">
        <v>4.6150159999999998</v>
      </c>
      <c r="E778" s="11">
        <v>117.4533275</v>
      </c>
      <c r="F778" s="13">
        <v>1</v>
      </c>
      <c r="G778">
        <v>1</v>
      </c>
      <c r="H778" t="s">
        <v>28</v>
      </c>
      <c r="I778" t="s">
        <v>29</v>
      </c>
      <c r="J778" t="s">
        <v>31</v>
      </c>
      <c r="K778">
        <v>0</v>
      </c>
      <c r="L778">
        <v>137</v>
      </c>
      <c r="M778" s="4">
        <v>0.83059780410384765</v>
      </c>
      <c r="N778" s="5">
        <f t="shared" si="66"/>
        <v>41083.830597804103</v>
      </c>
      <c r="O778" t="str">
        <f t="shared" ca="1" si="67"/>
        <v>Melittia oedippus</v>
      </c>
      <c r="P778" t="str">
        <f t="shared" ca="1" si="68"/>
        <v>TAG096178</v>
      </c>
      <c r="Q778">
        <f t="shared" ca="1" si="69"/>
        <v>165</v>
      </c>
      <c r="R778">
        <f t="shared" ca="1" si="70"/>
        <v>2.1060466124397248</v>
      </c>
      <c r="S778" t="s">
        <v>220</v>
      </c>
      <c r="T778">
        <f t="shared" ca="1" si="71"/>
        <v>46</v>
      </c>
    </row>
    <row r="779" spans="1:20">
      <c r="A779">
        <v>770</v>
      </c>
      <c r="B779" t="s">
        <v>183</v>
      </c>
      <c r="C779" s="2">
        <v>41091</v>
      </c>
      <c r="D779" s="11">
        <v>4.6150159999999998</v>
      </c>
      <c r="E779" s="11">
        <v>117.4533275</v>
      </c>
      <c r="F779" s="13">
        <v>2</v>
      </c>
      <c r="G779">
        <v>1</v>
      </c>
      <c r="H779" t="s">
        <v>25</v>
      </c>
      <c r="I779" t="s">
        <v>29</v>
      </c>
      <c r="J779" t="s">
        <v>31</v>
      </c>
      <c r="K779">
        <v>0</v>
      </c>
      <c r="L779">
        <v>137</v>
      </c>
      <c r="M779" s="4">
        <v>0.61584435460687825</v>
      </c>
      <c r="N779" s="5">
        <f t="shared" ref="N779:N842" si="72">C$10 +M779</f>
        <v>41083.615844354608</v>
      </c>
      <c r="O779" t="str">
        <f t="shared" ref="O779:O842" ca="1" si="73">INDIRECT(ADDRESS(RANDBETWEEN(2,13),1,1,FALSE,"Taxa"), FALSE)</f>
        <v>Dolichoderus sp.</v>
      </c>
      <c r="P779" t="str">
        <f t="shared" ref="P779:P842" ca="1" si="74">"TAG" &amp; TEXT(FLOOR(RAND()*100000,1), "000000")</f>
        <v>TAG028217</v>
      </c>
      <c r="Q779">
        <f t="shared" ref="Q779:Q842" ca="1" si="75">RANDBETWEEN(0,2000)</f>
        <v>794</v>
      </c>
      <c r="R779">
        <f t="shared" ref="R779:R842" ca="1" si="76">RAND()*5+1</f>
        <v>4.3059451837045604</v>
      </c>
      <c r="S779" t="s">
        <v>221</v>
      </c>
      <c r="T779">
        <f t="shared" ref="T779:T842" ca="1" si="77">RANDBETWEEN(0,100)</f>
        <v>7</v>
      </c>
    </row>
    <row r="780" spans="1:20">
      <c r="A780">
        <v>771</v>
      </c>
      <c r="B780" t="s">
        <v>184</v>
      </c>
      <c r="C780" s="2">
        <v>41098</v>
      </c>
      <c r="D780" s="11">
        <v>4.9461430000000002</v>
      </c>
      <c r="E780" s="11">
        <v>117.80608100000001</v>
      </c>
      <c r="F780" s="13">
        <v>3</v>
      </c>
      <c r="G780">
        <v>1</v>
      </c>
      <c r="H780" t="s">
        <v>28</v>
      </c>
      <c r="I780" t="s">
        <v>26</v>
      </c>
      <c r="J780" t="s">
        <v>27</v>
      </c>
      <c r="K780">
        <v>2</v>
      </c>
      <c r="L780">
        <v>74</v>
      </c>
      <c r="M780" s="4">
        <v>0.84262599909309177</v>
      </c>
      <c r="N780" s="5">
        <f t="shared" si="72"/>
        <v>41083.842625999096</v>
      </c>
      <c r="O780" t="str">
        <f t="shared" ca="1" si="73"/>
        <v>Alsomitra simplex</v>
      </c>
      <c r="P780" t="str">
        <f t="shared" ca="1" si="74"/>
        <v>TAG006818</v>
      </c>
      <c r="Q780">
        <f t="shared" ca="1" si="75"/>
        <v>1037</v>
      </c>
      <c r="R780">
        <f t="shared" ca="1" si="76"/>
        <v>2.8905410256646298</v>
      </c>
      <c r="S780" t="s">
        <v>222</v>
      </c>
      <c r="T780">
        <f t="shared" ca="1" si="77"/>
        <v>3</v>
      </c>
    </row>
    <row r="781" spans="1:20">
      <c r="A781">
        <v>772</v>
      </c>
      <c r="B781" t="s">
        <v>184</v>
      </c>
      <c r="C781" s="2">
        <v>41098</v>
      </c>
      <c r="D781" s="11">
        <v>4.9461430000000002</v>
      </c>
      <c r="E781" s="11">
        <v>117.80608100000001</v>
      </c>
      <c r="F781" s="13">
        <v>4</v>
      </c>
      <c r="G781">
        <v>1</v>
      </c>
      <c r="H781" t="s">
        <v>25</v>
      </c>
      <c r="I781" t="s">
        <v>26</v>
      </c>
      <c r="J781" t="s">
        <v>27</v>
      </c>
      <c r="K781">
        <v>2</v>
      </c>
      <c r="L781">
        <v>74</v>
      </c>
      <c r="M781" s="4">
        <v>0.87129632521090261</v>
      </c>
      <c r="N781" s="5">
        <f t="shared" si="72"/>
        <v>41083.871296325211</v>
      </c>
      <c r="O781" t="str">
        <f t="shared" ca="1" si="73"/>
        <v>Water monitor</v>
      </c>
      <c r="P781" t="str">
        <f t="shared" ca="1" si="74"/>
        <v>TAG006066</v>
      </c>
      <c r="Q781">
        <f t="shared" ca="1" si="75"/>
        <v>509</v>
      </c>
      <c r="R781">
        <f t="shared" ca="1" si="76"/>
        <v>4.8646824300562734</v>
      </c>
      <c r="S781" t="s">
        <v>223</v>
      </c>
      <c r="T781">
        <f t="shared" ca="1" si="77"/>
        <v>69</v>
      </c>
    </row>
    <row r="782" spans="1:20">
      <c r="A782">
        <v>773</v>
      </c>
      <c r="B782" t="s">
        <v>184</v>
      </c>
      <c r="C782" s="2">
        <v>41098</v>
      </c>
      <c r="D782" s="11">
        <v>4.9461430000000002</v>
      </c>
      <c r="E782" s="11">
        <v>117.80608100000001</v>
      </c>
      <c r="F782" s="13">
        <v>1</v>
      </c>
      <c r="G782">
        <v>0</v>
      </c>
      <c r="H782" t="s">
        <v>30</v>
      </c>
      <c r="I782" t="s">
        <v>29</v>
      </c>
      <c r="J782" t="s">
        <v>27</v>
      </c>
      <c r="K782">
        <v>2</v>
      </c>
      <c r="L782">
        <v>82</v>
      </c>
      <c r="M782" s="4">
        <v>0.53666375420382773</v>
      </c>
      <c r="N782" s="5">
        <f t="shared" si="72"/>
        <v>41083.536663754203</v>
      </c>
      <c r="O782" t="str">
        <f t="shared" ca="1" si="73"/>
        <v>Ponerinae #1</v>
      </c>
      <c r="P782" t="str">
        <f t="shared" ca="1" si="74"/>
        <v>TAG077652</v>
      </c>
      <c r="Q782">
        <f t="shared" ca="1" si="75"/>
        <v>1932</v>
      </c>
      <c r="R782">
        <f t="shared" ca="1" si="76"/>
        <v>3.813948223830212</v>
      </c>
      <c r="S782" t="s">
        <v>220</v>
      </c>
      <c r="T782">
        <f t="shared" ca="1" si="77"/>
        <v>94</v>
      </c>
    </row>
    <row r="783" spans="1:20">
      <c r="A783">
        <v>774</v>
      </c>
      <c r="B783" t="s">
        <v>184</v>
      </c>
      <c r="C783" s="2">
        <v>41098</v>
      </c>
      <c r="D783" s="11">
        <v>4.9461430000000002</v>
      </c>
      <c r="E783" s="11">
        <v>117.80608100000001</v>
      </c>
      <c r="F783" s="13">
        <v>2</v>
      </c>
      <c r="G783">
        <v>1</v>
      </c>
      <c r="H783" t="s">
        <v>28</v>
      </c>
      <c r="I783" t="s">
        <v>29</v>
      </c>
      <c r="J783" t="s">
        <v>27</v>
      </c>
      <c r="K783">
        <v>2</v>
      </c>
      <c r="L783">
        <v>82</v>
      </c>
      <c r="M783" s="4">
        <v>0.82168982716761163</v>
      </c>
      <c r="N783" s="5">
        <f t="shared" si="72"/>
        <v>41083.821689827171</v>
      </c>
      <c r="O783" t="str">
        <f t="shared" ca="1" si="73"/>
        <v>Formicidae #1</v>
      </c>
      <c r="P783" t="str">
        <f t="shared" ca="1" si="74"/>
        <v>TAG017481</v>
      </c>
      <c r="Q783">
        <f t="shared" ca="1" si="75"/>
        <v>1028</v>
      </c>
      <c r="R783">
        <f t="shared" ca="1" si="76"/>
        <v>4.8924917883979209</v>
      </c>
      <c r="S783" t="s">
        <v>221</v>
      </c>
      <c r="T783">
        <f t="shared" ca="1" si="77"/>
        <v>95</v>
      </c>
    </row>
    <row r="784" spans="1:20">
      <c r="A784">
        <v>775</v>
      </c>
      <c r="B784" t="s">
        <v>184</v>
      </c>
      <c r="C784" s="2">
        <v>41098</v>
      </c>
      <c r="D784" s="11">
        <v>4.9461430000000002</v>
      </c>
      <c r="E784" s="11">
        <v>117.80608100000001</v>
      </c>
      <c r="F784" s="13">
        <v>3</v>
      </c>
      <c r="G784">
        <v>1</v>
      </c>
      <c r="H784" t="s">
        <v>25</v>
      </c>
      <c r="I784" t="s">
        <v>29</v>
      </c>
      <c r="J784" t="s">
        <v>27</v>
      </c>
      <c r="K784">
        <v>2</v>
      </c>
      <c r="L784">
        <v>82</v>
      </c>
      <c r="M784" s="4">
        <v>0.39201685757764604</v>
      </c>
      <c r="N784" s="5">
        <f t="shared" si="72"/>
        <v>41083.392016857579</v>
      </c>
      <c r="O784" t="str">
        <f t="shared" ca="1" si="73"/>
        <v>Alsomitra simplex</v>
      </c>
      <c r="P784" t="str">
        <f t="shared" ca="1" si="74"/>
        <v>TAG021130</v>
      </c>
      <c r="Q784">
        <f t="shared" ca="1" si="75"/>
        <v>1899</v>
      </c>
      <c r="R784">
        <f t="shared" ca="1" si="76"/>
        <v>3.7510314670892431</v>
      </c>
      <c r="S784" t="s">
        <v>222</v>
      </c>
      <c r="T784">
        <f t="shared" ca="1" si="77"/>
        <v>82</v>
      </c>
    </row>
    <row r="785" spans="1:20">
      <c r="A785">
        <v>776</v>
      </c>
      <c r="B785" t="s">
        <v>184</v>
      </c>
      <c r="C785" s="2">
        <v>41098</v>
      </c>
      <c r="D785" s="11">
        <v>4.9461430000000002</v>
      </c>
      <c r="E785" s="11">
        <v>117.80608100000001</v>
      </c>
      <c r="F785" s="13">
        <v>4</v>
      </c>
      <c r="G785">
        <v>0</v>
      </c>
      <c r="H785" t="s">
        <v>25</v>
      </c>
      <c r="I785" t="s">
        <v>26</v>
      </c>
      <c r="J785" t="s">
        <v>31</v>
      </c>
      <c r="K785">
        <v>1</v>
      </c>
      <c r="L785">
        <v>90</v>
      </c>
      <c r="M785" s="4">
        <v>0.34212686805177028</v>
      </c>
      <c r="N785" s="5">
        <f t="shared" si="72"/>
        <v>41083.342126868054</v>
      </c>
      <c r="O785" t="str">
        <f t="shared" ca="1" si="73"/>
        <v>Morphospecies 1</v>
      </c>
      <c r="P785" t="str">
        <f t="shared" ca="1" si="74"/>
        <v>TAG039739</v>
      </c>
      <c r="Q785">
        <f t="shared" ca="1" si="75"/>
        <v>1191</v>
      </c>
      <c r="R785">
        <f t="shared" ca="1" si="76"/>
        <v>4.7635462387158825</v>
      </c>
      <c r="S785" t="s">
        <v>223</v>
      </c>
      <c r="T785">
        <f t="shared" ca="1" si="77"/>
        <v>59</v>
      </c>
    </row>
    <row r="786" spans="1:20">
      <c r="A786">
        <v>777</v>
      </c>
      <c r="B786" t="s">
        <v>184</v>
      </c>
      <c r="C786" s="2">
        <v>41098</v>
      </c>
      <c r="D786" s="11">
        <v>4.9461430000000002</v>
      </c>
      <c r="E786" s="11">
        <v>117.80608100000001</v>
      </c>
      <c r="F786" s="13">
        <v>1</v>
      </c>
      <c r="G786">
        <v>1</v>
      </c>
      <c r="H786" t="s">
        <v>28</v>
      </c>
      <c r="I786" t="s">
        <v>26</v>
      </c>
      <c r="J786" t="s">
        <v>31</v>
      </c>
      <c r="K786">
        <v>1</v>
      </c>
      <c r="L786">
        <v>90</v>
      </c>
      <c r="M786" s="4">
        <v>0.26844602247460658</v>
      </c>
      <c r="N786" s="5">
        <f t="shared" si="72"/>
        <v>41083.268446022477</v>
      </c>
      <c r="O786" t="str">
        <f t="shared" ca="1" si="73"/>
        <v>Ponerinae #1</v>
      </c>
      <c r="P786" t="str">
        <f t="shared" ca="1" si="74"/>
        <v>TAG020072</v>
      </c>
      <c r="Q786">
        <f t="shared" ca="1" si="75"/>
        <v>855</v>
      </c>
      <c r="R786">
        <f t="shared" ca="1" si="76"/>
        <v>4.5363185687053367</v>
      </c>
      <c r="S786" t="s">
        <v>220</v>
      </c>
      <c r="T786">
        <f t="shared" ca="1" si="77"/>
        <v>63</v>
      </c>
    </row>
    <row r="787" spans="1:20">
      <c r="A787">
        <v>778</v>
      </c>
      <c r="B787" t="s">
        <v>184</v>
      </c>
      <c r="C787" s="2">
        <v>41098</v>
      </c>
      <c r="D787" s="11">
        <v>4.9461430000000002</v>
      </c>
      <c r="E787" s="11">
        <v>117.80608100000001</v>
      </c>
      <c r="F787" s="13">
        <v>2</v>
      </c>
      <c r="G787">
        <v>0</v>
      </c>
      <c r="H787" t="s">
        <v>30</v>
      </c>
      <c r="I787" t="s">
        <v>29</v>
      </c>
      <c r="J787" t="s">
        <v>31</v>
      </c>
      <c r="K787">
        <v>1</v>
      </c>
      <c r="L787">
        <v>107</v>
      </c>
      <c r="M787" s="4">
        <v>0.90195990086694622</v>
      </c>
      <c r="N787" s="5">
        <f t="shared" si="72"/>
        <v>41083.901959900868</v>
      </c>
      <c r="O787" t="str">
        <f t="shared" ca="1" si="73"/>
        <v>Crematogaster ormei</v>
      </c>
      <c r="P787" t="str">
        <f t="shared" ca="1" si="74"/>
        <v>TAG096462</v>
      </c>
      <c r="Q787">
        <f t="shared" ca="1" si="75"/>
        <v>183</v>
      </c>
      <c r="R787">
        <f t="shared" ca="1" si="76"/>
        <v>5.7561601412483343</v>
      </c>
      <c r="S787" t="s">
        <v>221</v>
      </c>
      <c r="T787">
        <f t="shared" ca="1" si="77"/>
        <v>38</v>
      </c>
    </row>
    <row r="788" spans="1:20">
      <c r="A788">
        <v>779</v>
      </c>
      <c r="B788" t="s">
        <v>184</v>
      </c>
      <c r="C788" s="2">
        <v>41098</v>
      </c>
      <c r="D788" s="11">
        <v>4.9461430000000002</v>
      </c>
      <c r="E788" s="11">
        <v>117.80608100000001</v>
      </c>
      <c r="F788" s="13">
        <v>3</v>
      </c>
      <c r="G788">
        <v>0</v>
      </c>
      <c r="H788" t="s">
        <v>25</v>
      </c>
      <c r="I788" t="s">
        <v>29</v>
      </c>
      <c r="J788" t="s">
        <v>31</v>
      </c>
      <c r="K788">
        <v>1</v>
      </c>
      <c r="L788">
        <v>107</v>
      </c>
      <c r="M788" s="4">
        <v>0.3885639421618986</v>
      </c>
      <c r="N788" s="5">
        <f t="shared" si="72"/>
        <v>41083.388563942164</v>
      </c>
      <c r="O788" t="str">
        <f t="shared" ca="1" si="73"/>
        <v>Ponerinae #1</v>
      </c>
      <c r="P788" t="str">
        <f t="shared" ca="1" si="74"/>
        <v>TAG000792</v>
      </c>
      <c r="Q788">
        <f t="shared" ca="1" si="75"/>
        <v>758</v>
      </c>
      <c r="R788">
        <f t="shared" ca="1" si="76"/>
        <v>4.302576143566851</v>
      </c>
      <c r="S788" t="s">
        <v>222</v>
      </c>
      <c r="T788">
        <f t="shared" ca="1" si="77"/>
        <v>17</v>
      </c>
    </row>
    <row r="789" spans="1:20">
      <c r="A789">
        <v>780</v>
      </c>
      <c r="B789" t="s">
        <v>184</v>
      </c>
      <c r="C789" s="2">
        <v>41098</v>
      </c>
      <c r="D789" s="11">
        <v>4.9461430000000002</v>
      </c>
      <c r="E789" s="11">
        <v>117.80608100000001</v>
      </c>
      <c r="F789" s="13">
        <v>4</v>
      </c>
      <c r="G789">
        <v>1</v>
      </c>
      <c r="H789" t="s">
        <v>28</v>
      </c>
      <c r="I789" t="s">
        <v>29</v>
      </c>
      <c r="J789" t="s">
        <v>31</v>
      </c>
      <c r="K789">
        <v>1</v>
      </c>
      <c r="L789">
        <v>107</v>
      </c>
      <c r="M789" s="4">
        <v>0.29078796069190993</v>
      </c>
      <c r="N789" s="5">
        <f t="shared" si="72"/>
        <v>41083.290787960694</v>
      </c>
      <c r="O789" t="str">
        <f t="shared" ca="1" si="73"/>
        <v>Crematogaster borneensis</v>
      </c>
      <c r="P789" t="str">
        <f t="shared" ca="1" si="74"/>
        <v>TAG063086</v>
      </c>
      <c r="Q789">
        <f t="shared" ca="1" si="75"/>
        <v>1263</v>
      </c>
      <c r="R789">
        <f t="shared" ca="1" si="76"/>
        <v>2.4914590886567924</v>
      </c>
      <c r="S789" t="s">
        <v>223</v>
      </c>
      <c r="T789">
        <f t="shared" ca="1" si="77"/>
        <v>76</v>
      </c>
    </row>
    <row r="790" spans="1:20">
      <c r="A790">
        <v>781</v>
      </c>
      <c r="B790" t="s">
        <v>185</v>
      </c>
      <c r="C790" s="2">
        <v>41098</v>
      </c>
      <c r="D790" s="11">
        <v>4.9461430000000002</v>
      </c>
      <c r="E790" s="11">
        <v>117.80608100000001</v>
      </c>
      <c r="F790" s="13">
        <v>1</v>
      </c>
      <c r="G790">
        <v>1</v>
      </c>
      <c r="H790" t="s">
        <v>28</v>
      </c>
      <c r="I790" t="s">
        <v>26</v>
      </c>
      <c r="J790" t="s">
        <v>27</v>
      </c>
      <c r="K790">
        <v>2</v>
      </c>
      <c r="L790">
        <v>74</v>
      </c>
      <c r="M790" s="4">
        <v>0.86489979473433543</v>
      </c>
      <c r="N790" s="5">
        <f t="shared" si="72"/>
        <v>41083.864899794731</v>
      </c>
      <c r="O790" t="str">
        <f t="shared" ca="1" si="73"/>
        <v>Dolichoderus sp.</v>
      </c>
      <c r="P790" t="str">
        <f t="shared" ca="1" si="74"/>
        <v>TAG089852</v>
      </c>
      <c r="Q790">
        <f t="shared" ca="1" si="75"/>
        <v>1512</v>
      </c>
      <c r="R790">
        <f t="shared" ca="1" si="76"/>
        <v>4.055718679913392</v>
      </c>
      <c r="S790" t="s">
        <v>220</v>
      </c>
      <c r="T790">
        <f t="shared" ca="1" si="77"/>
        <v>82</v>
      </c>
    </row>
    <row r="791" spans="1:20">
      <c r="A791">
        <v>782</v>
      </c>
      <c r="B791" t="s">
        <v>185</v>
      </c>
      <c r="C791" s="2">
        <v>41098</v>
      </c>
      <c r="D791" s="11">
        <v>4.9461430000000002</v>
      </c>
      <c r="E791" s="11">
        <v>117.80608100000001</v>
      </c>
      <c r="F791" s="13">
        <v>2</v>
      </c>
      <c r="G791">
        <v>1</v>
      </c>
      <c r="H791" t="s">
        <v>25</v>
      </c>
      <c r="I791" t="s">
        <v>26</v>
      </c>
      <c r="J791" t="s">
        <v>27</v>
      </c>
      <c r="K791">
        <v>2</v>
      </c>
      <c r="L791">
        <v>74</v>
      </c>
      <c r="M791" s="4">
        <v>0.64580470506828069</v>
      </c>
      <c r="N791" s="5">
        <f t="shared" si="72"/>
        <v>41083.645804705069</v>
      </c>
      <c r="O791" t="str">
        <f t="shared" ca="1" si="73"/>
        <v>Alsomitra simplex</v>
      </c>
      <c r="P791" t="str">
        <f t="shared" ca="1" si="74"/>
        <v>TAG039562</v>
      </c>
      <c r="Q791">
        <f t="shared" ca="1" si="75"/>
        <v>1201</v>
      </c>
      <c r="R791">
        <f t="shared" ca="1" si="76"/>
        <v>5.1677750796718387</v>
      </c>
      <c r="S791" t="s">
        <v>221</v>
      </c>
      <c r="T791">
        <f t="shared" ca="1" si="77"/>
        <v>72</v>
      </c>
    </row>
    <row r="792" spans="1:20">
      <c r="A792">
        <v>783</v>
      </c>
      <c r="B792" t="s">
        <v>185</v>
      </c>
      <c r="C792" s="2">
        <v>41098</v>
      </c>
      <c r="D792" s="11">
        <v>4.9461430000000002</v>
      </c>
      <c r="E792" s="11">
        <v>117.80608100000001</v>
      </c>
      <c r="F792" s="13">
        <v>3</v>
      </c>
      <c r="G792">
        <v>0</v>
      </c>
      <c r="H792" t="s">
        <v>30</v>
      </c>
      <c r="I792" t="s">
        <v>29</v>
      </c>
      <c r="J792" t="s">
        <v>27</v>
      </c>
      <c r="K792">
        <v>2</v>
      </c>
      <c r="L792">
        <v>82</v>
      </c>
      <c r="M792" s="4">
        <v>0.68195999057508205</v>
      </c>
      <c r="N792" s="5">
        <f t="shared" si="72"/>
        <v>41083.681959990572</v>
      </c>
      <c r="O792" t="str">
        <f t="shared" ca="1" si="73"/>
        <v>Water monitor</v>
      </c>
      <c r="P792" t="str">
        <f t="shared" ca="1" si="74"/>
        <v>TAG066079</v>
      </c>
      <c r="Q792">
        <f t="shared" ca="1" si="75"/>
        <v>44</v>
      </c>
      <c r="R792">
        <f t="shared" ca="1" si="76"/>
        <v>1.4715822771182716</v>
      </c>
      <c r="S792" t="s">
        <v>222</v>
      </c>
      <c r="T792">
        <f t="shared" ca="1" si="77"/>
        <v>57</v>
      </c>
    </row>
    <row r="793" spans="1:20">
      <c r="A793">
        <v>784</v>
      </c>
      <c r="B793" t="s">
        <v>185</v>
      </c>
      <c r="C793" s="2">
        <v>41098</v>
      </c>
      <c r="D793" s="11">
        <v>4.9461430000000002</v>
      </c>
      <c r="E793" s="11">
        <v>117.80608100000001</v>
      </c>
      <c r="F793" s="13">
        <v>4</v>
      </c>
      <c r="G793">
        <v>0</v>
      </c>
      <c r="H793" t="s">
        <v>25</v>
      </c>
      <c r="I793" t="s">
        <v>29</v>
      </c>
      <c r="J793" t="s">
        <v>27</v>
      </c>
      <c r="K793">
        <v>2</v>
      </c>
      <c r="L793">
        <v>82</v>
      </c>
      <c r="M793" s="4">
        <v>0.20855869475127531</v>
      </c>
      <c r="N793" s="5">
        <f t="shared" si="72"/>
        <v>41083.208558694751</v>
      </c>
      <c r="O793" t="str">
        <f t="shared" ca="1" si="73"/>
        <v>Cicada sanguinolenta</v>
      </c>
      <c r="P793" t="str">
        <f t="shared" ca="1" si="74"/>
        <v>TAG057043</v>
      </c>
      <c r="Q793">
        <f t="shared" ca="1" si="75"/>
        <v>763</v>
      </c>
      <c r="R793">
        <f t="shared" ca="1" si="76"/>
        <v>3.2442281732797769</v>
      </c>
      <c r="S793" t="s">
        <v>223</v>
      </c>
      <c r="T793">
        <f t="shared" ca="1" si="77"/>
        <v>23</v>
      </c>
    </row>
    <row r="794" spans="1:20">
      <c r="A794">
        <v>785</v>
      </c>
      <c r="B794" t="s">
        <v>185</v>
      </c>
      <c r="C794" s="2">
        <v>41098</v>
      </c>
      <c r="D794" s="11">
        <v>4.9461430000000002</v>
      </c>
      <c r="E794" s="11">
        <v>117.80608100000001</v>
      </c>
      <c r="F794" s="13">
        <v>1</v>
      </c>
      <c r="G794">
        <v>1</v>
      </c>
      <c r="H794" t="s">
        <v>28</v>
      </c>
      <c r="I794" t="s">
        <v>29</v>
      </c>
      <c r="J794" t="s">
        <v>27</v>
      </c>
      <c r="K794">
        <v>2</v>
      </c>
      <c r="L794">
        <v>82</v>
      </c>
      <c r="M794" s="4">
        <v>0.33328204717314236</v>
      </c>
      <c r="N794" s="5">
        <f t="shared" si="72"/>
        <v>41083.33328204717</v>
      </c>
      <c r="O794" t="str">
        <f t="shared" ca="1" si="73"/>
        <v>Alsomitra simplex</v>
      </c>
      <c r="P794" t="str">
        <f t="shared" ca="1" si="74"/>
        <v>TAG081190</v>
      </c>
      <c r="Q794">
        <f t="shared" ca="1" si="75"/>
        <v>169</v>
      </c>
      <c r="R794">
        <f t="shared" ca="1" si="76"/>
        <v>5.0932076945471536</v>
      </c>
      <c r="S794" t="s">
        <v>220</v>
      </c>
      <c r="T794">
        <f t="shared" ca="1" si="77"/>
        <v>61</v>
      </c>
    </row>
    <row r="795" spans="1:20">
      <c r="A795">
        <v>786</v>
      </c>
      <c r="B795" t="s">
        <v>185</v>
      </c>
      <c r="C795" s="2">
        <v>41098</v>
      </c>
      <c r="D795" s="11">
        <v>4.9461430000000002</v>
      </c>
      <c r="E795" s="11">
        <v>117.80608100000001</v>
      </c>
      <c r="F795" s="13">
        <v>2</v>
      </c>
      <c r="G795">
        <v>1</v>
      </c>
      <c r="H795" t="s">
        <v>28</v>
      </c>
      <c r="I795" t="s">
        <v>26</v>
      </c>
      <c r="J795" t="s">
        <v>31</v>
      </c>
      <c r="K795">
        <v>1</v>
      </c>
      <c r="L795">
        <v>90</v>
      </c>
      <c r="M795" s="4">
        <v>0.31547869439952514</v>
      </c>
      <c r="N795" s="5">
        <f t="shared" si="72"/>
        <v>41083.3154786944</v>
      </c>
      <c r="O795" t="str">
        <f t="shared" ca="1" si="73"/>
        <v>Dolichoderus sp.</v>
      </c>
      <c r="P795" t="str">
        <f t="shared" ca="1" si="74"/>
        <v>TAG001457</v>
      </c>
      <c r="Q795">
        <f t="shared" ca="1" si="75"/>
        <v>587</v>
      </c>
      <c r="R795">
        <f t="shared" ca="1" si="76"/>
        <v>4.6193191855786644</v>
      </c>
      <c r="S795" t="s">
        <v>221</v>
      </c>
      <c r="T795">
        <f t="shared" ca="1" si="77"/>
        <v>16</v>
      </c>
    </row>
    <row r="796" spans="1:20">
      <c r="A796">
        <v>787</v>
      </c>
      <c r="B796" t="s">
        <v>185</v>
      </c>
      <c r="C796" s="2">
        <v>41098</v>
      </c>
      <c r="D796" s="11">
        <v>4.9461430000000002</v>
      </c>
      <c r="E796" s="11">
        <v>117.80608100000001</v>
      </c>
      <c r="F796" s="13">
        <v>3</v>
      </c>
      <c r="G796">
        <v>1</v>
      </c>
      <c r="H796" t="s">
        <v>25</v>
      </c>
      <c r="I796" t="s">
        <v>26</v>
      </c>
      <c r="J796" t="s">
        <v>31</v>
      </c>
      <c r="K796">
        <v>1</v>
      </c>
      <c r="L796">
        <v>90</v>
      </c>
      <c r="M796" s="4">
        <v>0.58357507544082288</v>
      </c>
      <c r="N796" s="5">
        <f t="shared" si="72"/>
        <v>41083.583575075441</v>
      </c>
      <c r="O796" t="str">
        <f t="shared" ca="1" si="73"/>
        <v>Dolichoderus sp.</v>
      </c>
      <c r="P796" t="str">
        <f t="shared" ca="1" si="74"/>
        <v>TAG044240</v>
      </c>
      <c r="Q796">
        <f t="shared" ca="1" si="75"/>
        <v>1616</v>
      </c>
      <c r="R796">
        <f t="shared" ca="1" si="76"/>
        <v>3.1121398829402604</v>
      </c>
      <c r="S796" t="s">
        <v>222</v>
      </c>
      <c r="T796">
        <f t="shared" ca="1" si="77"/>
        <v>72</v>
      </c>
    </row>
    <row r="797" spans="1:20">
      <c r="A797">
        <v>788</v>
      </c>
      <c r="B797" t="s">
        <v>185</v>
      </c>
      <c r="C797" s="2">
        <v>41098</v>
      </c>
      <c r="D797" s="11">
        <v>4.9461430000000002</v>
      </c>
      <c r="E797" s="11">
        <v>117.80608100000001</v>
      </c>
      <c r="F797" s="13">
        <v>4</v>
      </c>
      <c r="G797">
        <v>0</v>
      </c>
      <c r="H797" t="s">
        <v>30</v>
      </c>
      <c r="I797" t="s">
        <v>29</v>
      </c>
      <c r="J797" t="s">
        <v>31</v>
      </c>
      <c r="K797">
        <v>1</v>
      </c>
      <c r="L797">
        <v>107</v>
      </c>
      <c r="M797" s="4">
        <v>0.42730141985353665</v>
      </c>
      <c r="N797" s="5">
        <f t="shared" si="72"/>
        <v>41083.427301419855</v>
      </c>
      <c r="O797" t="str">
        <f t="shared" ca="1" si="73"/>
        <v>Morphospecies 1</v>
      </c>
      <c r="P797" t="str">
        <f t="shared" ca="1" si="74"/>
        <v>TAG092692</v>
      </c>
      <c r="Q797">
        <f t="shared" ca="1" si="75"/>
        <v>587</v>
      </c>
      <c r="R797">
        <f t="shared" ca="1" si="76"/>
        <v>4.1609019558712514</v>
      </c>
      <c r="S797" t="s">
        <v>223</v>
      </c>
      <c r="T797">
        <f t="shared" ca="1" si="77"/>
        <v>59</v>
      </c>
    </row>
    <row r="798" spans="1:20">
      <c r="A798">
        <v>789</v>
      </c>
      <c r="B798" t="s">
        <v>185</v>
      </c>
      <c r="C798" s="2">
        <v>41098</v>
      </c>
      <c r="D798" s="11">
        <v>4.9461430000000002</v>
      </c>
      <c r="E798" s="11">
        <v>117.80608100000001</v>
      </c>
      <c r="F798" s="13">
        <v>1</v>
      </c>
      <c r="G798">
        <v>0</v>
      </c>
      <c r="H798" t="s">
        <v>25</v>
      </c>
      <c r="I798" t="s">
        <v>29</v>
      </c>
      <c r="J798" t="s">
        <v>31</v>
      </c>
      <c r="K798">
        <v>1</v>
      </c>
      <c r="L798">
        <v>107</v>
      </c>
      <c r="M798" s="4">
        <v>0.33101518657607354</v>
      </c>
      <c r="N798" s="5">
        <f t="shared" si="72"/>
        <v>41083.331015186573</v>
      </c>
      <c r="O798" t="str">
        <f t="shared" ca="1" si="73"/>
        <v>Crematogaster ormei</v>
      </c>
      <c r="P798" t="str">
        <f t="shared" ca="1" si="74"/>
        <v>TAG000456</v>
      </c>
      <c r="Q798">
        <f t="shared" ca="1" si="75"/>
        <v>715</v>
      </c>
      <c r="R798">
        <f t="shared" ca="1" si="76"/>
        <v>3.6093844814275031</v>
      </c>
      <c r="S798" t="s">
        <v>220</v>
      </c>
      <c r="T798">
        <f t="shared" ca="1" si="77"/>
        <v>56</v>
      </c>
    </row>
    <row r="799" spans="1:20">
      <c r="A799">
        <v>790</v>
      </c>
      <c r="B799" t="s">
        <v>185</v>
      </c>
      <c r="C799" s="2">
        <v>41098</v>
      </c>
      <c r="D799" s="11">
        <v>4.9461430000000002</v>
      </c>
      <c r="E799" s="11">
        <v>117.80608100000001</v>
      </c>
      <c r="F799" s="13">
        <v>2</v>
      </c>
      <c r="G799">
        <v>1</v>
      </c>
      <c r="H799" t="s">
        <v>28</v>
      </c>
      <c r="I799" t="s">
        <v>29</v>
      </c>
      <c r="J799" t="s">
        <v>31</v>
      </c>
      <c r="K799">
        <v>1</v>
      </c>
      <c r="L799">
        <v>107</v>
      </c>
      <c r="M799" s="4">
        <v>0.12874318751011748</v>
      </c>
      <c r="N799" s="5">
        <f t="shared" si="72"/>
        <v>41083.12874318751</v>
      </c>
      <c r="O799" t="str">
        <f t="shared" ca="1" si="73"/>
        <v>Crematogaster ormei</v>
      </c>
      <c r="P799" t="str">
        <f t="shared" ca="1" si="74"/>
        <v>TAG056013</v>
      </c>
      <c r="Q799">
        <f t="shared" ca="1" si="75"/>
        <v>1994</v>
      </c>
      <c r="R799">
        <f t="shared" ca="1" si="76"/>
        <v>5.7974923069765776</v>
      </c>
      <c r="S799" t="s">
        <v>221</v>
      </c>
      <c r="T799">
        <f t="shared" ca="1" si="77"/>
        <v>68</v>
      </c>
    </row>
    <row r="800" spans="1:20">
      <c r="A800">
        <v>791</v>
      </c>
      <c r="B800" t="s">
        <v>186</v>
      </c>
      <c r="C800" s="2">
        <v>41098</v>
      </c>
      <c r="D800" s="11">
        <v>4.9461430000000002</v>
      </c>
      <c r="E800" s="11">
        <v>117.80608100000001</v>
      </c>
      <c r="F800" s="13">
        <v>3</v>
      </c>
      <c r="G800">
        <v>1</v>
      </c>
      <c r="H800" t="s">
        <v>28</v>
      </c>
      <c r="I800" t="s">
        <v>26</v>
      </c>
      <c r="J800" t="s">
        <v>27</v>
      </c>
      <c r="K800">
        <v>2</v>
      </c>
      <c r="L800">
        <v>74</v>
      </c>
      <c r="M800" s="4">
        <v>0.17075825721180071</v>
      </c>
      <c r="N800" s="5">
        <f t="shared" si="72"/>
        <v>41083.170758257213</v>
      </c>
      <c r="O800" t="str">
        <f t="shared" ca="1" si="73"/>
        <v>Crematogaster ormei</v>
      </c>
      <c r="P800" t="str">
        <f t="shared" ca="1" si="74"/>
        <v>TAG068439</v>
      </c>
      <c r="Q800">
        <f t="shared" ca="1" si="75"/>
        <v>1199</v>
      </c>
      <c r="R800">
        <f t="shared" ca="1" si="76"/>
        <v>3.9604493438943051</v>
      </c>
      <c r="S800" t="s">
        <v>222</v>
      </c>
      <c r="T800">
        <f t="shared" ca="1" si="77"/>
        <v>55</v>
      </c>
    </row>
    <row r="801" spans="1:20">
      <c r="A801">
        <v>792</v>
      </c>
      <c r="B801" t="s">
        <v>186</v>
      </c>
      <c r="C801" s="2">
        <v>41098</v>
      </c>
      <c r="D801" s="11">
        <v>4.9461430000000002</v>
      </c>
      <c r="E801" s="11">
        <v>117.80608100000001</v>
      </c>
      <c r="F801" s="13">
        <v>4</v>
      </c>
      <c r="G801">
        <v>1</v>
      </c>
      <c r="H801" t="s">
        <v>25</v>
      </c>
      <c r="I801" t="s">
        <v>26</v>
      </c>
      <c r="J801" t="s">
        <v>27</v>
      </c>
      <c r="K801">
        <v>2</v>
      </c>
      <c r="L801">
        <v>74</v>
      </c>
      <c r="M801" s="4">
        <v>1.3041371335256624E-2</v>
      </c>
      <c r="N801" s="5">
        <f t="shared" si="72"/>
        <v>41083.013041371334</v>
      </c>
      <c r="O801" t="str">
        <f t="shared" ca="1" si="73"/>
        <v>Gannets</v>
      </c>
      <c r="P801" t="str">
        <f t="shared" ca="1" si="74"/>
        <v>TAG061417</v>
      </c>
      <c r="Q801">
        <f t="shared" ca="1" si="75"/>
        <v>1381</v>
      </c>
      <c r="R801">
        <f t="shared" ca="1" si="76"/>
        <v>2.597298253521731</v>
      </c>
      <c r="S801" t="s">
        <v>223</v>
      </c>
      <c r="T801">
        <f t="shared" ca="1" si="77"/>
        <v>84</v>
      </c>
    </row>
    <row r="802" spans="1:20">
      <c r="A802">
        <v>793</v>
      </c>
      <c r="B802" t="s">
        <v>186</v>
      </c>
      <c r="C802" s="2">
        <v>41098</v>
      </c>
      <c r="D802" s="11">
        <v>4.9461430000000002</v>
      </c>
      <c r="E802" s="11">
        <v>117.80608100000001</v>
      </c>
      <c r="F802" s="13">
        <v>1</v>
      </c>
      <c r="G802">
        <v>0</v>
      </c>
      <c r="H802" t="s">
        <v>30</v>
      </c>
      <c r="I802" t="s">
        <v>29</v>
      </c>
      <c r="J802" t="s">
        <v>27</v>
      </c>
      <c r="K802">
        <v>2</v>
      </c>
      <c r="L802">
        <v>82</v>
      </c>
      <c r="M802" s="4">
        <v>0.52359090636503924</v>
      </c>
      <c r="N802" s="5">
        <f t="shared" si="72"/>
        <v>41083.523590906363</v>
      </c>
      <c r="O802" t="str">
        <f t="shared" ca="1" si="73"/>
        <v>Melittia oedippus</v>
      </c>
      <c r="P802" t="str">
        <f t="shared" ca="1" si="74"/>
        <v>TAG032627</v>
      </c>
      <c r="Q802">
        <f t="shared" ca="1" si="75"/>
        <v>886</v>
      </c>
      <c r="R802">
        <f t="shared" ca="1" si="76"/>
        <v>4.731944271450204</v>
      </c>
      <c r="S802" t="s">
        <v>220</v>
      </c>
      <c r="T802">
        <f t="shared" ca="1" si="77"/>
        <v>21</v>
      </c>
    </row>
    <row r="803" spans="1:20">
      <c r="A803">
        <v>794</v>
      </c>
      <c r="B803" t="s">
        <v>186</v>
      </c>
      <c r="C803" s="2">
        <v>41098</v>
      </c>
      <c r="D803" s="11">
        <v>4.9461430000000002</v>
      </c>
      <c r="E803" s="11">
        <v>117.80608100000001</v>
      </c>
      <c r="F803" s="13">
        <v>2</v>
      </c>
      <c r="G803">
        <v>0</v>
      </c>
      <c r="H803" t="s">
        <v>25</v>
      </c>
      <c r="I803" t="s">
        <v>29</v>
      </c>
      <c r="J803" t="s">
        <v>27</v>
      </c>
      <c r="K803">
        <v>2</v>
      </c>
      <c r="L803">
        <v>82</v>
      </c>
      <c r="M803" s="4">
        <v>0.23254674055178648</v>
      </c>
      <c r="N803" s="5">
        <f t="shared" si="72"/>
        <v>41083.232546740554</v>
      </c>
      <c r="O803" t="str">
        <f t="shared" ca="1" si="73"/>
        <v>Alsomitra simplex</v>
      </c>
      <c r="P803" t="str">
        <f t="shared" ca="1" si="74"/>
        <v>TAG029288</v>
      </c>
      <c r="Q803">
        <f t="shared" ca="1" si="75"/>
        <v>860</v>
      </c>
      <c r="R803">
        <f t="shared" ca="1" si="76"/>
        <v>1.4985175012956882</v>
      </c>
      <c r="S803" t="s">
        <v>221</v>
      </c>
      <c r="T803">
        <f t="shared" ca="1" si="77"/>
        <v>22</v>
      </c>
    </row>
    <row r="804" spans="1:20">
      <c r="A804">
        <v>795</v>
      </c>
      <c r="B804" t="s">
        <v>186</v>
      </c>
      <c r="C804" s="2">
        <v>41098</v>
      </c>
      <c r="D804" s="11">
        <v>4.9461430000000002</v>
      </c>
      <c r="E804" s="11">
        <v>117.80608100000001</v>
      </c>
      <c r="F804" s="13">
        <v>3</v>
      </c>
      <c r="G804">
        <v>1</v>
      </c>
      <c r="H804" t="s">
        <v>28</v>
      </c>
      <c r="I804" t="s">
        <v>29</v>
      </c>
      <c r="J804" t="s">
        <v>27</v>
      </c>
      <c r="K804">
        <v>2</v>
      </c>
      <c r="L804">
        <v>82</v>
      </c>
      <c r="M804" s="4">
        <v>0.56702950242155759</v>
      </c>
      <c r="N804" s="5">
        <f t="shared" si="72"/>
        <v>41083.567029502425</v>
      </c>
      <c r="O804" t="str">
        <f t="shared" ca="1" si="73"/>
        <v>Crematogaster ormei</v>
      </c>
      <c r="P804" t="str">
        <f t="shared" ca="1" si="74"/>
        <v>TAG044229</v>
      </c>
      <c r="Q804">
        <f t="shared" ca="1" si="75"/>
        <v>504</v>
      </c>
      <c r="R804">
        <f t="shared" ca="1" si="76"/>
        <v>2.4652437373822087</v>
      </c>
      <c r="S804" t="s">
        <v>222</v>
      </c>
      <c r="T804">
        <f t="shared" ca="1" si="77"/>
        <v>68</v>
      </c>
    </row>
    <row r="805" spans="1:20">
      <c r="A805">
        <v>796</v>
      </c>
      <c r="B805" t="s">
        <v>186</v>
      </c>
      <c r="C805" s="2">
        <v>41098</v>
      </c>
      <c r="D805" s="11">
        <v>4.9461430000000002</v>
      </c>
      <c r="E805" s="11">
        <v>117.80608100000001</v>
      </c>
      <c r="F805" s="13">
        <v>4</v>
      </c>
      <c r="G805">
        <v>1</v>
      </c>
      <c r="H805" t="s">
        <v>28</v>
      </c>
      <c r="I805" t="s">
        <v>26</v>
      </c>
      <c r="J805" t="s">
        <v>31</v>
      </c>
      <c r="K805">
        <v>1</v>
      </c>
      <c r="L805">
        <v>90</v>
      </c>
      <c r="M805" s="4">
        <v>0.63047111464352135</v>
      </c>
      <c r="N805" s="5">
        <f t="shared" si="72"/>
        <v>41083.630471114644</v>
      </c>
      <c r="O805" t="str">
        <f t="shared" ca="1" si="73"/>
        <v>Zenicomus photuroides</v>
      </c>
      <c r="P805" t="str">
        <f t="shared" ca="1" si="74"/>
        <v>TAG008398</v>
      </c>
      <c r="Q805">
        <f t="shared" ca="1" si="75"/>
        <v>747</v>
      </c>
      <c r="R805">
        <f t="shared" ca="1" si="76"/>
        <v>4.60786136489138</v>
      </c>
      <c r="S805" t="s">
        <v>223</v>
      </c>
      <c r="T805">
        <f t="shared" ca="1" si="77"/>
        <v>24</v>
      </c>
    </row>
    <row r="806" spans="1:20">
      <c r="A806">
        <v>797</v>
      </c>
      <c r="B806" t="s">
        <v>186</v>
      </c>
      <c r="C806" s="2">
        <v>41098</v>
      </c>
      <c r="D806" s="11">
        <v>4.9461430000000002</v>
      </c>
      <c r="E806" s="11">
        <v>117.80608100000001</v>
      </c>
      <c r="F806" s="13">
        <v>1</v>
      </c>
      <c r="G806">
        <v>1</v>
      </c>
      <c r="H806" t="s">
        <v>25</v>
      </c>
      <c r="I806" t="s">
        <v>26</v>
      </c>
      <c r="J806" t="s">
        <v>31</v>
      </c>
      <c r="K806">
        <v>1</v>
      </c>
      <c r="L806">
        <v>90</v>
      </c>
      <c r="M806" s="4">
        <v>0.61857965633739376</v>
      </c>
      <c r="N806" s="5">
        <f t="shared" si="72"/>
        <v>41083.618579656337</v>
      </c>
      <c r="O806" t="str">
        <f t="shared" ca="1" si="73"/>
        <v>Crematogaster ormei</v>
      </c>
      <c r="P806" t="str">
        <f t="shared" ca="1" si="74"/>
        <v>TAG077192</v>
      </c>
      <c r="Q806">
        <f t="shared" ca="1" si="75"/>
        <v>452</v>
      </c>
      <c r="R806">
        <f t="shared" ca="1" si="76"/>
        <v>2.7447326944454606</v>
      </c>
      <c r="S806" t="s">
        <v>220</v>
      </c>
      <c r="T806">
        <f t="shared" ca="1" si="77"/>
        <v>99</v>
      </c>
    </row>
    <row r="807" spans="1:20">
      <c r="A807">
        <v>798</v>
      </c>
      <c r="B807" t="s">
        <v>186</v>
      </c>
      <c r="C807" s="2">
        <v>41098</v>
      </c>
      <c r="D807" s="11">
        <v>4.9461430000000002</v>
      </c>
      <c r="E807" s="11">
        <v>117.80608100000001</v>
      </c>
      <c r="F807" s="13">
        <v>2</v>
      </c>
      <c r="G807">
        <v>0</v>
      </c>
      <c r="H807" t="s">
        <v>28</v>
      </c>
      <c r="I807" t="s">
        <v>29</v>
      </c>
      <c r="J807" t="s">
        <v>31</v>
      </c>
      <c r="K807">
        <v>1</v>
      </c>
      <c r="L807">
        <v>107</v>
      </c>
      <c r="M807" s="4">
        <v>0.97583190767994576</v>
      </c>
      <c r="N807" s="5">
        <f t="shared" si="72"/>
        <v>41083.975831907679</v>
      </c>
      <c r="O807" t="str">
        <f t="shared" ca="1" si="73"/>
        <v>Morphospecies 1</v>
      </c>
      <c r="P807" t="str">
        <f t="shared" ca="1" si="74"/>
        <v>TAG053579</v>
      </c>
      <c r="Q807">
        <f t="shared" ca="1" si="75"/>
        <v>1537</v>
      </c>
      <c r="R807">
        <f t="shared" ca="1" si="76"/>
        <v>5.7217935526788937</v>
      </c>
      <c r="S807" t="s">
        <v>221</v>
      </c>
      <c r="T807">
        <f t="shared" ca="1" si="77"/>
        <v>95</v>
      </c>
    </row>
    <row r="808" spans="1:20">
      <c r="A808">
        <v>799</v>
      </c>
      <c r="B808" t="s">
        <v>186</v>
      </c>
      <c r="C808" s="2">
        <v>41098</v>
      </c>
      <c r="D808" s="11">
        <v>4.9461430000000002</v>
      </c>
      <c r="E808" s="11">
        <v>117.80608100000001</v>
      </c>
      <c r="F808" s="13">
        <v>3</v>
      </c>
      <c r="G808">
        <v>0</v>
      </c>
      <c r="H808" t="s">
        <v>30</v>
      </c>
      <c r="I808" t="s">
        <v>29</v>
      </c>
      <c r="J808" t="s">
        <v>31</v>
      </c>
      <c r="K808">
        <v>1</v>
      </c>
      <c r="L808">
        <v>107</v>
      </c>
      <c r="M808" s="4">
        <v>0.74943895715223707</v>
      </c>
      <c r="N808" s="5">
        <f t="shared" si="72"/>
        <v>41083.749438957151</v>
      </c>
      <c r="O808" t="str">
        <f t="shared" ca="1" si="73"/>
        <v>Melittia oedippus</v>
      </c>
      <c r="P808" t="str">
        <f t="shared" ca="1" si="74"/>
        <v>TAG066546</v>
      </c>
      <c r="Q808">
        <f t="shared" ca="1" si="75"/>
        <v>305</v>
      </c>
      <c r="R808">
        <f t="shared" ca="1" si="76"/>
        <v>1.5463347895875581</v>
      </c>
      <c r="S808" t="s">
        <v>222</v>
      </c>
      <c r="T808">
        <f t="shared" ca="1" si="77"/>
        <v>6</v>
      </c>
    </row>
    <row r="809" spans="1:20">
      <c r="A809">
        <v>800</v>
      </c>
      <c r="B809" t="s">
        <v>186</v>
      </c>
      <c r="C809" s="2">
        <v>41098</v>
      </c>
      <c r="D809" s="11">
        <v>4.9461430000000002</v>
      </c>
      <c r="E809" s="11">
        <v>117.80608100000001</v>
      </c>
      <c r="F809" s="13">
        <v>4</v>
      </c>
      <c r="G809">
        <v>0</v>
      </c>
      <c r="H809" t="s">
        <v>25</v>
      </c>
      <c r="I809" t="s">
        <v>29</v>
      </c>
      <c r="J809" t="s">
        <v>31</v>
      </c>
      <c r="K809">
        <v>1</v>
      </c>
      <c r="L809">
        <v>107</v>
      </c>
      <c r="M809" s="4">
        <v>0.3869565782089408</v>
      </c>
      <c r="N809" s="5">
        <f t="shared" si="72"/>
        <v>41083.386956578208</v>
      </c>
      <c r="O809" t="str">
        <f t="shared" ca="1" si="73"/>
        <v>Ponerinae #1</v>
      </c>
      <c r="P809" t="str">
        <f t="shared" ca="1" si="74"/>
        <v>TAG077733</v>
      </c>
      <c r="Q809">
        <f t="shared" ca="1" si="75"/>
        <v>253</v>
      </c>
      <c r="R809">
        <f t="shared" ca="1" si="76"/>
        <v>4.930201100778822</v>
      </c>
      <c r="S809" t="s">
        <v>223</v>
      </c>
      <c r="T809">
        <f t="shared" ca="1" si="77"/>
        <v>24</v>
      </c>
    </row>
    <row r="810" spans="1:20">
      <c r="A810">
        <v>801</v>
      </c>
      <c r="B810" t="s">
        <v>187</v>
      </c>
      <c r="C810" s="2">
        <v>41098</v>
      </c>
      <c r="D810" s="11">
        <v>4.9461430000000002</v>
      </c>
      <c r="E810" s="11">
        <v>117.80608100000001</v>
      </c>
      <c r="F810" s="13">
        <v>1</v>
      </c>
      <c r="G810">
        <v>1</v>
      </c>
      <c r="H810" t="s">
        <v>28</v>
      </c>
      <c r="I810" t="s">
        <v>26</v>
      </c>
      <c r="J810" t="s">
        <v>27</v>
      </c>
      <c r="K810">
        <v>1</v>
      </c>
      <c r="L810">
        <v>75</v>
      </c>
      <c r="M810" s="4">
        <v>4.9331522220434798E-2</v>
      </c>
      <c r="N810" s="5">
        <f t="shared" si="72"/>
        <v>41083.049331522219</v>
      </c>
      <c r="O810" t="str">
        <f t="shared" ca="1" si="73"/>
        <v>Crematogaster borneensis</v>
      </c>
      <c r="P810" t="str">
        <f t="shared" ca="1" si="74"/>
        <v>TAG090420</v>
      </c>
      <c r="Q810">
        <f t="shared" ca="1" si="75"/>
        <v>1431</v>
      </c>
      <c r="R810">
        <f t="shared" ca="1" si="76"/>
        <v>5.7443818648645495</v>
      </c>
      <c r="S810" t="s">
        <v>220</v>
      </c>
      <c r="T810">
        <f t="shared" ca="1" si="77"/>
        <v>68</v>
      </c>
    </row>
    <row r="811" spans="1:20">
      <c r="A811">
        <v>802</v>
      </c>
      <c r="B811" t="s">
        <v>187</v>
      </c>
      <c r="C811" s="2">
        <v>41098</v>
      </c>
      <c r="D811" s="11">
        <v>4.9461430000000002</v>
      </c>
      <c r="E811" s="11">
        <v>117.80608100000001</v>
      </c>
      <c r="F811" s="13">
        <v>2</v>
      </c>
      <c r="G811">
        <v>1</v>
      </c>
      <c r="H811" t="s">
        <v>25</v>
      </c>
      <c r="I811" t="s">
        <v>26</v>
      </c>
      <c r="J811" t="s">
        <v>27</v>
      </c>
      <c r="K811">
        <v>1</v>
      </c>
      <c r="L811">
        <v>75</v>
      </c>
      <c r="M811" s="4">
        <v>0.46533323700520679</v>
      </c>
      <c r="N811" s="5">
        <f t="shared" si="72"/>
        <v>41083.465333237007</v>
      </c>
      <c r="O811" t="str">
        <f t="shared" ca="1" si="73"/>
        <v>Water monitor</v>
      </c>
      <c r="P811" t="str">
        <f t="shared" ca="1" si="74"/>
        <v>TAG089797</v>
      </c>
      <c r="Q811">
        <f t="shared" ca="1" si="75"/>
        <v>979</v>
      </c>
      <c r="R811">
        <f t="shared" ca="1" si="76"/>
        <v>1.0873214454133209</v>
      </c>
      <c r="S811" t="s">
        <v>221</v>
      </c>
      <c r="T811">
        <f t="shared" ca="1" si="77"/>
        <v>82</v>
      </c>
    </row>
    <row r="812" spans="1:20">
      <c r="A812">
        <v>803</v>
      </c>
      <c r="B812" t="s">
        <v>187</v>
      </c>
      <c r="C812" s="2">
        <v>41098</v>
      </c>
      <c r="D812" s="11">
        <v>4.9461430000000002</v>
      </c>
      <c r="E812" s="11">
        <v>117.80608100000001</v>
      </c>
      <c r="F812" s="13">
        <v>3</v>
      </c>
      <c r="G812">
        <v>0</v>
      </c>
      <c r="H812" t="s">
        <v>30</v>
      </c>
      <c r="I812" t="s">
        <v>29</v>
      </c>
      <c r="J812" t="s">
        <v>27</v>
      </c>
      <c r="K812">
        <v>1</v>
      </c>
      <c r="L812">
        <v>83</v>
      </c>
      <c r="M812" s="4">
        <v>0.36786277193841543</v>
      </c>
      <c r="N812" s="5">
        <f t="shared" si="72"/>
        <v>41083.367862771942</v>
      </c>
      <c r="O812" t="str">
        <f t="shared" ca="1" si="73"/>
        <v>Water monitor</v>
      </c>
      <c r="P812" t="str">
        <f t="shared" ca="1" si="74"/>
        <v>TAG056243</v>
      </c>
      <c r="Q812">
        <f t="shared" ca="1" si="75"/>
        <v>1172</v>
      </c>
      <c r="R812">
        <f t="shared" ca="1" si="76"/>
        <v>3.9030364000276556</v>
      </c>
      <c r="S812" t="s">
        <v>222</v>
      </c>
      <c r="T812">
        <f t="shared" ca="1" si="77"/>
        <v>54</v>
      </c>
    </row>
    <row r="813" spans="1:20">
      <c r="A813">
        <v>804</v>
      </c>
      <c r="B813" t="s">
        <v>187</v>
      </c>
      <c r="C813" s="2">
        <v>41098</v>
      </c>
      <c r="D813" s="11">
        <v>4.9461430000000002</v>
      </c>
      <c r="E813" s="11">
        <v>117.80608100000001</v>
      </c>
      <c r="F813" s="13">
        <v>4</v>
      </c>
      <c r="G813">
        <v>0</v>
      </c>
      <c r="H813" t="s">
        <v>25</v>
      </c>
      <c r="I813" t="s">
        <v>29</v>
      </c>
      <c r="J813" t="s">
        <v>27</v>
      </c>
      <c r="K813">
        <v>1</v>
      </c>
      <c r="L813">
        <v>83</v>
      </c>
      <c r="M813" s="4">
        <v>0.4779090742496056</v>
      </c>
      <c r="N813" s="5">
        <f t="shared" si="72"/>
        <v>41083.477909074252</v>
      </c>
      <c r="O813" t="str">
        <f t="shared" ca="1" si="73"/>
        <v>Zenicomus photuroides</v>
      </c>
      <c r="P813" t="str">
        <f t="shared" ca="1" si="74"/>
        <v>TAG015142</v>
      </c>
      <c r="Q813">
        <f t="shared" ca="1" si="75"/>
        <v>1338</v>
      </c>
      <c r="R813">
        <f t="shared" ca="1" si="76"/>
        <v>3.7375590304482342</v>
      </c>
      <c r="S813" t="s">
        <v>223</v>
      </c>
      <c r="T813">
        <f t="shared" ca="1" si="77"/>
        <v>13</v>
      </c>
    </row>
    <row r="814" spans="1:20">
      <c r="A814">
        <v>805</v>
      </c>
      <c r="B814" t="s">
        <v>187</v>
      </c>
      <c r="C814" s="2">
        <v>41098</v>
      </c>
      <c r="D814" s="11">
        <v>4.9461430000000002</v>
      </c>
      <c r="E814" s="11">
        <v>117.80608100000001</v>
      </c>
      <c r="F814" s="13">
        <v>1</v>
      </c>
      <c r="G814">
        <v>1</v>
      </c>
      <c r="H814" t="s">
        <v>28</v>
      </c>
      <c r="I814" t="s">
        <v>29</v>
      </c>
      <c r="J814" t="s">
        <v>27</v>
      </c>
      <c r="K814">
        <v>1</v>
      </c>
      <c r="L814">
        <v>83</v>
      </c>
      <c r="M814" s="4">
        <v>0.49139378208929285</v>
      </c>
      <c r="N814" s="5">
        <f t="shared" si="72"/>
        <v>41083.491393782089</v>
      </c>
      <c r="O814" t="str">
        <f t="shared" ca="1" si="73"/>
        <v>Dolichoderus sp.</v>
      </c>
      <c r="P814" t="str">
        <f t="shared" ca="1" si="74"/>
        <v>TAG070414</v>
      </c>
      <c r="Q814">
        <f t="shared" ca="1" si="75"/>
        <v>431</v>
      </c>
      <c r="R814">
        <f t="shared" ca="1" si="76"/>
        <v>1.9156127902318079</v>
      </c>
      <c r="S814" t="s">
        <v>220</v>
      </c>
      <c r="T814">
        <f t="shared" ca="1" si="77"/>
        <v>21</v>
      </c>
    </row>
    <row r="815" spans="1:20">
      <c r="A815">
        <v>806</v>
      </c>
      <c r="B815" t="s">
        <v>187</v>
      </c>
      <c r="C815" s="2">
        <v>41098</v>
      </c>
      <c r="D815" s="11">
        <v>4.9461430000000002</v>
      </c>
      <c r="E815" s="11">
        <v>117.80608100000001</v>
      </c>
      <c r="F815" s="13">
        <v>2</v>
      </c>
      <c r="G815">
        <v>1</v>
      </c>
      <c r="H815" t="s">
        <v>28</v>
      </c>
      <c r="I815" t="s">
        <v>26</v>
      </c>
      <c r="J815" t="s">
        <v>31</v>
      </c>
      <c r="K815">
        <v>3</v>
      </c>
      <c r="L815">
        <v>100</v>
      </c>
      <c r="M815" s="4">
        <v>0.96618537353788547</v>
      </c>
      <c r="N815" s="5">
        <f t="shared" si="72"/>
        <v>41083.966185373538</v>
      </c>
      <c r="O815" t="str">
        <f t="shared" ca="1" si="73"/>
        <v>Crematogaster borneensis</v>
      </c>
      <c r="P815" t="str">
        <f t="shared" ca="1" si="74"/>
        <v>TAG057142</v>
      </c>
      <c r="Q815">
        <f t="shared" ca="1" si="75"/>
        <v>878</v>
      </c>
      <c r="R815">
        <f t="shared" ca="1" si="76"/>
        <v>3.3286883594800454</v>
      </c>
      <c r="S815" t="s">
        <v>221</v>
      </c>
      <c r="T815">
        <f t="shared" ca="1" si="77"/>
        <v>34</v>
      </c>
    </row>
    <row r="816" spans="1:20">
      <c r="A816">
        <v>807</v>
      </c>
      <c r="B816" t="s">
        <v>187</v>
      </c>
      <c r="C816" s="2">
        <v>41098</v>
      </c>
      <c r="D816" s="11">
        <v>4.9461430000000002</v>
      </c>
      <c r="E816" s="11">
        <v>117.80608100000001</v>
      </c>
      <c r="F816" s="13">
        <v>3</v>
      </c>
      <c r="G816">
        <v>1</v>
      </c>
      <c r="H816" t="s">
        <v>25</v>
      </c>
      <c r="I816" t="s">
        <v>26</v>
      </c>
      <c r="J816" t="s">
        <v>31</v>
      </c>
      <c r="K816">
        <v>3</v>
      </c>
      <c r="L816">
        <v>100</v>
      </c>
      <c r="M816" s="4">
        <v>0.40092253096526442</v>
      </c>
      <c r="N816" s="5">
        <f t="shared" si="72"/>
        <v>41083.400922530964</v>
      </c>
      <c r="O816" t="str">
        <f t="shared" ca="1" si="73"/>
        <v>Gannets</v>
      </c>
      <c r="P816" t="str">
        <f t="shared" ca="1" si="74"/>
        <v>TAG033264</v>
      </c>
      <c r="Q816">
        <f t="shared" ca="1" si="75"/>
        <v>671</v>
      </c>
      <c r="R816">
        <f t="shared" ca="1" si="76"/>
        <v>4.5065699010255074</v>
      </c>
      <c r="S816" t="s">
        <v>222</v>
      </c>
      <c r="T816">
        <f t="shared" ca="1" si="77"/>
        <v>90</v>
      </c>
    </row>
    <row r="817" spans="1:20">
      <c r="A817">
        <v>808</v>
      </c>
      <c r="B817" t="s">
        <v>187</v>
      </c>
      <c r="C817" s="2">
        <v>41098</v>
      </c>
      <c r="D817" s="11">
        <v>4.9461430000000002</v>
      </c>
      <c r="E817" s="11">
        <v>117.80608100000001</v>
      </c>
      <c r="F817" s="13">
        <v>4</v>
      </c>
      <c r="G817">
        <v>0</v>
      </c>
      <c r="H817" t="s">
        <v>28</v>
      </c>
      <c r="I817" t="s">
        <v>29</v>
      </c>
      <c r="J817" t="s">
        <v>31</v>
      </c>
      <c r="K817">
        <v>3</v>
      </c>
      <c r="L817">
        <v>108</v>
      </c>
      <c r="M817" s="4">
        <v>0.1283743687272576</v>
      </c>
      <c r="N817" s="5">
        <f t="shared" si="72"/>
        <v>41083.128374368731</v>
      </c>
      <c r="O817" t="str">
        <f t="shared" ca="1" si="73"/>
        <v>Zenicomus photuroides</v>
      </c>
      <c r="P817" t="str">
        <f t="shared" ca="1" si="74"/>
        <v>TAG097998</v>
      </c>
      <c r="Q817">
        <f t="shared" ca="1" si="75"/>
        <v>1042</v>
      </c>
      <c r="R817">
        <f t="shared" ca="1" si="76"/>
        <v>3.1589223556057506</v>
      </c>
      <c r="S817" t="s">
        <v>223</v>
      </c>
      <c r="T817">
        <f t="shared" ca="1" si="77"/>
        <v>91</v>
      </c>
    </row>
    <row r="818" spans="1:20">
      <c r="A818">
        <v>809</v>
      </c>
      <c r="B818" t="s">
        <v>187</v>
      </c>
      <c r="C818" s="2">
        <v>41098</v>
      </c>
      <c r="D818" s="11">
        <v>4.9461430000000002</v>
      </c>
      <c r="E818" s="11">
        <v>117.80608100000001</v>
      </c>
      <c r="F818" s="13">
        <v>1</v>
      </c>
      <c r="G818">
        <v>0</v>
      </c>
      <c r="H818" t="s">
        <v>30</v>
      </c>
      <c r="I818" t="s">
        <v>29</v>
      </c>
      <c r="J818" t="s">
        <v>31</v>
      </c>
      <c r="K818">
        <v>3</v>
      </c>
      <c r="L818">
        <v>108</v>
      </c>
      <c r="M818" s="4">
        <v>0.57471905269098578</v>
      </c>
      <c r="N818" s="5">
        <f t="shared" si="72"/>
        <v>41083.574719052689</v>
      </c>
      <c r="O818" t="str">
        <f t="shared" ca="1" si="73"/>
        <v>Gannets</v>
      </c>
      <c r="P818" t="str">
        <f t="shared" ca="1" si="74"/>
        <v>TAG066829</v>
      </c>
      <c r="Q818">
        <f t="shared" ca="1" si="75"/>
        <v>1749</v>
      </c>
      <c r="R818">
        <f t="shared" ca="1" si="76"/>
        <v>3.3438121237787075</v>
      </c>
      <c r="S818" t="s">
        <v>220</v>
      </c>
      <c r="T818">
        <f t="shared" ca="1" si="77"/>
        <v>49</v>
      </c>
    </row>
    <row r="819" spans="1:20">
      <c r="A819">
        <v>810</v>
      </c>
      <c r="B819" t="s">
        <v>187</v>
      </c>
      <c r="C819" s="2">
        <v>41098</v>
      </c>
      <c r="D819" s="11">
        <v>4.9461430000000002</v>
      </c>
      <c r="E819" s="11">
        <v>117.80608100000001</v>
      </c>
      <c r="F819" s="13">
        <v>2</v>
      </c>
      <c r="G819">
        <v>0</v>
      </c>
      <c r="H819" t="s">
        <v>25</v>
      </c>
      <c r="I819" t="s">
        <v>29</v>
      </c>
      <c r="J819" t="s">
        <v>31</v>
      </c>
      <c r="K819">
        <v>3</v>
      </c>
      <c r="L819">
        <v>108</v>
      </c>
      <c r="M819" s="4">
        <v>0.16454404775924192</v>
      </c>
      <c r="N819" s="5">
        <f t="shared" si="72"/>
        <v>41083.164544047759</v>
      </c>
      <c r="O819" t="str">
        <f t="shared" ca="1" si="73"/>
        <v>Alsomitra simplex</v>
      </c>
      <c r="P819" t="str">
        <f t="shared" ca="1" si="74"/>
        <v>TAG013247</v>
      </c>
      <c r="Q819">
        <f t="shared" ca="1" si="75"/>
        <v>335</v>
      </c>
      <c r="R819">
        <f t="shared" ca="1" si="76"/>
        <v>3.2279901356888656</v>
      </c>
      <c r="S819" t="s">
        <v>221</v>
      </c>
      <c r="T819">
        <f t="shared" ca="1" si="77"/>
        <v>8</v>
      </c>
    </row>
    <row r="820" spans="1:20">
      <c r="A820">
        <v>811</v>
      </c>
      <c r="B820" t="s">
        <v>188</v>
      </c>
      <c r="C820" t="s">
        <v>85</v>
      </c>
      <c r="D820" s="11">
        <v>4.9461430000000002</v>
      </c>
      <c r="E820" s="11">
        <v>117.80608100000001</v>
      </c>
      <c r="F820" s="13">
        <v>3</v>
      </c>
      <c r="G820">
        <v>0</v>
      </c>
      <c r="H820" t="s">
        <v>28</v>
      </c>
      <c r="I820" t="s">
        <v>26</v>
      </c>
      <c r="J820" t="s">
        <v>27</v>
      </c>
      <c r="K820">
        <v>1</v>
      </c>
      <c r="L820">
        <v>75</v>
      </c>
      <c r="M820" s="4">
        <v>0.47192127393396843</v>
      </c>
      <c r="N820" s="5">
        <f t="shared" si="72"/>
        <v>41083.471921273936</v>
      </c>
      <c r="O820" t="str">
        <f t="shared" ca="1" si="73"/>
        <v>Cicada sanguinolenta</v>
      </c>
      <c r="P820" t="str">
        <f t="shared" ca="1" si="74"/>
        <v>TAG068646</v>
      </c>
      <c r="Q820">
        <f t="shared" ca="1" si="75"/>
        <v>855</v>
      </c>
      <c r="R820">
        <f t="shared" ca="1" si="76"/>
        <v>2.7783174580953762</v>
      </c>
      <c r="S820" t="s">
        <v>222</v>
      </c>
      <c r="T820">
        <f t="shared" ca="1" si="77"/>
        <v>61</v>
      </c>
    </row>
    <row r="821" spans="1:20">
      <c r="A821">
        <v>812</v>
      </c>
      <c r="B821" t="s">
        <v>188</v>
      </c>
      <c r="C821" t="s">
        <v>85</v>
      </c>
      <c r="D821" s="11">
        <v>4.9461430000000002</v>
      </c>
      <c r="E821" s="11">
        <v>117.80608100000001</v>
      </c>
      <c r="F821" s="13">
        <v>4</v>
      </c>
      <c r="G821">
        <v>1</v>
      </c>
      <c r="H821" t="s">
        <v>25</v>
      </c>
      <c r="I821" t="s">
        <v>26</v>
      </c>
      <c r="J821" t="s">
        <v>27</v>
      </c>
      <c r="K821">
        <v>1</v>
      </c>
      <c r="L821">
        <v>75</v>
      </c>
      <c r="M821" s="4">
        <v>0.13426017174740135</v>
      </c>
      <c r="N821" s="5">
        <f t="shared" si="72"/>
        <v>41083.134260171748</v>
      </c>
      <c r="O821" t="str">
        <f t="shared" ca="1" si="73"/>
        <v>Alsomitra simplex</v>
      </c>
      <c r="P821" t="str">
        <f t="shared" ca="1" si="74"/>
        <v>TAG040627</v>
      </c>
      <c r="Q821">
        <f t="shared" ca="1" si="75"/>
        <v>588</v>
      </c>
      <c r="R821">
        <f t="shared" ca="1" si="76"/>
        <v>5.9781602007828578</v>
      </c>
      <c r="S821" t="s">
        <v>223</v>
      </c>
      <c r="T821">
        <f t="shared" ca="1" si="77"/>
        <v>22</v>
      </c>
    </row>
    <row r="822" spans="1:20">
      <c r="A822">
        <v>813</v>
      </c>
      <c r="B822" t="s">
        <v>188</v>
      </c>
      <c r="C822" t="s">
        <v>85</v>
      </c>
      <c r="D822" s="11">
        <v>4.9461430000000002</v>
      </c>
      <c r="E822" s="11">
        <v>117.80608100000001</v>
      </c>
      <c r="F822" s="13">
        <v>1</v>
      </c>
      <c r="G822">
        <v>0</v>
      </c>
      <c r="H822" t="s">
        <v>28</v>
      </c>
      <c r="I822" t="s">
        <v>29</v>
      </c>
      <c r="J822" t="s">
        <v>27</v>
      </c>
      <c r="K822">
        <v>1</v>
      </c>
      <c r="L822">
        <v>83</v>
      </c>
      <c r="M822" s="4">
        <v>0.88266908431577296</v>
      </c>
      <c r="N822" s="5">
        <f t="shared" si="72"/>
        <v>41083.882669084313</v>
      </c>
      <c r="O822" t="str">
        <f t="shared" ca="1" si="73"/>
        <v>Crematogaster ormei</v>
      </c>
      <c r="P822" t="str">
        <f t="shared" ca="1" si="74"/>
        <v>TAG091140</v>
      </c>
      <c r="Q822">
        <f t="shared" ca="1" si="75"/>
        <v>1076</v>
      </c>
      <c r="R822">
        <f t="shared" ca="1" si="76"/>
        <v>2.8502573141331928</v>
      </c>
      <c r="S822" t="s">
        <v>220</v>
      </c>
      <c r="T822">
        <f t="shared" ca="1" si="77"/>
        <v>8</v>
      </c>
    </row>
    <row r="823" spans="1:20">
      <c r="A823">
        <v>814</v>
      </c>
      <c r="B823" t="s">
        <v>188</v>
      </c>
      <c r="C823" t="s">
        <v>85</v>
      </c>
      <c r="D823" s="11">
        <v>4.9461430000000002</v>
      </c>
      <c r="E823" s="11">
        <v>117.80608100000001</v>
      </c>
      <c r="F823" s="13">
        <v>2</v>
      </c>
      <c r="G823">
        <v>0</v>
      </c>
      <c r="H823" t="s">
        <v>30</v>
      </c>
      <c r="I823" t="s">
        <v>29</v>
      </c>
      <c r="J823" t="s">
        <v>27</v>
      </c>
      <c r="K823">
        <v>1</v>
      </c>
      <c r="L823">
        <v>83</v>
      </c>
      <c r="M823" s="4">
        <v>7.2038322392617649E-2</v>
      </c>
      <c r="N823" s="5">
        <f t="shared" si="72"/>
        <v>41083.072038322396</v>
      </c>
      <c r="O823" t="str">
        <f t="shared" ca="1" si="73"/>
        <v>Cicada sanguinolenta</v>
      </c>
      <c r="P823" t="str">
        <f t="shared" ca="1" si="74"/>
        <v>TAG050863</v>
      </c>
      <c r="Q823">
        <f t="shared" ca="1" si="75"/>
        <v>779</v>
      </c>
      <c r="R823">
        <f t="shared" ca="1" si="76"/>
        <v>3.2412836991073286</v>
      </c>
      <c r="S823" t="s">
        <v>221</v>
      </c>
      <c r="T823">
        <f t="shared" ca="1" si="77"/>
        <v>34</v>
      </c>
    </row>
    <row r="824" spans="1:20">
      <c r="A824">
        <v>815</v>
      </c>
      <c r="B824" t="s">
        <v>188</v>
      </c>
      <c r="C824" t="s">
        <v>85</v>
      </c>
      <c r="D824" s="11">
        <v>4.9461430000000002</v>
      </c>
      <c r="E824" s="11">
        <v>117.80608100000001</v>
      </c>
      <c r="F824" s="13">
        <v>3</v>
      </c>
      <c r="G824">
        <v>0</v>
      </c>
      <c r="H824" t="s">
        <v>25</v>
      </c>
      <c r="I824" t="s">
        <v>29</v>
      </c>
      <c r="J824" t="s">
        <v>27</v>
      </c>
      <c r="K824">
        <v>1</v>
      </c>
      <c r="L824">
        <v>83</v>
      </c>
      <c r="M824" s="4">
        <v>0.92720763779517812</v>
      </c>
      <c r="N824" s="5">
        <f t="shared" si="72"/>
        <v>41083.927207637797</v>
      </c>
      <c r="O824" t="str">
        <f t="shared" ca="1" si="73"/>
        <v>Gannets</v>
      </c>
      <c r="P824" t="str">
        <f t="shared" ca="1" si="74"/>
        <v>TAG050371</v>
      </c>
      <c r="Q824">
        <f t="shared" ca="1" si="75"/>
        <v>1522</v>
      </c>
      <c r="R824">
        <f t="shared" ca="1" si="76"/>
        <v>3.0658303163755893</v>
      </c>
      <c r="S824" t="s">
        <v>222</v>
      </c>
      <c r="T824">
        <f t="shared" ca="1" si="77"/>
        <v>53</v>
      </c>
    </row>
    <row r="825" spans="1:20">
      <c r="A825">
        <v>816</v>
      </c>
      <c r="B825" t="s">
        <v>188</v>
      </c>
      <c r="C825" t="s">
        <v>85</v>
      </c>
      <c r="D825" s="11">
        <v>4.9461430000000002</v>
      </c>
      <c r="E825" s="11">
        <v>117.80608100000001</v>
      </c>
      <c r="F825" s="13">
        <v>4</v>
      </c>
      <c r="G825">
        <v>0</v>
      </c>
      <c r="H825" t="s">
        <v>28</v>
      </c>
      <c r="I825" t="s">
        <v>26</v>
      </c>
      <c r="J825" t="s">
        <v>31</v>
      </c>
      <c r="K825">
        <v>3</v>
      </c>
      <c r="L825">
        <v>100</v>
      </c>
      <c r="M825" s="4">
        <v>0.11895843125621219</v>
      </c>
      <c r="N825" s="5">
        <f t="shared" si="72"/>
        <v>41083.11895843126</v>
      </c>
      <c r="O825" t="str">
        <f t="shared" ca="1" si="73"/>
        <v>Zenicomus photuroides</v>
      </c>
      <c r="P825" t="str">
        <f t="shared" ca="1" si="74"/>
        <v>TAG069734</v>
      </c>
      <c r="Q825">
        <f t="shared" ca="1" si="75"/>
        <v>1017</v>
      </c>
      <c r="R825">
        <f t="shared" ca="1" si="76"/>
        <v>4.934453086249964</v>
      </c>
      <c r="S825" t="s">
        <v>223</v>
      </c>
      <c r="T825">
        <f t="shared" ca="1" si="77"/>
        <v>60</v>
      </c>
    </row>
    <row r="826" spans="1:20">
      <c r="A826">
        <v>817</v>
      </c>
      <c r="B826" t="s">
        <v>188</v>
      </c>
      <c r="C826" t="s">
        <v>85</v>
      </c>
      <c r="D826" s="11">
        <v>4.9461430000000002</v>
      </c>
      <c r="E826" s="11">
        <v>117.80608100000001</v>
      </c>
      <c r="F826" s="13">
        <v>1</v>
      </c>
      <c r="G826">
        <v>1</v>
      </c>
      <c r="H826" t="s">
        <v>25</v>
      </c>
      <c r="I826" t="s">
        <v>26</v>
      </c>
      <c r="J826" t="s">
        <v>31</v>
      </c>
      <c r="K826">
        <v>3</v>
      </c>
      <c r="L826">
        <v>100</v>
      </c>
      <c r="M826" s="4">
        <v>4.5044009457767098E-2</v>
      </c>
      <c r="N826" s="5">
        <f t="shared" si="72"/>
        <v>41083.045044009457</v>
      </c>
      <c r="O826" t="str">
        <f t="shared" ca="1" si="73"/>
        <v>Gannets</v>
      </c>
      <c r="P826" t="str">
        <f t="shared" ca="1" si="74"/>
        <v>TAG004551</v>
      </c>
      <c r="Q826">
        <f t="shared" ca="1" si="75"/>
        <v>1355</v>
      </c>
      <c r="R826">
        <f t="shared" ca="1" si="76"/>
        <v>1.9128713810127849</v>
      </c>
      <c r="S826" t="s">
        <v>220</v>
      </c>
      <c r="T826">
        <f t="shared" ca="1" si="77"/>
        <v>22</v>
      </c>
    </row>
    <row r="827" spans="1:20">
      <c r="A827">
        <v>818</v>
      </c>
      <c r="B827" t="s">
        <v>188</v>
      </c>
      <c r="C827" t="s">
        <v>85</v>
      </c>
      <c r="D827" s="11">
        <v>4.9461430000000002</v>
      </c>
      <c r="E827" s="11">
        <v>117.80608100000001</v>
      </c>
      <c r="F827" s="13">
        <v>2</v>
      </c>
      <c r="G827">
        <v>0</v>
      </c>
      <c r="H827" t="s">
        <v>30</v>
      </c>
      <c r="I827" t="s">
        <v>29</v>
      </c>
      <c r="J827" t="s">
        <v>31</v>
      </c>
      <c r="K827">
        <v>3</v>
      </c>
      <c r="L827">
        <v>108</v>
      </c>
      <c r="M827" s="4">
        <v>0.42328750210921062</v>
      </c>
      <c r="N827" s="5">
        <f t="shared" si="72"/>
        <v>41083.423287502112</v>
      </c>
      <c r="O827" t="str">
        <f t="shared" ca="1" si="73"/>
        <v>Ponerinae #1</v>
      </c>
      <c r="P827" t="str">
        <f t="shared" ca="1" si="74"/>
        <v>TAG044551</v>
      </c>
      <c r="Q827">
        <f t="shared" ca="1" si="75"/>
        <v>568</v>
      </c>
      <c r="R827">
        <f t="shared" ca="1" si="76"/>
        <v>1.9306160038631006</v>
      </c>
      <c r="S827" t="s">
        <v>221</v>
      </c>
      <c r="T827">
        <f t="shared" ca="1" si="77"/>
        <v>49</v>
      </c>
    </row>
    <row r="828" spans="1:20">
      <c r="A828">
        <v>819</v>
      </c>
      <c r="B828" t="s">
        <v>188</v>
      </c>
      <c r="C828" t="s">
        <v>85</v>
      </c>
      <c r="D828" s="11">
        <v>4.9461430000000002</v>
      </c>
      <c r="E828" s="11">
        <v>117.80608100000001</v>
      </c>
      <c r="F828" s="13">
        <v>3</v>
      </c>
      <c r="G828">
        <v>1</v>
      </c>
      <c r="H828" t="s">
        <v>28</v>
      </c>
      <c r="I828" t="s">
        <v>29</v>
      </c>
      <c r="J828" t="s">
        <v>31</v>
      </c>
      <c r="K828">
        <v>3</v>
      </c>
      <c r="L828">
        <v>108</v>
      </c>
      <c r="M828" s="4">
        <v>0.55084762083927807</v>
      </c>
      <c r="N828" s="5">
        <f t="shared" si="72"/>
        <v>41083.550847620842</v>
      </c>
      <c r="O828" t="str">
        <f t="shared" ca="1" si="73"/>
        <v>Crematogaster borneensis</v>
      </c>
      <c r="P828" t="str">
        <f t="shared" ca="1" si="74"/>
        <v>TAG027834</v>
      </c>
      <c r="Q828">
        <f t="shared" ca="1" si="75"/>
        <v>424</v>
      </c>
      <c r="R828">
        <f t="shared" ca="1" si="76"/>
        <v>1.4309106846674882</v>
      </c>
      <c r="S828" t="s">
        <v>222</v>
      </c>
      <c r="T828">
        <f t="shared" ca="1" si="77"/>
        <v>10</v>
      </c>
    </row>
    <row r="829" spans="1:20">
      <c r="A829">
        <v>820</v>
      </c>
      <c r="B829" t="s">
        <v>188</v>
      </c>
      <c r="C829" t="s">
        <v>85</v>
      </c>
      <c r="D829" s="11">
        <v>4.9461430000000002</v>
      </c>
      <c r="E829" s="11">
        <v>117.80608100000001</v>
      </c>
      <c r="F829" s="13">
        <v>4</v>
      </c>
      <c r="G829">
        <v>1</v>
      </c>
      <c r="H829" t="s">
        <v>25</v>
      </c>
      <c r="I829" t="s">
        <v>29</v>
      </c>
      <c r="J829" t="s">
        <v>31</v>
      </c>
      <c r="K829">
        <v>3</v>
      </c>
      <c r="L829">
        <v>108</v>
      </c>
      <c r="M829" s="4">
        <v>0.60070874476013847</v>
      </c>
      <c r="N829" s="5">
        <f t="shared" si="72"/>
        <v>41083.600708744758</v>
      </c>
      <c r="O829" t="str">
        <f t="shared" ca="1" si="73"/>
        <v>Cicada sanguinolenta</v>
      </c>
      <c r="P829" t="str">
        <f t="shared" ca="1" si="74"/>
        <v>TAG015928</v>
      </c>
      <c r="Q829">
        <f t="shared" ca="1" si="75"/>
        <v>1103</v>
      </c>
      <c r="R829">
        <f t="shared" ca="1" si="76"/>
        <v>5.676002560068631</v>
      </c>
      <c r="S829" t="s">
        <v>223</v>
      </c>
      <c r="T829">
        <f t="shared" ca="1" si="77"/>
        <v>18</v>
      </c>
    </row>
    <row r="830" spans="1:20">
      <c r="A830">
        <v>821</v>
      </c>
      <c r="B830" t="s">
        <v>189</v>
      </c>
      <c r="C830" s="2">
        <v>41098</v>
      </c>
      <c r="D830" s="11">
        <v>4.9461430000000002</v>
      </c>
      <c r="E830" s="11">
        <v>117.80608100000001</v>
      </c>
      <c r="F830" s="13">
        <v>1</v>
      </c>
      <c r="G830">
        <v>0</v>
      </c>
      <c r="H830" t="s">
        <v>28</v>
      </c>
      <c r="I830" t="s">
        <v>26</v>
      </c>
      <c r="J830" t="s">
        <v>27</v>
      </c>
      <c r="K830">
        <v>1</v>
      </c>
      <c r="L830">
        <v>75</v>
      </c>
      <c r="M830" s="4">
        <v>0.53945594626688775</v>
      </c>
      <c r="N830" s="5">
        <f t="shared" si="72"/>
        <v>41083.539455946266</v>
      </c>
      <c r="O830" t="str">
        <f t="shared" ca="1" si="73"/>
        <v>Crematogaster ormei</v>
      </c>
      <c r="P830" t="str">
        <f t="shared" ca="1" si="74"/>
        <v>TAG008245</v>
      </c>
      <c r="Q830">
        <f t="shared" ca="1" si="75"/>
        <v>1061</v>
      </c>
      <c r="R830">
        <f t="shared" ca="1" si="76"/>
        <v>3.0992852489646205</v>
      </c>
      <c r="S830" t="s">
        <v>220</v>
      </c>
      <c r="T830">
        <f t="shared" ca="1" si="77"/>
        <v>86</v>
      </c>
    </row>
    <row r="831" spans="1:20">
      <c r="A831">
        <v>822</v>
      </c>
      <c r="B831" t="s">
        <v>189</v>
      </c>
      <c r="C831" s="2">
        <v>41098</v>
      </c>
      <c r="D831" s="11">
        <v>4.9461430000000002</v>
      </c>
      <c r="E831" s="11">
        <v>117.80608100000001</v>
      </c>
      <c r="F831" s="13">
        <v>2</v>
      </c>
      <c r="G831">
        <v>1</v>
      </c>
      <c r="H831" t="s">
        <v>25</v>
      </c>
      <c r="I831" t="s">
        <v>26</v>
      </c>
      <c r="J831" t="s">
        <v>27</v>
      </c>
      <c r="K831">
        <v>1</v>
      </c>
      <c r="L831">
        <v>75</v>
      </c>
      <c r="M831" s="4">
        <v>0.45616036258289361</v>
      </c>
      <c r="N831" s="5">
        <f t="shared" si="72"/>
        <v>41083.456160362584</v>
      </c>
      <c r="O831" t="str">
        <f t="shared" ca="1" si="73"/>
        <v>Melittia oedippus</v>
      </c>
      <c r="P831" t="str">
        <f t="shared" ca="1" si="74"/>
        <v>TAG082065</v>
      </c>
      <c r="Q831">
        <f t="shared" ca="1" si="75"/>
        <v>1816</v>
      </c>
      <c r="R831">
        <f t="shared" ca="1" si="76"/>
        <v>4.5348932845922132</v>
      </c>
      <c r="S831" t="s">
        <v>221</v>
      </c>
      <c r="T831">
        <f t="shared" ca="1" si="77"/>
        <v>26</v>
      </c>
    </row>
    <row r="832" spans="1:20">
      <c r="A832">
        <v>823</v>
      </c>
      <c r="B832" t="s">
        <v>189</v>
      </c>
      <c r="C832" s="2">
        <v>41098</v>
      </c>
      <c r="D832" s="11">
        <v>4.9461430000000002</v>
      </c>
      <c r="E832" s="11">
        <v>117.80608100000001</v>
      </c>
      <c r="F832" s="13">
        <v>3</v>
      </c>
      <c r="G832">
        <v>0</v>
      </c>
      <c r="H832" t="s">
        <v>28</v>
      </c>
      <c r="I832" t="s">
        <v>29</v>
      </c>
      <c r="J832" t="s">
        <v>27</v>
      </c>
      <c r="K832">
        <v>1</v>
      </c>
      <c r="L832">
        <v>83</v>
      </c>
      <c r="M832" s="4">
        <v>0.78326876325863926</v>
      </c>
      <c r="N832" s="5">
        <f t="shared" si="72"/>
        <v>41083.783268763262</v>
      </c>
      <c r="O832" t="str">
        <f t="shared" ca="1" si="73"/>
        <v>Alsomitra simplex</v>
      </c>
      <c r="P832" t="str">
        <f t="shared" ca="1" si="74"/>
        <v>TAG086002</v>
      </c>
      <c r="Q832">
        <f t="shared" ca="1" si="75"/>
        <v>902</v>
      </c>
      <c r="R832">
        <f t="shared" ca="1" si="76"/>
        <v>2.5969595509926764</v>
      </c>
      <c r="S832" t="s">
        <v>222</v>
      </c>
      <c r="T832">
        <f t="shared" ca="1" si="77"/>
        <v>1</v>
      </c>
    </row>
    <row r="833" spans="1:20">
      <c r="A833">
        <v>824</v>
      </c>
      <c r="B833" t="s">
        <v>189</v>
      </c>
      <c r="C833" s="2">
        <v>41098</v>
      </c>
      <c r="D833" s="11">
        <v>4.9461430000000002</v>
      </c>
      <c r="E833" s="11">
        <v>117.80608100000001</v>
      </c>
      <c r="F833" s="13">
        <v>4</v>
      </c>
      <c r="G833">
        <v>0</v>
      </c>
      <c r="H833" t="s">
        <v>30</v>
      </c>
      <c r="I833" t="s">
        <v>29</v>
      </c>
      <c r="J833" t="s">
        <v>27</v>
      </c>
      <c r="K833">
        <v>1</v>
      </c>
      <c r="L833">
        <v>83</v>
      </c>
      <c r="M833" s="4">
        <v>0.36877632485612255</v>
      </c>
      <c r="N833" s="5">
        <f t="shared" si="72"/>
        <v>41083.368776324853</v>
      </c>
      <c r="O833" t="str">
        <f t="shared" ca="1" si="73"/>
        <v>Crematogaster borneensis</v>
      </c>
      <c r="P833" t="str">
        <f t="shared" ca="1" si="74"/>
        <v>TAG082229</v>
      </c>
      <c r="Q833">
        <f t="shared" ca="1" si="75"/>
        <v>331</v>
      </c>
      <c r="R833">
        <f t="shared" ca="1" si="76"/>
        <v>2.0688261051852304</v>
      </c>
      <c r="S833" t="s">
        <v>223</v>
      </c>
      <c r="T833">
        <f t="shared" ca="1" si="77"/>
        <v>33</v>
      </c>
    </row>
    <row r="834" spans="1:20">
      <c r="A834">
        <v>825</v>
      </c>
      <c r="B834" t="s">
        <v>189</v>
      </c>
      <c r="C834" s="2">
        <v>41098</v>
      </c>
      <c r="D834" s="11">
        <v>4.9461430000000002</v>
      </c>
      <c r="E834" s="11">
        <v>117.80608100000001</v>
      </c>
      <c r="F834" s="13">
        <v>1</v>
      </c>
      <c r="G834">
        <v>0</v>
      </c>
      <c r="H834" t="s">
        <v>25</v>
      </c>
      <c r="I834" t="s">
        <v>29</v>
      </c>
      <c r="J834" t="s">
        <v>27</v>
      </c>
      <c r="K834">
        <v>1</v>
      </c>
      <c r="L834">
        <v>83</v>
      </c>
      <c r="M834" s="4">
        <v>0.96504541782171216</v>
      </c>
      <c r="N834" s="5">
        <f t="shared" si="72"/>
        <v>41083.965045417819</v>
      </c>
      <c r="O834" t="str">
        <f t="shared" ca="1" si="73"/>
        <v>Gannets</v>
      </c>
      <c r="P834" t="str">
        <f t="shared" ca="1" si="74"/>
        <v>TAG074221</v>
      </c>
      <c r="Q834">
        <f t="shared" ca="1" si="75"/>
        <v>585</v>
      </c>
      <c r="R834">
        <f t="shared" ca="1" si="76"/>
        <v>2.7365824712644153</v>
      </c>
      <c r="S834" t="s">
        <v>220</v>
      </c>
      <c r="T834">
        <f t="shared" ca="1" si="77"/>
        <v>46</v>
      </c>
    </row>
    <row r="835" spans="1:20">
      <c r="A835">
        <v>826</v>
      </c>
      <c r="B835" t="s">
        <v>189</v>
      </c>
      <c r="C835" s="2">
        <v>41098</v>
      </c>
      <c r="D835" s="11">
        <v>4.9461430000000002</v>
      </c>
      <c r="E835" s="11">
        <v>117.80608100000001</v>
      </c>
      <c r="F835" s="13">
        <v>2</v>
      </c>
      <c r="G835">
        <v>1</v>
      </c>
      <c r="H835" t="s">
        <v>28</v>
      </c>
      <c r="I835" t="s">
        <v>26</v>
      </c>
      <c r="J835" t="s">
        <v>31</v>
      </c>
      <c r="K835">
        <v>3</v>
      </c>
      <c r="L835">
        <v>100</v>
      </c>
      <c r="M835" s="4">
        <v>0.40891377599164302</v>
      </c>
      <c r="N835" s="5">
        <f t="shared" si="72"/>
        <v>41083.408913775995</v>
      </c>
      <c r="O835" t="str">
        <f t="shared" ca="1" si="73"/>
        <v>Water monitor</v>
      </c>
      <c r="P835" t="str">
        <f t="shared" ca="1" si="74"/>
        <v>TAG064665</v>
      </c>
      <c r="Q835">
        <f t="shared" ca="1" si="75"/>
        <v>421</v>
      </c>
      <c r="R835">
        <f t="shared" ca="1" si="76"/>
        <v>4.1902965208952931</v>
      </c>
      <c r="S835" t="s">
        <v>221</v>
      </c>
      <c r="T835">
        <f t="shared" ca="1" si="77"/>
        <v>27</v>
      </c>
    </row>
    <row r="836" spans="1:20">
      <c r="A836">
        <v>827</v>
      </c>
      <c r="B836" t="s">
        <v>189</v>
      </c>
      <c r="C836" s="2">
        <v>41098</v>
      </c>
      <c r="D836" s="11">
        <v>4.9461430000000002</v>
      </c>
      <c r="E836" s="11">
        <v>117.80608100000001</v>
      </c>
      <c r="F836" s="13">
        <v>3</v>
      </c>
      <c r="G836">
        <v>1</v>
      </c>
      <c r="H836" t="s">
        <v>25</v>
      </c>
      <c r="I836" t="s">
        <v>26</v>
      </c>
      <c r="J836" t="s">
        <v>31</v>
      </c>
      <c r="K836">
        <v>3</v>
      </c>
      <c r="L836">
        <v>100</v>
      </c>
      <c r="M836" s="4">
        <v>0.34664279854194324</v>
      </c>
      <c r="N836" s="5">
        <f t="shared" si="72"/>
        <v>41083.34664279854</v>
      </c>
      <c r="O836" t="str">
        <f t="shared" ca="1" si="73"/>
        <v>Water monitor</v>
      </c>
      <c r="P836" t="str">
        <f t="shared" ca="1" si="74"/>
        <v>TAG058413</v>
      </c>
      <c r="Q836">
        <f t="shared" ca="1" si="75"/>
        <v>1087</v>
      </c>
      <c r="R836">
        <f t="shared" ca="1" si="76"/>
        <v>5.4171942455280613</v>
      </c>
      <c r="S836" t="s">
        <v>222</v>
      </c>
      <c r="T836">
        <f t="shared" ca="1" si="77"/>
        <v>30</v>
      </c>
    </row>
    <row r="837" spans="1:20">
      <c r="A837">
        <v>828</v>
      </c>
      <c r="B837" t="s">
        <v>189</v>
      </c>
      <c r="C837" s="2">
        <v>41098</v>
      </c>
      <c r="D837" s="11">
        <v>4.9461430000000002</v>
      </c>
      <c r="E837" s="11">
        <v>117.80608100000001</v>
      </c>
      <c r="F837" s="13">
        <v>4</v>
      </c>
      <c r="G837">
        <v>0</v>
      </c>
      <c r="H837" t="s">
        <v>28</v>
      </c>
      <c r="I837" t="s">
        <v>29</v>
      </c>
      <c r="J837" t="s">
        <v>31</v>
      </c>
      <c r="K837">
        <v>3</v>
      </c>
      <c r="L837">
        <v>108</v>
      </c>
      <c r="M837" s="4">
        <v>0.944232086400001</v>
      </c>
      <c r="N837" s="5">
        <f t="shared" si="72"/>
        <v>41083.944232086396</v>
      </c>
      <c r="O837" t="str">
        <f t="shared" ca="1" si="73"/>
        <v>Zenicomus photuroides</v>
      </c>
      <c r="P837" t="str">
        <f t="shared" ca="1" si="74"/>
        <v>TAG074818</v>
      </c>
      <c r="Q837">
        <f t="shared" ca="1" si="75"/>
        <v>305</v>
      </c>
      <c r="R837">
        <f t="shared" ca="1" si="76"/>
        <v>4.78741023165556</v>
      </c>
      <c r="S837" t="s">
        <v>223</v>
      </c>
      <c r="T837">
        <f t="shared" ca="1" si="77"/>
        <v>25</v>
      </c>
    </row>
    <row r="838" spans="1:20">
      <c r="A838">
        <v>829</v>
      </c>
      <c r="B838" t="s">
        <v>189</v>
      </c>
      <c r="C838" s="2">
        <v>41098</v>
      </c>
      <c r="D838" s="11">
        <v>4.9461430000000002</v>
      </c>
      <c r="E838" s="11">
        <v>117.80608100000001</v>
      </c>
      <c r="F838" s="13">
        <v>1</v>
      </c>
      <c r="G838">
        <v>0</v>
      </c>
      <c r="H838" t="s">
        <v>30</v>
      </c>
      <c r="I838" t="s">
        <v>29</v>
      </c>
      <c r="J838" t="s">
        <v>31</v>
      </c>
      <c r="K838">
        <v>3</v>
      </c>
      <c r="L838">
        <v>108</v>
      </c>
      <c r="M838" s="4">
        <v>0.98873328599692956</v>
      </c>
      <c r="N838" s="5">
        <f t="shared" si="72"/>
        <v>41083.988733285994</v>
      </c>
      <c r="O838" t="str">
        <f t="shared" ca="1" si="73"/>
        <v>Crematogaster ormei</v>
      </c>
      <c r="P838" t="str">
        <f t="shared" ca="1" si="74"/>
        <v>TAG075816</v>
      </c>
      <c r="Q838">
        <f t="shared" ca="1" si="75"/>
        <v>338</v>
      </c>
      <c r="R838">
        <f t="shared" ca="1" si="76"/>
        <v>3.0535185818542887</v>
      </c>
      <c r="S838" t="s">
        <v>220</v>
      </c>
      <c r="T838">
        <f t="shared" ca="1" si="77"/>
        <v>29</v>
      </c>
    </row>
    <row r="839" spans="1:20">
      <c r="A839">
        <v>830</v>
      </c>
      <c r="B839" t="s">
        <v>189</v>
      </c>
      <c r="C839" s="2">
        <v>41098</v>
      </c>
      <c r="D839" s="11">
        <v>4.9461430000000002</v>
      </c>
      <c r="E839" s="11">
        <v>117.80608100000001</v>
      </c>
      <c r="F839" s="13">
        <v>2</v>
      </c>
      <c r="G839">
        <v>0</v>
      </c>
      <c r="H839" t="s">
        <v>25</v>
      </c>
      <c r="I839" t="s">
        <v>29</v>
      </c>
      <c r="J839" t="s">
        <v>31</v>
      </c>
      <c r="K839">
        <v>3</v>
      </c>
      <c r="L839">
        <v>108</v>
      </c>
      <c r="M839" s="4">
        <v>0.59184124845867436</v>
      </c>
      <c r="N839" s="5">
        <f t="shared" si="72"/>
        <v>41083.591841248461</v>
      </c>
      <c r="O839" t="str">
        <f t="shared" ca="1" si="73"/>
        <v>Crematogaster ormei</v>
      </c>
      <c r="P839" t="str">
        <f t="shared" ca="1" si="74"/>
        <v>TAG070166</v>
      </c>
      <c r="Q839">
        <f t="shared" ca="1" si="75"/>
        <v>1048</v>
      </c>
      <c r="R839">
        <f t="shared" ca="1" si="76"/>
        <v>1.2310857411912153</v>
      </c>
      <c r="S839" t="s">
        <v>221</v>
      </c>
      <c r="T839">
        <f t="shared" ca="1" si="77"/>
        <v>92</v>
      </c>
    </row>
    <row r="840" spans="1:20">
      <c r="A840">
        <v>831</v>
      </c>
      <c r="B840" t="s">
        <v>190</v>
      </c>
      <c r="C840" s="2">
        <v>41102</v>
      </c>
      <c r="D840" s="11">
        <v>4.9461430000000002</v>
      </c>
      <c r="E840" s="11">
        <v>117.80608100000001</v>
      </c>
      <c r="F840" s="13">
        <v>3</v>
      </c>
      <c r="G840">
        <v>1</v>
      </c>
      <c r="H840" t="s">
        <v>28</v>
      </c>
      <c r="I840" t="s">
        <v>26</v>
      </c>
      <c r="J840" t="s">
        <v>27</v>
      </c>
      <c r="K840">
        <v>2</v>
      </c>
      <c r="L840">
        <v>69</v>
      </c>
      <c r="M840" s="4">
        <v>0.20013392724344681</v>
      </c>
      <c r="N840" s="5">
        <f t="shared" si="72"/>
        <v>41083.200133927246</v>
      </c>
      <c r="O840" t="str">
        <f t="shared" ca="1" si="73"/>
        <v>Formicidae #1</v>
      </c>
      <c r="P840" t="str">
        <f t="shared" ca="1" si="74"/>
        <v>TAG079093</v>
      </c>
      <c r="Q840">
        <f t="shared" ca="1" si="75"/>
        <v>1209</v>
      </c>
      <c r="R840">
        <f t="shared" ca="1" si="76"/>
        <v>2.5534639748449521</v>
      </c>
      <c r="S840" t="s">
        <v>222</v>
      </c>
      <c r="T840">
        <f t="shared" ca="1" si="77"/>
        <v>19</v>
      </c>
    </row>
    <row r="841" spans="1:20">
      <c r="A841">
        <v>832</v>
      </c>
      <c r="B841" t="s">
        <v>190</v>
      </c>
      <c r="C841" s="2">
        <v>41102</v>
      </c>
      <c r="D841" s="11">
        <v>4.9461430000000002</v>
      </c>
      <c r="E841" s="11">
        <v>117.80608100000001</v>
      </c>
      <c r="F841" s="13">
        <v>4</v>
      </c>
      <c r="G841">
        <v>1</v>
      </c>
      <c r="H841" t="s">
        <v>25</v>
      </c>
      <c r="I841" t="s">
        <v>26</v>
      </c>
      <c r="J841" t="s">
        <v>27</v>
      </c>
      <c r="K841">
        <v>2</v>
      </c>
      <c r="L841">
        <v>69</v>
      </c>
      <c r="M841" s="4">
        <v>0.4095877638919424</v>
      </c>
      <c r="N841" s="5">
        <f t="shared" si="72"/>
        <v>41083.40958776389</v>
      </c>
      <c r="O841" t="str">
        <f t="shared" ca="1" si="73"/>
        <v>Melittia oedippus</v>
      </c>
      <c r="P841" t="str">
        <f t="shared" ca="1" si="74"/>
        <v>TAG023806</v>
      </c>
      <c r="Q841">
        <f t="shared" ca="1" si="75"/>
        <v>1564</v>
      </c>
      <c r="R841">
        <f t="shared" ca="1" si="76"/>
        <v>3.9459126509940465</v>
      </c>
      <c r="S841" t="s">
        <v>223</v>
      </c>
      <c r="T841">
        <f t="shared" ca="1" si="77"/>
        <v>38</v>
      </c>
    </row>
    <row r="842" spans="1:20">
      <c r="A842">
        <v>833</v>
      </c>
      <c r="B842" t="s">
        <v>190</v>
      </c>
      <c r="C842" s="2">
        <v>41102</v>
      </c>
      <c r="D842" s="11">
        <v>4.9461430000000002</v>
      </c>
      <c r="E842" s="11">
        <v>117.80608100000001</v>
      </c>
      <c r="F842" s="13">
        <v>1</v>
      </c>
      <c r="G842">
        <v>0</v>
      </c>
      <c r="H842" t="s">
        <v>28</v>
      </c>
      <c r="I842" t="s">
        <v>29</v>
      </c>
      <c r="J842" t="s">
        <v>27</v>
      </c>
      <c r="K842">
        <v>2</v>
      </c>
      <c r="L842">
        <v>77</v>
      </c>
      <c r="M842" s="4">
        <v>0.91194891754758189</v>
      </c>
      <c r="N842" s="5">
        <f t="shared" si="72"/>
        <v>41083.91194891755</v>
      </c>
      <c r="O842" t="str">
        <f t="shared" ca="1" si="73"/>
        <v>Gannets</v>
      </c>
      <c r="P842" t="str">
        <f t="shared" ca="1" si="74"/>
        <v>TAG084130</v>
      </c>
      <c r="Q842">
        <f t="shared" ca="1" si="75"/>
        <v>1493</v>
      </c>
      <c r="R842">
        <f t="shared" ca="1" si="76"/>
        <v>3.4535072131402194</v>
      </c>
      <c r="S842" t="s">
        <v>220</v>
      </c>
      <c r="T842">
        <f t="shared" ca="1" si="77"/>
        <v>55</v>
      </c>
    </row>
    <row r="843" spans="1:20">
      <c r="A843">
        <v>834</v>
      </c>
      <c r="B843" t="s">
        <v>190</v>
      </c>
      <c r="C843" s="2">
        <v>41102</v>
      </c>
      <c r="D843" s="11">
        <v>4.9461430000000002</v>
      </c>
      <c r="E843" s="11">
        <v>117.80608100000001</v>
      </c>
      <c r="F843" s="13">
        <v>2</v>
      </c>
      <c r="G843">
        <v>0</v>
      </c>
      <c r="H843" t="s">
        <v>25</v>
      </c>
      <c r="I843" t="s">
        <v>29</v>
      </c>
      <c r="J843" t="s">
        <v>27</v>
      </c>
      <c r="K843">
        <v>2</v>
      </c>
      <c r="L843">
        <v>77</v>
      </c>
      <c r="M843" s="4">
        <v>0.51512112054031289</v>
      </c>
      <c r="N843" s="5">
        <f t="shared" ref="N843:N906" si="78">C$10 +M843</f>
        <v>41083.515121120538</v>
      </c>
      <c r="O843" t="str">
        <f t="shared" ref="O843:O906" ca="1" si="79">INDIRECT(ADDRESS(RANDBETWEEN(2,13),1,1,FALSE,"Taxa"), FALSE)</f>
        <v>Melittia oedippus</v>
      </c>
      <c r="P843" t="str">
        <f t="shared" ref="P843:P906" ca="1" si="80">"TAG" &amp; TEXT(FLOOR(RAND()*100000,1), "000000")</f>
        <v>TAG099775</v>
      </c>
      <c r="Q843">
        <f t="shared" ref="Q843:Q906" ca="1" si="81">RANDBETWEEN(0,2000)</f>
        <v>282</v>
      </c>
      <c r="R843">
        <f t="shared" ref="R843:R906" ca="1" si="82">RAND()*5+1</f>
        <v>3.7375087438004759</v>
      </c>
      <c r="S843" t="s">
        <v>221</v>
      </c>
      <c r="T843">
        <f t="shared" ref="T843:T906" ca="1" si="83">RANDBETWEEN(0,100)</f>
        <v>26</v>
      </c>
    </row>
    <row r="844" spans="1:20">
      <c r="A844">
        <v>835</v>
      </c>
      <c r="B844" t="s">
        <v>190</v>
      </c>
      <c r="C844" s="2">
        <v>41102</v>
      </c>
      <c r="D844" s="11">
        <v>4.9461430000000002</v>
      </c>
      <c r="E844" s="11">
        <v>117.80608100000001</v>
      </c>
      <c r="F844" s="13">
        <v>3</v>
      </c>
      <c r="G844">
        <v>1</v>
      </c>
      <c r="H844" t="s">
        <v>30</v>
      </c>
      <c r="I844" t="s">
        <v>29</v>
      </c>
      <c r="J844" t="s">
        <v>27</v>
      </c>
      <c r="K844">
        <v>2</v>
      </c>
      <c r="L844">
        <v>77</v>
      </c>
      <c r="M844" s="4">
        <v>0.83136927158412877</v>
      </c>
      <c r="N844" s="5">
        <f t="shared" si="78"/>
        <v>41083.831369271582</v>
      </c>
      <c r="O844" t="str">
        <f t="shared" ca="1" si="79"/>
        <v>Crematogaster ormei</v>
      </c>
      <c r="P844" t="str">
        <f t="shared" ca="1" si="80"/>
        <v>TAG092325</v>
      </c>
      <c r="Q844">
        <f t="shared" ca="1" si="81"/>
        <v>1583</v>
      </c>
      <c r="R844">
        <f t="shared" ca="1" si="82"/>
        <v>4.048215695691658</v>
      </c>
      <c r="S844" t="s">
        <v>222</v>
      </c>
      <c r="T844">
        <f t="shared" ca="1" si="83"/>
        <v>57</v>
      </c>
    </row>
    <row r="845" spans="1:20">
      <c r="A845">
        <v>836</v>
      </c>
      <c r="B845" t="s">
        <v>190</v>
      </c>
      <c r="C845" s="2">
        <v>41102</v>
      </c>
      <c r="D845" s="11">
        <v>4.9461430000000002</v>
      </c>
      <c r="E845" s="11">
        <v>117.80608100000001</v>
      </c>
      <c r="F845" s="13">
        <v>4</v>
      </c>
      <c r="G845">
        <v>0</v>
      </c>
      <c r="H845" t="s">
        <v>25</v>
      </c>
      <c r="I845" t="s">
        <v>26</v>
      </c>
      <c r="J845" t="s">
        <v>31</v>
      </c>
      <c r="K845">
        <v>4</v>
      </c>
      <c r="L845">
        <v>85</v>
      </c>
      <c r="M845" s="4">
        <v>0.5740076061252174</v>
      </c>
      <c r="N845" s="5">
        <f t="shared" si="78"/>
        <v>41083.574007606127</v>
      </c>
      <c r="O845" t="str">
        <f t="shared" ca="1" si="79"/>
        <v>Water monitor</v>
      </c>
      <c r="P845" t="str">
        <f t="shared" ca="1" si="80"/>
        <v>TAG005463</v>
      </c>
      <c r="Q845">
        <f t="shared" ca="1" si="81"/>
        <v>455</v>
      </c>
      <c r="R845">
        <f t="shared" ca="1" si="82"/>
        <v>2.7153103633000262</v>
      </c>
      <c r="S845" t="s">
        <v>223</v>
      </c>
      <c r="T845">
        <f t="shared" ca="1" si="83"/>
        <v>74</v>
      </c>
    </row>
    <row r="846" spans="1:20">
      <c r="A846">
        <v>837</v>
      </c>
      <c r="B846" t="s">
        <v>190</v>
      </c>
      <c r="C846" s="2">
        <v>41102</v>
      </c>
      <c r="D846" s="11">
        <v>4.9461430000000002</v>
      </c>
      <c r="E846" s="11">
        <v>117.80608100000001</v>
      </c>
      <c r="F846" s="13">
        <v>1</v>
      </c>
      <c r="G846">
        <v>1</v>
      </c>
      <c r="H846" t="s">
        <v>28</v>
      </c>
      <c r="I846" t="s">
        <v>26</v>
      </c>
      <c r="J846" t="s">
        <v>31</v>
      </c>
      <c r="K846">
        <v>4</v>
      </c>
      <c r="L846">
        <v>85</v>
      </c>
      <c r="M846" s="4">
        <v>0.39581809597647655</v>
      </c>
      <c r="N846" s="5">
        <f t="shared" si="78"/>
        <v>41083.395818095974</v>
      </c>
      <c r="O846" t="str">
        <f t="shared" ca="1" si="79"/>
        <v>Cicada sanguinolenta</v>
      </c>
      <c r="P846" t="str">
        <f t="shared" ca="1" si="80"/>
        <v>TAG026297</v>
      </c>
      <c r="Q846">
        <f t="shared" ca="1" si="81"/>
        <v>1472</v>
      </c>
      <c r="R846">
        <f t="shared" ca="1" si="82"/>
        <v>2.1650930236429184</v>
      </c>
      <c r="S846" t="s">
        <v>220</v>
      </c>
      <c r="T846">
        <f t="shared" ca="1" si="83"/>
        <v>61</v>
      </c>
    </row>
    <row r="847" spans="1:20">
      <c r="A847">
        <v>838</v>
      </c>
      <c r="B847" t="s">
        <v>190</v>
      </c>
      <c r="C847" s="2">
        <v>41102</v>
      </c>
      <c r="D847" s="11">
        <v>4.9461430000000002</v>
      </c>
      <c r="E847" s="11">
        <v>117.80608100000001</v>
      </c>
      <c r="F847" s="13">
        <v>2</v>
      </c>
      <c r="G847">
        <v>0</v>
      </c>
      <c r="H847" t="s">
        <v>28</v>
      </c>
      <c r="I847" t="s">
        <v>29</v>
      </c>
      <c r="J847" t="s">
        <v>31</v>
      </c>
      <c r="K847">
        <v>4</v>
      </c>
      <c r="L847">
        <v>102</v>
      </c>
      <c r="M847" s="4">
        <v>3.2615508893112599E-2</v>
      </c>
      <c r="N847" s="5">
        <f t="shared" si="78"/>
        <v>41083.032615508891</v>
      </c>
      <c r="O847" t="str">
        <f t="shared" ca="1" si="79"/>
        <v>Alsomitra simplex</v>
      </c>
      <c r="P847" t="str">
        <f t="shared" ca="1" si="80"/>
        <v>TAG063442</v>
      </c>
      <c r="Q847">
        <f t="shared" ca="1" si="81"/>
        <v>1695</v>
      </c>
      <c r="R847">
        <f t="shared" ca="1" si="82"/>
        <v>4.4361237755904561</v>
      </c>
      <c r="S847" t="s">
        <v>221</v>
      </c>
      <c r="T847">
        <f t="shared" ca="1" si="83"/>
        <v>96</v>
      </c>
    </row>
    <row r="848" spans="1:20">
      <c r="A848">
        <v>839</v>
      </c>
      <c r="B848" t="s">
        <v>190</v>
      </c>
      <c r="C848" s="2">
        <v>41102</v>
      </c>
      <c r="D848" s="11">
        <v>4.9461430000000002</v>
      </c>
      <c r="E848" s="11">
        <v>117.80608100000001</v>
      </c>
      <c r="F848" s="13">
        <v>3</v>
      </c>
      <c r="G848">
        <v>0</v>
      </c>
      <c r="H848" t="s">
        <v>30</v>
      </c>
      <c r="I848" t="s">
        <v>29</v>
      </c>
      <c r="J848" t="s">
        <v>31</v>
      </c>
      <c r="K848">
        <v>4</v>
      </c>
      <c r="L848">
        <v>102</v>
      </c>
      <c r="M848" s="4">
        <v>0.33210121447658536</v>
      </c>
      <c r="N848" s="5">
        <f t="shared" si="78"/>
        <v>41083.332101214473</v>
      </c>
      <c r="O848" t="str">
        <f t="shared" ca="1" si="79"/>
        <v>Cicada sanguinolenta</v>
      </c>
      <c r="P848" t="str">
        <f t="shared" ca="1" si="80"/>
        <v>TAG035630</v>
      </c>
      <c r="Q848">
        <f t="shared" ca="1" si="81"/>
        <v>327</v>
      </c>
      <c r="R848">
        <f t="shared" ca="1" si="82"/>
        <v>4.1808153322133199</v>
      </c>
      <c r="S848" t="s">
        <v>222</v>
      </c>
      <c r="T848">
        <f t="shared" ca="1" si="83"/>
        <v>35</v>
      </c>
    </row>
    <row r="849" spans="1:20">
      <c r="A849">
        <v>840</v>
      </c>
      <c r="B849" t="s">
        <v>190</v>
      </c>
      <c r="C849" s="2">
        <v>41102</v>
      </c>
      <c r="D849" s="11">
        <v>4.9461430000000002</v>
      </c>
      <c r="E849" s="11">
        <v>117.80608100000001</v>
      </c>
      <c r="F849" s="13">
        <v>4</v>
      </c>
      <c r="G849">
        <v>0</v>
      </c>
      <c r="H849" t="s">
        <v>25</v>
      </c>
      <c r="I849" t="s">
        <v>29</v>
      </c>
      <c r="J849" t="s">
        <v>31</v>
      </c>
      <c r="K849">
        <v>4</v>
      </c>
      <c r="L849">
        <v>102</v>
      </c>
      <c r="M849" s="4">
        <v>0.62757688226778496</v>
      </c>
      <c r="N849" s="5">
        <f t="shared" si="78"/>
        <v>41083.627576882267</v>
      </c>
      <c r="O849" t="str">
        <f t="shared" ca="1" si="79"/>
        <v>Melittia oedippus</v>
      </c>
      <c r="P849" t="str">
        <f t="shared" ca="1" si="80"/>
        <v>TAG035270</v>
      </c>
      <c r="Q849">
        <f t="shared" ca="1" si="81"/>
        <v>432</v>
      </c>
      <c r="R849">
        <f t="shared" ca="1" si="82"/>
        <v>5.3811122325556937</v>
      </c>
      <c r="S849" t="s">
        <v>223</v>
      </c>
      <c r="T849">
        <f t="shared" ca="1" si="83"/>
        <v>21</v>
      </c>
    </row>
    <row r="850" spans="1:20">
      <c r="A850">
        <v>841</v>
      </c>
      <c r="B850" t="s">
        <v>191</v>
      </c>
      <c r="C850" s="2">
        <v>41102</v>
      </c>
      <c r="D850" s="11">
        <v>4.9461430000000002</v>
      </c>
      <c r="E850" s="11">
        <v>117.80608100000001</v>
      </c>
      <c r="F850" s="13">
        <v>1</v>
      </c>
      <c r="G850">
        <v>1</v>
      </c>
      <c r="H850" t="s">
        <v>28</v>
      </c>
      <c r="I850" t="s">
        <v>26</v>
      </c>
      <c r="J850" t="s">
        <v>27</v>
      </c>
      <c r="K850">
        <v>2</v>
      </c>
      <c r="L850">
        <v>69</v>
      </c>
      <c r="M850" s="4">
        <v>0.83537529408327627</v>
      </c>
      <c r="N850" s="5">
        <f t="shared" si="78"/>
        <v>41083.835375294082</v>
      </c>
      <c r="O850" t="str">
        <f t="shared" ca="1" si="79"/>
        <v>Ponerinae #1</v>
      </c>
      <c r="P850" t="str">
        <f t="shared" ca="1" si="80"/>
        <v>TAG052806</v>
      </c>
      <c r="Q850">
        <f t="shared" ca="1" si="81"/>
        <v>1576</v>
      </c>
      <c r="R850">
        <f t="shared" ca="1" si="82"/>
        <v>1.8321915446350809</v>
      </c>
      <c r="S850" t="s">
        <v>220</v>
      </c>
      <c r="T850">
        <f t="shared" ca="1" si="83"/>
        <v>11</v>
      </c>
    </row>
    <row r="851" spans="1:20">
      <c r="A851">
        <v>842</v>
      </c>
      <c r="B851" t="s">
        <v>191</v>
      </c>
      <c r="C851" s="2">
        <v>41102</v>
      </c>
      <c r="D851" s="11">
        <v>4.9461430000000002</v>
      </c>
      <c r="E851" s="11">
        <v>117.80608100000001</v>
      </c>
      <c r="F851" s="13">
        <v>2</v>
      </c>
      <c r="G851">
        <v>1</v>
      </c>
      <c r="H851" t="s">
        <v>25</v>
      </c>
      <c r="I851" t="s">
        <v>26</v>
      </c>
      <c r="J851" t="s">
        <v>27</v>
      </c>
      <c r="K851">
        <v>2</v>
      </c>
      <c r="L851">
        <v>69</v>
      </c>
      <c r="M851" s="4">
        <v>0.66671405918384097</v>
      </c>
      <c r="N851" s="5">
        <f t="shared" si="78"/>
        <v>41083.666714059182</v>
      </c>
      <c r="O851" t="str">
        <f t="shared" ca="1" si="79"/>
        <v>Dolichoderus sp.</v>
      </c>
      <c r="P851" t="str">
        <f t="shared" ca="1" si="80"/>
        <v>TAG035328</v>
      </c>
      <c r="Q851">
        <f t="shared" ca="1" si="81"/>
        <v>639</v>
      </c>
      <c r="R851">
        <f t="shared" ca="1" si="82"/>
        <v>3.255426642229116</v>
      </c>
      <c r="S851" t="s">
        <v>221</v>
      </c>
      <c r="T851">
        <f t="shared" ca="1" si="83"/>
        <v>91</v>
      </c>
    </row>
    <row r="852" spans="1:20">
      <c r="A852">
        <v>843</v>
      </c>
      <c r="B852" t="s">
        <v>191</v>
      </c>
      <c r="C852" s="2">
        <v>41102</v>
      </c>
      <c r="D852" s="11">
        <v>4.9461430000000002</v>
      </c>
      <c r="E852" s="11">
        <v>117.80608100000001</v>
      </c>
      <c r="F852" s="13">
        <v>3</v>
      </c>
      <c r="G852">
        <v>0</v>
      </c>
      <c r="H852" t="s">
        <v>28</v>
      </c>
      <c r="I852" t="s">
        <v>29</v>
      </c>
      <c r="J852" t="s">
        <v>27</v>
      </c>
      <c r="K852">
        <v>2</v>
      </c>
      <c r="L852">
        <v>77</v>
      </c>
      <c r="M852" s="4">
        <v>0.98020201150802599</v>
      </c>
      <c r="N852" s="5">
        <f t="shared" si="78"/>
        <v>41083.980202011509</v>
      </c>
      <c r="O852" t="str">
        <f t="shared" ca="1" si="79"/>
        <v>Melittia oedippus</v>
      </c>
      <c r="P852" t="str">
        <f t="shared" ca="1" si="80"/>
        <v>TAG086299</v>
      </c>
      <c r="Q852">
        <f t="shared" ca="1" si="81"/>
        <v>1133</v>
      </c>
      <c r="R852">
        <f t="shared" ca="1" si="82"/>
        <v>1.9164555766407878</v>
      </c>
      <c r="S852" t="s">
        <v>222</v>
      </c>
      <c r="T852">
        <f t="shared" ca="1" si="83"/>
        <v>17</v>
      </c>
    </row>
    <row r="853" spans="1:20">
      <c r="A853">
        <v>844</v>
      </c>
      <c r="B853" t="s">
        <v>191</v>
      </c>
      <c r="C853" s="2">
        <v>41102</v>
      </c>
      <c r="D853" s="11">
        <v>4.9461430000000002</v>
      </c>
      <c r="E853" s="11">
        <v>117.80608100000001</v>
      </c>
      <c r="F853" s="13">
        <v>4</v>
      </c>
      <c r="G853">
        <v>0</v>
      </c>
      <c r="H853" t="s">
        <v>30</v>
      </c>
      <c r="I853" t="s">
        <v>29</v>
      </c>
      <c r="J853" t="s">
        <v>27</v>
      </c>
      <c r="K853">
        <v>2</v>
      </c>
      <c r="L853">
        <v>77</v>
      </c>
      <c r="M853" s="4">
        <v>0.12645131989235714</v>
      </c>
      <c r="N853" s="5">
        <f t="shared" si="78"/>
        <v>41083.126451319891</v>
      </c>
      <c r="O853" t="str">
        <f t="shared" ca="1" si="79"/>
        <v>Gannets</v>
      </c>
      <c r="P853" t="str">
        <f t="shared" ca="1" si="80"/>
        <v>TAG060072</v>
      </c>
      <c r="Q853">
        <f t="shared" ca="1" si="81"/>
        <v>454</v>
      </c>
      <c r="R853">
        <f t="shared" ca="1" si="82"/>
        <v>1.6622877961863898</v>
      </c>
      <c r="S853" t="s">
        <v>223</v>
      </c>
      <c r="T853">
        <f t="shared" ca="1" si="83"/>
        <v>96</v>
      </c>
    </row>
    <row r="854" spans="1:20">
      <c r="A854">
        <v>845</v>
      </c>
      <c r="B854" t="s">
        <v>191</v>
      </c>
      <c r="C854" s="2">
        <v>41102</v>
      </c>
      <c r="D854" s="11">
        <v>4.9461430000000002</v>
      </c>
      <c r="E854" s="11">
        <v>117.80608100000001</v>
      </c>
      <c r="F854" s="13">
        <v>1</v>
      </c>
      <c r="G854">
        <v>0</v>
      </c>
      <c r="H854" t="s">
        <v>25</v>
      </c>
      <c r="I854" t="s">
        <v>29</v>
      </c>
      <c r="J854" t="s">
        <v>27</v>
      </c>
      <c r="K854">
        <v>2</v>
      </c>
      <c r="L854">
        <v>77</v>
      </c>
      <c r="M854" s="4">
        <v>0.5377788870092004</v>
      </c>
      <c r="N854" s="5">
        <f t="shared" si="78"/>
        <v>41083.53777888701</v>
      </c>
      <c r="O854" t="str">
        <f t="shared" ca="1" si="79"/>
        <v>Water monitor</v>
      </c>
      <c r="P854" t="str">
        <f t="shared" ca="1" si="80"/>
        <v>TAG092222</v>
      </c>
      <c r="Q854">
        <f t="shared" ca="1" si="81"/>
        <v>965</v>
      </c>
      <c r="R854">
        <f t="shared" ca="1" si="82"/>
        <v>1.0675690021597908</v>
      </c>
      <c r="S854" t="s">
        <v>220</v>
      </c>
      <c r="T854">
        <f t="shared" ca="1" si="83"/>
        <v>77</v>
      </c>
    </row>
    <row r="855" spans="1:20">
      <c r="A855">
        <v>846</v>
      </c>
      <c r="B855" t="s">
        <v>191</v>
      </c>
      <c r="C855" s="2">
        <v>41102</v>
      </c>
      <c r="D855" s="11">
        <v>4.9461430000000002</v>
      </c>
      <c r="E855" s="11">
        <v>117.80608100000001</v>
      </c>
      <c r="F855" s="13">
        <v>2</v>
      </c>
      <c r="G855">
        <v>1</v>
      </c>
      <c r="H855" t="s">
        <v>28</v>
      </c>
      <c r="I855" t="s">
        <v>26</v>
      </c>
      <c r="J855" t="s">
        <v>31</v>
      </c>
      <c r="K855">
        <v>4</v>
      </c>
      <c r="L855">
        <v>85</v>
      </c>
      <c r="M855" s="4">
        <v>0.25705898246271486</v>
      </c>
      <c r="N855" s="5">
        <f t="shared" si="78"/>
        <v>41083.257058982461</v>
      </c>
      <c r="O855" t="str">
        <f t="shared" ca="1" si="79"/>
        <v>Dolichoderus sp.</v>
      </c>
      <c r="P855" t="str">
        <f t="shared" ca="1" si="80"/>
        <v>TAG050754</v>
      </c>
      <c r="Q855">
        <f t="shared" ca="1" si="81"/>
        <v>918</v>
      </c>
      <c r="R855">
        <f t="shared" ca="1" si="82"/>
        <v>3.7308369907865493</v>
      </c>
      <c r="S855" t="s">
        <v>221</v>
      </c>
      <c r="T855">
        <f t="shared" ca="1" si="83"/>
        <v>37</v>
      </c>
    </row>
    <row r="856" spans="1:20">
      <c r="A856">
        <v>847</v>
      </c>
      <c r="B856" t="s">
        <v>191</v>
      </c>
      <c r="C856" s="2">
        <v>41102</v>
      </c>
      <c r="D856" s="11">
        <v>4.9461430000000002</v>
      </c>
      <c r="E856" s="11">
        <v>117.80608100000001</v>
      </c>
      <c r="F856" s="13">
        <v>3</v>
      </c>
      <c r="G856">
        <v>1</v>
      </c>
      <c r="H856" t="s">
        <v>25</v>
      </c>
      <c r="I856" t="s">
        <v>26</v>
      </c>
      <c r="J856" t="s">
        <v>31</v>
      </c>
      <c r="K856">
        <v>4</v>
      </c>
      <c r="L856">
        <v>85</v>
      </c>
      <c r="M856" s="4">
        <v>0.48223650437732246</v>
      </c>
      <c r="N856" s="5">
        <f t="shared" si="78"/>
        <v>41083.48223650438</v>
      </c>
      <c r="O856" t="str">
        <f t="shared" ca="1" si="79"/>
        <v>Alsomitra simplex</v>
      </c>
      <c r="P856" t="str">
        <f t="shared" ca="1" si="80"/>
        <v>TAG063029</v>
      </c>
      <c r="Q856">
        <f t="shared" ca="1" si="81"/>
        <v>1363</v>
      </c>
      <c r="R856">
        <f t="shared" ca="1" si="82"/>
        <v>3.6970745499061861</v>
      </c>
      <c r="S856" t="s">
        <v>222</v>
      </c>
      <c r="T856">
        <f t="shared" ca="1" si="83"/>
        <v>11</v>
      </c>
    </row>
    <row r="857" spans="1:20">
      <c r="A857">
        <v>848</v>
      </c>
      <c r="B857" t="s">
        <v>191</v>
      </c>
      <c r="C857" s="2">
        <v>41102</v>
      </c>
      <c r="D857" s="11">
        <v>4.9461430000000002</v>
      </c>
      <c r="E857" s="11">
        <v>117.80608100000001</v>
      </c>
      <c r="F857" s="13">
        <v>4</v>
      </c>
      <c r="G857">
        <v>0</v>
      </c>
      <c r="H857" t="s">
        <v>28</v>
      </c>
      <c r="I857" t="s">
        <v>29</v>
      </c>
      <c r="J857" t="s">
        <v>31</v>
      </c>
      <c r="K857">
        <v>4</v>
      </c>
      <c r="L857">
        <v>102</v>
      </c>
      <c r="M857" s="4">
        <v>0.99763962654266414</v>
      </c>
      <c r="N857" s="5">
        <f t="shared" si="78"/>
        <v>41083.997639626541</v>
      </c>
      <c r="O857" t="str">
        <f t="shared" ca="1" si="79"/>
        <v>Zenicomus photuroides</v>
      </c>
      <c r="P857" t="str">
        <f t="shared" ca="1" si="80"/>
        <v>TAG072778</v>
      </c>
      <c r="Q857">
        <f t="shared" ca="1" si="81"/>
        <v>1070</v>
      </c>
      <c r="R857">
        <f t="shared" ca="1" si="82"/>
        <v>2.5346776670105293</v>
      </c>
      <c r="S857" t="s">
        <v>223</v>
      </c>
      <c r="T857">
        <f t="shared" ca="1" si="83"/>
        <v>73</v>
      </c>
    </row>
    <row r="858" spans="1:20">
      <c r="A858">
        <v>849</v>
      </c>
      <c r="B858" t="s">
        <v>191</v>
      </c>
      <c r="C858" s="2">
        <v>41102</v>
      </c>
      <c r="D858" s="11">
        <v>4.9461430000000002</v>
      </c>
      <c r="E858" s="11">
        <v>117.80608100000001</v>
      </c>
      <c r="F858" s="13">
        <v>1</v>
      </c>
      <c r="G858">
        <v>0</v>
      </c>
      <c r="H858" t="s">
        <v>25</v>
      </c>
      <c r="I858" t="s">
        <v>29</v>
      </c>
      <c r="J858" t="s">
        <v>31</v>
      </c>
      <c r="K858">
        <v>4</v>
      </c>
      <c r="L858">
        <v>102</v>
      </c>
      <c r="M858" s="4">
        <v>6.0476958663176927E-2</v>
      </c>
      <c r="N858" s="5">
        <f t="shared" si="78"/>
        <v>41083.060476958664</v>
      </c>
      <c r="O858" t="str">
        <f t="shared" ca="1" si="79"/>
        <v>Ponerinae #1</v>
      </c>
      <c r="P858" t="str">
        <f t="shared" ca="1" si="80"/>
        <v>TAG054322</v>
      </c>
      <c r="Q858">
        <f t="shared" ca="1" si="81"/>
        <v>191</v>
      </c>
      <c r="R858">
        <f t="shared" ca="1" si="82"/>
        <v>5.1452518342961806</v>
      </c>
      <c r="S858" t="s">
        <v>220</v>
      </c>
      <c r="T858">
        <f t="shared" ca="1" si="83"/>
        <v>8</v>
      </c>
    </row>
    <row r="859" spans="1:20">
      <c r="A859">
        <v>850</v>
      </c>
      <c r="B859" t="s">
        <v>191</v>
      </c>
      <c r="C859" s="2">
        <v>41102</v>
      </c>
      <c r="D859" s="11">
        <v>4.9461430000000002</v>
      </c>
      <c r="E859" s="11">
        <v>117.80608100000001</v>
      </c>
      <c r="F859" s="13">
        <v>2</v>
      </c>
      <c r="G859">
        <v>1</v>
      </c>
      <c r="H859" t="s">
        <v>30</v>
      </c>
      <c r="I859" t="s">
        <v>29</v>
      </c>
      <c r="J859" t="s">
        <v>31</v>
      </c>
      <c r="K859">
        <v>4</v>
      </c>
      <c r="L859">
        <v>102</v>
      </c>
      <c r="M859" s="4">
        <v>0.68506077584076686</v>
      </c>
      <c r="N859" s="5">
        <f t="shared" si="78"/>
        <v>41083.685060775839</v>
      </c>
      <c r="O859" t="str">
        <f t="shared" ca="1" si="79"/>
        <v>Formicidae #1</v>
      </c>
      <c r="P859" t="str">
        <f t="shared" ca="1" si="80"/>
        <v>TAG092320</v>
      </c>
      <c r="Q859">
        <f t="shared" ca="1" si="81"/>
        <v>1905</v>
      </c>
      <c r="R859">
        <f t="shared" ca="1" si="82"/>
        <v>1.7112654920221768</v>
      </c>
      <c r="S859" t="s">
        <v>221</v>
      </c>
      <c r="T859">
        <f t="shared" ca="1" si="83"/>
        <v>29</v>
      </c>
    </row>
    <row r="860" spans="1:20">
      <c r="A860">
        <v>851</v>
      </c>
      <c r="B860" t="s">
        <v>192</v>
      </c>
      <c r="C860" s="2">
        <v>41102</v>
      </c>
      <c r="D860" s="11">
        <v>4.9461430000000002</v>
      </c>
      <c r="E860" s="11">
        <v>117.80608100000001</v>
      </c>
      <c r="F860" s="13">
        <v>3</v>
      </c>
      <c r="G860">
        <v>0</v>
      </c>
      <c r="H860" t="s">
        <v>28</v>
      </c>
      <c r="I860" t="s">
        <v>26</v>
      </c>
      <c r="J860" t="s">
        <v>27</v>
      </c>
      <c r="K860">
        <v>2</v>
      </c>
      <c r="L860">
        <v>69</v>
      </c>
      <c r="M860" s="4">
        <v>0.49607611245729855</v>
      </c>
      <c r="N860" s="5">
        <f t="shared" si="78"/>
        <v>41083.49607611246</v>
      </c>
      <c r="O860" t="str">
        <f t="shared" ca="1" si="79"/>
        <v>Melittia oedippus</v>
      </c>
      <c r="P860" t="str">
        <f t="shared" ca="1" si="80"/>
        <v>TAG036809</v>
      </c>
      <c r="Q860">
        <f t="shared" ca="1" si="81"/>
        <v>1557</v>
      </c>
      <c r="R860">
        <f t="shared" ca="1" si="82"/>
        <v>3.0582930355578029</v>
      </c>
      <c r="S860" t="s">
        <v>222</v>
      </c>
      <c r="T860">
        <f t="shared" ca="1" si="83"/>
        <v>52</v>
      </c>
    </row>
    <row r="861" spans="1:20">
      <c r="A861">
        <v>852</v>
      </c>
      <c r="B861" t="s">
        <v>192</v>
      </c>
      <c r="C861" s="2">
        <v>41102</v>
      </c>
      <c r="D861" s="11">
        <v>4.9461430000000002</v>
      </c>
      <c r="E861" s="11">
        <v>117.80608100000001</v>
      </c>
      <c r="F861" s="13">
        <v>4</v>
      </c>
      <c r="G861">
        <v>1</v>
      </c>
      <c r="H861" t="s">
        <v>25</v>
      </c>
      <c r="I861" t="s">
        <v>26</v>
      </c>
      <c r="J861" t="s">
        <v>27</v>
      </c>
      <c r="K861">
        <v>2</v>
      </c>
      <c r="L861">
        <v>69</v>
      </c>
      <c r="M861" s="4">
        <v>0.81510828294029569</v>
      </c>
      <c r="N861" s="5">
        <f t="shared" si="78"/>
        <v>41083.815108282943</v>
      </c>
      <c r="O861" t="str">
        <f t="shared" ca="1" si="79"/>
        <v>Morphospecies 1</v>
      </c>
      <c r="P861" t="str">
        <f t="shared" ca="1" si="80"/>
        <v>TAG035570</v>
      </c>
      <c r="Q861">
        <f t="shared" ca="1" si="81"/>
        <v>1833</v>
      </c>
      <c r="R861">
        <f t="shared" ca="1" si="82"/>
        <v>5.5313750964591737</v>
      </c>
      <c r="S861" t="s">
        <v>223</v>
      </c>
      <c r="T861">
        <f t="shared" ca="1" si="83"/>
        <v>1</v>
      </c>
    </row>
    <row r="862" spans="1:20">
      <c r="A862">
        <v>853</v>
      </c>
      <c r="B862" t="s">
        <v>192</v>
      </c>
      <c r="C862" s="2">
        <v>41102</v>
      </c>
      <c r="D862" s="11">
        <v>4.9461430000000002</v>
      </c>
      <c r="E862" s="11">
        <v>117.80608100000001</v>
      </c>
      <c r="F862" s="13">
        <v>1</v>
      </c>
      <c r="G862">
        <v>0</v>
      </c>
      <c r="H862" t="s">
        <v>25</v>
      </c>
      <c r="I862" t="s">
        <v>29</v>
      </c>
      <c r="J862" t="s">
        <v>27</v>
      </c>
      <c r="K862">
        <v>2</v>
      </c>
      <c r="L862">
        <v>77</v>
      </c>
      <c r="M862" s="4">
        <v>0.38897739700200107</v>
      </c>
      <c r="N862" s="5">
        <f t="shared" si="78"/>
        <v>41083.388977397</v>
      </c>
      <c r="O862" t="str">
        <f t="shared" ca="1" si="79"/>
        <v>Gannets</v>
      </c>
      <c r="P862" t="str">
        <f t="shared" ca="1" si="80"/>
        <v>TAG002505</v>
      </c>
      <c r="Q862">
        <f t="shared" ca="1" si="81"/>
        <v>1412</v>
      </c>
      <c r="R862">
        <f t="shared" ca="1" si="82"/>
        <v>5.2866425461652753</v>
      </c>
      <c r="S862" t="s">
        <v>220</v>
      </c>
      <c r="T862">
        <f t="shared" ca="1" si="83"/>
        <v>59</v>
      </c>
    </row>
    <row r="863" spans="1:20">
      <c r="A863">
        <v>854</v>
      </c>
      <c r="B863" t="s">
        <v>192</v>
      </c>
      <c r="C863" s="2">
        <v>41102</v>
      </c>
      <c r="D863" s="11">
        <v>4.9461430000000002</v>
      </c>
      <c r="E863" s="11">
        <v>117.80608100000001</v>
      </c>
      <c r="F863" s="13">
        <v>2</v>
      </c>
      <c r="G863">
        <v>1</v>
      </c>
      <c r="H863" t="s">
        <v>28</v>
      </c>
      <c r="I863" t="s">
        <v>29</v>
      </c>
      <c r="J863" t="s">
        <v>27</v>
      </c>
      <c r="K863">
        <v>2</v>
      </c>
      <c r="L863">
        <v>77</v>
      </c>
      <c r="M863" s="4">
        <v>8.6611078851071888E-2</v>
      </c>
      <c r="N863" s="5">
        <f t="shared" si="78"/>
        <v>41083.086611078848</v>
      </c>
      <c r="O863" t="str">
        <f t="shared" ca="1" si="79"/>
        <v>Crematogaster borneensis</v>
      </c>
      <c r="P863" t="str">
        <f t="shared" ca="1" si="80"/>
        <v>TAG047652</v>
      </c>
      <c r="Q863">
        <f t="shared" ca="1" si="81"/>
        <v>159</v>
      </c>
      <c r="R863">
        <f t="shared" ca="1" si="82"/>
        <v>4.6475318894523037</v>
      </c>
      <c r="S863" t="s">
        <v>221</v>
      </c>
      <c r="T863">
        <f t="shared" ca="1" si="83"/>
        <v>56</v>
      </c>
    </row>
    <row r="864" spans="1:20">
      <c r="A864">
        <v>855</v>
      </c>
      <c r="B864" t="s">
        <v>192</v>
      </c>
      <c r="C864" s="2">
        <v>41102</v>
      </c>
      <c r="D864" s="11">
        <v>4.9461430000000002</v>
      </c>
      <c r="E864" s="11">
        <v>117.80608100000001</v>
      </c>
      <c r="F864" s="13">
        <v>3</v>
      </c>
      <c r="G864">
        <v>1</v>
      </c>
      <c r="H864" t="s">
        <v>30</v>
      </c>
      <c r="I864" t="s">
        <v>29</v>
      </c>
      <c r="J864" t="s">
        <v>27</v>
      </c>
      <c r="K864">
        <v>2</v>
      </c>
      <c r="L864">
        <v>77</v>
      </c>
      <c r="M864" s="4">
        <v>0.50591298942756346</v>
      </c>
      <c r="N864" s="5">
        <f t="shared" si="78"/>
        <v>41083.505912989429</v>
      </c>
      <c r="O864" t="str">
        <f t="shared" ca="1" si="79"/>
        <v>Crematogaster ormei</v>
      </c>
      <c r="P864" t="str">
        <f t="shared" ca="1" si="80"/>
        <v>TAG079107</v>
      </c>
      <c r="Q864">
        <f t="shared" ca="1" si="81"/>
        <v>609</v>
      </c>
      <c r="R864">
        <f t="shared" ca="1" si="82"/>
        <v>4.2161089930522948</v>
      </c>
      <c r="S864" t="s">
        <v>222</v>
      </c>
      <c r="T864">
        <f t="shared" ca="1" si="83"/>
        <v>7</v>
      </c>
    </row>
    <row r="865" spans="1:20">
      <c r="A865">
        <v>856</v>
      </c>
      <c r="B865" t="s">
        <v>192</v>
      </c>
      <c r="C865" s="2">
        <v>41102</v>
      </c>
      <c r="D865" s="11">
        <v>4.9461430000000002</v>
      </c>
      <c r="E865" s="11">
        <v>117.80608100000001</v>
      </c>
      <c r="F865" s="13">
        <v>4</v>
      </c>
      <c r="G865">
        <v>1</v>
      </c>
      <c r="H865" t="s">
        <v>28</v>
      </c>
      <c r="I865" t="s">
        <v>26</v>
      </c>
      <c r="J865" t="s">
        <v>31</v>
      </c>
      <c r="K865">
        <v>4</v>
      </c>
      <c r="L865">
        <v>85</v>
      </c>
      <c r="M865" s="4">
        <v>0.99182848671679957</v>
      </c>
      <c r="N865" s="5">
        <f t="shared" si="78"/>
        <v>41083.991828486716</v>
      </c>
      <c r="O865" t="str">
        <f t="shared" ca="1" si="79"/>
        <v>Gannets</v>
      </c>
      <c r="P865" t="str">
        <f t="shared" ca="1" si="80"/>
        <v>TAG038262</v>
      </c>
      <c r="Q865">
        <f t="shared" ca="1" si="81"/>
        <v>211</v>
      </c>
      <c r="R865">
        <f t="shared" ca="1" si="82"/>
        <v>5.6065199486994759</v>
      </c>
      <c r="S865" t="s">
        <v>223</v>
      </c>
      <c r="T865">
        <f t="shared" ca="1" si="83"/>
        <v>90</v>
      </c>
    </row>
    <row r="866" spans="1:20">
      <c r="A866">
        <v>857</v>
      </c>
      <c r="B866" t="s">
        <v>192</v>
      </c>
      <c r="C866" s="2">
        <v>41102</v>
      </c>
      <c r="D866" s="11">
        <v>4.9461430000000002</v>
      </c>
      <c r="E866" s="11">
        <v>117.80608100000001</v>
      </c>
      <c r="F866" s="13">
        <v>1</v>
      </c>
      <c r="G866">
        <v>1</v>
      </c>
      <c r="H866" t="s">
        <v>25</v>
      </c>
      <c r="I866" t="s">
        <v>26</v>
      </c>
      <c r="J866" t="s">
        <v>31</v>
      </c>
      <c r="K866">
        <v>4</v>
      </c>
      <c r="L866">
        <v>85</v>
      </c>
      <c r="M866" s="4">
        <v>0.7649466026809425</v>
      </c>
      <c r="N866" s="5">
        <f t="shared" si="78"/>
        <v>41083.764946602678</v>
      </c>
      <c r="O866" t="str">
        <f t="shared" ca="1" si="79"/>
        <v>Dolichoderus sp.</v>
      </c>
      <c r="P866" t="str">
        <f t="shared" ca="1" si="80"/>
        <v>TAG076651</v>
      </c>
      <c r="Q866">
        <f t="shared" ca="1" si="81"/>
        <v>1241</v>
      </c>
      <c r="R866">
        <f t="shared" ca="1" si="82"/>
        <v>3.3619958200146725</v>
      </c>
      <c r="S866" t="s">
        <v>220</v>
      </c>
      <c r="T866">
        <f t="shared" ca="1" si="83"/>
        <v>80</v>
      </c>
    </row>
    <row r="867" spans="1:20">
      <c r="A867">
        <v>858</v>
      </c>
      <c r="B867" t="s">
        <v>192</v>
      </c>
      <c r="C867" s="2">
        <v>41102</v>
      </c>
      <c r="D867" s="11">
        <v>4.9461430000000002</v>
      </c>
      <c r="E867" s="11">
        <v>117.80608100000001</v>
      </c>
      <c r="F867" s="13">
        <v>2</v>
      </c>
      <c r="G867">
        <v>0</v>
      </c>
      <c r="H867" t="s">
        <v>30</v>
      </c>
      <c r="I867" t="s">
        <v>29</v>
      </c>
      <c r="J867" t="s">
        <v>31</v>
      </c>
      <c r="K867">
        <v>4</v>
      </c>
      <c r="L867">
        <v>102</v>
      </c>
      <c r="M867" s="4">
        <v>0.14684743134903611</v>
      </c>
      <c r="N867" s="5">
        <f t="shared" si="78"/>
        <v>41083.146847431351</v>
      </c>
      <c r="O867" t="str">
        <f t="shared" ca="1" si="79"/>
        <v>Alsomitra simplex</v>
      </c>
      <c r="P867" t="str">
        <f t="shared" ca="1" si="80"/>
        <v>TAG055044</v>
      </c>
      <c r="Q867">
        <f t="shared" ca="1" si="81"/>
        <v>1657</v>
      </c>
      <c r="R867">
        <f t="shared" ca="1" si="82"/>
        <v>4.2902252940245926</v>
      </c>
      <c r="S867" t="s">
        <v>221</v>
      </c>
      <c r="T867">
        <f t="shared" ca="1" si="83"/>
        <v>91</v>
      </c>
    </row>
    <row r="868" spans="1:20">
      <c r="A868">
        <v>859</v>
      </c>
      <c r="B868" t="s">
        <v>192</v>
      </c>
      <c r="C868" s="2">
        <v>41102</v>
      </c>
      <c r="D868" s="11">
        <v>4.9461430000000002</v>
      </c>
      <c r="E868" s="11">
        <v>117.80608100000001</v>
      </c>
      <c r="F868" s="13">
        <v>3</v>
      </c>
      <c r="G868">
        <v>0</v>
      </c>
      <c r="H868" t="s">
        <v>25</v>
      </c>
      <c r="I868" t="s">
        <v>29</v>
      </c>
      <c r="J868" t="s">
        <v>31</v>
      </c>
      <c r="K868">
        <v>4</v>
      </c>
      <c r="L868">
        <v>102</v>
      </c>
      <c r="M868" s="4">
        <v>0.75140219107686701</v>
      </c>
      <c r="N868" s="5">
        <f t="shared" si="78"/>
        <v>41083.751402191076</v>
      </c>
      <c r="O868" t="str">
        <f t="shared" ca="1" si="79"/>
        <v>Morphospecies 1</v>
      </c>
      <c r="P868" t="str">
        <f t="shared" ca="1" si="80"/>
        <v>TAG079448</v>
      </c>
      <c r="Q868">
        <f t="shared" ca="1" si="81"/>
        <v>345</v>
      </c>
      <c r="R868">
        <f t="shared" ca="1" si="82"/>
        <v>2.6022594549600075</v>
      </c>
      <c r="S868" t="s">
        <v>222</v>
      </c>
      <c r="T868">
        <f t="shared" ca="1" si="83"/>
        <v>32</v>
      </c>
    </row>
    <row r="869" spans="1:20">
      <c r="A869">
        <v>860</v>
      </c>
      <c r="B869" t="s">
        <v>192</v>
      </c>
      <c r="C869" s="2">
        <v>41102</v>
      </c>
      <c r="D869" s="11">
        <v>4.9461430000000002</v>
      </c>
      <c r="E869" s="11">
        <v>117.80608100000001</v>
      </c>
      <c r="F869" s="13">
        <v>4</v>
      </c>
      <c r="G869">
        <v>1</v>
      </c>
      <c r="H869" t="s">
        <v>28</v>
      </c>
      <c r="I869" t="s">
        <v>29</v>
      </c>
      <c r="J869" t="s">
        <v>31</v>
      </c>
      <c r="K869">
        <v>4</v>
      </c>
      <c r="L869">
        <v>102</v>
      </c>
      <c r="M869" s="4">
        <v>0.78274212367039286</v>
      </c>
      <c r="N869" s="5">
        <f t="shared" si="78"/>
        <v>41083.782742123673</v>
      </c>
      <c r="O869" t="str">
        <f t="shared" ca="1" si="79"/>
        <v>Melittia oedippus</v>
      </c>
      <c r="P869" t="str">
        <f t="shared" ca="1" si="80"/>
        <v>TAG022555</v>
      </c>
      <c r="Q869">
        <f t="shared" ca="1" si="81"/>
        <v>1788</v>
      </c>
      <c r="R869">
        <f t="shared" ca="1" si="82"/>
        <v>5.3495995898845505</v>
      </c>
      <c r="S869" t="s">
        <v>223</v>
      </c>
      <c r="T869">
        <f t="shared" ca="1" si="83"/>
        <v>0</v>
      </c>
    </row>
    <row r="870" spans="1:20">
      <c r="A870">
        <v>861</v>
      </c>
      <c r="B870" t="s">
        <v>193</v>
      </c>
      <c r="C870" t="s">
        <v>85</v>
      </c>
      <c r="D870" s="11">
        <v>4.9461430000000002</v>
      </c>
      <c r="E870" s="11">
        <v>117.80608100000001</v>
      </c>
      <c r="F870" s="13">
        <v>1</v>
      </c>
      <c r="G870">
        <v>0</v>
      </c>
      <c r="H870" t="s">
        <v>25</v>
      </c>
      <c r="I870" t="s">
        <v>26</v>
      </c>
      <c r="J870" t="s">
        <v>27</v>
      </c>
      <c r="K870">
        <v>4</v>
      </c>
      <c r="L870">
        <v>70</v>
      </c>
      <c r="M870" s="4">
        <v>0.57940829255538417</v>
      </c>
      <c r="N870" s="5">
        <f t="shared" si="78"/>
        <v>41083.579408292557</v>
      </c>
      <c r="O870" t="str">
        <f t="shared" ca="1" si="79"/>
        <v>Morphospecies 1</v>
      </c>
      <c r="P870" t="str">
        <f t="shared" ca="1" si="80"/>
        <v>TAG081470</v>
      </c>
      <c r="Q870">
        <f t="shared" ca="1" si="81"/>
        <v>1301</v>
      </c>
      <c r="R870">
        <f t="shared" ca="1" si="82"/>
        <v>5.6649256312746257</v>
      </c>
      <c r="S870" t="s">
        <v>220</v>
      </c>
      <c r="T870">
        <f t="shared" ca="1" si="83"/>
        <v>35</v>
      </c>
    </row>
    <row r="871" spans="1:20">
      <c r="A871">
        <v>862</v>
      </c>
      <c r="B871" t="s">
        <v>193</v>
      </c>
      <c r="C871" t="s">
        <v>85</v>
      </c>
      <c r="D871" s="11">
        <v>4.9461430000000002</v>
      </c>
      <c r="E871" s="11">
        <v>117.80608100000001</v>
      </c>
      <c r="F871" s="13">
        <v>2</v>
      </c>
      <c r="G871">
        <v>1</v>
      </c>
      <c r="H871" t="s">
        <v>28</v>
      </c>
      <c r="I871" t="s">
        <v>26</v>
      </c>
      <c r="J871" t="s">
        <v>27</v>
      </c>
      <c r="K871">
        <v>4</v>
      </c>
      <c r="L871">
        <v>70</v>
      </c>
      <c r="M871" s="4">
        <v>0.96687988652681967</v>
      </c>
      <c r="N871" s="5">
        <f t="shared" si="78"/>
        <v>41083.966879886524</v>
      </c>
      <c r="O871" t="str">
        <f t="shared" ca="1" si="79"/>
        <v>Cicada sanguinolenta</v>
      </c>
      <c r="P871" t="str">
        <f t="shared" ca="1" si="80"/>
        <v>TAG014568</v>
      </c>
      <c r="Q871">
        <f t="shared" ca="1" si="81"/>
        <v>1783</v>
      </c>
      <c r="R871">
        <f t="shared" ca="1" si="82"/>
        <v>5.8139671221125955</v>
      </c>
      <c r="S871" t="s">
        <v>221</v>
      </c>
      <c r="T871">
        <f t="shared" ca="1" si="83"/>
        <v>95</v>
      </c>
    </row>
    <row r="872" spans="1:20">
      <c r="A872">
        <v>863</v>
      </c>
      <c r="B872" t="s">
        <v>193</v>
      </c>
      <c r="C872" t="s">
        <v>85</v>
      </c>
      <c r="D872" s="11">
        <v>4.9461430000000002</v>
      </c>
      <c r="E872" s="11">
        <v>117.80608100000001</v>
      </c>
      <c r="F872" s="13">
        <v>3</v>
      </c>
      <c r="G872">
        <v>0</v>
      </c>
      <c r="H872" t="s">
        <v>30</v>
      </c>
      <c r="I872" t="s">
        <v>29</v>
      </c>
      <c r="J872" t="s">
        <v>27</v>
      </c>
      <c r="K872">
        <v>4</v>
      </c>
      <c r="L872">
        <v>78</v>
      </c>
      <c r="M872" s="4">
        <v>0.43486578979124801</v>
      </c>
      <c r="N872" s="5">
        <f t="shared" si="78"/>
        <v>41083.434865789794</v>
      </c>
      <c r="O872" t="str">
        <f t="shared" ca="1" si="79"/>
        <v>Crematogaster ormei</v>
      </c>
      <c r="P872" t="str">
        <f t="shared" ca="1" si="80"/>
        <v>TAG073964</v>
      </c>
      <c r="Q872">
        <f t="shared" ca="1" si="81"/>
        <v>1216</v>
      </c>
      <c r="R872">
        <f t="shared" ca="1" si="82"/>
        <v>5.0014874496379953</v>
      </c>
      <c r="S872" t="s">
        <v>222</v>
      </c>
      <c r="T872">
        <f t="shared" ca="1" si="83"/>
        <v>29</v>
      </c>
    </row>
    <row r="873" spans="1:20">
      <c r="A873">
        <v>864</v>
      </c>
      <c r="B873" t="s">
        <v>193</v>
      </c>
      <c r="C873" t="s">
        <v>85</v>
      </c>
      <c r="D873" s="11">
        <v>4.9461430000000002</v>
      </c>
      <c r="E873" s="11">
        <v>117.80608100000001</v>
      </c>
      <c r="F873" s="13">
        <v>4</v>
      </c>
      <c r="G873">
        <v>0</v>
      </c>
      <c r="H873" t="s">
        <v>25</v>
      </c>
      <c r="I873" t="s">
        <v>29</v>
      </c>
      <c r="J873" t="s">
        <v>27</v>
      </c>
      <c r="K873">
        <v>4</v>
      </c>
      <c r="L873">
        <v>78</v>
      </c>
      <c r="M873" s="4">
        <v>0.51541594489696763</v>
      </c>
      <c r="N873" s="5">
        <f t="shared" si="78"/>
        <v>41083.515415944894</v>
      </c>
      <c r="O873" t="str">
        <f t="shared" ca="1" si="79"/>
        <v>Zenicomus photuroides</v>
      </c>
      <c r="P873" t="str">
        <f t="shared" ca="1" si="80"/>
        <v>TAG081229</v>
      </c>
      <c r="Q873">
        <f t="shared" ca="1" si="81"/>
        <v>1662</v>
      </c>
      <c r="R873">
        <f t="shared" ca="1" si="82"/>
        <v>5.81016181553621</v>
      </c>
      <c r="S873" t="s">
        <v>223</v>
      </c>
      <c r="T873">
        <f t="shared" ca="1" si="83"/>
        <v>17</v>
      </c>
    </row>
    <row r="874" spans="1:20">
      <c r="A874">
        <v>865</v>
      </c>
      <c r="B874" t="s">
        <v>193</v>
      </c>
      <c r="C874" t="s">
        <v>85</v>
      </c>
      <c r="D874" s="11">
        <v>4.9461430000000002</v>
      </c>
      <c r="E874" s="11">
        <v>117.80608100000001</v>
      </c>
      <c r="F874" s="13">
        <v>1</v>
      </c>
      <c r="G874">
        <v>1</v>
      </c>
      <c r="H874" t="s">
        <v>28</v>
      </c>
      <c r="I874" t="s">
        <v>29</v>
      </c>
      <c r="J874" t="s">
        <v>27</v>
      </c>
      <c r="K874">
        <v>4</v>
      </c>
      <c r="L874">
        <v>78</v>
      </c>
      <c r="M874" s="4">
        <v>0.91285500819398102</v>
      </c>
      <c r="N874" s="5">
        <f t="shared" si="78"/>
        <v>41083.912855008195</v>
      </c>
      <c r="O874" t="str">
        <f t="shared" ca="1" si="79"/>
        <v>Ponerinae #1</v>
      </c>
      <c r="P874" t="str">
        <f t="shared" ca="1" si="80"/>
        <v>TAG069287</v>
      </c>
      <c r="Q874">
        <f t="shared" ca="1" si="81"/>
        <v>87</v>
      </c>
      <c r="R874">
        <f t="shared" ca="1" si="82"/>
        <v>5.5602671131203634</v>
      </c>
      <c r="S874" t="s">
        <v>220</v>
      </c>
      <c r="T874">
        <f t="shared" ca="1" si="83"/>
        <v>28</v>
      </c>
    </row>
    <row r="875" spans="1:20">
      <c r="A875">
        <v>866</v>
      </c>
      <c r="B875" t="s">
        <v>193</v>
      </c>
      <c r="C875" t="s">
        <v>85</v>
      </c>
      <c r="D875" s="11">
        <v>4.9461430000000002</v>
      </c>
      <c r="E875" s="11">
        <v>117.80608100000001</v>
      </c>
      <c r="F875" s="13">
        <v>2</v>
      </c>
      <c r="G875">
        <v>1</v>
      </c>
      <c r="H875" t="s">
        <v>28</v>
      </c>
      <c r="I875" t="s">
        <v>26</v>
      </c>
      <c r="J875" t="s">
        <v>31</v>
      </c>
      <c r="K875">
        <v>3</v>
      </c>
      <c r="L875">
        <v>86</v>
      </c>
      <c r="M875" s="4">
        <v>4.7406502752737056E-2</v>
      </c>
      <c r="N875" s="5">
        <f t="shared" si="78"/>
        <v>41083.047406502752</v>
      </c>
      <c r="O875" t="str">
        <f t="shared" ca="1" si="79"/>
        <v>Crematogaster ormei</v>
      </c>
      <c r="P875" t="str">
        <f t="shared" ca="1" si="80"/>
        <v>TAG034122</v>
      </c>
      <c r="Q875">
        <f t="shared" ca="1" si="81"/>
        <v>461</v>
      </c>
      <c r="R875">
        <f t="shared" ca="1" si="82"/>
        <v>2.0912583213897999</v>
      </c>
      <c r="S875" t="s">
        <v>221</v>
      </c>
      <c r="T875">
        <f t="shared" ca="1" si="83"/>
        <v>44</v>
      </c>
    </row>
    <row r="876" spans="1:20">
      <c r="A876">
        <v>867</v>
      </c>
      <c r="B876" t="s">
        <v>193</v>
      </c>
      <c r="C876" t="s">
        <v>85</v>
      </c>
      <c r="D876" s="11">
        <v>4.9461430000000002</v>
      </c>
      <c r="E876" s="11">
        <v>117.80608100000001</v>
      </c>
      <c r="F876" s="13">
        <v>3</v>
      </c>
      <c r="G876">
        <v>1</v>
      </c>
      <c r="H876" t="s">
        <v>25</v>
      </c>
      <c r="I876" t="s">
        <v>26</v>
      </c>
      <c r="J876" t="s">
        <v>31</v>
      </c>
      <c r="K876">
        <v>3</v>
      </c>
      <c r="L876">
        <v>86</v>
      </c>
      <c r="M876" s="4">
        <v>0.69787101900676651</v>
      </c>
      <c r="N876" s="5">
        <f t="shared" si="78"/>
        <v>41083.697871019009</v>
      </c>
      <c r="O876" t="str">
        <f t="shared" ca="1" si="79"/>
        <v>Crematogaster ormei</v>
      </c>
      <c r="P876" t="str">
        <f t="shared" ca="1" si="80"/>
        <v>TAG023840</v>
      </c>
      <c r="Q876">
        <f t="shared" ca="1" si="81"/>
        <v>985</v>
      </c>
      <c r="R876">
        <f t="shared" ca="1" si="82"/>
        <v>4.9821889138199404</v>
      </c>
      <c r="S876" t="s">
        <v>222</v>
      </c>
      <c r="T876">
        <f t="shared" ca="1" si="83"/>
        <v>40</v>
      </c>
    </row>
    <row r="877" spans="1:20">
      <c r="A877">
        <v>868</v>
      </c>
      <c r="B877" t="s">
        <v>193</v>
      </c>
      <c r="C877" t="s">
        <v>85</v>
      </c>
      <c r="D877" s="11">
        <v>4.9461430000000002</v>
      </c>
      <c r="E877" s="11">
        <v>117.80608100000001</v>
      </c>
      <c r="F877" s="13">
        <v>4</v>
      </c>
      <c r="G877">
        <v>0</v>
      </c>
      <c r="H877" t="s">
        <v>30</v>
      </c>
      <c r="I877" t="s">
        <v>29</v>
      </c>
      <c r="J877" t="s">
        <v>31</v>
      </c>
      <c r="K877">
        <v>3</v>
      </c>
      <c r="L877">
        <v>103</v>
      </c>
      <c r="M877" s="4">
        <v>0.17925257813268591</v>
      </c>
      <c r="N877" s="5">
        <f t="shared" si="78"/>
        <v>41083.179252578135</v>
      </c>
      <c r="O877" t="str">
        <f t="shared" ca="1" si="79"/>
        <v>Gannets</v>
      </c>
      <c r="P877" t="str">
        <f t="shared" ca="1" si="80"/>
        <v>TAG013815</v>
      </c>
      <c r="Q877">
        <f t="shared" ca="1" si="81"/>
        <v>133</v>
      </c>
      <c r="R877">
        <f t="shared" ca="1" si="82"/>
        <v>3.0674414419874743</v>
      </c>
      <c r="S877" t="s">
        <v>223</v>
      </c>
      <c r="T877">
        <f t="shared" ca="1" si="83"/>
        <v>55</v>
      </c>
    </row>
    <row r="878" spans="1:20">
      <c r="A878">
        <v>869</v>
      </c>
      <c r="B878" t="s">
        <v>193</v>
      </c>
      <c r="C878" t="s">
        <v>85</v>
      </c>
      <c r="D878" s="11">
        <v>4.9461430000000002</v>
      </c>
      <c r="E878" s="11">
        <v>117.80608100000001</v>
      </c>
      <c r="F878" s="13">
        <v>1</v>
      </c>
      <c r="G878">
        <v>1</v>
      </c>
      <c r="H878" t="s">
        <v>28</v>
      </c>
      <c r="I878" t="s">
        <v>29</v>
      </c>
      <c r="J878" t="s">
        <v>31</v>
      </c>
      <c r="K878">
        <v>3</v>
      </c>
      <c r="L878">
        <v>103</v>
      </c>
      <c r="M878" s="4">
        <v>0.4493227373093015</v>
      </c>
      <c r="N878" s="5">
        <f t="shared" si="78"/>
        <v>41083.44932273731</v>
      </c>
      <c r="O878" t="str">
        <f t="shared" ca="1" si="79"/>
        <v>Dolichoderus sp.</v>
      </c>
      <c r="P878" t="str">
        <f t="shared" ca="1" si="80"/>
        <v>TAG084500</v>
      </c>
      <c r="Q878">
        <f t="shared" ca="1" si="81"/>
        <v>1063</v>
      </c>
      <c r="R878">
        <f t="shared" ca="1" si="82"/>
        <v>3.9730676805406606</v>
      </c>
      <c r="S878" t="s">
        <v>220</v>
      </c>
      <c r="T878">
        <f t="shared" ca="1" si="83"/>
        <v>68</v>
      </c>
    </row>
    <row r="879" spans="1:20">
      <c r="A879">
        <v>870</v>
      </c>
      <c r="B879" t="s">
        <v>193</v>
      </c>
      <c r="C879" t="s">
        <v>85</v>
      </c>
      <c r="D879" s="11">
        <v>4.9461430000000002</v>
      </c>
      <c r="E879" s="11">
        <v>117.80608100000001</v>
      </c>
      <c r="F879" s="13">
        <v>2</v>
      </c>
      <c r="G879">
        <v>1</v>
      </c>
      <c r="H879" t="s">
        <v>25</v>
      </c>
      <c r="I879" t="s">
        <v>29</v>
      </c>
      <c r="J879" t="s">
        <v>31</v>
      </c>
      <c r="K879">
        <v>3</v>
      </c>
      <c r="L879">
        <v>103</v>
      </c>
      <c r="M879" s="4">
        <v>0.65519295411751355</v>
      </c>
      <c r="N879" s="5">
        <f t="shared" si="78"/>
        <v>41083.655192954117</v>
      </c>
      <c r="O879" t="str">
        <f t="shared" ca="1" si="79"/>
        <v>Zenicomus photuroides</v>
      </c>
      <c r="P879" t="str">
        <f t="shared" ca="1" si="80"/>
        <v>TAG080694</v>
      </c>
      <c r="Q879">
        <f t="shared" ca="1" si="81"/>
        <v>1203</v>
      </c>
      <c r="R879">
        <f t="shared" ca="1" si="82"/>
        <v>1.3220381314470722</v>
      </c>
      <c r="S879" t="s">
        <v>221</v>
      </c>
      <c r="T879">
        <f t="shared" ca="1" si="83"/>
        <v>32</v>
      </c>
    </row>
    <row r="880" spans="1:20">
      <c r="A880">
        <v>871</v>
      </c>
      <c r="B880" t="s">
        <v>194</v>
      </c>
      <c r="C880" s="2">
        <v>41102</v>
      </c>
      <c r="D880" s="11">
        <v>4.9461430000000002</v>
      </c>
      <c r="E880" s="11">
        <v>117.80608100000001</v>
      </c>
      <c r="F880" s="13">
        <v>3</v>
      </c>
      <c r="G880">
        <v>0</v>
      </c>
      <c r="H880" t="s">
        <v>28</v>
      </c>
      <c r="I880" t="s">
        <v>26</v>
      </c>
      <c r="J880" t="s">
        <v>27</v>
      </c>
      <c r="K880">
        <v>4</v>
      </c>
      <c r="L880">
        <v>70</v>
      </c>
      <c r="M880" s="4">
        <v>0.77013659415234548</v>
      </c>
      <c r="N880" s="5">
        <f t="shared" si="78"/>
        <v>41083.770136594154</v>
      </c>
      <c r="O880" t="str">
        <f t="shared" ca="1" si="79"/>
        <v>Gannets</v>
      </c>
      <c r="P880" t="str">
        <f t="shared" ca="1" si="80"/>
        <v>TAG071426</v>
      </c>
      <c r="Q880">
        <f t="shared" ca="1" si="81"/>
        <v>1949</v>
      </c>
      <c r="R880">
        <f t="shared" ca="1" si="82"/>
        <v>2.537553415705744</v>
      </c>
      <c r="S880" t="s">
        <v>222</v>
      </c>
      <c r="T880">
        <f t="shared" ca="1" si="83"/>
        <v>21</v>
      </c>
    </row>
    <row r="881" spans="1:20">
      <c r="A881">
        <v>872</v>
      </c>
      <c r="B881" t="s">
        <v>194</v>
      </c>
      <c r="C881" s="2">
        <v>41102</v>
      </c>
      <c r="D881" s="11">
        <v>4.9461430000000002</v>
      </c>
      <c r="E881" s="11">
        <v>117.80608100000001</v>
      </c>
      <c r="F881" s="13">
        <v>4</v>
      </c>
      <c r="G881">
        <v>0</v>
      </c>
      <c r="H881" t="s">
        <v>25</v>
      </c>
      <c r="I881" t="s">
        <v>26</v>
      </c>
      <c r="J881" t="s">
        <v>27</v>
      </c>
      <c r="K881">
        <v>4</v>
      </c>
      <c r="L881">
        <v>70</v>
      </c>
      <c r="M881" s="4">
        <v>0.67005197542290817</v>
      </c>
      <c r="N881" s="5">
        <f t="shared" si="78"/>
        <v>41083.670051975423</v>
      </c>
      <c r="O881" t="str">
        <f t="shared" ca="1" si="79"/>
        <v>Alsomitra simplex</v>
      </c>
      <c r="P881" t="str">
        <f t="shared" ca="1" si="80"/>
        <v>TAG024195</v>
      </c>
      <c r="Q881">
        <f t="shared" ca="1" si="81"/>
        <v>1324</v>
      </c>
      <c r="R881">
        <f t="shared" ca="1" si="82"/>
        <v>2.9918414259283224</v>
      </c>
      <c r="S881" t="s">
        <v>223</v>
      </c>
      <c r="T881">
        <f t="shared" ca="1" si="83"/>
        <v>46</v>
      </c>
    </row>
    <row r="882" spans="1:20">
      <c r="A882">
        <v>873</v>
      </c>
      <c r="B882" t="s">
        <v>194</v>
      </c>
      <c r="C882" s="2">
        <v>41102</v>
      </c>
      <c r="D882" s="11">
        <v>4.9461430000000002</v>
      </c>
      <c r="E882" s="11">
        <v>117.80608100000001</v>
      </c>
      <c r="F882" s="13">
        <v>1</v>
      </c>
      <c r="G882">
        <v>0</v>
      </c>
      <c r="H882" t="s">
        <v>25</v>
      </c>
      <c r="I882" t="s">
        <v>29</v>
      </c>
      <c r="J882" t="s">
        <v>27</v>
      </c>
      <c r="K882">
        <v>4</v>
      </c>
      <c r="L882">
        <v>78</v>
      </c>
      <c r="M882" s="4">
        <v>0.82581812527791554</v>
      </c>
      <c r="N882" s="5">
        <f t="shared" si="78"/>
        <v>41083.825818125275</v>
      </c>
      <c r="O882" t="str">
        <f t="shared" ca="1" si="79"/>
        <v>Zenicomus photuroides</v>
      </c>
      <c r="P882" t="str">
        <f t="shared" ca="1" si="80"/>
        <v>TAG036620</v>
      </c>
      <c r="Q882">
        <f t="shared" ca="1" si="81"/>
        <v>764</v>
      </c>
      <c r="R882">
        <f t="shared" ca="1" si="82"/>
        <v>2.8182928829078264</v>
      </c>
      <c r="S882" t="s">
        <v>220</v>
      </c>
      <c r="T882">
        <f t="shared" ca="1" si="83"/>
        <v>15</v>
      </c>
    </row>
    <row r="883" spans="1:20">
      <c r="A883">
        <v>874</v>
      </c>
      <c r="B883" t="s">
        <v>194</v>
      </c>
      <c r="C883" s="2">
        <v>41102</v>
      </c>
      <c r="D883" s="11">
        <v>4.9461430000000002</v>
      </c>
      <c r="E883" s="11">
        <v>117.80608100000001</v>
      </c>
      <c r="F883" s="13">
        <v>2</v>
      </c>
      <c r="G883">
        <v>1</v>
      </c>
      <c r="H883" t="s">
        <v>28</v>
      </c>
      <c r="I883" t="s">
        <v>29</v>
      </c>
      <c r="J883" t="s">
        <v>27</v>
      </c>
      <c r="K883">
        <v>4</v>
      </c>
      <c r="L883">
        <v>78</v>
      </c>
      <c r="M883" s="4">
        <v>0.39279807695056435</v>
      </c>
      <c r="N883" s="5">
        <f t="shared" si="78"/>
        <v>41083.392798076951</v>
      </c>
      <c r="O883" t="str">
        <f t="shared" ca="1" si="79"/>
        <v>Alsomitra simplex</v>
      </c>
      <c r="P883" t="str">
        <f t="shared" ca="1" si="80"/>
        <v>TAG032696</v>
      </c>
      <c r="Q883">
        <f t="shared" ca="1" si="81"/>
        <v>655</v>
      </c>
      <c r="R883">
        <f t="shared" ca="1" si="82"/>
        <v>4.599534759207943</v>
      </c>
      <c r="S883" t="s">
        <v>221</v>
      </c>
      <c r="T883">
        <f t="shared" ca="1" si="83"/>
        <v>85</v>
      </c>
    </row>
    <row r="884" spans="1:20">
      <c r="A884">
        <v>875</v>
      </c>
      <c r="B884" t="s">
        <v>194</v>
      </c>
      <c r="C884" s="2">
        <v>41102</v>
      </c>
      <c r="D884" s="11">
        <v>4.9461430000000002</v>
      </c>
      <c r="E884" s="11">
        <v>117.80608100000001</v>
      </c>
      <c r="F884" s="13">
        <v>3</v>
      </c>
      <c r="G884">
        <v>1</v>
      </c>
      <c r="H884" t="s">
        <v>30</v>
      </c>
      <c r="I884" t="s">
        <v>29</v>
      </c>
      <c r="J884" t="s">
        <v>27</v>
      </c>
      <c r="K884">
        <v>4</v>
      </c>
      <c r="L884">
        <v>78</v>
      </c>
      <c r="M884" s="4">
        <v>0.60893968198866733</v>
      </c>
      <c r="N884" s="5">
        <f t="shared" si="78"/>
        <v>41083.608939681988</v>
      </c>
      <c r="O884" t="str">
        <f t="shared" ca="1" si="79"/>
        <v>Formicidae #1</v>
      </c>
      <c r="P884" t="str">
        <f t="shared" ca="1" si="80"/>
        <v>TAG080654</v>
      </c>
      <c r="Q884">
        <f t="shared" ca="1" si="81"/>
        <v>1610</v>
      </c>
      <c r="R884">
        <f t="shared" ca="1" si="82"/>
        <v>5.6085767948928069</v>
      </c>
      <c r="S884" t="s">
        <v>222</v>
      </c>
      <c r="T884">
        <f t="shared" ca="1" si="83"/>
        <v>95</v>
      </c>
    </row>
    <row r="885" spans="1:20">
      <c r="A885">
        <v>876</v>
      </c>
      <c r="B885" t="s">
        <v>194</v>
      </c>
      <c r="C885" s="2">
        <v>41102</v>
      </c>
      <c r="D885" s="11">
        <v>4.9461430000000002</v>
      </c>
      <c r="E885" s="11">
        <v>117.80608100000001</v>
      </c>
      <c r="F885" s="13">
        <v>4</v>
      </c>
      <c r="G885">
        <v>0</v>
      </c>
      <c r="H885" t="s">
        <v>25</v>
      </c>
      <c r="I885" t="s">
        <v>26</v>
      </c>
      <c r="J885" t="s">
        <v>31</v>
      </c>
      <c r="K885">
        <v>3</v>
      </c>
      <c r="L885">
        <v>86</v>
      </c>
      <c r="M885" s="4">
        <v>0.96167738168077765</v>
      </c>
      <c r="N885" s="5">
        <f t="shared" si="78"/>
        <v>41083.961677381682</v>
      </c>
      <c r="O885" t="str">
        <f t="shared" ca="1" si="79"/>
        <v>Crematogaster ormei</v>
      </c>
      <c r="P885" t="str">
        <f t="shared" ca="1" si="80"/>
        <v>TAG049482</v>
      </c>
      <c r="Q885">
        <f t="shared" ca="1" si="81"/>
        <v>1138</v>
      </c>
      <c r="R885">
        <f t="shared" ca="1" si="82"/>
        <v>1.7504795430365023</v>
      </c>
      <c r="S885" t="s">
        <v>223</v>
      </c>
      <c r="T885">
        <f t="shared" ca="1" si="83"/>
        <v>88</v>
      </c>
    </row>
    <row r="886" spans="1:20">
      <c r="A886">
        <v>877</v>
      </c>
      <c r="B886" t="s">
        <v>194</v>
      </c>
      <c r="C886" s="2">
        <v>41102</v>
      </c>
      <c r="D886" s="11">
        <v>4.9461430000000002</v>
      </c>
      <c r="E886" s="11">
        <v>117.80608100000001</v>
      </c>
      <c r="F886" s="13">
        <v>1</v>
      </c>
      <c r="G886">
        <v>1</v>
      </c>
      <c r="H886" t="s">
        <v>28</v>
      </c>
      <c r="I886" t="s">
        <v>26</v>
      </c>
      <c r="J886" t="s">
        <v>31</v>
      </c>
      <c r="K886">
        <v>3</v>
      </c>
      <c r="L886">
        <v>86</v>
      </c>
      <c r="M886" s="4">
        <v>0.34170703288070103</v>
      </c>
      <c r="N886" s="5">
        <f t="shared" si="78"/>
        <v>41083.34170703288</v>
      </c>
      <c r="O886" t="str">
        <f t="shared" ca="1" si="79"/>
        <v>Melittia oedippus</v>
      </c>
      <c r="P886" t="str">
        <f t="shared" ca="1" si="80"/>
        <v>TAG050951</v>
      </c>
      <c r="Q886">
        <f t="shared" ca="1" si="81"/>
        <v>1450</v>
      </c>
      <c r="R886">
        <f t="shared" ca="1" si="82"/>
        <v>1.7576113335810382</v>
      </c>
      <c r="S886" t="s">
        <v>220</v>
      </c>
      <c r="T886">
        <f t="shared" ca="1" si="83"/>
        <v>20</v>
      </c>
    </row>
    <row r="887" spans="1:20">
      <c r="A887">
        <v>878</v>
      </c>
      <c r="B887" t="s">
        <v>194</v>
      </c>
      <c r="C887" s="2">
        <v>41102</v>
      </c>
      <c r="D887" s="11">
        <v>4.9461430000000002</v>
      </c>
      <c r="E887" s="11">
        <v>117.80608100000001</v>
      </c>
      <c r="F887" s="13">
        <v>2</v>
      </c>
      <c r="G887">
        <v>0</v>
      </c>
      <c r="H887" t="s">
        <v>28</v>
      </c>
      <c r="I887" t="s">
        <v>29</v>
      </c>
      <c r="J887" t="s">
        <v>31</v>
      </c>
      <c r="K887">
        <v>3</v>
      </c>
      <c r="L887">
        <v>103</v>
      </c>
      <c r="M887" s="4">
        <v>3.7357823005470081E-2</v>
      </c>
      <c r="N887" s="5">
        <f t="shared" si="78"/>
        <v>41083.037357823006</v>
      </c>
      <c r="O887" t="str">
        <f t="shared" ca="1" si="79"/>
        <v>Zenicomus photuroides</v>
      </c>
      <c r="P887" t="str">
        <f t="shared" ca="1" si="80"/>
        <v>TAG093667</v>
      </c>
      <c r="Q887">
        <f t="shared" ca="1" si="81"/>
        <v>1168</v>
      </c>
      <c r="R887">
        <f t="shared" ca="1" si="82"/>
        <v>1.5078786571483074</v>
      </c>
      <c r="S887" t="s">
        <v>221</v>
      </c>
      <c r="T887">
        <f t="shared" ca="1" si="83"/>
        <v>19</v>
      </c>
    </row>
    <row r="888" spans="1:20">
      <c r="A888">
        <v>879</v>
      </c>
      <c r="B888" t="s">
        <v>194</v>
      </c>
      <c r="C888" s="2">
        <v>41102</v>
      </c>
      <c r="D888" s="11">
        <v>4.9461430000000002</v>
      </c>
      <c r="E888" s="11">
        <v>117.80608100000001</v>
      </c>
      <c r="F888" s="13">
        <v>3</v>
      </c>
      <c r="G888">
        <v>0</v>
      </c>
      <c r="H888" t="s">
        <v>30</v>
      </c>
      <c r="I888" t="s">
        <v>29</v>
      </c>
      <c r="J888" t="s">
        <v>31</v>
      </c>
      <c r="K888">
        <v>3</v>
      </c>
      <c r="L888">
        <v>103</v>
      </c>
      <c r="M888" s="4">
        <v>0.61740670840936096</v>
      </c>
      <c r="N888" s="5">
        <f t="shared" si="78"/>
        <v>41083.617406708407</v>
      </c>
      <c r="O888" t="str">
        <f t="shared" ca="1" si="79"/>
        <v>Melittia oedippus</v>
      </c>
      <c r="P888" t="str">
        <f t="shared" ca="1" si="80"/>
        <v>TAG043816</v>
      </c>
      <c r="Q888">
        <f t="shared" ca="1" si="81"/>
        <v>638</v>
      </c>
      <c r="R888">
        <f t="shared" ca="1" si="82"/>
        <v>5.8353348578497535</v>
      </c>
      <c r="S888" t="s">
        <v>222</v>
      </c>
      <c r="T888">
        <f t="shared" ca="1" si="83"/>
        <v>60</v>
      </c>
    </row>
    <row r="889" spans="1:20">
      <c r="A889">
        <v>880</v>
      </c>
      <c r="B889" t="s">
        <v>194</v>
      </c>
      <c r="C889" s="2">
        <v>41102</v>
      </c>
      <c r="D889" s="11">
        <v>4.9461430000000002</v>
      </c>
      <c r="E889" s="11">
        <v>117.80608100000001</v>
      </c>
      <c r="F889" s="13">
        <v>4</v>
      </c>
      <c r="G889">
        <v>0</v>
      </c>
      <c r="H889" t="s">
        <v>25</v>
      </c>
      <c r="I889" t="s">
        <v>29</v>
      </c>
      <c r="J889" t="s">
        <v>31</v>
      </c>
      <c r="K889">
        <v>3</v>
      </c>
      <c r="L889">
        <v>103</v>
      </c>
      <c r="M889" s="4">
        <v>0.59956371565440747</v>
      </c>
      <c r="N889" s="5">
        <f t="shared" si="78"/>
        <v>41083.599563715652</v>
      </c>
      <c r="O889" t="str">
        <f t="shared" ca="1" si="79"/>
        <v>Gannets</v>
      </c>
      <c r="P889" t="str">
        <f t="shared" ca="1" si="80"/>
        <v>TAG034520</v>
      </c>
      <c r="Q889">
        <f t="shared" ca="1" si="81"/>
        <v>493</v>
      </c>
      <c r="R889">
        <f t="shared" ca="1" si="82"/>
        <v>5.9241935129645933</v>
      </c>
      <c r="S889" t="s">
        <v>223</v>
      </c>
      <c r="T889">
        <f t="shared" ca="1" si="83"/>
        <v>59</v>
      </c>
    </row>
    <row r="890" spans="1:20">
      <c r="A890">
        <v>881</v>
      </c>
      <c r="B890" t="s">
        <v>195</v>
      </c>
      <c r="C890" s="2">
        <v>41102</v>
      </c>
      <c r="D890" s="11">
        <v>4.9461430000000002</v>
      </c>
      <c r="E890" s="11">
        <v>117.80608100000001</v>
      </c>
      <c r="F890" s="13">
        <v>1</v>
      </c>
      <c r="G890">
        <v>1</v>
      </c>
      <c r="H890" t="s">
        <v>28</v>
      </c>
      <c r="I890" t="s">
        <v>26</v>
      </c>
      <c r="J890" t="s">
        <v>27</v>
      </c>
      <c r="K890">
        <v>4</v>
      </c>
      <c r="L890">
        <v>70</v>
      </c>
      <c r="M890" s="4">
        <v>8.7928476781971243E-2</v>
      </c>
      <c r="N890" s="5">
        <f t="shared" si="78"/>
        <v>41083.08792847678</v>
      </c>
      <c r="O890" t="str">
        <f t="shared" ca="1" si="79"/>
        <v>Water monitor</v>
      </c>
      <c r="P890" t="str">
        <f t="shared" ca="1" si="80"/>
        <v>TAG072081</v>
      </c>
      <c r="Q890">
        <f t="shared" ca="1" si="81"/>
        <v>419</v>
      </c>
      <c r="R890">
        <f t="shared" ca="1" si="82"/>
        <v>2.6002191153475382</v>
      </c>
      <c r="S890" t="s">
        <v>220</v>
      </c>
      <c r="T890">
        <f t="shared" ca="1" si="83"/>
        <v>37</v>
      </c>
    </row>
    <row r="891" spans="1:20">
      <c r="A891">
        <v>882</v>
      </c>
      <c r="B891" t="s">
        <v>195</v>
      </c>
      <c r="C891" s="2">
        <v>41102</v>
      </c>
      <c r="D891" s="11">
        <v>4.9461430000000002</v>
      </c>
      <c r="E891" s="11">
        <v>117.80608100000001</v>
      </c>
      <c r="F891" s="13">
        <v>2</v>
      </c>
      <c r="G891">
        <v>1</v>
      </c>
      <c r="H891" t="s">
        <v>25</v>
      </c>
      <c r="I891" t="s">
        <v>26</v>
      </c>
      <c r="J891" t="s">
        <v>27</v>
      </c>
      <c r="K891">
        <v>4</v>
      </c>
      <c r="L891">
        <v>70</v>
      </c>
      <c r="M891" s="4">
        <v>0.53855872795975435</v>
      </c>
      <c r="N891" s="5">
        <f t="shared" si="78"/>
        <v>41083.53855872796</v>
      </c>
      <c r="O891" t="str">
        <f t="shared" ca="1" si="79"/>
        <v>Cicada sanguinolenta</v>
      </c>
      <c r="P891" t="str">
        <f t="shared" ca="1" si="80"/>
        <v>TAG002122</v>
      </c>
      <c r="Q891">
        <f t="shared" ca="1" si="81"/>
        <v>156</v>
      </c>
      <c r="R891">
        <f t="shared" ca="1" si="82"/>
        <v>5.478695904328406</v>
      </c>
      <c r="S891" t="s">
        <v>221</v>
      </c>
      <c r="T891">
        <f t="shared" ca="1" si="83"/>
        <v>3</v>
      </c>
    </row>
    <row r="892" spans="1:20">
      <c r="A892">
        <v>883</v>
      </c>
      <c r="B892" t="s">
        <v>195</v>
      </c>
      <c r="C892" s="2">
        <v>41102</v>
      </c>
      <c r="D892" s="11">
        <v>4.9461430000000002</v>
      </c>
      <c r="E892" s="11">
        <v>117.80608100000001</v>
      </c>
      <c r="F892" s="13">
        <v>3</v>
      </c>
      <c r="G892">
        <v>0</v>
      </c>
      <c r="H892" t="s">
        <v>30</v>
      </c>
      <c r="I892" t="s">
        <v>29</v>
      </c>
      <c r="J892" t="s">
        <v>27</v>
      </c>
      <c r="K892">
        <v>4</v>
      </c>
      <c r="L892">
        <v>78</v>
      </c>
      <c r="M892" s="4">
        <v>0.46080017415348462</v>
      </c>
      <c r="N892" s="5">
        <f t="shared" si="78"/>
        <v>41083.460800174151</v>
      </c>
      <c r="O892" t="str">
        <f t="shared" ca="1" si="79"/>
        <v>Cicada sanguinolenta</v>
      </c>
      <c r="P892" t="str">
        <f t="shared" ca="1" si="80"/>
        <v>TAG083121</v>
      </c>
      <c r="Q892">
        <f t="shared" ca="1" si="81"/>
        <v>1731</v>
      </c>
      <c r="R892">
        <f t="shared" ca="1" si="82"/>
        <v>2.5319500506513242</v>
      </c>
      <c r="S892" t="s">
        <v>222</v>
      </c>
      <c r="T892">
        <f t="shared" ca="1" si="83"/>
        <v>91</v>
      </c>
    </row>
    <row r="893" spans="1:20">
      <c r="A893">
        <v>884</v>
      </c>
      <c r="B893" t="s">
        <v>195</v>
      </c>
      <c r="C893" s="2">
        <v>41102</v>
      </c>
      <c r="D893" s="11">
        <v>4.9461430000000002</v>
      </c>
      <c r="E893" s="11">
        <v>117.80608100000001</v>
      </c>
      <c r="F893" s="13">
        <v>4</v>
      </c>
      <c r="G893">
        <v>0</v>
      </c>
      <c r="H893" t="s">
        <v>25</v>
      </c>
      <c r="I893" t="s">
        <v>29</v>
      </c>
      <c r="J893" t="s">
        <v>27</v>
      </c>
      <c r="K893">
        <v>4</v>
      </c>
      <c r="L893">
        <v>78</v>
      </c>
      <c r="M893" s="4">
        <v>0.43693072897567742</v>
      </c>
      <c r="N893" s="5">
        <f t="shared" si="78"/>
        <v>41083.436930728974</v>
      </c>
      <c r="O893" t="str">
        <f t="shared" ca="1" si="79"/>
        <v>Dolichoderus sp.</v>
      </c>
      <c r="P893" t="str">
        <f t="shared" ca="1" si="80"/>
        <v>TAG008212</v>
      </c>
      <c r="Q893">
        <f t="shared" ca="1" si="81"/>
        <v>55</v>
      </c>
      <c r="R893">
        <f t="shared" ca="1" si="82"/>
        <v>2.3592028535435512</v>
      </c>
      <c r="S893" t="s">
        <v>223</v>
      </c>
      <c r="T893">
        <f t="shared" ca="1" si="83"/>
        <v>50</v>
      </c>
    </row>
    <row r="894" spans="1:20">
      <c r="A894">
        <v>885</v>
      </c>
      <c r="B894" t="s">
        <v>195</v>
      </c>
      <c r="C894" s="2">
        <v>41102</v>
      </c>
      <c r="D894" s="11">
        <v>4.9461430000000002</v>
      </c>
      <c r="E894" s="11">
        <v>117.80608100000001</v>
      </c>
      <c r="F894" s="13">
        <v>1</v>
      </c>
      <c r="G894">
        <v>1</v>
      </c>
      <c r="H894" t="s">
        <v>28</v>
      </c>
      <c r="I894" t="s">
        <v>29</v>
      </c>
      <c r="J894" t="s">
        <v>27</v>
      </c>
      <c r="K894">
        <v>4</v>
      </c>
      <c r="L894">
        <v>78</v>
      </c>
      <c r="M894" s="4">
        <v>0.17145276900949469</v>
      </c>
      <c r="N894" s="5">
        <f t="shared" si="78"/>
        <v>41083.171452769013</v>
      </c>
      <c r="O894" t="str">
        <f t="shared" ca="1" si="79"/>
        <v>Zenicomus photuroides</v>
      </c>
      <c r="P894" t="str">
        <f t="shared" ca="1" si="80"/>
        <v>TAG066684</v>
      </c>
      <c r="Q894">
        <f t="shared" ca="1" si="81"/>
        <v>1052</v>
      </c>
      <c r="R894">
        <f t="shared" ca="1" si="82"/>
        <v>5.3564565251207137</v>
      </c>
      <c r="S894" t="s">
        <v>220</v>
      </c>
      <c r="T894">
        <f t="shared" ca="1" si="83"/>
        <v>7</v>
      </c>
    </row>
    <row r="895" spans="1:20">
      <c r="A895">
        <v>886</v>
      </c>
      <c r="B895" t="s">
        <v>195</v>
      </c>
      <c r="C895" s="2">
        <v>41102</v>
      </c>
      <c r="D895" s="11">
        <v>4.9461430000000002</v>
      </c>
      <c r="E895" s="11">
        <v>117.80608100000001</v>
      </c>
      <c r="F895" s="13">
        <v>2</v>
      </c>
      <c r="G895">
        <v>0</v>
      </c>
      <c r="H895" t="s">
        <v>25</v>
      </c>
      <c r="I895" t="s">
        <v>26</v>
      </c>
      <c r="J895" t="s">
        <v>31</v>
      </c>
      <c r="K895">
        <v>3</v>
      </c>
      <c r="L895">
        <v>86</v>
      </c>
      <c r="M895" s="4">
        <v>0.40598304460810108</v>
      </c>
      <c r="N895" s="5">
        <f t="shared" si="78"/>
        <v>41083.405983044606</v>
      </c>
      <c r="O895" t="str">
        <f t="shared" ca="1" si="79"/>
        <v>Ponerinae #1</v>
      </c>
      <c r="P895" t="str">
        <f t="shared" ca="1" si="80"/>
        <v>TAG022633</v>
      </c>
      <c r="Q895">
        <f t="shared" ca="1" si="81"/>
        <v>158</v>
      </c>
      <c r="R895">
        <f t="shared" ca="1" si="82"/>
        <v>1.3646249054829398</v>
      </c>
      <c r="S895" t="s">
        <v>221</v>
      </c>
      <c r="T895">
        <f t="shared" ca="1" si="83"/>
        <v>81</v>
      </c>
    </row>
    <row r="896" spans="1:20">
      <c r="A896">
        <v>887</v>
      </c>
      <c r="B896" t="s">
        <v>195</v>
      </c>
      <c r="C896" s="2">
        <v>41102</v>
      </c>
      <c r="D896" s="11">
        <v>4.9461430000000002</v>
      </c>
      <c r="E896" s="11">
        <v>117.80608100000001</v>
      </c>
      <c r="F896" s="13">
        <v>3</v>
      </c>
      <c r="G896">
        <v>1</v>
      </c>
      <c r="H896" t="s">
        <v>28</v>
      </c>
      <c r="I896" t="s">
        <v>26</v>
      </c>
      <c r="J896" t="s">
        <v>31</v>
      </c>
      <c r="K896">
        <v>3</v>
      </c>
      <c r="L896">
        <v>86</v>
      </c>
      <c r="M896" s="4">
        <v>0.7363053969294584</v>
      </c>
      <c r="N896" s="5">
        <f t="shared" si="78"/>
        <v>41083.736305396931</v>
      </c>
      <c r="O896" t="str">
        <f t="shared" ca="1" si="79"/>
        <v>Dolichoderus sp.</v>
      </c>
      <c r="P896" t="str">
        <f t="shared" ca="1" si="80"/>
        <v>TAG073602</v>
      </c>
      <c r="Q896">
        <f t="shared" ca="1" si="81"/>
        <v>664</v>
      </c>
      <c r="R896">
        <f t="shared" ca="1" si="82"/>
        <v>1.0940226678878753</v>
      </c>
      <c r="S896" t="s">
        <v>222</v>
      </c>
      <c r="T896">
        <f t="shared" ca="1" si="83"/>
        <v>92</v>
      </c>
    </row>
    <row r="897" spans="1:20">
      <c r="A897">
        <v>888</v>
      </c>
      <c r="B897" t="s">
        <v>195</v>
      </c>
      <c r="C897" s="2">
        <v>41102</v>
      </c>
      <c r="D897" s="11">
        <v>4.9461430000000002</v>
      </c>
      <c r="E897" s="11">
        <v>117.80608100000001</v>
      </c>
      <c r="F897" s="13">
        <v>4</v>
      </c>
      <c r="G897">
        <v>0</v>
      </c>
      <c r="H897" t="s">
        <v>28</v>
      </c>
      <c r="I897" t="s">
        <v>29</v>
      </c>
      <c r="J897" t="s">
        <v>31</v>
      </c>
      <c r="K897">
        <v>3</v>
      </c>
      <c r="L897">
        <v>103</v>
      </c>
      <c r="M897" s="4">
        <v>0.10137262345759457</v>
      </c>
      <c r="N897" s="5">
        <f t="shared" si="78"/>
        <v>41083.10137262346</v>
      </c>
      <c r="O897" t="str">
        <f t="shared" ca="1" si="79"/>
        <v>Crematogaster borneensis</v>
      </c>
      <c r="P897" t="str">
        <f t="shared" ca="1" si="80"/>
        <v>TAG028920</v>
      </c>
      <c r="Q897">
        <f t="shared" ca="1" si="81"/>
        <v>1679</v>
      </c>
      <c r="R897">
        <f t="shared" ca="1" si="82"/>
        <v>2.7811376207267875</v>
      </c>
      <c r="S897" t="s">
        <v>223</v>
      </c>
      <c r="T897">
        <f t="shared" ca="1" si="83"/>
        <v>46</v>
      </c>
    </row>
    <row r="898" spans="1:20">
      <c r="A898">
        <v>889</v>
      </c>
      <c r="B898" t="s">
        <v>195</v>
      </c>
      <c r="C898" s="2">
        <v>41102</v>
      </c>
      <c r="D898" s="11">
        <v>4.9461430000000002</v>
      </c>
      <c r="E898" s="11">
        <v>117.80608100000001</v>
      </c>
      <c r="F898" s="13">
        <v>1</v>
      </c>
      <c r="G898">
        <v>0</v>
      </c>
      <c r="H898" t="s">
        <v>30</v>
      </c>
      <c r="I898" t="s">
        <v>29</v>
      </c>
      <c r="J898" t="s">
        <v>31</v>
      </c>
      <c r="K898">
        <v>3</v>
      </c>
      <c r="L898">
        <v>103</v>
      </c>
      <c r="M898" s="4">
        <v>0.66945497655583863</v>
      </c>
      <c r="N898" s="5">
        <f t="shared" si="78"/>
        <v>41083.669454976553</v>
      </c>
      <c r="O898" t="str">
        <f t="shared" ca="1" si="79"/>
        <v>Crematogaster borneensis</v>
      </c>
      <c r="P898" t="str">
        <f t="shared" ca="1" si="80"/>
        <v>TAG048266</v>
      </c>
      <c r="Q898">
        <f t="shared" ca="1" si="81"/>
        <v>815</v>
      </c>
      <c r="R898">
        <f t="shared" ca="1" si="82"/>
        <v>5.7522680115376588</v>
      </c>
      <c r="S898" t="s">
        <v>220</v>
      </c>
      <c r="T898">
        <f t="shared" ca="1" si="83"/>
        <v>22</v>
      </c>
    </row>
    <row r="899" spans="1:20">
      <c r="A899">
        <v>890</v>
      </c>
      <c r="B899" t="s">
        <v>195</v>
      </c>
      <c r="C899" s="2">
        <v>41102</v>
      </c>
      <c r="D899" s="11">
        <v>4.9461430000000002</v>
      </c>
      <c r="E899" s="11">
        <v>117.80608100000001</v>
      </c>
      <c r="F899" s="13">
        <v>2</v>
      </c>
      <c r="G899">
        <v>0</v>
      </c>
      <c r="H899" t="s">
        <v>25</v>
      </c>
      <c r="I899" t="s">
        <v>29</v>
      </c>
      <c r="J899" t="s">
        <v>31</v>
      </c>
      <c r="K899">
        <v>3</v>
      </c>
      <c r="L899">
        <v>103</v>
      </c>
      <c r="M899" s="4">
        <v>0.99310342030127496</v>
      </c>
      <c r="N899" s="5">
        <f t="shared" si="78"/>
        <v>41083.993103420304</v>
      </c>
      <c r="O899" t="str">
        <f t="shared" ca="1" si="79"/>
        <v>Dolichoderus sp.</v>
      </c>
      <c r="P899" t="str">
        <f t="shared" ca="1" si="80"/>
        <v>TAG070054</v>
      </c>
      <c r="Q899">
        <f t="shared" ca="1" si="81"/>
        <v>425</v>
      </c>
      <c r="R899">
        <f t="shared" ca="1" si="82"/>
        <v>1.8247814621842786</v>
      </c>
      <c r="S899" t="s">
        <v>221</v>
      </c>
      <c r="T899">
        <f t="shared" ca="1" si="83"/>
        <v>32</v>
      </c>
    </row>
    <row r="900" spans="1:20">
      <c r="A900">
        <v>891</v>
      </c>
      <c r="B900" t="s">
        <v>196</v>
      </c>
      <c r="C900" t="s">
        <v>85</v>
      </c>
      <c r="D900" s="11">
        <v>4.9461430000000002</v>
      </c>
      <c r="E900" s="11">
        <v>117.80608100000001</v>
      </c>
      <c r="F900" s="13">
        <v>3</v>
      </c>
      <c r="G900">
        <v>1</v>
      </c>
      <c r="H900" t="s">
        <v>28</v>
      </c>
      <c r="I900" t="s">
        <v>26</v>
      </c>
      <c r="J900" t="s">
        <v>27</v>
      </c>
      <c r="K900">
        <v>0</v>
      </c>
      <c r="L900">
        <v>73</v>
      </c>
      <c r="M900" s="4">
        <v>0.79779981417205703</v>
      </c>
      <c r="N900" s="5">
        <f t="shared" si="78"/>
        <v>41083.797799814172</v>
      </c>
      <c r="O900" t="str">
        <f t="shared" ca="1" si="79"/>
        <v>Ponerinae #1</v>
      </c>
      <c r="P900" t="str">
        <f t="shared" ca="1" si="80"/>
        <v>TAG022464</v>
      </c>
      <c r="Q900">
        <f t="shared" ca="1" si="81"/>
        <v>1267</v>
      </c>
      <c r="R900">
        <f t="shared" ca="1" si="82"/>
        <v>5.8653110668315431</v>
      </c>
      <c r="S900" t="s">
        <v>222</v>
      </c>
      <c r="T900">
        <f t="shared" ca="1" si="83"/>
        <v>67</v>
      </c>
    </row>
    <row r="901" spans="1:20">
      <c r="A901">
        <v>892</v>
      </c>
      <c r="B901" t="s">
        <v>196</v>
      </c>
      <c r="C901" t="s">
        <v>85</v>
      </c>
      <c r="D901" s="11">
        <v>4.9461430000000002</v>
      </c>
      <c r="E901" s="11">
        <v>117.80608100000001</v>
      </c>
      <c r="F901" s="13">
        <v>4</v>
      </c>
      <c r="G901">
        <v>1</v>
      </c>
      <c r="H901" t="s">
        <v>25</v>
      </c>
      <c r="I901" t="s">
        <v>26</v>
      </c>
      <c r="J901" t="s">
        <v>27</v>
      </c>
      <c r="K901">
        <v>0</v>
      </c>
      <c r="L901">
        <v>73</v>
      </c>
      <c r="M901" s="4">
        <v>0.86985231032386834</v>
      </c>
      <c r="N901" s="5">
        <f t="shared" si="78"/>
        <v>41083.869852310323</v>
      </c>
      <c r="O901" t="str">
        <f t="shared" ca="1" si="79"/>
        <v>Zenicomus photuroides</v>
      </c>
      <c r="P901" t="str">
        <f t="shared" ca="1" si="80"/>
        <v>TAG082220</v>
      </c>
      <c r="Q901">
        <f t="shared" ca="1" si="81"/>
        <v>315</v>
      </c>
      <c r="R901">
        <f t="shared" ca="1" si="82"/>
        <v>3.2768216208432963</v>
      </c>
      <c r="S901" t="s">
        <v>223</v>
      </c>
      <c r="T901">
        <f t="shared" ca="1" si="83"/>
        <v>51</v>
      </c>
    </row>
    <row r="902" spans="1:20">
      <c r="A902">
        <v>893</v>
      </c>
      <c r="B902" t="s">
        <v>196</v>
      </c>
      <c r="C902" t="s">
        <v>85</v>
      </c>
      <c r="D902" s="11">
        <v>4.9461430000000002</v>
      </c>
      <c r="E902" s="11">
        <v>117.80608100000001</v>
      </c>
      <c r="F902" s="13">
        <v>1</v>
      </c>
      <c r="G902">
        <v>0</v>
      </c>
      <c r="H902" t="s">
        <v>30</v>
      </c>
      <c r="I902" t="s">
        <v>29</v>
      </c>
      <c r="J902" t="s">
        <v>27</v>
      </c>
      <c r="K902">
        <v>0</v>
      </c>
      <c r="L902">
        <v>81</v>
      </c>
      <c r="M902" s="4">
        <v>0.57102588014711442</v>
      </c>
      <c r="N902" s="5">
        <f t="shared" si="78"/>
        <v>41083.571025880148</v>
      </c>
      <c r="O902" t="str">
        <f t="shared" ca="1" si="79"/>
        <v>Melittia oedippus</v>
      </c>
      <c r="P902" t="str">
        <f t="shared" ca="1" si="80"/>
        <v>TAG080356</v>
      </c>
      <c r="Q902">
        <f t="shared" ca="1" si="81"/>
        <v>201</v>
      </c>
      <c r="R902">
        <f t="shared" ca="1" si="82"/>
        <v>5.614612669356462</v>
      </c>
      <c r="S902" t="s">
        <v>220</v>
      </c>
      <c r="T902">
        <f t="shared" ca="1" si="83"/>
        <v>47</v>
      </c>
    </row>
    <row r="903" spans="1:20">
      <c r="A903">
        <v>894</v>
      </c>
      <c r="B903" t="s">
        <v>196</v>
      </c>
      <c r="C903" t="s">
        <v>85</v>
      </c>
      <c r="D903" s="11">
        <v>4.9461430000000002</v>
      </c>
      <c r="E903" s="11">
        <v>117.80608100000001</v>
      </c>
      <c r="F903" s="13">
        <v>2</v>
      </c>
      <c r="G903">
        <v>1</v>
      </c>
      <c r="H903" t="s">
        <v>28</v>
      </c>
      <c r="I903" t="s">
        <v>29</v>
      </c>
      <c r="J903" t="s">
        <v>27</v>
      </c>
      <c r="K903">
        <v>0</v>
      </c>
      <c r="L903">
        <v>81</v>
      </c>
      <c r="M903" s="4">
        <v>5.0843135976475051E-2</v>
      </c>
      <c r="N903" s="5">
        <f t="shared" si="78"/>
        <v>41083.050843135978</v>
      </c>
      <c r="O903" t="str">
        <f t="shared" ca="1" si="79"/>
        <v>Ponerinae #1</v>
      </c>
      <c r="P903" t="str">
        <f t="shared" ca="1" si="80"/>
        <v>TAG064030</v>
      </c>
      <c r="Q903">
        <f t="shared" ca="1" si="81"/>
        <v>392</v>
      </c>
      <c r="R903">
        <f t="shared" ca="1" si="82"/>
        <v>4.7634176819248841</v>
      </c>
      <c r="S903" t="s">
        <v>221</v>
      </c>
      <c r="T903">
        <f t="shared" ca="1" si="83"/>
        <v>86</v>
      </c>
    </row>
    <row r="904" spans="1:20">
      <c r="A904">
        <v>895</v>
      </c>
      <c r="B904" t="s">
        <v>196</v>
      </c>
      <c r="C904" t="s">
        <v>85</v>
      </c>
      <c r="D904" s="11">
        <v>4.9461430000000002</v>
      </c>
      <c r="E904" s="11">
        <v>117.80608100000001</v>
      </c>
      <c r="F904" s="13">
        <v>3</v>
      </c>
      <c r="G904">
        <v>1</v>
      </c>
      <c r="H904" t="s">
        <v>25</v>
      </c>
      <c r="I904" t="s">
        <v>29</v>
      </c>
      <c r="J904" t="s">
        <v>27</v>
      </c>
      <c r="K904">
        <v>0</v>
      </c>
      <c r="L904">
        <v>81</v>
      </c>
      <c r="M904" s="4">
        <v>0.89776385509694412</v>
      </c>
      <c r="N904" s="5">
        <f t="shared" si="78"/>
        <v>41083.8977638551</v>
      </c>
      <c r="O904" t="str">
        <f t="shared" ca="1" si="79"/>
        <v>Water monitor</v>
      </c>
      <c r="P904" t="str">
        <f t="shared" ca="1" si="80"/>
        <v>TAG034216</v>
      </c>
      <c r="Q904">
        <f t="shared" ca="1" si="81"/>
        <v>205</v>
      </c>
      <c r="R904">
        <f t="shared" ca="1" si="82"/>
        <v>4.0783859622549521</v>
      </c>
      <c r="S904" t="s">
        <v>222</v>
      </c>
      <c r="T904">
        <f t="shared" ca="1" si="83"/>
        <v>16</v>
      </c>
    </row>
    <row r="905" spans="1:20">
      <c r="A905">
        <v>896</v>
      </c>
      <c r="B905" t="s">
        <v>196</v>
      </c>
      <c r="C905" t="s">
        <v>85</v>
      </c>
      <c r="D905" s="11">
        <v>4.9461430000000002</v>
      </c>
      <c r="E905" s="11">
        <v>117.80608100000001</v>
      </c>
      <c r="F905" s="13">
        <v>4</v>
      </c>
      <c r="G905">
        <v>0</v>
      </c>
      <c r="H905" t="s">
        <v>25</v>
      </c>
      <c r="I905" t="s">
        <v>26</v>
      </c>
      <c r="J905" t="s">
        <v>31</v>
      </c>
      <c r="K905">
        <v>0</v>
      </c>
      <c r="L905">
        <v>89</v>
      </c>
      <c r="M905" s="4">
        <v>0.42735041703812215</v>
      </c>
      <c r="N905" s="5">
        <f t="shared" si="78"/>
        <v>41083.427350417041</v>
      </c>
      <c r="O905" t="str">
        <f t="shared" ca="1" si="79"/>
        <v>Gannets</v>
      </c>
      <c r="P905" t="str">
        <f t="shared" ca="1" si="80"/>
        <v>TAG049924</v>
      </c>
      <c r="Q905">
        <f t="shared" ca="1" si="81"/>
        <v>912</v>
      </c>
      <c r="R905">
        <f t="shared" ca="1" si="82"/>
        <v>5.325769853852349</v>
      </c>
      <c r="S905" t="s">
        <v>223</v>
      </c>
      <c r="T905">
        <f t="shared" ca="1" si="83"/>
        <v>32</v>
      </c>
    </row>
    <row r="906" spans="1:20">
      <c r="A906">
        <v>897</v>
      </c>
      <c r="B906" t="s">
        <v>196</v>
      </c>
      <c r="C906" t="s">
        <v>85</v>
      </c>
      <c r="D906" s="11">
        <v>4.9461430000000002</v>
      </c>
      <c r="E906" s="11">
        <v>117.80608100000001</v>
      </c>
      <c r="F906" s="13">
        <v>1</v>
      </c>
      <c r="G906">
        <v>1</v>
      </c>
      <c r="H906" t="s">
        <v>28</v>
      </c>
      <c r="I906" t="s">
        <v>26</v>
      </c>
      <c r="J906" t="s">
        <v>31</v>
      </c>
      <c r="K906">
        <v>0</v>
      </c>
      <c r="L906">
        <v>89</v>
      </c>
      <c r="M906" s="4">
        <v>0.38372324673380387</v>
      </c>
      <c r="N906" s="5">
        <f t="shared" si="78"/>
        <v>41083.383723246734</v>
      </c>
      <c r="O906" t="str">
        <f t="shared" ca="1" si="79"/>
        <v>Ponerinae #1</v>
      </c>
      <c r="P906" t="str">
        <f t="shared" ca="1" si="80"/>
        <v>TAG078765</v>
      </c>
      <c r="Q906">
        <f t="shared" ca="1" si="81"/>
        <v>421</v>
      </c>
      <c r="R906">
        <f t="shared" ca="1" si="82"/>
        <v>4.3353133398709289</v>
      </c>
      <c r="S906" t="s">
        <v>220</v>
      </c>
      <c r="T906">
        <f t="shared" ca="1" si="83"/>
        <v>10</v>
      </c>
    </row>
    <row r="907" spans="1:20">
      <c r="A907">
        <v>898</v>
      </c>
      <c r="B907" t="s">
        <v>196</v>
      </c>
      <c r="C907" t="s">
        <v>85</v>
      </c>
      <c r="D907" s="11">
        <v>4.9461430000000002</v>
      </c>
      <c r="E907" s="11">
        <v>117.80608100000001</v>
      </c>
      <c r="F907" s="13">
        <v>2</v>
      </c>
      <c r="G907">
        <v>0</v>
      </c>
      <c r="H907" t="s">
        <v>28</v>
      </c>
      <c r="I907" t="s">
        <v>29</v>
      </c>
      <c r="J907" t="s">
        <v>31</v>
      </c>
      <c r="K907">
        <v>0</v>
      </c>
      <c r="L907">
        <v>106</v>
      </c>
      <c r="M907" s="4">
        <v>0.63014355193925409</v>
      </c>
      <c r="N907" s="5">
        <f t="shared" ref="N907:N970" si="84">C$10 +M907</f>
        <v>41083.630143551942</v>
      </c>
      <c r="O907" t="str">
        <f t="shared" ref="O907:O970" ca="1" si="85">INDIRECT(ADDRESS(RANDBETWEEN(2,13),1,1,FALSE,"Taxa"), FALSE)</f>
        <v>Crematogaster borneensis</v>
      </c>
      <c r="P907" t="str">
        <f t="shared" ref="P907:P970" ca="1" si="86">"TAG" &amp; TEXT(FLOOR(RAND()*100000,1), "000000")</f>
        <v>TAG033625</v>
      </c>
      <c r="Q907">
        <f t="shared" ref="Q907:Q970" ca="1" si="87">RANDBETWEEN(0,2000)</f>
        <v>290</v>
      </c>
      <c r="R907">
        <f t="shared" ref="R907:R970" ca="1" si="88">RAND()*5+1</f>
        <v>3.2310044404350569</v>
      </c>
      <c r="S907" t="s">
        <v>221</v>
      </c>
      <c r="T907">
        <f t="shared" ref="T907:T970" ca="1" si="89">RANDBETWEEN(0,100)</f>
        <v>5</v>
      </c>
    </row>
    <row r="908" spans="1:20">
      <c r="A908">
        <v>899</v>
      </c>
      <c r="B908" t="s">
        <v>196</v>
      </c>
      <c r="C908" t="s">
        <v>85</v>
      </c>
      <c r="D908" s="11">
        <v>4.9461430000000002</v>
      </c>
      <c r="E908" s="11">
        <v>117.80608100000001</v>
      </c>
      <c r="F908" s="13">
        <v>3</v>
      </c>
      <c r="G908">
        <v>0</v>
      </c>
      <c r="H908" t="s">
        <v>30</v>
      </c>
      <c r="I908" t="s">
        <v>29</v>
      </c>
      <c r="J908" t="s">
        <v>31</v>
      </c>
      <c r="K908">
        <v>0</v>
      </c>
      <c r="L908">
        <v>106</v>
      </c>
      <c r="M908" s="4">
        <v>0.65959144697385552</v>
      </c>
      <c r="N908" s="5">
        <f t="shared" si="84"/>
        <v>41083.659591446973</v>
      </c>
      <c r="O908" t="str">
        <f t="shared" ca="1" si="85"/>
        <v>Zenicomus photuroides</v>
      </c>
      <c r="P908" t="str">
        <f t="shared" ca="1" si="86"/>
        <v>TAG097720</v>
      </c>
      <c r="Q908">
        <f t="shared" ca="1" si="87"/>
        <v>242</v>
      </c>
      <c r="R908">
        <f t="shared" ca="1" si="88"/>
        <v>3.6257735568411125</v>
      </c>
      <c r="S908" t="s">
        <v>222</v>
      </c>
      <c r="T908">
        <f t="shared" ca="1" si="89"/>
        <v>62</v>
      </c>
    </row>
    <row r="909" spans="1:20">
      <c r="A909">
        <v>900</v>
      </c>
      <c r="B909" t="s">
        <v>196</v>
      </c>
      <c r="C909" t="s">
        <v>85</v>
      </c>
      <c r="D909" s="11">
        <v>4.9461430000000002</v>
      </c>
      <c r="E909" s="11">
        <v>117.80608100000001</v>
      </c>
      <c r="F909" s="13">
        <v>4</v>
      </c>
      <c r="G909">
        <v>1</v>
      </c>
      <c r="H909" t="s">
        <v>25</v>
      </c>
      <c r="I909" t="s">
        <v>29</v>
      </c>
      <c r="J909" t="s">
        <v>31</v>
      </c>
      <c r="K909">
        <v>0</v>
      </c>
      <c r="L909">
        <v>106</v>
      </c>
      <c r="M909" s="4">
        <v>0.24946727435112692</v>
      </c>
      <c r="N909" s="5">
        <f t="shared" si="84"/>
        <v>41083.249467274349</v>
      </c>
      <c r="O909" t="str">
        <f t="shared" ca="1" si="85"/>
        <v>Ponerinae #1</v>
      </c>
      <c r="P909" t="str">
        <f t="shared" ca="1" si="86"/>
        <v>TAG074302</v>
      </c>
      <c r="Q909">
        <f t="shared" ca="1" si="87"/>
        <v>417</v>
      </c>
      <c r="R909">
        <f t="shared" ca="1" si="88"/>
        <v>5.3728330630305043</v>
      </c>
      <c r="S909" t="s">
        <v>223</v>
      </c>
      <c r="T909">
        <f t="shared" ca="1" si="89"/>
        <v>17</v>
      </c>
    </row>
    <row r="910" spans="1:20">
      <c r="A910">
        <v>901</v>
      </c>
      <c r="B910" t="s">
        <v>197</v>
      </c>
      <c r="C910" t="s">
        <v>85</v>
      </c>
      <c r="D910" s="11">
        <v>4.9461430000000002</v>
      </c>
      <c r="E910" s="11">
        <v>117.80608100000001</v>
      </c>
      <c r="F910" s="13">
        <v>1</v>
      </c>
      <c r="G910">
        <v>1</v>
      </c>
      <c r="H910" t="s">
        <v>28</v>
      </c>
      <c r="I910" t="s">
        <v>26</v>
      </c>
      <c r="J910" t="s">
        <v>27</v>
      </c>
      <c r="K910">
        <v>0</v>
      </c>
      <c r="L910">
        <v>73</v>
      </c>
      <c r="M910" s="4">
        <v>0.92113036423724015</v>
      </c>
      <c r="N910" s="5">
        <f t="shared" si="84"/>
        <v>41083.921130364237</v>
      </c>
      <c r="O910" t="str">
        <f t="shared" ca="1" si="85"/>
        <v>Water monitor</v>
      </c>
      <c r="P910" t="str">
        <f t="shared" ca="1" si="86"/>
        <v>TAG030538</v>
      </c>
      <c r="Q910">
        <f t="shared" ca="1" si="87"/>
        <v>975</v>
      </c>
      <c r="R910">
        <f t="shared" ca="1" si="88"/>
        <v>3.5556941069047139</v>
      </c>
      <c r="S910" t="s">
        <v>220</v>
      </c>
      <c r="T910">
        <f t="shared" ca="1" si="89"/>
        <v>46</v>
      </c>
    </row>
    <row r="911" spans="1:20">
      <c r="A911">
        <v>902</v>
      </c>
      <c r="B911" t="s">
        <v>197</v>
      </c>
      <c r="C911" t="s">
        <v>85</v>
      </c>
      <c r="D911" s="11">
        <v>4.9461430000000002</v>
      </c>
      <c r="E911" s="11">
        <v>117.80608100000001</v>
      </c>
      <c r="F911" s="13">
        <v>2</v>
      </c>
      <c r="G911">
        <v>1</v>
      </c>
      <c r="H911" t="s">
        <v>25</v>
      </c>
      <c r="I911" t="s">
        <v>26</v>
      </c>
      <c r="J911" t="s">
        <v>27</v>
      </c>
      <c r="K911">
        <v>0</v>
      </c>
      <c r="L911">
        <v>73</v>
      </c>
      <c r="M911" s="4">
        <v>0.12546085116418626</v>
      </c>
      <c r="N911" s="5">
        <f t="shared" si="84"/>
        <v>41083.125460851166</v>
      </c>
      <c r="O911" t="str">
        <f t="shared" ca="1" si="85"/>
        <v>Cicada sanguinolenta</v>
      </c>
      <c r="P911" t="str">
        <f t="shared" ca="1" si="86"/>
        <v>TAG068235</v>
      </c>
      <c r="Q911">
        <f t="shared" ca="1" si="87"/>
        <v>1346</v>
      </c>
      <c r="R911">
        <f t="shared" ca="1" si="88"/>
        <v>1.6388095303366899</v>
      </c>
      <c r="S911" t="s">
        <v>221</v>
      </c>
      <c r="T911">
        <f t="shared" ca="1" si="89"/>
        <v>18</v>
      </c>
    </row>
    <row r="912" spans="1:20">
      <c r="A912">
        <v>903</v>
      </c>
      <c r="B912" t="s">
        <v>197</v>
      </c>
      <c r="C912" t="s">
        <v>85</v>
      </c>
      <c r="D912" s="11">
        <v>4.9461430000000002</v>
      </c>
      <c r="E912" s="11">
        <v>117.80608100000001</v>
      </c>
      <c r="F912" s="13">
        <v>3</v>
      </c>
      <c r="G912">
        <v>0</v>
      </c>
      <c r="H912" t="s">
        <v>28</v>
      </c>
      <c r="I912" t="s">
        <v>29</v>
      </c>
      <c r="J912" t="s">
        <v>27</v>
      </c>
      <c r="K912">
        <v>0</v>
      </c>
      <c r="L912">
        <v>81</v>
      </c>
      <c r="M912" s="4">
        <v>9.3176865722449542E-2</v>
      </c>
      <c r="N912" s="5">
        <f t="shared" si="84"/>
        <v>41083.093176865725</v>
      </c>
      <c r="O912" t="str">
        <f t="shared" ca="1" si="85"/>
        <v>Gannets</v>
      </c>
      <c r="P912" t="str">
        <f t="shared" ca="1" si="86"/>
        <v>TAG069451</v>
      </c>
      <c r="Q912">
        <f t="shared" ca="1" si="87"/>
        <v>233</v>
      </c>
      <c r="R912">
        <f t="shared" ca="1" si="88"/>
        <v>5.2980211613332857</v>
      </c>
      <c r="S912" t="s">
        <v>222</v>
      </c>
      <c r="T912">
        <f t="shared" ca="1" si="89"/>
        <v>10</v>
      </c>
    </row>
    <row r="913" spans="1:20">
      <c r="A913">
        <v>904</v>
      </c>
      <c r="B913" t="s">
        <v>197</v>
      </c>
      <c r="C913" t="s">
        <v>85</v>
      </c>
      <c r="D913" s="11">
        <v>4.9461430000000002</v>
      </c>
      <c r="E913" s="11">
        <v>117.80608100000001</v>
      </c>
      <c r="F913" s="13">
        <v>4</v>
      </c>
      <c r="G913">
        <v>0</v>
      </c>
      <c r="H913" t="s">
        <v>30</v>
      </c>
      <c r="I913" t="s">
        <v>29</v>
      </c>
      <c r="J913" t="s">
        <v>27</v>
      </c>
      <c r="K913">
        <v>0</v>
      </c>
      <c r="L913">
        <v>81</v>
      </c>
      <c r="M913" s="4">
        <v>0.21297320970214706</v>
      </c>
      <c r="N913" s="5">
        <f t="shared" si="84"/>
        <v>41083.212973209702</v>
      </c>
      <c r="O913" t="str">
        <f t="shared" ca="1" si="85"/>
        <v>Crematogaster ormei</v>
      </c>
      <c r="P913" t="str">
        <f t="shared" ca="1" si="86"/>
        <v>TAG065904</v>
      </c>
      <c r="Q913">
        <f t="shared" ca="1" si="87"/>
        <v>1195</v>
      </c>
      <c r="R913">
        <f t="shared" ca="1" si="88"/>
        <v>4.8062397887723805</v>
      </c>
      <c r="S913" t="s">
        <v>223</v>
      </c>
      <c r="T913">
        <f t="shared" ca="1" si="89"/>
        <v>71</v>
      </c>
    </row>
    <row r="914" spans="1:20">
      <c r="A914">
        <v>905</v>
      </c>
      <c r="B914" t="s">
        <v>197</v>
      </c>
      <c r="C914" t="s">
        <v>85</v>
      </c>
      <c r="D914" s="11">
        <v>4.9461430000000002</v>
      </c>
      <c r="E914" s="11">
        <v>117.80608100000001</v>
      </c>
      <c r="F914" s="13">
        <v>1</v>
      </c>
      <c r="G914">
        <v>0</v>
      </c>
      <c r="H914" t="s">
        <v>25</v>
      </c>
      <c r="I914" t="s">
        <v>29</v>
      </c>
      <c r="J914" t="s">
        <v>27</v>
      </c>
      <c r="K914">
        <v>0</v>
      </c>
      <c r="L914">
        <v>81</v>
      </c>
      <c r="M914" s="4">
        <v>0.21360841044412671</v>
      </c>
      <c r="N914" s="5">
        <f t="shared" si="84"/>
        <v>41083.213608410442</v>
      </c>
      <c r="O914" t="str">
        <f t="shared" ca="1" si="85"/>
        <v>Morphospecies 1</v>
      </c>
      <c r="P914" t="str">
        <f t="shared" ca="1" si="86"/>
        <v>TAG034020</v>
      </c>
      <c r="Q914">
        <f t="shared" ca="1" si="87"/>
        <v>1845</v>
      </c>
      <c r="R914">
        <f t="shared" ca="1" si="88"/>
        <v>1.1000054594992998</v>
      </c>
      <c r="S914" t="s">
        <v>220</v>
      </c>
      <c r="T914">
        <f t="shared" ca="1" si="89"/>
        <v>83</v>
      </c>
    </row>
    <row r="915" spans="1:20">
      <c r="A915">
        <v>906</v>
      </c>
      <c r="B915" t="s">
        <v>197</v>
      </c>
      <c r="C915" t="s">
        <v>85</v>
      </c>
      <c r="D915" s="11">
        <v>4.9461430000000002</v>
      </c>
      <c r="E915" s="11">
        <v>117.80608100000001</v>
      </c>
      <c r="F915" s="13">
        <v>2</v>
      </c>
      <c r="G915">
        <v>1</v>
      </c>
      <c r="H915" t="s">
        <v>28</v>
      </c>
      <c r="I915" t="s">
        <v>26</v>
      </c>
      <c r="J915" t="s">
        <v>31</v>
      </c>
      <c r="K915">
        <v>0</v>
      </c>
      <c r="L915">
        <v>89</v>
      </c>
      <c r="M915" s="4">
        <v>0.13730076299286587</v>
      </c>
      <c r="N915" s="5">
        <f t="shared" si="84"/>
        <v>41083.137300762995</v>
      </c>
      <c r="O915" t="str">
        <f t="shared" ca="1" si="85"/>
        <v>Morphospecies 1</v>
      </c>
      <c r="P915" t="str">
        <f t="shared" ca="1" si="86"/>
        <v>TAG034683</v>
      </c>
      <c r="Q915">
        <f t="shared" ca="1" si="87"/>
        <v>633</v>
      </c>
      <c r="R915">
        <f t="shared" ca="1" si="88"/>
        <v>2.6703920850084648</v>
      </c>
      <c r="S915" t="s">
        <v>221</v>
      </c>
      <c r="T915">
        <f t="shared" ca="1" si="89"/>
        <v>8</v>
      </c>
    </row>
    <row r="916" spans="1:20">
      <c r="A916">
        <v>907</v>
      </c>
      <c r="B916" t="s">
        <v>197</v>
      </c>
      <c r="C916" t="s">
        <v>85</v>
      </c>
      <c r="D916" s="11">
        <v>4.9461430000000002</v>
      </c>
      <c r="E916" s="11">
        <v>117.80608100000001</v>
      </c>
      <c r="F916" s="13">
        <v>3</v>
      </c>
      <c r="G916">
        <v>1</v>
      </c>
      <c r="H916" t="s">
        <v>25</v>
      </c>
      <c r="I916" t="s">
        <v>26</v>
      </c>
      <c r="J916" t="s">
        <v>31</v>
      </c>
      <c r="K916">
        <v>0</v>
      </c>
      <c r="L916">
        <v>89</v>
      </c>
      <c r="M916" s="4">
        <v>0.64864950350131745</v>
      </c>
      <c r="N916" s="5">
        <f t="shared" si="84"/>
        <v>41083.648649503499</v>
      </c>
      <c r="O916" t="str">
        <f t="shared" ca="1" si="85"/>
        <v>Water monitor</v>
      </c>
      <c r="P916" t="str">
        <f t="shared" ca="1" si="86"/>
        <v>TAG009877</v>
      </c>
      <c r="Q916">
        <f t="shared" ca="1" si="87"/>
        <v>1554</v>
      </c>
      <c r="R916">
        <f t="shared" ca="1" si="88"/>
        <v>2.2575726771210256</v>
      </c>
      <c r="S916" t="s">
        <v>222</v>
      </c>
      <c r="T916">
        <f t="shared" ca="1" si="89"/>
        <v>100</v>
      </c>
    </row>
    <row r="917" spans="1:20">
      <c r="A917">
        <v>908</v>
      </c>
      <c r="B917" t="s">
        <v>197</v>
      </c>
      <c r="C917" t="s">
        <v>85</v>
      </c>
      <c r="D917" s="11">
        <v>4.9461430000000002</v>
      </c>
      <c r="E917" s="11">
        <v>117.80608100000001</v>
      </c>
      <c r="F917" s="13">
        <v>4</v>
      </c>
      <c r="G917">
        <v>0</v>
      </c>
      <c r="H917" t="s">
        <v>25</v>
      </c>
      <c r="I917" t="s">
        <v>29</v>
      </c>
      <c r="J917" t="s">
        <v>31</v>
      </c>
      <c r="K917">
        <v>0</v>
      </c>
      <c r="L917">
        <v>106</v>
      </c>
      <c r="M917" s="4">
        <v>0.32848464809294786</v>
      </c>
      <c r="N917" s="5">
        <f t="shared" si="84"/>
        <v>41083.328484648096</v>
      </c>
      <c r="O917" t="str">
        <f t="shared" ca="1" si="85"/>
        <v>Melittia oedippus</v>
      </c>
      <c r="P917" t="str">
        <f t="shared" ca="1" si="86"/>
        <v>TAG096244</v>
      </c>
      <c r="Q917">
        <f t="shared" ca="1" si="87"/>
        <v>352</v>
      </c>
      <c r="R917">
        <f t="shared" ca="1" si="88"/>
        <v>4.2314290078177876</v>
      </c>
      <c r="S917" t="s">
        <v>223</v>
      </c>
      <c r="T917">
        <f t="shared" ca="1" si="89"/>
        <v>29</v>
      </c>
    </row>
    <row r="918" spans="1:20">
      <c r="A918">
        <v>909</v>
      </c>
      <c r="B918" t="s">
        <v>197</v>
      </c>
      <c r="C918" t="s">
        <v>85</v>
      </c>
      <c r="D918" s="11">
        <v>4.9461430000000002</v>
      </c>
      <c r="E918" s="11">
        <v>117.80608100000001</v>
      </c>
      <c r="F918" s="13">
        <v>1</v>
      </c>
      <c r="G918">
        <v>1</v>
      </c>
      <c r="H918" t="s">
        <v>28</v>
      </c>
      <c r="I918" t="s">
        <v>29</v>
      </c>
      <c r="J918" t="s">
        <v>31</v>
      </c>
      <c r="K918">
        <v>0</v>
      </c>
      <c r="L918">
        <v>106</v>
      </c>
      <c r="M918" s="4">
        <v>0.57898710660599062</v>
      </c>
      <c r="N918" s="5">
        <f t="shared" si="84"/>
        <v>41083.578987106608</v>
      </c>
      <c r="O918" t="str">
        <f t="shared" ca="1" si="85"/>
        <v>Formicidae #1</v>
      </c>
      <c r="P918" t="str">
        <f t="shared" ca="1" si="86"/>
        <v>TAG057813</v>
      </c>
      <c r="Q918">
        <f t="shared" ca="1" si="87"/>
        <v>1638</v>
      </c>
      <c r="R918">
        <f t="shared" ca="1" si="88"/>
        <v>4.3601956243602862</v>
      </c>
      <c r="S918" t="s">
        <v>220</v>
      </c>
      <c r="T918">
        <f t="shared" ca="1" si="89"/>
        <v>53</v>
      </c>
    </row>
    <row r="919" spans="1:20">
      <c r="A919">
        <v>910</v>
      </c>
      <c r="B919" t="s">
        <v>197</v>
      </c>
      <c r="C919" t="s">
        <v>85</v>
      </c>
      <c r="D919" s="11">
        <v>4.9461430000000002</v>
      </c>
      <c r="E919" s="11">
        <v>117.80608100000001</v>
      </c>
      <c r="F919" s="13">
        <v>2</v>
      </c>
      <c r="G919">
        <v>1</v>
      </c>
      <c r="H919" t="s">
        <v>30</v>
      </c>
      <c r="I919" t="s">
        <v>29</v>
      </c>
      <c r="J919" t="s">
        <v>31</v>
      </c>
      <c r="K919">
        <v>0</v>
      </c>
      <c r="L919">
        <v>106</v>
      </c>
      <c r="M919" s="4">
        <v>8.9989173580764525E-2</v>
      </c>
      <c r="N919" s="5">
        <f t="shared" si="84"/>
        <v>41083.089989173583</v>
      </c>
      <c r="O919" t="str">
        <f t="shared" ca="1" si="85"/>
        <v>Water monitor</v>
      </c>
      <c r="P919" t="str">
        <f t="shared" ca="1" si="86"/>
        <v>TAG028860</v>
      </c>
      <c r="Q919">
        <f t="shared" ca="1" si="87"/>
        <v>542</v>
      </c>
      <c r="R919">
        <f t="shared" ca="1" si="88"/>
        <v>5.0911456391039973</v>
      </c>
      <c r="S919" t="s">
        <v>221</v>
      </c>
      <c r="T919">
        <f t="shared" ca="1" si="89"/>
        <v>20</v>
      </c>
    </row>
    <row r="920" spans="1:20">
      <c r="A920">
        <v>911</v>
      </c>
      <c r="B920" t="s">
        <v>198</v>
      </c>
      <c r="C920" t="s">
        <v>85</v>
      </c>
      <c r="D920" s="11">
        <v>4.9461430000000002</v>
      </c>
      <c r="E920" s="11">
        <v>117.80608100000001</v>
      </c>
      <c r="F920" s="13">
        <v>3</v>
      </c>
      <c r="G920">
        <v>1</v>
      </c>
      <c r="H920" t="s">
        <v>28</v>
      </c>
      <c r="I920" t="s">
        <v>26</v>
      </c>
      <c r="J920" t="s">
        <v>27</v>
      </c>
      <c r="K920">
        <v>0</v>
      </c>
      <c r="L920">
        <v>73</v>
      </c>
      <c r="M920" s="4">
        <v>0.64174536105685343</v>
      </c>
      <c r="N920" s="5">
        <f t="shared" si="84"/>
        <v>41083.641745361056</v>
      </c>
      <c r="O920" t="str">
        <f t="shared" ca="1" si="85"/>
        <v>Crematogaster ormei</v>
      </c>
      <c r="P920" t="str">
        <f t="shared" ca="1" si="86"/>
        <v>TAG008894</v>
      </c>
      <c r="Q920">
        <f t="shared" ca="1" si="87"/>
        <v>1389</v>
      </c>
      <c r="R920">
        <f t="shared" ca="1" si="88"/>
        <v>2.669226922292367</v>
      </c>
      <c r="S920" t="s">
        <v>222</v>
      </c>
      <c r="T920">
        <f t="shared" ca="1" si="89"/>
        <v>22</v>
      </c>
    </row>
    <row r="921" spans="1:20">
      <c r="A921">
        <v>912</v>
      </c>
      <c r="B921" t="s">
        <v>198</v>
      </c>
      <c r="C921" t="s">
        <v>85</v>
      </c>
      <c r="D921" s="11">
        <v>4.9461430000000002</v>
      </c>
      <c r="E921" s="11">
        <v>117.80608100000001</v>
      </c>
      <c r="F921" s="13">
        <v>4</v>
      </c>
      <c r="G921">
        <v>1</v>
      </c>
      <c r="H921" t="s">
        <v>25</v>
      </c>
      <c r="I921" t="s">
        <v>26</v>
      </c>
      <c r="J921" t="s">
        <v>27</v>
      </c>
      <c r="K921">
        <v>0</v>
      </c>
      <c r="L921">
        <v>73</v>
      </c>
      <c r="M921" s="4">
        <v>0.73455119381613554</v>
      </c>
      <c r="N921" s="5">
        <f t="shared" si="84"/>
        <v>41083.734551193818</v>
      </c>
      <c r="O921" t="str">
        <f t="shared" ca="1" si="85"/>
        <v>Melittia oedippus</v>
      </c>
      <c r="P921" t="str">
        <f t="shared" ca="1" si="86"/>
        <v>TAG011139</v>
      </c>
      <c r="Q921">
        <f t="shared" ca="1" si="87"/>
        <v>1462</v>
      </c>
      <c r="R921">
        <f t="shared" ca="1" si="88"/>
        <v>3.4803203992167959</v>
      </c>
      <c r="S921" t="s">
        <v>223</v>
      </c>
      <c r="T921">
        <f t="shared" ca="1" si="89"/>
        <v>62</v>
      </c>
    </row>
    <row r="922" spans="1:20">
      <c r="A922">
        <v>913</v>
      </c>
      <c r="B922" t="s">
        <v>198</v>
      </c>
      <c r="C922" t="s">
        <v>85</v>
      </c>
      <c r="D922" s="11">
        <v>4.9461430000000002</v>
      </c>
      <c r="E922" s="11">
        <v>117.80608100000001</v>
      </c>
      <c r="F922" s="13">
        <v>1</v>
      </c>
      <c r="G922">
        <v>0</v>
      </c>
      <c r="H922" t="s">
        <v>28</v>
      </c>
      <c r="I922" t="s">
        <v>29</v>
      </c>
      <c r="J922" t="s">
        <v>27</v>
      </c>
      <c r="K922">
        <v>0</v>
      </c>
      <c r="L922">
        <v>81</v>
      </c>
      <c r="M922" s="4">
        <v>7.2876218208455246E-2</v>
      </c>
      <c r="N922" s="5">
        <f t="shared" si="84"/>
        <v>41083.072876218212</v>
      </c>
      <c r="O922" t="str">
        <f t="shared" ca="1" si="85"/>
        <v>Cicada sanguinolenta</v>
      </c>
      <c r="P922" t="str">
        <f t="shared" ca="1" si="86"/>
        <v>TAG073452</v>
      </c>
      <c r="Q922">
        <f t="shared" ca="1" si="87"/>
        <v>1090</v>
      </c>
      <c r="R922">
        <f t="shared" ca="1" si="88"/>
        <v>1.8753134178365625</v>
      </c>
      <c r="S922" t="s">
        <v>220</v>
      </c>
      <c r="T922">
        <f t="shared" ca="1" si="89"/>
        <v>15</v>
      </c>
    </row>
    <row r="923" spans="1:20">
      <c r="A923">
        <v>914</v>
      </c>
      <c r="B923" t="s">
        <v>198</v>
      </c>
      <c r="C923" t="s">
        <v>85</v>
      </c>
      <c r="D923" s="11">
        <v>4.9461430000000002</v>
      </c>
      <c r="E923" s="11">
        <v>117.80608100000001</v>
      </c>
      <c r="F923" s="13">
        <v>2</v>
      </c>
      <c r="G923">
        <v>0</v>
      </c>
      <c r="H923" t="s">
        <v>30</v>
      </c>
      <c r="I923" t="s">
        <v>29</v>
      </c>
      <c r="J923" t="s">
        <v>27</v>
      </c>
      <c r="K923">
        <v>0</v>
      </c>
      <c r="L923">
        <v>81</v>
      </c>
      <c r="M923" s="4">
        <v>0.49170944880212886</v>
      </c>
      <c r="N923" s="5">
        <f t="shared" si="84"/>
        <v>41083.491709448805</v>
      </c>
      <c r="O923" t="str">
        <f t="shared" ca="1" si="85"/>
        <v>Water monitor</v>
      </c>
      <c r="P923" t="str">
        <f t="shared" ca="1" si="86"/>
        <v>TAG061361</v>
      </c>
      <c r="Q923">
        <f t="shared" ca="1" si="87"/>
        <v>1009</v>
      </c>
      <c r="R923">
        <f t="shared" ca="1" si="88"/>
        <v>3.9225091238136591</v>
      </c>
      <c r="S923" t="s">
        <v>221</v>
      </c>
      <c r="T923">
        <f t="shared" ca="1" si="89"/>
        <v>17</v>
      </c>
    </row>
    <row r="924" spans="1:20">
      <c r="A924">
        <v>915</v>
      </c>
      <c r="B924" t="s">
        <v>198</v>
      </c>
      <c r="C924" t="s">
        <v>85</v>
      </c>
      <c r="D924" s="11">
        <v>4.9461430000000002</v>
      </c>
      <c r="E924" s="11">
        <v>117.80608100000001</v>
      </c>
      <c r="F924" s="13">
        <v>3</v>
      </c>
      <c r="G924">
        <v>0</v>
      </c>
      <c r="H924" t="s">
        <v>25</v>
      </c>
      <c r="I924" t="s">
        <v>29</v>
      </c>
      <c r="J924" t="s">
        <v>27</v>
      </c>
      <c r="K924">
        <v>0</v>
      </c>
      <c r="L924">
        <v>81</v>
      </c>
      <c r="M924" s="4">
        <v>0.45445600619058357</v>
      </c>
      <c r="N924" s="5">
        <f t="shared" si="84"/>
        <v>41083.454456006191</v>
      </c>
      <c r="O924" t="str">
        <f t="shared" ca="1" si="85"/>
        <v>Zenicomus photuroides</v>
      </c>
      <c r="P924" t="str">
        <f t="shared" ca="1" si="86"/>
        <v>TAG077238</v>
      </c>
      <c r="Q924">
        <f t="shared" ca="1" si="87"/>
        <v>1873</v>
      </c>
      <c r="R924">
        <f t="shared" ca="1" si="88"/>
        <v>2.8257873039129953</v>
      </c>
      <c r="S924" t="s">
        <v>222</v>
      </c>
      <c r="T924">
        <f t="shared" ca="1" si="89"/>
        <v>82</v>
      </c>
    </row>
    <row r="925" spans="1:20">
      <c r="A925">
        <v>916</v>
      </c>
      <c r="B925" t="s">
        <v>198</v>
      </c>
      <c r="C925" t="s">
        <v>85</v>
      </c>
      <c r="D925" s="11">
        <v>4.9461430000000002</v>
      </c>
      <c r="E925" s="11">
        <v>117.80608100000001</v>
      </c>
      <c r="F925" s="13">
        <v>4</v>
      </c>
      <c r="G925">
        <v>0</v>
      </c>
      <c r="H925" t="s">
        <v>25</v>
      </c>
      <c r="I925" t="s">
        <v>26</v>
      </c>
      <c r="J925" t="s">
        <v>31</v>
      </c>
      <c r="K925">
        <v>0</v>
      </c>
      <c r="L925">
        <v>89</v>
      </c>
      <c r="M925" s="4">
        <v>0.25937815318043589</v>
      </c>
      <c r="N925" s="5">
        <f t="shared" si="84"/>
        <v>41083.259378153183</v>
      </c>
      <c r="O925" t="str">
        <f t="shared" ca="1" si="85"/>
        <v>Formicidae #1</v>
      </c>
      <c r="P925" t="str">
        <f t="shared" ca="1" si="86"/>
        <v>TAG044567</v>
      </c>
      <c r="Q925">
        <f t="shared" ca="1" si="87"/>
        <v>836</v>
      </c>
      <c r="R925">
        <f t="shared" ca="1" si="88"/>
        <v>2.7216842945553608</v>
      </c>
      <c r="S925" t="s">
        <v>223</v>
      </c>
      <c r="T925">
        <f t="shared" ca="1" si="89"/>
        <v>91</v>
      </c>
    </row>
    <row r="926" spans="1:20">
      <c r="A926">
        <v>917</v>
      </c>
      <c r="B926" t="s">
        <v>198</v>
      </c>
      <c r="C926" t="s">
        <v>85</v>
      </c>
      <c r="D926" s="11">
        <v>4.9461430000000002</v>
      </c>
      <c r="E926" s="11">
        <v>117.80608100000001</v>
      </c>
      <c r="F926" s="13">
        <v>1</v>
      </c>
      <c r="G926">
        <v>1</v>
      </c>
      <c r="H926" t="s">
        <v>28</v>
      </c>
      <c r="I926" t="s">
        <v>26</v>
      </c>
      <c r="J926" t="s">
        <v>31</v>
      </c>
      <c r="K926">
        <v>0</v>
      </c>
      <c r="L926">
        <v>89</v>
      </c>
      <c r="M926" s="4">
        <v>0.99204663860367504</v>
      </c>
      <c r="N926" s="5">
        <f t="shared" si="84"/>
        <v>41083.992046638603</v>
      </c>
      <c r="O926" t="str">
        <f t="shared" ca="1" si="85"/>
        <v>Dolichoderus sp.</v>
      </c>
      <c r="P926" t="str">
        <f t="shared" ca="1" si="86"/>
        <v>TAG012425</v>
      </c>
      <c r="Q926">
        <f t="shared" ca="1" si="87"/>
        <v>56</v>
      </c>
      <c r="R926">
        <f t="shared" ca="1" si="88"/>
        <v>4.2754339720661552</v>
      </c>
      <c r="S926" t="s">
        <v>220</v>
      </c>
      <c r="T926">
        <f t="shared" ca="1" si="89"/>
        <v>53</v>
      </c>
    </row>
    <row r="927" spans="1:20">
      <c r="A927">
        <v>918</v>
      </c>
      <c r="B927" t="s">
        <v>198</v>
      </c>
      <c r="C927" t="s">
        <v>85</v>
      </c>
      <c r="D927" s="11">
        <v>4.9461430000000002</v>
      </c>
      <c r="E927" s="11">
        <v>117.80608100000001</v>
      </c>
      <c r="F927" s="13">
        <v>2</v>
      </c>
      <c r="G927">
        <v>0</v>
      </c>
      <c r="H927" t="s">
        <v>28</v>
      </c>
      <c r="I927" t="s">
        <v>29</v>
      </c>
      <c r="J927" t="s">
        <v>31</v>
      </c>
      <c r="K927">
        <v>0</v>
      </c>
      <c r="L927">
        <v>106</v>
      </c>
      <c r="M927" s="4">
        <v>0.40782301293865153</v>
      </c>
      <c r="N927" s="5">
        <f t="shared" si="84"/>
        <v>41083.407823012938</v>
      </c>
      <c r="O927" t="str">
        <f t="shared" ca="1" si="85"/>
        <v>Melittia oedippus</v>
      </c>
      <c r="P927" t="str">
        <f t="shared" ca="1" si="86"/>
        <v>TAG025270</v>
      </c>
      <c r="Q927">
        <f t="shared" ca="1" si="87"/>
        <v>818</v>
      </c>
      <c r="R927">
        <f t="shared" ca="1" si="88"/>
        <v>3.5814895014809109</v>
      </c>
      <c r="S927" t="s">
        <v>221</v>
      </c>
      <c r="T927">
        <f t="shared" ca="1" si="89"/>
        <v>33</v>
      </c>
    </row>
    <row r="928" spans="1:20">
      <c r="A928">
        <v>919</v>
      </c>
      <c r="B928" t="s">
        <v>198</v>
      </c>
      <c r="C928" t="s">
        <v>85</v>
      </c>
      <c r="D928" s="11">
        <v>4.9461430000000002</v>
      </c>
      <c r="E928" s="11">
        <v>117.80608100000001</v>
      </c>
      <c r="F928" s="13">
        <v>3</v>
      </c>
      <c r="G928">
        <v>0</v>
      </c>
      <c r="H928" t="s">
        <v>30</v>
      </c>
      <c r="I928" t="s">
        <v>29</v>
      </c>
      <c r="J928" t="s">
        <v>31</v>
      </c>
      <c r="K928">
        <v>0</v>
      </c>
      <c r="L928">
        <v>106</v>
      </c>
      <c r="M928" s="4">
        <v>4.5323013566947346E-2</v>
      </c>
      <c r="N928" s="5">
        <f t="shared" si="84"/>
        <v>41083.045323013568</v>
      </c>
      <c r="O928" t="str">
        <f t="shared" ca="1" si="85"/>
        <v>Morphospecies 1</v>
      </c>
      <c r="P928" t="str">
        <f t="shared" ca="1" si="86"/>
        <v>TAG054241</v>
      </c>
      <c r="Q928">
        <f t="shared" ca="1" si="87"/>
        <v>1084</v>
      </c>
      <c r="R928">
        <f t="shared" ca="1" si="88"/>
        <v>3.6543113025462555</v>
      </c>
      <c r="S928" t="s">
        <v>222</v>
      </c>
      <c r="T928">
        <f t="shared" ca="1" si="89"/>
        <v>72</v>
      </c>
    </row>
    <row r="929" spans="1:20">
      <c r="A929">
        <v>920</v>
      </c>
      <c r="B929" t="s">
        <v>198</v>
      </c>
      <c r="C929" t="s">
        <v>85</v>
      </c>
      <c r="D929" s="11">
        <v>4.9461430000000002</v>
      </c>
      <c r="E929" s="11">
        <v>117.80608100000001</v>
      </c>
      <c r="F929" s="13">
        <v>4</v>
      </c>
      <c r="G929">
        <v>0</v>
      </c>
      <c r="H929" t="s">
        <v>25</v>
      </c>
      <c r="I929" t="s">
        <v>29</v>
      </c>
      <c r="J929" t="s">
        <v>31</v>
      </c>
      <c r="K929">
        <v>0</v>
      </c>
      <c r="L929">
        <v>106</v>
      </c>
      <c r="M929" s="4">
        <v>0.83842376057580403</v>
      </c>
      <c r="N929" s="5">
        <f t="shared" si="84"/>
        <v>41083.838423760579</v>
      </c>
      <c r="O929" t="str">
        <f t="shared" ca="1" si="85"/>
        <v>Dolichoderus sp.</v>
      </c>
      <c r="P929" t="str">
        <f t="shared" ca="1" si="86"/>
        <v>TAG022634</v>
      </c>
      <c r="Q929">
        <f t="shared" ca="1" si="87"/>
        <v>1304</v>
      </c>
      <c r="R929">
        <f t="shared" ca="1" si="88"/>
        <v>1.4954282395464098</v>
      </c>
      <c r="S929" t="s">
        <v>223</v>
      </c>
      <c r="T929">
        <f t="shared" ca="1" si="89"/>
        <v>72</v>
      </c>
    </row>
    <row r="930" spans="1:20">
      <c r="A930">
        <v>921</v>
      </c>
      <c r="B930" t="s">
        <v>199</v>
      </c>
      <c r="C930" s="2">
        <v>41105</v>
      </c>
      <c r="D930" s="11">
        <v>4.9461430000000002</v>
      </c>
      <c r="E930" s="11">
        <v>117.80608100000001</v>
      </c>
      <c r="F930" s="13">
        <v>1</v>
      </c>
      <c r="G930">
        <v>0</v>
      </c>
      <c r="H930" t="s">
        <v>28</v>
      </c>
      <c r="I930" t="s">
        <v>26</v>
      </c>
      <c r="J930" t="s">
        <v>27</v>
      </c>
      <c r="K930">
        <v>1</v>
      </c>
      <c r="L930">
        <v>72</v>
      </c>
      <c r="M930" s="4">
        <v>0.32273309744408041</v>
      </c>
      <c r="N930" s="5">
        <f t="shared" si="84"/>
        <v>41083.322733097441</v>
      </c>
      <c r="O930" t="str">
        <f t="shared" ca="1" si="85"/>
        <v>Formicidae #1</v>
      </c>
      <c r="P930" t="str">
        <f t="shared" ca="1" si="86"/>
        <v>TAG017940</v>
      </c>
      <c r="Q930">
        <f t="shared" ca="1" si="87"/>
        <v>1626</v>
      </c>
      <c r="R930">
        <f t="shared" ca="1" si="88"/>
        <v>1.9578360889943527</v>
      </c>
      <c r="S930" t="s">
        <v>220</v>
      </c>
      <c r="T930">
        <f t="shared" ca="1" si="89"/>
        <v>68</v>
      </c>
    </row>
    <row r="931" spans="1:20">
      <c r="A931">
        <v>922</v>
      </c>
      <c r="B931" t="s">
        <v>199</v>
      </c>
      <c r="C931" s="2">
        <v>41105</v>
      </c>
      <c r="D931" s="11">
        <v>4.9461430000000002</v>
      </c>
      <c r="E931" s="11">
        <v>117.80608100000001</v>
      </c>
      <c r="F931" s="13">
        <v>2</v>
      </c>
      <c r="G931">
        <v>0</v>
      </c>
      <c r="H931" t="s">
        <v>25</v>
      </c>
      <c r="I931" t="s">
        <v>26</v>
      </c>
      <c r="J931" t="s">
        <v>27</v>
      </c>
      <c r="K931">
        <v>1</v>
      </c>
      <c r="L931">
        <v>72</v>
      </c>
      <c r="M931" s="4">
        <v>0.93540786140490173</v>
      </c>
      <c r="N931" s="5">
        <f t="shared" si="84"/>
        <v>41083.935407861405</v>
      </c>
      <c r="O931" t="str">
        <f t="shared" ca="1" si="85"/>
        <v>Morphospecies 1</v>
      </c>
      <c r="P931" t="str">
        <f t="shared" ca="1" si="86"/>
        <v>TAG043477</v>
      </c>
      <c r="Q931">
        <f t="shared" ca="1" si="87"/>
        <v>197</v>
      </c>
      <c r="R931">
        <f t="shared" ca="1" si="88"/>
        <v>2.2608441821587602</v>
      </c>
      <c r="S931" t="s">
        <v>221</v>
      </c>
      <c r="T931">
        <f t="shared" ca="1" si="89"/>
        <v>76</v>
      </c>
    </row>
    <row r="932" spans="1:20">
      <c r="A932">
        <v>923</v>
      </c>
      <c r="B932" t="s">
        <v>199</v>
      </c>
      <c r="C932" s="2">
        <v>41105</v>
      </c>
      <c r="D932" s="11">
        <v>4.9461430000000002</v>
      </c>
      <c r="E932" s="11">
        <v>117.80608100000001</v>
      </c>
      <c r="F932" s="13">
        <v>3</v>
      </c>
      <c r="G932">
        <v>0</v>
      </c>
      <c r="H932" t="s">
        <v>28</v>
      </c>
      <c r="I932" t="s">
        <v>29</v>
      </c>
      <c r="J932" t="s">
        <v>27</v>
      </c>
      <c r="K932">
        <v>1</v>
      </c>
      <c r="L932">
        <v>80</v>
      </c>
      <c r="M932" s="4">
        <v>0.68175995701451508</v>
      </c>
      <c r="N932" s="5">
        <f t="shared" si="84"/>
        <v>41083.681759957013</v>
      </c>
      <c r="O932" t="str">
        <f t="shared" ca="1" si="85"/>
        <v>Dolichoderus sp.</v>
      </c>
      <c r="P932" t="str">
        <f t="shared" ca="1" si="86"/>
        <v>TAG006836</v>
      </c>
      <c r="Q932">
        <f t="shared" ca="1" si="87"/>
        <v>825</v>
      </c>
      <c r="R932">
        <f t="shared" ca="1" si="88"/>
        <v>4.1961473730820646</v>
      </c>
      <c r="S932" t="s">
        <v>222</v>
      </c>
      <c r="T932">
        <f t="shared" ca="1" si="89"/>
        <v>19</v>
      </c>
    </row>
    <row r="933" spans="1:20">
      <c r="A933">
        <v>924</v>
      </c>
      <c r="B933" t="s">
        <v>199</v>
      </c>
      <c r="C933" s="2">
        <v>41105</v>
      </c>
      <c r="D933" s="11">
        <v>4.9461430000000002</v>
      </c>
      <c r="E933" s="11">
        <v>117.80608100000001</v>
      </c>
      <c r="F933" s="13">
        <v>4</v>
      </c>
      <c r="G933">
        <v>0</v>
      </c>
      <c r="H933" t="s">
        <v>30</v>
      </c>
      <c r="I933" t="s">
        <v>29</v>
      </c>
      <c r="J933" t="s">
        <v>27</v>
      </c>
      <c r="K933">
        <v>1</v>
      </c>
      <c r="L933">
        <v>80</v>
      </c>
      <c r="M933" s="4">
        <v>0.6718289980291906</v>
      </c>
      <c r="N933" s="5">
        <f t="shared" si="84"/>
        <v>41083.671828998027</v>
      </c>
      <c r="O933" t="str">
        <f t="shared" ca="1" si="85"/>
        <v>Melittia oedippus</v>
      </c>
      <c r="P933" t="str">
        <f t="shared" ca="1" si="86"/>
        <v>TAG036457</v>
      </c>
      <c r="Q933">
        <f t="shared" ca="1" si="87"/>
        <v>1785</v>
      </c>
      <c r="R933">
        <f t="shared" ca="1" si="88"/>
        <v>1.4262481635244848</v>
      </c>
      <c r="S933" t="s">
        <v>223</v>
      </c>
      <c r="T933">
        <f t="shared" ca="1" si="89"/>
        <v>56</v>
      </c>
    </row>
    <row r="934" spans="1:20">
      <c r="A934">
        <v>925</v>
      </c>
      <c r="B934" t="s">
        <v>199</v>
      </c>
      <c r="C934" s="2">
        <v>41105</v>
      </c>
      <c r="D934" s="11">
        <v>4.9461430000000002</v>
      </c>
      <c r="E934" s="11">
        <v>117.80608100000001</v>
      </c>
      <c r="F934" s="13">
        <v>1</v>
      </c>
      <c r="G934">
        <v>0</v>
      </c>
      <c r="H934" t="s">
        <v>25</v>
      </c>
      <c r="I934" t="s">
        <v>29</v>
      </c>
      <c r="J934" t="s">
        <v>27</v>
      </c>
      <c r="K934">
        <v>1</v>
      </c>
      <c r="L934">
        <v>80</v>
      </c>
      <c r="M934" s="4">
        <v>0.15115600929614414</v>
      </c>
      <c r="N934" s="5">
        <f t="shared" si="84"/>
        <v>41083.151156009299</v>
      </c>
      <c r="O934" t="str">
        <f t="shared" ca="1" si="85"/>
        <v>Alsomitra simplex</v>
      </c>
      <c r="P934" t="str">
        <f t="shared" ca="1" si="86"/>
        <v>TAG013569</v>
      </c>
      <c r="Q934">
        <f t="shared" ca="1" si="87"/>
        <v>83</v>
      </c>
      <c r="R934">
        <f t="shared" ca="1" si="88"/>
        <v>4.0020748988161117</v>
      </c>
      <c r="S934" t="s">
        <v>220</v>
      </c>
      <c r="T934">
        <f t="shared" ca="1" si="89"/>
        <v>92</v>
      </c>
    </row>
    <row r="935" spans="1:20">
      <c r="A935">
        <v>926</v>
      </c>
      <c r="B935" t="s">
        <v>199</v>
      </c>
      <c r="C935" s="2">
        <v>41105</v>
      </c>
      <c r="D935" s="11">
        <v>4.9461430000000002</v>
      </c>
      <c r="E935" s="11">
        <v>117.80608100000001</v>
      </c>
      <c r="F935" s="13">
        <v>2</v>
      </c>
      <c r="G935">
        <v>0</v>
      </c>
      <c r="H935" t="s">
        <v>25</v>
      </c>
      <c r="I935" t="s">
        <v>26</v>
      </c>
      <c r="J935" t="s">
        <v>31</v>
      </c>
      <c r="K935">
        <v>5</v>
      </c>
      <c r="L935">
        <v>88</v>
      </c>
      <c r="M935" s="4">
        <v>0.39960415578287389</v>
      </c>
      <c r="N935" s="5">
        <f t="shared" si="84"/>
        <v>41083.399604155784</v>
      </c>
      <c r="O935" t="str">
        <f t="shared" ca="1" si="85"/>
        <v>Cicada sanguinolenta</v>
      </c>
      <c r="P935" t="str">
        <f t="shared" ca="1" si="86"/>
        <v>TAG037079</v>
      </c>
      <c r="Q935">
        <f t="shared" ca="1" si="87"/>
        <v>818</v>
      </c>
      <c r="R935">
        <f t="shared" ca="1" si="88"/>
        <v>5.9121226713466104</v>
      </c>
      <c r="S935" t="s">
        <v>221</v>
      </c>
      <c r="T935">
        <f t="shared" ca="1" si="89"/>
        <v>57</v>
      </c>
    </row>
    <row r="936" spans="1:20">
      <c r="A936">
        <v>927</v>
      </c>
      <c r="B936" t="s">
        <v>199</v>
      </c>
      <c r="C936" s="2">
        <v>41105</v>
      </c>
      <c r="D936" s="11">
        <v>4.9461430000000002</v>
      </c>
      <c r="E936" s="11">
        <v>117.80608100000001</v>
      </c>
      <c r="F936" s="13">
        <v>3</v>
      </c>
      <c r="G936">
        <v>1</v>
      </c>
      <c r="H936" t="s">
        <v>28</v>
      </c>
      <c r="I936" t="s">
        <v>26</v>
      </c>
      <c r="J936" t="s">
        <v>31</v>
      </c>
      <c r="K936">
        <v>5</v>
      </c>
      <c r="L936">
        <v>88</v>
      </c>
      <c r="M936" s="4">
        <v>0.3393316945832876</v>
      </c>
      <c r="N936" s="5">
        <f t="shared" si="84"/>
        <v>41083.33933169458</v>
      </c>
      <c r="O936" t="str">
        <f t="shared" ca="1" si="85"/>
        <v>Alsomitra simplex</v>
      </c>
      <c r="P936" t="str">
        <f t="shared" ca="1" si="86"/>
        <v>TAG002876</v>
      </c>
      <c r="Q936">
        <f t="shared" ca="1" si="87"/>
        <v>30</v>
      </c>
      <c r="R936">
        <f t="shared" ca="1" si="88"/>
        <v>5.0426512564942678</v>
      </c>
      <c r="S936" t="s">
        <v>222</v>
      </c>
      <c r="T936">
        <f t="shared" ca="1" si="89"/>
        <v>29</v>
      </c>
    </row>
    <row r="937" spans="1:20">
      <c r="A937">
        <v>928</v>
      </c>
      <c r="B937" t="s">
        <v>199</v>
      </c>
      <c r="C937" s="2">
        <v>41105</v>
      </c>
      <c r="D937" s="11">
        <v>4.9461430000000002</v>
      </c>
      <c r="E937" s="11">
        <v>117.80608100000001</v>
      </c>
      <c r="F937" s="13">
        <v>4</v>
      </c>
      <c r="G937">
        <v>0</v>
      </c>
      <c r="H937" t="s">
        <v>30</v>
      </c>
      <c r="I937" t="s">
        <v>29</v>
      </c>
      <c r="J937" t="s">
        <v>31</v>
      </c>
      <c r="K937">
        <v>5</v>
      </c>
      <c r="L937">
        <v>105</v>
      </c>
      <c r="M937" s="4">
        <v>0.42500004242944878</v>
      </c>
      <c r="N937" s="5">
        <f t="shared" si="84"/>
        <v>41083.425000042429</v>
      </c>
      <c r="O937" t="str">
        <f t="shared" ca="1" si="85"/>
        <v>Ponerinae #1</v>
      </c>
      <c r="P937" t="str">
        <f t="shared" ca="1" si="86"/>
        <v>TAG017055</v>
      </c>
      <c r="Q937">
        <f t="shared" ca="1" si="87"/>
        <v>1246</v>
      </c>
      <c r="R937">
        <f t="shared" ca="1" si="88"/>
        <v>1.5243138439504624</v>
      </c>
      <c r="S937" t="s">
        <v>223</v>
      </c>
      <c r="T937">
        <f t="shared" ca="1" si="89"/>
        <v>41</v>
      </c>
    </row>
    <row r="938" spans="1:20">
      <c r="A938">
        <v>929</v>
      </c>
      <c r="B938" t="s">
        <v>199</v>
      </c>
      <c r="C938" s="2">
        <v>41105</v>
      </c>
      <c r="D938" s="11">
        <v>4.9461430000000002</v>
      </c>
      <c r="E938" s="11">
        <v>117.80608100000001</v>
      </c>
      <c r="F938" s="13">
        <v>1</v>
      </c>
      <c r="G938">
        <v>0</v>
      </c>
      <c r="H938" t="s">
        <v>25</v>
      </c>
      <c r="I938" t="s">
        <v>29</v>
      </c>
      <c r="J938" t="s">
        <v>31</v>
      </c>
      <c r="K938">
        <v>5</v>
      </c>
      <c r="L938">
        <v>105</v>
      </c>
      <c r="M938" s="4">
        <v>0.51774923295399156</v>
      </c>
      <c r="N938" s="5">
        <f t="shared" si="84"/>
        <v>41083.517749232953</v>
      </c>
      <c r="O938" t="str">
        <f t="shared" ca="1" si="85"/>
        <v>Cicada sanguinolenta</v>
      </c>
      <c r="P938" t="str">
        <f t="shared" ca="1" si="86"/>
        <v>TAG056295</v>
      </c>
      <c r="Q938">
        <f t="shared" ca="1" si="87"/>
        <v>941</v>
      </c>
      <c r="R938">
        <f t="shared" ca="1" si="88"/>
        <v>2.6381937776760913</v>
      </c>
      <c r="S938" t="s">
        <v>220</v>
      </c>
      <c r="T938">
        <f t="shared" ca="1" si="89"/>
        <v>20</v>
      </c>
    </row>
    <row r="939" spans="1:20">
      <c r="A939">
        <v>930</v>
      </c>
      <c r="B939" t="s">
        <v>199</v>
      </c>
      <c r="C939" s="2">
        <v>41105</v>
      </c>
      <c r="D939" s="11">
        <v>4.9461430000000002</v>
      </c>
      <c r="E939" s="11">
        <v>117.80608100000001</v>
      </c>
      <c r="F939" s="13">
        <v>2</v>
      </c>
      <c r="G939">
        <v>1</v>
      </c>
      <c r="H939" t="s">
        <v>28</v>
      </c>
      <c r="I939" t="s">
        <v>29</v>
      </c>
      <c r="J939" t="s">
        <v>31</v>
      </c>
      <c r="K939">
        <v>5</v>
      </c>
      <c r="L939">
        <v>105</v>
      </c>
      <c r="M939" s="4">
        <v>6.8736820383650254E-2</v>
      </c>
      <c r="N939" s="5">
        <f t="shared" si="84"/>
        <v>41083.068736820387</v>
      </c>
      <c r="O939" t="str">
        <f t="shared" ca="1" si="85"/>
        <v>Water monitor</v>
      </c>
      <c r="P939" t="str">
        <f t="shared" ca="1" si="86"/>
        <v>TAG089812</v>
      </c>
      <c r="Q939">
        <f t="shared" ca="1" si="87"/>
        <v>577</v>
      </c>
      <c r="R939">
        <f t="shared" ca="1" si="88"/>
        <v>3.2558668959310282</v>
      </c>
      <c r="S939" t="s">
        <v>221</v>
      </c>
      <c r="T939">
        <f t="shared" ca="1" si="89"/>
        <v>95</v>
      </c>
    </row>
    <row r="940" spans="1:20">
      <c r="A940">
        <v>931</v>
      </c>
      <c r="B940" t="s">
        <v>200</v>
      </c>
      <c r="C940" s="2">
        <v>41105</v>
      </c>
      <c r="D940" s="11">
        <v>4.9461430000000002</v>
      </c>
      <c r="E940" s="11">
        <v>117.80608100000001</v>
      </c>
      <c r="F940" s="13">
        <v>3</v>
      </c>
      <c r="G940">
        <v>1</v>
      </c>
      <c r="H940" t="s">
        <v>28</v>
      </c>
      <c r="I940" t="s">
        <v>26</v>
      </c>
      <c r="J940" t="s">
        <v>27</v>
      </c>
      <c r="K940">
        <v>1</v>
      </c>
      <c r="L940">
        <v>76</v>
      </c>
      <c r="M940" s="4">
        <v>0.14681758066471684</v>
      </c>
      <c r="N940" s="5">
        <f t="shared" si="84"/>
        <v>41083.146817580666</v>
      </c>
      <c r="O940" t="str">
        <f t="shared" ca="1" si="85"/>
        <v>Melittia oedippus</v>
      </c>
      <c r="P940" t="str">
        <f t="shared" ca="1" si="86"/>
        <v>TAG026202</v>
      </c>
      <c r="Q940">
        <f t="shared" ca="1" si="87"/>
        <v>936</v>
      </c>
      <c r="R940">
        <f t="shared" ca="1" si="88"/>
        <v>3.3056985961984555</v>
      </c>
      <c r="S940" t="s">
        <v>222</v>
      </c>
      <c r="T940">
        <f t="shared" ca="1" si="89"/>
        <v>79</v>
      </c>
    </row>
    <row r="941" spans="1:20">
      <c r="A941">
        <v>932</v>
      </c>
      <c r="B941" t="s">
        <v>200</v>
      </c>
      <c r="C941" s="2">
        <v>41105</v>
      </c>
      <c r="D941" s="11">
        <v>4.9461430000000002</v>
      </c>
      <c r="E941" s="11">
        <v>117.80608100000001</v>
      </c>
      <c r="F941" s="13">
        <v>4</v>
      </c>
      <c r="G941">
        <v>1</v>
      </c>
      <c r="H941" t="s">
        <v>25</v>
      </c>
      <c r="I941" t="s">
        <v>26</v>
      </c>
      <c r="J941" t="s">
        <v>27</v>
      </c>
      <c r="K941">
        <v>1</v>
      </c>
      <c r="L941">
        <v>76</v>
      </c>
      <c r="M941" s="4">
        <v>0.72879600207682538</v>
      </c>
      <c r="N941" s="5">
        <f t="shared" si="84"/>
        <v>41083.728796002077</v>
      </c>
      <c r="O941" t="str">
        <f t="shared" ca="1" si="85"/>
        <v>Ponerinae #1</v>
      </c>
      <c r="P941" t="str">
        <f t="shared" ca="1" si="86"/>
        <v>TAG051902</v>
      </c>
      <c r="Q941">
        <f t="shared" ca="1" si="87"/>
        <v>1620</v>
      </c>
      <c r="R941">
        <f t="shared" ca="1" si="88"/>
        <v>1.4029094502222357</v>
      </c>
      <c r="S941" t="s">
        <v>223</v>
      </c>
      <c r="T941">
        <f t="shared" ca="1" si="89"/>
        <v>92</v>
      </c>
    </row>
    <row r="942" spans="1:20">
      <c r="A942">
        <v>933</v>
      </c>
      <c r="B942" t="s">
        <v>200</v>
      </c>
      <c r="C942" s="2">
        <v>41105</v>
      </c>
      <c r="D942" s="11">
        <v>4.9461430000000002</v>
      </c>
      <c r="E942" s="11">
        <v>117.80608100000001</v>
      </c>
      <c r="F942" s="13">
        <v>1</v>
      </c>
      <c r="G942">
        <v>0</v>
      </c>
      <c r="H942" t="s">
        <v>28</v>
      </c>
      <c r="I942" t="s">
        <v>29</v>
      </c>
      <c r="J942" t="s">
        <v>27</v>
      </c>
      <c r="K942">
        <v>1</v>
      </c>
      <c r="L942">
        <v>84</v>
      </c>
      <c r="M942" s="4">
        <v>0.32445785546932415</v>
      </c>
      <c r="N942" s="5">
        <f t="shared" si="84"/>
        <v>41083.324457855466</v>
      </c>
      <c r="O942" t="str">
        <f t="shared" ca="1" si="85"/>
        <v>Crematogaster borneensis</v>
      </c>
      <c r="P942" t="str">
        <f t="shared" ca="1" si="86"/>
        <v>TAG047143</v>
      </c>
      <c r="Q942">
        <f t="shared" ca="1" si="87"/>
        <v>1349</v>
      </c>
      <c r="R942">
        <f t="shared" ca="1" si="88"/>
        <v>4.2887027504230852</v>
      </c>
      <c r="S942" t="s">
        <v>220</v>
      </c>
      <c r="T942">
        <f t="shared" ca="1" si="89"/>
        <v>46</v>
      </c>
    </row>
    <row r="943" spans="1:20">
      <c r="A943">
        <v>934</v>
      </c>
      <c r="B943" t="s">
        <v>200</v>
      </c>
      <c r="C943" s="2">
        <v>41105</v>
      </c>
      <c r="D943" s="11">
        <v>4.9461430000000002</v>
      </c>
      <c r="E943" s="11">
        <v>117.80608100000001</v>
      </c>
      <c r="F943" s="13">
        <v>2</v>
      </c>
      <c r="G943">
        <v>0</v>
      </c>
      <c r="H943" t="s">
        <v>30</v>
      </c>
      <c r="I943" t="s">
        <v>29</v>
      </c>
      <c r="J943" t="s">
        <v>27</v>
      </c>
      <c r="K943">
        <v>1</v>
      </c>
      <c r="L943">
        <v>84</v>
      </c>
      <c r="M943" s="4">
        <v>0.63475164320975563</v>
      </c>
      <c r="N943" s="5">
        <f t="shared" si="84"/>
        <v>41083.634751643207</v>
      </c>
      <c r="O943" t="str">
        <f t="shared" ca="1" si="85"/>
        <v>Gannets</v>
      </c>
      <c r="P943" t="str">
        <f t="shared" ca="1" si="86"/>
        <v>TAG055667</v>
      </c>
      <c r="Q943">
        <f t="shared" ca="1" si="87"/>
        <v>1913</v>
      </c>
      <c r="R943">
        <f t="shared" ca="1" si="88"/>
        <v>3.3270744062355702</v>
      </c>
      <c r="S943" t="s">
        <v>221</v>
      </c>
      <c r="T943">
        <f t="shared" ca="1" si="89"/>
        <v>70</v>
      </c>
    </row>
    <row r="944" spans="1:20">
      <c r="A944">
        <v>935</v>
      </c>
      <c r="B944" t="s">
        <v>200</v>
      </c>
      <c r="C944" s="2">
        <v>41105</v>
      </c>
      <c r="D944" s="11">
        <v>4.9461430000000002</v>
      </c>
      <c r="E944" s="11">
        <v>117.80608100000001</v>
      </c>
      <c r="F944" s="13">
        <v>3</v>
      </c>
      <c r="G944">
        <v>0</v>
      </c>
      <c r="H944" t="s">
        <v>25</v>
      </c>
      <c r="I944" t="s">
        <v>29</v>
      </c>
      <c r="J944" t="s">
        <v>27</v>
      </c>
      <c r="K944">
        <v>1</v>
      </c>
      <c r="L944">
        <v>84</v>
      </c>
      <c r="M944" s="4">
        <v>0.40729061106548226</v>
      </c>
      <c r="N944" s="5">
        <f t="shared" si="84"/>
        <v>41083.407290611067</v>
      </c>
      <c r="O944" t="str">
        <f t="shared" ca="1" si="85"/>
        <v>Cicada sanguinolenta</v>
      </c>
      <c r="P944" t="str">
        <f t="shared" ca="1" si="86"/>
        <v>TAG078792</v>
      </c>
      <c r="Q944">
        <f t="shared" ca="1" si="87"/>
        <v>401</v>
      </c>
      <c r="R944">
        <f t="shared" ca="1" si="88"/>
        <v>5.6552405257628653</v>
      </c>
      <c r="S944" t="s">
        <v>222</v>
      </c>
      <c r="T944">
        <f t="shared" ca="1" si="89"/>
        <v>68</v>
      </c>
    </row>
    <row r="945" spans="1:20">
      <c r="A945">
        <v>936</v>
      </c>
      <c r="B945" t="s">
        <v>200</v>
      </c>
      <c r="C945" s="2">
        <v>41105</v>
      </c>
      <c r="D945" s="11">
        <v>4.9461430000000002</v>
      </c>
      <c r="E945" s="11">
        <v>117.80608100000001</v>
      </c>
      <c r="F945" s="13">
        <v>4</v>
      </c>
      <c r="G945">
        <v>0</v>
      </c>
      <c r="H945" t="s">
        <v>25</v>
      </c>
      <c r="I945" t="s">
        <v>26</v>
      </c>
      <c r="J945" t="s">
        <v>31</v>
      </c>
      <c r="K945">
        <v>4</v>
      </c>
      <c r="L945">
        <v>101</v>
      </c>
      <c r="M945" s="4">
        <v>0.73974972192202459</v>
      </c>
      <c r="N945" s="5">
        <f t="shared" si="84"/>
        <v>41083.739749721921</v>
      </c>
      <c r="O945" t="str">
        <f t="shared" ca="1" si="85"/>
        <v>Dolichoderus sp.</v>
      </c>
      <c r="P945" t="str">
        <f t="shared" ca="1" si="86"/>
        <v>TAG087974</v>
      </c>
      <c r="Q945">
        <f t="shared" ca="1" si="87"/>
        <v>1279</v>
      </c>
      <c r="R945">
        <f t="shared" ca="1" si="88"/>
        <v>1.3452261600440014</v>
      </c>
      <c r="S945" t="s">
        <v>223</v>
      </c>
      <c r="T945">
        <f t="shared" ca="1" si="89"/>
        <v>84</v>
      </c>
    </row>
    <row r="946" spans="1:20">
      <c r="A946">
        <v>937</v>
      </c>
      <c r="B946" t="s">
        <v>200</v>
      </c>
      <c r="C946" s="2">
        <v>41105</v>
      </c>
      <c r="D946" s="11">
        <v>4.9461430000000002</v>
      </c>
      <c r="E946" s="11">
        <v>117.80608100000001</v>
      </c>
      <c r="F946" s="13">
        <v>1</v>
      </c>
      <c r="G946">
        <v>1</v>
      </c>
      <c r="H946" t="s">
        <v>28</v>
      </c>
      <c r="I946" t="s">
        <v>26</v>
      </c>
      <c r="J946" t="s">
        <v>31</v>
      </c>
      <c r="K946">
        <v>4</v>
      </c>
      <c r="L946">
        <v>101</v>
      </c>
      <c r="M946" s="4">
        <v>0.156679466080763</v>
      </c>
      <c r="N946" s="5">
        <f t="shared" si="84"/>
        <v>41083.156679466083</v>
      </c>
      <c r="O946" t="str">
        <f t="shared" ca="1" si="85"/>
        <v>Cicada sanguinolenta</v>
      </c>
      <c r="P946" t="str">
        <f t="shared" ca="1" si="86"/>
        <v>TAG038251</v>
      </c>
      <c r="Q946">
        <f t="shared" ca="1" si="87"/>
        <v>1783</v>
      </c>
      <c r="R946">
        <f t="shared" ca="1" si="88"/>
        <v>4.3884799938101429</v>
      </c>
      <c r="S946" t="s">
        <v>220</v>
      </c>
      <c r="T946">
        <f t="shared" ca="1" si="89"/>
        <v>92</v>
      </c>
    </row>
    <row r="947" spans="1:20">
      <c r="A947">
        <v>938</v>
      </c>
      <c r="B947" t="s">
        <v>200</v>
      </c>
      <c r="C947" s="2">
        <v>41105</v>
      </c>
      <c r="D947" s="11">
        <v>4.9461430000000002</v>
      </c>
      <c r="E947" s="11">
        <v>117.80608100000001</v>
      </c>
      <c r="F947" s="13">
        <v>2</v>
      </c>
      <c r="G947">
        <v>0</v>
      </c>
      <c r="H947" t="s">
        <v>28</v>
      </c>
      <c r="I947" t="s">
        <v>29</v>
      </c>
      <c r="J947" t="s">
        <v>31</v>
      </c>
      <c r="K947">
        <v>4</v>
      </c>
      <c r="L947">
        <v>109</v>
      </c>
      <c r="M947" s="4">
        <v>0.20724460615062534</v>
      </c>
      <c r="N947" s="5">
        <f t="shared" si="84"/>
        <v>41083.20724460615</v>
      </c>
      <c r="O947" t="str">
        <f t="shared" ca="1" si="85"/>
        <v>Crematogaster borneensis</v>
      </c>
      <c r="P947" t="str">
        <f t="shared" ca="1" si="86"/>
        <v>TAG095134</v>
      </c>
      <c r="Q947">
        <f t="shared" ca="1" si="87"/>
        <v>739</v>
      </c>
      <c r="R947">
        <f t="shared" ca="1" si="88"/>
        <v>4.885491092159957</v>
      </c>
      <c r="S947" t="s">
        <v>221</v>
      </c>
      <c r="T947">
        <f t="shared" ca="1" si="89"/>
        <v>99</v>
      </c>
    </row>
    <row r="948" spans="1:20">
      <c r="A948">
        <v>939</v>
      </c>
      <c r="B948" t="s">
        <v>200</v>
      </c>
      <c r="C948" s="2">
        <v>41105</v>
      </c>
      <c r="D948" s="11">
        <v>4.9461430000000002</v>
      </c>
      <c r="E948" s="11">
        <v>117.80608100000001</v>
      </c>
      <c r="F948" s="13">
        <v>3</v>
      </c>
      <c r="G948">
        <v>0</v>
      </c>
      <c r="H948" t="s">
        <v>30</v>
      </c>
      <c r="I948" t="s">
        <v>29</v>
      </c>
      <c r="J948" t="s">
        <v>31</v>
      </c>
      <c r="K948">
        <v>4</v>
      </c>
      <c r="L948">
        <v>109</v>
      </c>
      <c r="M948" s="4">
        <v>0.9815450337402627</v>
      </c>
      <c r="N948" s="5">
        <f t="shared" si="84"/>
        <v>41083.981545033741</v>
      </c>
      <c r="O948" t="str">
        <f t="shared" ca="1" si="85"/>
        <v>Crematogaster ormei</v>
      </c>
      <c r="P948" t="str">
        <f t="shared" ca="1" si="86"/>
        <v>TAG073299</v>
      </c>
      <c r="Q948">
        <f t="shared" ca="1" si="87"/>
        <v>1685</v>
      </c>
      <c r="R948">
        <f t="shared" ca="1" si="88"/>
        <v>1.6617336558351727</v>
      </c>
      <c r="S948" t="s">
        <v>222</v>
      </c>
      <c r="T948">
        <f t="shared" ca="1" si="89"/>
        <v>84</v>
      </c>
    </row>
    <row r="949" spans="1:20">
      <c r="A949">
        <v>940</v>
      </c>
      <c r="B949" t="s">
        <v>200</v>
      </c>
      <c r="C949" s="2">
        <v>41105</v>
      </c>
      <c r="D949" s="11">
        <v>4.9461430000000002</v>
      </c>
      <c r="E949" s="11">
        <v>117.80608100000001</v>
      </c>
      <c r="F949" s="13">
        <v>4</v>
      </c>
      <c r="G949">
        <v>0</v>
      </c>
      <c r="H949" t="s">
        <v>25</v>
      </c>
      <c r="I949" t="s">
        <v>29</v>
      </c>
      <c r="J949" t="s">
        <v>31</v>
      </c>
      <c r="K949">
        <v>4</v>
      </c>
      <c r="L949">
        <v>109</v>
      </c>
      <c r="M949" s="4">
        <v>0.70873000383675955</v>
      </c>
      <c r="N949" s="5">
        <f t="shared" si="84"/>
        <v>41083.70873000384</v>
      </c>
      <c r="O949" t="str">
        <f t="shared" ca="1" si="85"/>
        <v>Cicada sanguinolenta</v>
      </c>
      <c r="P949" t="str">
        <f t="shared" ca="1" si="86"/>
        <v>TAG074308</v>
      </c>
      <c r="Q949">
        <f t="shared" ca="1" si="87"/>
        <v>1449</v>
      </c>
      <c r="R949">
        <f t="shared" ca="1" si="88"/>
        <v>2.6768345130581332</v>
      </c>
      <c r="S949" t="s">
        <v>223</v>
      </c>
      <c r="T949">
        <f t="shared" ca="1" si="89"/>
        <v>72</v>
      </c>
    </row>
    <row r="950" spans="1:20">
      <c r="A950">
        <v>941</v>
      </c>
      <c r="B950" t="s">
        <v>201</v>
      </c>
      <c r="C950" s="2">
        <v>41105</v>
      </c>
      <c r="D950" s="11">
        <v>4.9461430000000002</v>
      </c>
      <c r="E950" s="11">
        <v>117.80608100000001</v>
      </c>
      <c r="F950" s="13">
        <v>1</v>
      </c>
      <c r="G950">
        <v>1</v>
      </c>
      <c r="H950" t="s">
        <v>28</v>
      </c>
      <c r="I950" t="s">
        <v>26</v>
      </c>
      <c r="J950" t="s">
        <v>27</v>
      </c>
      <c r="K950">
        <v>1</v>
      </c>
      <c r="L950">
        <v>72</v>
      </c>
      <c r="M950" s="4">
        <v>7.3607548465821737E-2</v>
      </c>
      <c r="N950" s="5">
        <f t="shared" si="84"/>
        <v>41083.073607548467</v>
      </c>
      <c r="O950" t="str">
        <f t="shared" ca="1" si="85"/>
        <v>Crematogaster borneensis</v>
      </c>
      <c r="P950" t="str">
        <f t="shared" ca="1" si="86"/>
        <v>TAG032662</v>
      </c>
      <c r="Q950">
        <f t="shared" ca="1" si="87"/>
        <v>461</v>
      </c>
      <c r="R950">
        <f t="shared" ca="1" si="88"/>
        <v>1.5933330335796794</v>
      </c>
      <c r="S950" t="s">
        <v>220</v>
      </c>
      <c r="T950">
        <f t="shared" ca="1" si="89"/>
        <v>86</v>
      </c>
    </row>
    <row r="951" spans="1:20">
      <c r="A951">
        <v>942</v>
      </c>
      <c r="B951" t="s">
        <v>201</v>
      </c>
      <c r="C951" s="2">
        <v>41105</v>
      </c>
      <c r="D951" s="11">
        <v>4.9461430000000002</v>
      </c>
      <c r="E951" s="11">
        <v>117.80608100000001</v>
      </c>
      <c r="F951" s="13">
        <v>2</v>
      </c>
      <c r="G951">
        <v>1</v>
      </c>
      <c r="H951" t="s">
        <v>25</v>
      </c>
      <c r="I951" t="s">
        <v>26</v>
      </c>
      <c r="J951" t="s">
        <v>27</v>
      </c>
      <c r="K951">
        <v>1</v>
      </c>
      <c r="L951">
        <v>72</v>
      </c>
      <c r="M951" s="4">
        <v>0.32740087072786506</v>
      </c>
      <c r="N951" s="5">
        <f t="shared" si="84"/>
        <v>41083.32740087073</v>
      </c>
      <c r="O951" t="str">
        <f t="shared" ca="1" si="85"/>
        <v>Alsomitra simplex</v>
      </c>
      <c r="P951" t="str">
        <f t="shared" ca="1" si="86"/>
        <v>TAG033213</v>
      </c>
      <c r="Q951">
        <f t="shared" ca="1" si="87"/>
        <v>1553</v>
      </c>
      <c r="R951">
        <f t="shared" ca="1" si="88"/>
        <v>5.8418136965683889</v>
      </c>
      <c r="S951" t="s">
        <v>221</v>
      </c>
      <c r="T951">
        <f t="shared" ca="1" si="89"/>
        <v>59</v>
      </c>
    </row>
    <row r="952" spans="1:20">
      <c r="A952">
        <v>943</v>
      </c>
      <c r="B952" t="s">
        <v>201</v>
      </c>
      <c r="C952" s="2">
        <v>41105</v>
      </c>
      <c r="D952" s="11">
        <v>4.9461430000000002</v>
      </c>
      <c r="E952" s="11">
        <v>117.80608100000001</v>
      </c>
      <c r="F952" s="13">
        <v>3</v>
      </c>
      <c r="G952">
        <v>0</v>
      </c>
      <c r="H952" t="s">
        <v>28</v>
      </c>
      <c r="I952" t="s">
        <v>29</v>
      </c>
      <c r="J952" t="s">
        <v>27</v>
      </c>
      <c r="K952">
        <v>1</v>
      </c>
      <c r="L952">
        <v>80</v>
      </c>
      <c r="M952" s="4">
        <v>0.24829694717732975</v>
      </c>
      <c r="N952" s="5">
        <f t="shared" si="84"/>
        <v>41083.248296947175</v>
      </c>
      <c r="O952" t="str">
        <f t="shared" ca="1" si="85"/>
        <v>Water monitor</v>
      </c>
      <c r="P952" t="str">
        <f t="shared" ca="1" si="86"/>
        <v>TAG072498</v>
      </c>
      <c r="Q952">
        <f t="shared" ca="1" si="87"/>
        <v>1512</v>
      </c>
      <c r="R952">
        <f t="shared" ca="1" si="88"/>
        <v>4.7776230509542463</v>
      </c>
      <c r="S952" t="s">
        <v>222</v>
      </c>
      <c r="T952">
        <f t="shared" ca="1" si="89"/>
        <v>83</v>
      </c>
    </row>
    <row r="953" spans="1:20">
      <c r="A953">
        <v>944</v>
      </c>
      <c r="B953" t="s">
        <v>201</v>
      </c>
      <c r="C953" s="2">
        <v>41105</v>
      </c>
      <c r="D953" s="11">
        <v>4.9461430000000002</v>
      </c>
      <c r="E953" s="11">
        <v>117.80608100000001</v>
      </c>
      <c r="F953" s="13">
        <v>4</v>
      </c>
      <c r="G953">
        <v>0</v>
      </c>
      <c r="H953" t="s">
        <v>30</v>
      </c>
      <c r="I953" t="s">
        <v>29</v>
      </c>
      <c r="J953" t="s">
        <v>27</v>
      </c>
      <c r="K953">
        <v>1</v>
      </c>
      <c r="L953">
        <v>80</v>
      </c>
      <c r="M953" s="4">
        <v>0.86858863650655194</v>
      </c>
      <c r="N953" s="5">
        <f t="shared" si="84"/>
        <v>41083.868588636506</v>
      </c>
      <c r="O953" t="str">
        <f t="shared" ca="1" si="85"/>
        <v>Morphospecies 1</v>
      </c>
      <c r="P953" t="str">
        <f t="shared" ca="1" si="86"/>
        <v>TAG026882</v>
      </c>
      <c r="Q953">
        <f t="shared" ca="1" si="87"/>
        <v>97</v>
      </c>
      <c r="R953">
        <f t="shared" ca="1" si="88"/>
        <v>3.1511733307580938</v>
      </c>
      <c r="S953" t="s">
        <v>223</v>
      </c>
      <c r="T953">
        <f t="shared" ca="1" si="89"/>
        <v>88</v>
      </c>
    </row>
    <row r="954" spans="1:20">
      <c r="A954">
        <v>945</v>
      </c>
      <c r="B954" t="s">
        <v>201</v>
      </c>
      <c r="C954" s="2">
        <v>41105</v>
      </c>
      <c r="D954" s="11">
        <v>4.9461430000000002</v>
      </c>
      <c r="E954" s="11">
        <v>117.80608100000001</v>
      </c>
      <c r="F954" s="13">
        <v>1</v>
      </c>
      <c r="G954">
        <v>0</v>
      </c>
      <c r="H954" t="s">
        <v>25</v>
      </c>
      <c r="I954" t="s">
        <v>29</v>
      </c>
      <c r="J954" t="s">
        <v>27</v>
      </c>
      <c r="K954">
        <v>1</v>
      </c>
      <c r="L954">
        <v>80</v>
      </c>
      <c r="M954" s="4">
        <v>0.30220566254534775</v>
      </c>
      <c r="N954" s="5">
        <f t="shared" si="84"/>
        <v>41083.302205662549</v>
      </c>
      <c r="O954" t="str">
        <f t="shared" ca="1" si="85"/>
        <v>Alsomitra simplex</v>
      </c>
      <c r="P954" t="str">
        <f t="shared" ca="1" si="86"/>
        <v>TAG056026</v>
      </c>
      <c r="Q954">
        <f t="shared" ca="1" si="87"/>
        <v>327</v>
      </c>
      <c r="R954">
        <f t="shared" ca="1" si="88"/>
        <v>2.6204065208741203</v>
      </c>
      <c r="S954" t="s">
        <v>220</v>
      </c>
      <c r="T954">
        <f t="shared" ca="1" si="89"/>
        <v>39</v>
      </c>
    </row>
    <row r="955" spans="1:20">
      <c r="A955">
        <v>946</v>
      </c>
      <c r="B955" t="s">
        <v>201</v>
      </c>
      <c r="C955" s="2">
        <v>41105</v>
      </c>
      <c r="D955" s="11">
        <v>4.9461430000000002</v>
      </c>
      <c r="E955" s="11">
        <v>117.80608100000001</v>
      </c>
      <c r="F955" s="13">
        <v>2</v>
      </c>
      <c r="G955">
        <v>0</v>
      </c>
      <c r="H955" t="s">
        <v>25</v>
      </c>
      <c r="I955" t="s">
        <v>26</v>
      </c>
      <c r="J955" t="s">
        <v>31</v>
      </c>
      <c r="K955">
        <v>5</v>
      </c>
      <c r="L955">
        <v>88</v>
      </c>
      <c r="M955" s="4">
        <v>0.60416224802531193</v>
      </c>
      <c r="N955" s="5">
        <f t="shared" si="84"/>
        <v>41083.604162248026</v>
      </c>
      <c r="O955" t="str">
        <f t="shared" ca="1" si="85"/>
        <v>Gannets</v>
      </c>
      <c r="P955" t="str">
        <f t="shared" ca="1" si="86"/>
        <v>TAG075879</v>
      </c>
      <c r="Q955">
        <f t="shared" ca="1" si="87"/>
        <v>335</v>
      </c>
      <c r="R955">
        <f t="shared" ca="1" si="88"/>
        <v>3.9260975334473338</v>
      </c>
      <c r="S955" t="s">
        <v>221</v>
      </c>
      <c r="T955">
        <f t="shared" ca="1" si="89"/>
        <v>0</v>
      </c>
    </row>
    <row r="956" spans="1:20">
      <c r="A956">
        <v>947</v>
      </c>
      <c r="B956" t="s">
        <v>201</v>
      </c>
      <c r="C956" s="2">
        <v>41105</v>
      </c>
      <c r="D956" s="11">
        <v>4.9461430000000002</v>
      </c>
      <c r="E956" s="11">
        <v>117.80608100000001</v>
      </c>
      <c r="F956" s="13">
        <v>3</v>
      </c>
      <c r="G956">
        <v>1</v>
      </c>
      <c r="H956" t="s">
        <v>28</v>
      </c>
      <c r="I956" t="s">
        <v>26</v>
      </c>
      <c r="J956" t="s">
        <v>31</v>
      </c>
      <c r="K956">
        <v>5</v>
      </c>
      <c r="L956">
        <v>88</v>
      </c>
      <c r="M956" s="4">
        <v>0.53629489600513403</v>
      </c>
      <c r="N956" s="5">
        <f t="shared" si="84"/>
        <v>41083.536294896003</v>
      </c>
      <c r="O956" t="str">
        <f t="shared" ca="1" si="85"/>
        <v>Crematogaster ormei</v>
      </c>
      <c r="P956" t="str">
        <f t="shared" ca="1" si="86"/>
        <v>TAG004297</v>
      </c>
      <c r="Q956">
        <f t="shared" ca="1" si="87"/>
        <v>67</v>
      </c>
      <c r="R956">
        <f t="shared" ca="1" si="88"/>
        <v>5.1670753945754573</v>
      </c>
      <c r="S956" t="s">
        <v>222</v>
      </c>
      <c r="T956">
        <f t="shared" ca="1" si="89"/>
        <v>39</v>
      </c>
    </row>
    <row r="957" spans="1:20">
      <c r="A957">
        <v>948</v>
      </c>
      <c r="B957" t="s">
        <v>201</v>
      </c>
      <c r="C957" s="2">
        <v>41105</v>
      </c>
      <c r="D957" s="11">
        <v>4.9461430000000002</v>
      </c>
      <c r="E957" s="11">
        <v>117.80608100000001</v>
      </c>
      <c r="F957" s="13">
        <v>4</v>
      </c>
      <c r="G957">
        <v>0</v>
      </c>
      <c r="H957" t="s">
        <v>30</v>
      </c>
      <c r="I957" t="s">
        <v>29</v>
      </c>
      <c r="J957" t="s">
        <v>31</v>
      </c>
      <c r="K957">
        <v>5</v>
      </c>
      <c r="L957">
        <v>105</v>
      </c>
      <c r="M957" s="4">
        <v>2.8642657675612804E-2</v>
      </c>
      <c r="N957" s="5">
        <f t="shared" si="84"/>
        <v>41083.028642657679</v>
      </c>
      <c r="O957" t="str">
        <f t="shared" ca="1" si="85"/>
        <v>Dolichoderus sp.</v>
      </c>
      <c r="P957" t="str">
        <f t="shared" ca="1" si="86"/>
        <v>TAG070265</v>
      </c>
      <c r="Q957">
        <f t="shared" ca="1" si="87"/>
        <v>71</v>
      </c>
      <c r="R957">
        <f t="shared" ca="1" si="88"/>
        <v>3.1106813388589711</v>
      </c>
      <c r="S957" t="s">
        <v>223</v>
      </c>
      <c r="T957">
        <f t="shared" ca="1" si="89"/>
        <v>3</v>
      </c>
    </row>
    <row r="958" spans="1:20">
      <c r="A958">
        <v>949</v>
      </c>
      <c r="B958" t="s">
        <v>201</v>
      </c>
      <c r="C958" s="2">
        <v>41105</v>
      </c>
      <c r="D958" s="11">
        <v>4.9461430000000002</v>
      </c>
      <c r="E958" s="11">
        <v>117.80608100000001</v>
      </c>
      <c r="F958" s="13">
        <v>1</v>
      </c>
      <c r="G958">
        <v>0</v>
      </c>
      <c r="H958" t="s">
        <v>25</v>
      </c>
      <c r="I958" t="s">
        <v>29</v>
      </c>
      <c r="J958" t="s">
        <v>31</v>
      </c>
      <c r="K958">
        <v>5</v>
      </c>
      <c r="L958">
        <v>105</v>
      </c>
      <c r="M958" s="4">
        <v>0.48256921439071054</v>
      </c>
      <c r="N958" s="5">
        <f t="shared" si="84"/>
        <v>41083.482569214393</v>
      </c>
      <c r="O958" t="str">
        <f t="shared" ca="1" si="85"/>
        <v>Dolichoderus sp.</v>
      </c>
      <c r="P958" t="str">
        <f t="shared" ca="1" si="86"/>
        <v>TAG021001</v>
      </c>
      <c r="Q958">
        <f t="shared" ca="1" si="87"/>
        <v>1739</v>
      </c>
      <c r="R958">
        <f t="shared" ca="1" si="88"/>
        <v>4.9939866233503558</v>
      </c>
      <c r="S958" t="s">
        <v>220</v>
      </c>
      <c r="T958">
        <f t="shared" ca="1" si="89"/>
        <v>37</v>
      </c>
    </row>
    <row r="959" spans="1:20">
      <c r="A959">
        <v>950</v>
      </c>
      <c r="B959" t="s">
        <v>201</v>
      </c>
      <c r="C959" s="2">
        <v>41105</v>
      </c>
      <c r="D959" s="11">
        <v>4.9461430000000002</v>
      </c>
      <c r="E959" s="11">
        <v>117.80608100000001</v>
      </c>
      <c r="F959" s="13">
        <v>2</v>
      </c>
      <c r="G959">
        <v>1</v>
      </c>
      <c r="H959" t="s">
        <v>28</v>
      </c>
      <c r="I959" t="s">
        <v>29</v>
      </c>
      <c r="J959" t="s">
        <v>31</v>
      </c>
      <c r="K959">
        <v>5</v>
      </c>
      <c r="L959">
        <v>105</v>
      </c>
      <c r="M959" s="4">
        <v>0.8604832329720703</v>
      </c>
      <c r="N959" s="5">
        <f t="shared" si="84"/>
        <v>41083.860483232973</v>
      </c>
      <c r="O959" t="str">
        <f t="shared" ca="1" si="85"/>
        <v>Water monitor</v>
      </c>
      <c r="P959" t="str">
        <f t="shared" ca="1" si="86"/>
        <v>TAG031562</v>
      </c>
      <c r="Q959">
        <f t="shared" ca="1" si="87"/>
        <v>1963</v>
      </c>
      <c r="R959">
        <f t="shared" ca="1" si="88"/>
        <v>2.1044172291678578</v>
      </c>
      <c r="S959" t="s">
        <v>221</v>
      </c>
      <c r="T959">
        <f t="shared" ca="1" si="89"/>
        <v>47</v>
      </c>
    </row>
    <row r="960" spans="1:20">
      <c r="A960">
        <v>951</v>
      </c>
      <c r="B960" t="s">
        <v>202</v>
      </c>
      <c r="C960" s="2">
        <v>41102</v>
      </c>
      <c r="D960" s="11">
        <v>4.9461430000000002</v>
      </c>
      <c r="E960" s="11">
        <v>117.80608100000001</v>
      </c>
      <c r="F960" s="13">
        <v>3</v>
      </c>
      <c r="G960">
        <v>0</v>
      </c>
      <c r="H960" t="s">
        <v>28</v>
      </c>
      <c r="I960" t="s">
        <v>26</v>
      </c>
      <c r="J960" t="s">
        <v>27</v>
      </c>
      <c r="K960">
        <v>1</v>
      </c>
      <c r="L960">
        <v>72</v>
      </c>
      <c r="M960" s="4">
        <v>0.9761104585644278</v>
      </c>
      <c r="N960" s="5">
        <f t="shared" si="84"/>
        <v>41083.976110458563</v>
      </c>
      <c r="O960" t="str">
        <f t="shared" ca="1" si="85"/>
        <v>Zenicomus photuroides</v>
      </c>
      <c r="P960" t="str">
        <f t="shared" ca="1" si="86"/>
        <v>TAG036492</v>
      </c>
      <c r="Q960">
        <f t="shared" ca="1" si="87"/>
        <v>1081</v>
      </c>
      <c r="R960">
        <f t="shared" ca="1" si="88"/>
        <v>4.7091244749462451</v>
      </c>
      <c r="S960" t="s">
        <v>222</v>
      </c>
      <c r="T960">
        <f t="shared" ca="1" si="89"/>
        <v>58</v>
      </c>
    </row>
    <row r="961" spans="1:20">
      <c r="A961">
        <v>952</v>
      </c>
      <c r="B961" t="s">
        <v>202</v>
      </c>
      <c r="C961" s="2">
        <v>41102</v>
      </c>
      <c r="D961" s="11">
        <v>4.9461430000000002</v>
      </c>
      <c r="E961" s="11">
        <v>117.80608100000001</v>
      </c>
      <c r="F961" s="13">
        <v>4</v>
      </c>
      <c r="G961">
        <v>1</v>
      </c>
      <c r="H961" t="s">
        <v>25</v>
      </c>
      <c r="I961" t="s">
        <v>26</v>
      </c>
      <c r="J961" t="s">
        <v>27</v>
      </c>
      <c r="K961">
        <v>1</v>
      </c>
      <c r="L961">
        <v>72</v>
      </c>
      <c r="M961" s="4">
        <v>0.93247327968829463</v>
      </c>
      <c r="N961" s="5">
        <f t="shared" si="84"/>
        <v>41083.932473279689</v>
      </c>
      <c r="O961" t="str">
        <f t="shared" ca="1" si="85"/>
        <v>Cicada sanguinolenta</v>
      </c>
      <c r="P961" t="str">
        <f t="shared" ca="1" si="86"/>
        <v>TAG081973</v>
      </c>
      <c r="Q961">
        <f t="shared" ca="1" si="87"/>
        <v>295</v>
      </c>
      <c r="R961">
        <f t="shared" ca="1" si="88"/>
        <v>1.8422373701273149</v>
      </c>
      <c r="S961" t="s">
        <v>223</v>
      </c>
      <c r="T961">
        <f t="shared" ca="1" si="89"/>
        <v>23</v>
      </c>
    </row>
    <row r="962" spans="1:20">
      <c r="A962">
        <v>953</v>
      </c>
      <c r="B962" t="s">
        <v>202</v>
      </c>
      <c r="C962" s="2">
        <v>41102</v>
      </c>
      <c r="D962" s="11">
        <v>4.9461430000000002</v>
      </c>
      <c r="E962" s="11">
        <v>117.80608100000001</v>
      </c>
      <c r="F962" s="13">
        <v>1</v>
      </c>
      <c r="G962">
        <v>0</v>
      </c>
      <c r="H962" t="s">
        <v>28</v>
      </c>
      <c r="I962" t="s">
        <v>29</v>
      </c>
      <c r="J962" t="s">
        <v>27</v>
      </c>
      <c r="K962">
        <v>1</v>
      </c>
      <c r="L962">
        <v>80</v>
      </c>
      <c r="M962" s="4">
        <v>0.99121737000775278</v>
      </c>
      <c r="N962" s="5">
        <f t="shared" si="84"/>
        <v>41083.991217370007</v>
      </c>
      <c r="O962" t="str">
        <f t="shared" ca="1" si="85"/>
        <v>Zenicomus photuroides</v>
      </c>
      <c r="P962" t="str">
        <f t="shared" ca="1" si="86"/>
        <v>TAG041506</v>
      </c>
      <c r="Q962">
        <f t="shared" ca="1" si="87"/>
        <v>1079</v>
      </c>
      <c r="R962">
        <f t="shared" ca="1" si="88"/>
        <v>2.1787597291928824</v>
      </c>
      <c r="S962" t="s">
        <v>220</v>
      </c>
      <c r="T962">
        <f t="shared" ca="1" si="89"/>
        <v>33</v>
      </c>
    </row>
    <row r="963" spans="1:20">
      <c r="A963">
        <v>954</v>
      </c>
      <c r="B963" t="s">
        <v>202</v>
      </c>
      <c r="C963" s="2">
        <v>41102</v>
      </c>
      <c r="D963" s="11">
        <v>4.9461430000000002</v>
      </c>
      <c r="E963" s="11">
        <v>117.80608100000001</v>
      </c>
      <c r="F963" s="13">
        <v>2</v>
      </c>
      <c r="G963">
        <v>0</v>
      </c>
      <c r="H963" t="s">
        <v>30</v>
      </c>
      <c r="I963" t="s">
        <v>29</v>
      </c>
      <c r="J963" t="s">
        <v>27</v>
      </c>
      <c r="K963">
        <v>1</v>
      </c>
      <c r="L963">
        <v>80</v>
      </c>
      <c r="M963" s="4">
        <v>0.96880518090308132</v>
      </c>
      <c r="N963" s="5">
        <f t="shared" si="84"/>
        <v>41083.968805180906</v>
      </c>
      <c r="O963" t="str">
        <f t="shared" ca="1" si="85"/>
        <v>Melittia oedippus</v>
      </c>
      <c r="P963" t="str">
        <f t="shared" ca="1" si="86"/>
        <v>TAG012057</v>
      </c>
      <c r="Q963">
        <f t="shared" ca="1" si="87"/>
        <v>252</v>
      </c>
      <c r="R963">
        <f t="shared" ca="1" si="88"/>
        <v>2.0930368446591441</v>
      </c>
      <c r="S963" t="s">
        <v>221</v>
      </c>
      <c r="T963">
        <f t="shared" ca="1" si="89"/>
        <v>87</v>
      </c>
    </row>
    <row r="964" spans="1:20">
      <c r="A964">
        <v>955</v>
      </c>
      <c r="B964" t="s">
        <v>202</v>
      </c>
      <c r="C964" s="2">
        <v>41102</v>
      </c>
      <c r="D964" s="11">
        <v>4.9461430000000002</v>
      </c>
      <c r="E964" s="11">
        <v>117.80608100000001</v>
      </c>
      <c r="F964" s="13">
        <v>3</v>
      </c>
      <c r="G964">
        <v>0</v>
      </c>
      <c r="H964" t="s">
        <v>25</v>
      </c>
      <c r="I964" t="s">
        <v>29</v>
      </c>
      <c r="J964" t="s">
        <v>27</v>
      </c>
      <c r="K964">
        <v>1</v>
      </c>
      <c r="L964">
        <v>80</v>
      </c>
      <c r="M964" s="4">
        <v>0.76970672400979356</v>
      </c>
      <c r="N964" s="5">
        <f t="shared" si="84"/>
        <v>41083.769706724008</v>
      </c>
      <c r="O964" t="str">
        <f t="shared" ca="1" si="85"/>
        <v>Dolichoderus sp.</v>
      </c>
      <c r="P964" t="str">
        <f t="shared" ca="1" si="86"/>
        <v>TAG097143</v>
      </c>
      <c r="Q964">
        <f t="shared" ca="1" si="87"/>
        <v>181</v>
      </c>
      <c r="R964">
        <f t="shared" ca="1" si="88"/>
        <v>4.8847665635471857</v>
      </c>
      <c r="S964" t="s">
        <v>222</v>
      </c>
      <c r="T964">
        <f t="shared" ca="1" si="89"/>
        <v>28</v>
      </c>
    </row>
    <row r="965" spans="1:20">
      <c r="A965">
        <v>956</v>
      </c>
      <c r="B965" t="s">
        <v>202</v>
      </c>
      <c r="C965" s="2">
        <v>41102</v>
      </c>
      <c r="D965" s="11">
        <v>4.9461430000000002</v>
      </c>
      <c r="E965" s="11">
        <v>117.80608100000001</v>
      </c>
      <c r="F965" s="13">
        <v>4</v>
      </c>
      <c r="G965">
        <v>1</v>
      </c>
      <c r="H965" t="s">
        <v>28</v>
      </c>
      <c r="I965" t="s">
        <v>26</v>
      </c>
      <c r="J965" t="s">
        <v>31</v>
      </c>
      <c r="K965">
        <v>5</v>
      </c>
      <c r="L965">
        <v>88</v>
      </c>
      <c r="M965" s="4">
        <v>0.79332429005567118</v>
      </c>
      <c r="N965" s="5">
        <f t="shared" si="84"/>
        <v>41083.793324290054</v>
      </c>
      <c r="O965" t="str">
        <f t="shared" ca="1" si="85"/>
        <v>Crematogaster borneensis</v>
      </c>
      <c r="P965" t="str">
        <f t="shared" ca="1" si="86"/>
        <v>TAG003471</v>
      </c>
      <c r="Q965">
        <f t="shared" ca="1" si="87"/>
        <v>1350</v>
      </c>
      <c r="R965">
        <f t="shared" ca="1" si="88"/>
        <v>4.8100256441274434</v>
      </c>
      <c r="S965" t="s">
        <v>223</v>
      </c>
      <c r="T965">
        <f t="shared" ca="1" si="89"/>
        <v>94</v>
      </c>
    </row>
    <row r="966" spans="1:20">
      <c r="A966">
        <v>957</v>
      </c>
      <c r="B966" t="s">
        <v>202</v>
      </c>
      <c r="C966" s="2">
        <v>41102</v>
      </c>
      <c r="D966" s="11">
        <v>4.9461430000000002</v>
      </c>
      <c r="E966" s="11">
        <v>117.80608100000001</v>
      </c>
      <c r="F966" s="13">
        <v>1</v>
      </c>
      <c r="G966">
        <v>1</v>
      </c>
      <c r="H966" t="s">
        <v>25</v>
      </c>
      <c r="I966" t="s">
        <v>26</v>
      </c>
      <c r="J966" t="s">
        <v>31</v>
      </c>
      <c r="K966">
        <v>5</v>
      </c>
      <c r="L966">
        <v>88</v>
      </c>
      <c r="M966" s="4">
        <v>0.20454867312036795</v>
      </c>
      <c r="N966" s="5">
        <f t="shared" si="84"/>
        <v>41083.204548673122</v>
      </c>
      <c r="O966" t="str">
        <f t="shared" ca="1" si="85"/>
        <v>Dolichoderus sp.</v>
      </c>
      <c r="P966" t="str">
        <f t="shared" ca="1" si="86"/>
        <v>TAG011653</v>
      </c>
      <c r="Q966">
        <f t="shared" ca="1" si="87"/>
        <v>281</v>
      </c>
      <c r="R966">
        <f t="shared" ca="1" si="88"/>
        <v>2.1313284336867486</v>
      </c>
      <c r="S966" t="s">
        <v>220</v>
      </c>
      <c r="T966">
        <f t="shared" ca="1" si="89"/>
        <v>1</v>
      </c>
    </row>
    <row r="967" spans="1:20">
      <c r="A967">
        <v>958</v>
      </c>
      <c r="B967" t="s">
        <v>202</v>
      </c>
      <c r="C967" s="2">
        <v>41102</v>
      </c>
      <c r="D967" s="11">
        <v>4.9461430000000002</v>
      </c>
      <c r="E967" s="11">
        <v>117.80608100000001</v>
      </c>
      <c r="F967" s="13">
        <v>2</v>
      </c>
      <c r="G967">
        <v>0</v>
      </c>
      <c r="H967" t="s">
        <v>28</v>
      </c>
      <c r="I967" t="s">
        <v>29</v>
      </c>
      <c r="J967" t="s">
        <v>31</v>
      </c>
      <c r="K967">
        <v>5</v>
      </c>
      <c r="L967">
        <v>105</v>
      </c>
      <c r="M967" s="4">
        <v>0.50114697657372609</v>
      </c>
      <c r="N967" s="5">
        <f t="shared" si="84"/>
        <v>41083.501146976574</v>
      </c>
      <c r="O967" t="str">
        <f t="shared" ca="1" si="85"/>
        <v>Formicidae #1</v>
      </c>
      <c r="P967" t="str">
        <f t="shared" ca="1" si="86"/>
        <v>TAG000309</v>
      </c>
      <c r="Q967">
        <f t="shared" ca="1" si="87"/>
        <v>1771</v>
      </c>
      <c r="R967">
        <f t="shared" ca="1" si="88"/>
        <v>1.999775073372005</v>
      </c>
      <c r="S967" t="s">
        <v>221</v>
      </c>
      <c r="T967">
        <f t="shared" ca="1" si="89"/>
        <v>48</v>
      </c>
    </row>
    <row r="968" spans="1:20">
      <c r="A968">
        <v>959</v>
      </c>
      <c r="B968" t="s">
        <v>202</v>
      </c>
      <c r="C968" s="2">
        <v>41102</v>
      </c>
      <c r="D968" s="11">
        <v>4.9461430000000002</v>
      </c>
      <c r="E968" s="11">
        <v>117.80608100000001</v>
      </c>
      <c r="F968" s="13">
        <v>3</v>
      </c>
      <c r="G968">
        <v>0</v>
      </c>
      <c r="H968" t="s">
        <v>30</v>
      </c>
      <c r="I968" t="s">
        <v>29</v>
      </c>
      <c r="J968" t="s">
        <v>31</v>
      </c>
      <c r="K968">
        <v>5</v>
      </c>
      <c r="L968">
        <v>105</v>
      </c>
      <c r="M968" s="4">
        <v>0.34789016118917793</v>
      </c>
      <c r="N968" s="5">
        <f t="shared" si="84"/>
        <v>41083.347890161189</v>
      </c>
      <c r="O968" t="str">
        <f t="shared" ca="1" si="85"/>
        <v>Crematogaster borneensis</v>
      </c>
      <c r="P968" t="str">
        <f t="shared" ca="1" si="86"/>
        <v>TAG051909</v>
      </c>
      <c r="Q968">
        <f t="shared" ca="1" si="87"/>
        <v>585</v>
      </c>
      <c r="R968">
        <f t="shared" ca="1" si="88"/>
        <v>2.6937380639353257</v>
      </c>
      <c r="S968" t="s">
        <v>222</v>
      </c>
      <c r="T968">
        <f t="shared" ca="1" si="89"/>
        <v>52</v>
      </c>
    </row>
    <row r="969" spans="1:20">
      <c r="A969">
        <v>960</v>
      </c>
      <c r="B969" t="s">
        <v>202</v>
      </c>
      <c r="C969" s="2">
        <v>41102</v>
      </c>
      <c r="D969" s="11">
        <v>4.9461430000000002</v>
      </c>
      <c r="E969" s="11">
        <v>117.80608100000001</v>
      </c>
      <c r="F969" s="13">
        <v>4</v>
      </c>
      <c r="G969">
        <v>0</v>
      </c>
      <c r="H969" t="s">
        <v>25</v>
      </c>
      <c r="I969" t="s">
        <v>29</v>
      </c>
      <c r="J969" t="s">
        <v>31</v>
      </c>
      <c r="K969">
        <v>5</v>
      </c>
      <c r="L969">
        <v>105</v>
      </c>
      <c r="M969" s="4">
        <v>0.67471818712948484</v>
      </c>
      <c r="N969" s="5">
        <f t="shared" si="84"/>
        <v>41083.674718187132</v>
      </c>
      <c r="O969" t="str">
        <f t="shared" ca="1" si="85"/>
        <v>Dolichoderus sp.</v>
      </c>
      <c r="P969" t="str">
        <f t="shared" ca="1" si="86"/>
        <v>TAG012509</v>
      </c>
      <c r="Q969">
        <f t="shared" ca="1" si="87"/>
        <v>1490</v>
      </c>
      <c r="R969">
        <f t="shared" ca="1" si="88"/>
        <v>4.483562629339584</v>
      </c>
      <c r="S969" t="s">
        <v>223</v>
      </c>
      <c r="T969">
        <f t="shared" ca="1" si="89"/>
        <v>98</v>
      </c>
    </row>
    <row r="970" spans="1:20">
      <c r="A970">
        <v>961</v>
      </c>
      <c r="B970" t="s">
        <v>203</v>
      </c>
      <c r="C970" s="2">
        <v>41102</v>
      </c>
      <c r="D970" s="11">
        <v>4.9461430000000002</v>
      </c>
      <c r="E970" s="11">
        <v>117.80608100000001</v>
      </c>
      <c r="F970" s="13">
        <v>1</v>
      </c>
      <c r="G970">
        <v>0</v>
      </c>
      <c r="H970" t="s">
        <v>25</v>
      </c>
      <c r="I970" t="s">
        <v>26</v>
      </c>
      <c r="J970" t="s">
        <v>27</v>
      </c>
      <c r="K970">
        <v>1</v>
      </c>
      <c r="L970">
        <v>76</v>
      </c>
      <c r="M970" s="4">
        <v>0.64386068580797373</v>
      </c>
      <c r="N970" s="5">
        <f t="shared" si="84"/>
        <v>41083.643860685806</v>
      </c>
      <c r="O970" t="str">
        <f t="shared" ca="1" si="85"/>
        <v>Water monitor</v>
      </c>
      <c r="P970" t="str">
        <f t="shared" ca="1" si="86"/>
        <v>TAG009277</v>
      </c>
      <c r="Q970">
        <f t="shared" ca="1" si="87"/>
        <v>478</v>
      </c>
      <c r="R970">
        <f t="shared" ca="1" si="88"/>
        <v>3.125703757356769</v>
      </c>
      <c r="S970" t="s">
        <v>220</v>
      </c>
      <c r="T970">
        <f t="shared" ca="1" si="89"/>
        <v>27</v>
      </c>
    </row>
    <row r="971" spans="1:20">
      <c r="A971">
        <v>962</v>
      </c>
      <c r="B971" t="s">
        <v>203</v>
      </c>
      <c r="C971" s="2">
        <v>41102</v>
      </c>
      <c r="D971" s="11">
        <v>4.9461430000000002</v>
      </c>
      <c r="E971" s="11">
        <v>117.80608100000001</v>
      </c>
      <c r="F971" s="13">
        <v>2</v>
      </c>
      <c r="G971">
        <v>1</v>
      </c>
      <c r="H971" t="s">
        <v>28</v>
      </c>
      <c r="I971" t="s">
        <v>26</v>
      </c>
      <c r="J971" t="s">
        <v>27</v>
      </c>
      <c r="K971">
        <v>1</v>
      </c>
      <c r="L971">
        <v>76</v>
      </c>
      <c r="M971" s="4">
        <v>0.53322253626188687</v>
      </c>
      <c r="N971" s="5">
        <f t="shared" ref="N971:N1029" si="90">C$10 +M971</f>
        <v>41083.533222536265</v>
      </c>
      <c r="O971" t="str">
        <f t="shared" ref="O971:O1034" ca="1" si="91">INDIRECT(ADDRESS(RANDBETWEEN(2,13),1,1,FALSE,"Taxa"), FALSE)</f>
        <v>Crematogaster ormei</v>
      </c>
      <c r="P971" t="str">
        <f t="shared" ref="P971:P1034" ca="1" si="92">"TAG" &amp; TEXT(FLOOR(RAND()*100000,1), "000000")</f>
        <v>TAG082252</v>
      </c>
      <c r="Q971">
        <f t="shared" ref="Q971:Q1034" ca="1" si="93">RANDBETWEEN(0,2000)</f>
        <v>1686</v>
      </c>
      <c r="R971">
        <f t="shared" ref="R971:R1034" ca="1" si="94">RAND()*5+1</f>
        <v>5.2395622742868273</v>
      </c>
      <c r="S971" t="s">
        <v>221</v>
      </c>
      <c r="T971">
        <f t="shared" ref="T971:T1034" ca="1" si="95">RANDBETWEEN(0,100)</f>
        <v>92</v>
      </c>
    </row>
    <row r="972" spans="1:20">
      <c r="A972">
        <v>963</v>
      </c>
      <c r="B972" t="s">
        <v>203</v>
      </c>
      <c r="C972" s="2">
        <v>41102</v>
      </c>
      <c r="D972" s="11">
        <v>4.9461430000000002</v>
      </c>
      <c r="E972" s="11">
        <v>117.80608100000001</v>
      </c>
      <c r="F972" s="13">
        <v>3</v>
      </c>
      <c r="G972">
        <v>0</v>
      </c>
      <c r="H972" t="s">
        <v>28</v>
      </c>
      <c r="I972" t="s">
        <v>29</v>
      </c>
      <c r="J972" t="s">
        <v>27</v>
      </c>
      <c r="K972">
        <v>1</v>
      </c>
      <c r="L972">
        <v>84</v>
      </c>
      <c r="M972" s="4">
        <v>0.58091054475279658</v>
      </c>
      <c r="N972" s="5">
        <f t="shared" si="90"/>
        <v>41083.580910544755</v>
      </c>
      <c r="O972" t="str">
        <f t="shared" ca="1" si="91"/>
        <v>Crematogaster ormei</v>
      </c>
      <c r="P972" t="str">
        <f t="shared" ca="1" si="92"/>
        <v>TAG045970</v>
      </c>
      <c r="Q972">
        <f t="shared" ca="1" si="93"/>
        <v>319</v>
      </c>
      <c r="R972">
        <f t="shared" ca="1" si="94"/>
        <v>5.0394793344203652</v>
      </c>
      <c r="S972" t="s">
        <v>222</v>
      </c>
      <c r="T972">
        <f t="shared" ca="1" si="95"/>
        <v>33</v>
      </c>
    </row>
    <row r="973" spans="1:20">
      <c r="A973">
        <v>964</v>
      </c>
      <c r="B973" t="s">
        <v>203</v>
      </c>
      <c r="C973" s="2">
        <v>41102</v>
      </c>
      <c r="D973" s="11">
        <v>4.9461430000000002</v>
      </c>
      <c r="E973" s="11">
        <v>117.80608100000001</v>
      </c>
      <c r="F973" s="13">
        <v>4</v>
      </c>
      <c r="G973">
        <v>0</v>
      </c>
      <c r="H973" t="s">
        <v>30</v>
      </c>
      <c r="I973" t="s">
        <v>29</v>
      </c>
      <c r="J973" t="s">
        <v>27</v>
      </c>
      <c r="K973">
        <v>1</v>
      </c>
      <c r="L973">
        <v>84</v>
      </c>
      <c r="M973" s="4">
        <v>0.4213334957734044</v>
      </c>
      <c r="N973" s="5">
        <f t="shared" si="90"/>
        <v>41083.421333495775</v>
      </c>
      <c r="O973" t="str">
        <f t="shared" ca="1" si="91"/>
        <v>Morphospecies 1</v>
      </c>
      <c r="P973" t="str">
        <f t="shared" ca="1" si="92"/>
        <v>TAG061418</v>
      </c>
      <c r="Q973">
        <f t="shared" ca="1" si="93"/>
        <v>360</v>
      </c>
      <c r="R973">
        <f t="shared" ca="1" si="94"/>
        <v>4.8472519772697007</v>
      </c>
      <c r="S973" t="s">
        <v>223</v>
      </c>
      <c r="T973">
        <f t="shared" ca="1" si="95"/>
        <v>89</v>
      </c>
    </row>
    <row r="974" spans="1:20">
      <c r="A974">
        <v>965</v>
      </c>
      <c r="B974" t="s">
        <v>203</v>
      </c>
      <c r="C974" s="2">
        <v>41102</v>
      </c>
      <c r="D974" s="11">
        <v>4.9461430000000002</v>
      </c>
      <c r="E974" s="11">
        <v>117.80608100000001</v>
      </c>
      <c r="F974" s="13">
        <v>1</v>
      </c>
      <c r="G974">
        <v>0</v>
      </c>
      <c r="H974" t="s">
        <v>25</v>
      </c>
      <c r="I974" t="s">
        <v>29</v>
      </c>
      <c r="J974" t="s">
        <v>27</v>
      </c>
      <c r="K974">
        <v>1</v>
      </c>
      <c r="L974">
        <v>84</v>
      </c>
      <c r="M974" s="4">
        <v>0.1658653517398837</v>
      </c>
      <c r="N974" s="5">
        <f t="shared" si="90"/>
        <v>41083.165865351737</v>
      </c>
      <c r="O974" t="str">
        <f t="shared" ca="1" si="91"/>
        <v>Crematogaster ormei</v>
      </c>
      <c r="P974" t="str">
        <f t="shared" ca="1" si="92"/>
        <v>TAG057137</v>
      </c>
      <c r="Q974">
        <f t="shared" ca="1" si="93"/>
        <v>243</v>
      </c>
      <c r="R974">
        <f t="shared" ca="1" si="94"/>
        <v>2.7535416382097262</v>
      </c>
      <c r="S974" t="s">
        <v>220</v>
      </c>
      <c r="T974">
        <f t="shared" ca="1" si="95"/>
        <v>29</v>
      </c>
    </row>
    <row r="975" spans="1:20">
      <c r="A975">
        <v>966</v>
      </c>
      <c r="B975" t="s">
        <v>203</v>
      </c>
      <c r="C975" s="2">
        <v>41102</v>
      </c>
      <c r="D975" s="11">
        <v>4.9461430000000002</v>
      </c>
      <c r="E975" s="11">
        <v>117.80608100000001</v>
      </c>
      <c r="F975" s="13">
        <v>2</v>
      </c>
      <c r="G975">
        <v>1</v>
      </c>
      <c r="H975" t="s">
        <v>28</v>
      </c>
      <c r="I975" t="s">
        <v>26</v>
      </c>
      <c r="J975" t="s">
        <v>31</v>
      </c>
      <c r="K975">
        <v>4</v>
      </c>
      <c r="L975">
        <v>101</v>
      </c>
      <c r="M975" s="4">
        <v>0.18197571841929272</v>
      </c>
      <c r="N975" s="5">
        <f t="shared" si="90"/>
        <v>41083.18197571842</v>
      </c>
      <c r="O975" t="str">
        <f t="shared" ca="1" si="91"/>
        <v>Formicidae #1</v>
      </c>
      <c r="P975" t="str">
        <f t="shared" ca="1" si="92"/>
        <v>TAG033592</v>
      </c>
      <c r="Q975">
        <f t="shared" ca="1" si="93"/>
        <v>555</v>
      </c>
      <c r="R975">
        <f t="shared" ca="1" si="94"/>
        <v>5.5967703922426306</v>
      </c>
      <c r="S975" t="s">
        <v>221</v>
      </c>
      <c r="T975">
        <f t="shared" ca="1" si="95"/>
        <v>87</v>
      </c>
    </row>
    <row r="976" spans="1:20">
      <c r="A976">
        <v>967</v>
      </c>
      <c r="B976" t="s">
        <v>203</v>
      </c>
      <c r="C976" s="2">
        <v>41102</v>
      </c>
      <c r="D976" s="11">
        <v>4.9461430000000002</v>
      </c>
      <c r="E976" s="11">
        <v>117.80608100000001</v>
      </c>
      <c r="F976" s="13">
        <v>3</v>
      </c>
      <c r="G976">
        <v>1</v>
      </c>
      <c r="H976" t="s">
        <v>25</v>
      </c>
      <c r="I976" t="s">
        <v>26</v>
      </c>
      <c r="J976" t="s">
        <v>31</v>
      </c>
      <c r="K976">
        <v>4</v>
      </c>
      <c r="L976">
        <v>101</v>
      </c>
      <c r="M976" s="4">
        <v>0.17708572906102538</v>
      </c>
      <c r="N976" s="5">
        <f t="shared" si="90"/>
        <v>41083.177085729061</v>
      </c>
      <c r="O976" t="str">
        <f t="shared" ca="1" si="91"/>
        <v>Melittia oedippus</v>
      </c>
      <c r="P976" t="str">
        <f t="shared" ca="1" si="92"/>
        <v>TAG073366</v>
      </c>
      <c r="Q976">
        <f t="shared" ca="1" si="93"/>
        <v>168</v>
      </c>
      <c r="R976">
        <f t="shared" ca="1" si="94"/>
        <v>4.6362996690547922</v>
      </c>
      <c r="S976" t="s">
        <v>222</v>
      </c>
      <c r="T976">
        <f t="shared" ca="1" si="95"/>
        <v>79</v>
      </c>
    </row>
    <row r="977" spans="1:20">
      <c r="A977">
        <v>968</v>
      </c>
      <c r="B977" t="s">
        <v>203</v>
      </c>
      <c r="C977" s="2">
        <v>41102</v>
      </c>
      <c r="D977" s="11">
        <v>4.9461430000000002</v>
      </c>
      <c r="E977" s="11">
        <v>117.80608100000001</v>
      </c>
      <c r="F977" s="13">
        <v>4</v>
      </c>
      <c r="G977">
        <v>0</v>
      </c>
      <c r="H977" t="s">
        <v>25</v>
      </c>
      <c r="I977" t="s">
        <v>29</v>
      </c>
      <c r="J977" t="s">
        <v>31</v>
      </c>
      <c r="K977">
        <v>4</v>
      </c>
      <c r="L977">
        <v>109</v>
      </c>
      <c r="M977" s="4">
        <v>0.3344686841343546</v>
      </c>
      <c r="N977" s="5">
        <f t="shared" si="90"/>
        <v>41083.334468684137</v>
      </c>
      <c r="O977" t="str">
        <f t="shared" ca="1" si="91"/>
        <v>Crematogaster ormei</v>
      </c>
      <c r="P977" t="str">
        <f t="shared" ca="1" si="92"/>
        <v>TAG073052</v>
      </c>
      <c r="Q977">
        <f t="shared" ca="1" si="93"/>
        <v>527</v>
      </c>
      <c r="R977">
        <f t="shared" ca="1" si="94"/>
        <v>4.6722504394263762</v>
      </c>
      <c r="S977" t="s">
        <v>223</v>
      </c>
      <c r="T977">
        <f t="shared" ca="1" si="95"/>
        <v>99</v>
      </c>
    </row>
    <row r="978" spans="1:20">
      <c r="A978">
        <v>969</v>
      </c>
      <c r="B978" t="s">
        <v>203</v>
      </c>
      <c r="C978" s="2">
        <v>41102</v>
      </c>
      <c r="D978" s="11">
        <v>4.9461430000000002</v>
      </c>
      <c r="E978" s="11">
        <v>117.80608100000001</v>
      </c>
      <c r="F978" s="13">
        <v>1</v>
      </c>
      <c r="G978">
        <v>1</v>
      </c>
      <c r="H978" t="s">
        <v>28</v>
      </c>
      <c r="I978" t="s">
        <v>29</v>
      </c>
      <c r="J978" t="s">
        <v>31</v>
      </c>
      <c r="K978">
        <v>4</v>
      </c>
      <c r="L978">
        <v>109</v>
      </c>
      <c r="M978" s="4">
        <v>0.90523244518808088</v>
      </c>
      <c r="N978" s="5">
        <f t="shared" si="90"/>
        <v>41083.905232445191</v>
      </c>
      <c r="O978" t="str">
        <f t="shared" ca="1" si="91"/>
        <v>Cicada sanguinolenta</v>
      </c>
      <c r="P978" t="str">
        <f t="shared" ca="1" si="92"/>
        <v>TAG081606</v>
      </c>
      <c r="Q978">
        <f t="shared" ca="1" si="93"/>
        <v>1228</v>
      </c>
      <c r="R978">
        <f t="shared" ca="1" si="94"/>
        <v>1.1793781777079428</v>
      </c>
      <c r="S978" t="s">
        <v>220</v>
      </c>
      <c r="T978">
        <f t="shared" ca="1" si="95"/>
        <v>0</v>
      </c>
    </row>
    <row r="979" spans="1:20">
      <c r="A979">
        <v>970</v>
      </c>
      <c r="B979" t="s">
        <v>203</v>
      </c>
      <c r="C979" s="2">
        <v>41102</v>
      </c>
      <c r="D979" s="11">
        <v>4.9461430000000002</v>
      </c>
      <c r="E979" s="11">
        <v>117.80608100000001</v>
      </c>
      <c r="F979" s="13">
        <v>2</v>
      </c>
      <c r="G979">
        <v>1</v>
      </c>
      <c r="H979" t="s">
        <v>30</v>
      </c>
      <c r="I979" t="s">
        <v>29</v>
      </c>
      <c r="J979" t="s">
        <v>31</v>
      </c>
      <c r="K979">
        <v>4</v>
      </c>
      <c r="L979">
        <v>109</v>
      </c>
      <c r="M979" s="4">
        <v>0.18620318155223958</v>
      </c>
      <c r="N979" s="5">
        <f t="shared" si="90"/>
        <v>41083.186203181554</v>
      </c>
      <c r="O979" t="str">
        <f t="shared" ca="1" si="91"/>
        <v>Water monitor</v>
      </c>
      <c r="P979" t="str">
        <f t="shared" ca="1" si="92"/>
        <v>TAG064944</v>
      </c>
      <c r="Q979">
        <f t="shared" ca="1" si="93"/>
        <v>1781</v>
      </c>
      <c r="R979">
        <f t="shared" ca="1" si="94"/>
        <v>1.0638499397433123</v>
      </c>
      <c r="S979" t="s">
        <v>221</v>
      </c>
      <c r="T979">
        <f t="shared" ca="1" si="95"/>
        <v>11</v>
      </c>
    </row>
    <row r="980" spans="1:20">
      <c r="A980">
        <v>971</v>
      </c>
      <c r="B980" t="s">
        <v>204</v>
      </c>
      <c r="C980" s="2">
        <v>41256</v>
      </c>
      <c r="D980" s="11">
        <v>4.9461430000000002</v>
      </c>
      <c r="E980" s="11">
        <v>117.80608100000001</v>
      </c>
      <c r="F980" s="13">
        <v>3</v>
      </c>
      <c r="G980">
        <v>1</v>
      </c>
      <c r="H980" t="s">
        <v>28</v>
      </c>
      <c r="I980" t="s">
        <v>26</v>
      </c>
      <c r="J980" t="s">
        <v>27</v>
      </c>
      <c r="K980">
        <v>1</v>
      </c>
      <c r="L980">
        <v>76</v>
      </c>
      <c r="M980" s="4">
        <v>0.90004195813656473</v>
      </c>
      <c r="N980" s="5">
        <f t="shared" si="90"/>
        <v>41083.900041958135</v>
      </c>
      <c r="O980" t="str">
        <f t="shared" ca="1" si="91"/>
        <v>Ponerinae #1</v>
      </c>
      <c r="P980" t="str">
        <f t="shared" ca="1" si="92"/>
        <v>TAG052836</v>
      </c>
      <c r="Q980">
        <f t="shared" ca="1" si="93"/>
        <v>1303</v>
      </c>
      <c r="R980">
        <f t="shared" ca="1" si="94"/>
        <v>3.9237603968359083</v>
      </c>
      <c r="S980" t="s">
        <v>222</v>
      </c>
      <c r="T980">
        <f t="shared" ca="1" si="95"/>
        <v>83</v>
      </c>
    </row>
    <row r="981" spans="1:20">
      <c r="A981">
        <v>972</v>
      </c>
      <c r="B981" t="s">
        <v>204</v>
      </c>
      <c r="C981" s="2">
        <v>41256</v>
      </c>
      <c r="D981" s="11">
        <v>4.9461430000000002</v>
      </c>
      <c r="E981" s="11">
        <v>117.80608100000001</v>
      </c>
      <c r="F981" s="13">
        <v>4</v>
      </c>
      <c r="G981">
        <v>1</v>
      </c>
      <c r="H981" t="s">
        <v>25</v>
      </c>
      <c r="I981" t="s">
        <v>26</v>
      </c>
      <c r="J981" t="s">
        <v>27</v>
      </c>
      <c r="K981">
        <v>1</v>
      </c>
      <c r="L981">
        <v>76</v>
      </c>
      <c r="M981" s="4">
        <v>5.6048551862282525E-2</v>
      </c>
      <c r="N981" s="5">
        <f t="shared" si="90"/>
        <v>41083.056048551865</v>
      </c>
      <c r="O981" t="str">
        <f t="shared" ca="1" si="91"/>
        <v>Alsomitra simplex</v>
      </c>
      <c r="P981" t="str">
        <f t="shared" ca="1" si="92"/>
        <v>TAG043532</v>
      </c>
      <c r="Q981">
        <f t="shared" ca="1" si="93"/>
        <v>536</v>
      </c>
      <c r="R981">
        <f t="shared" ca="1" si="94"/>
        <v>5.4359506027266269</v>
      </c>
      <c r="S981" t="s">
        <v>223</v>
      </c>
      <c r="T981">
        <f t="shared" ca="1" si="95"/>
        <v>88</v>
      </c>
    </row>
    <row r="982" spans="1:20">
      <c r="A982">
        <v>973</v>
      </c>
      <c r="B982" t="s">
        <v>204</v>
      </c>
      <c r="C982" s="2">
        <v>41256</v>
      </c>
      <c r="D982" s="11">
        <v>4.9461430000000002</v>
      </c>
      <c r="E982" s="11">
        <v>117.80608100000001</v>
      </c>
      <c r="F982" s="13">
        <v>1</v>
      </c>
      <c r="G982">
        <v>0</v>
      </c>
      <c r="H982" t="s">
        <v>28</v>
      </c>
      <c r="I982" t="s">
        <v>29</v>
      </c>
      <c r="J982" t="s">
        <v>27</v>
      </c>
      <c r="K982">
        <v>1</v>
      </c>
      <c r="L982">
        <v>84</v>
      </c>
      <c r="M982" s="4">
        <v>0.69865495230747066</v>
      </c>
      <c r="N982" s="5">
        <f t="shared" si="90"/>
        <v>41083.698654952306</v>
      </c>
      <c r="O982" t="str">
        <f t="shared" ca="1" si="91"/>
        <v>Water monitor</v>
      </c>
      <c r="P982" t="str">
        <f t="shared" ca="1" si="92"/>
        <v>TAG045330</v>
      </c>
      <c r="Q982">
        <f t="shared" ca="1" si="93"/>
        <v>1276</v>
      </c>
      <c r="R982">
        <f t="shared" ca="1" si="94"/>
        <v>5.5081925808495047</v>
      </c>
      <c r="S982" t="s">
        <v>220</v>
      </c>
      <c r="T982">
        <f t="shared" ca="1" si="95"/>
        <v>6</v>
      </c>
    </row>
    <row r="983" spans="1:20">
      <c r="A983">
        <v>974</v>
      </c>
      <c r="B983" t="s">
        <v>204</v>
      </c>
      <c r="C983" s="2">
        <v>41256</v>
      </c>
      <c r="D983" s="11">
        <v>4.9461430000000002</v>
      </c>
      <c r="E983" s="11">
        <v>117.80608100000001</v>
      </c>
      <c r="F983" s="13">
        <v>2</v>
      </c>
      <c r="G983">
        <v>0</v>
      </c>
      <c r="H983" t="s">
        <v>30</v>
      </c>
      <c r="I983" t="s">
        <v>29</v>
      </c>
      <c r="J983" t="s">
        <v>27</v>
      </c>
      <c r="K983">
        <v>1</v>
      </c>
      <c r="L983">
        <v>84</v>
      </c>
      <c r="M983" s="4">
        <v>0.22571830247707991</v>
      </c>
      <c r="N983" s="5">
        <f t="shared" si="90"/>
        <v>41083.225718302478</v>
      </c>
      <c r="O983" t="str">
        <f t="shared" ca="1" si="91"/>
        <v>Crematogaster ormei</v>
      </c>
      <c r="P983" t="str">
        <f t="shared" ca="1" si="92"/>
        <v>TAG013913</v>
      </c>
      <c r="Q983">
        <f t="shared" ca="1" si="93"/>
        <v>788</v>
      </c>
      <c r="R983">
        <f t="shared" ca="1" si="94"/>
        <v>1.3559645665284361</v>
      </c>
      <c r="S983" t="s">
        <v>221</v>
      </c>
      <c r="T983">
        <f t="shared" ca="1" si="95"/>
        <v>1</v>
      </c>
    </row>
    <row r="984" spans="1:20">
      <c r="A984">
        <v>975</v>
      </c>
      <c r="B984" t="s">
        <v>204</v>
      </c>
      <c r="C984" s="2">
        <v>41256</v>
      </c>
      <c r="D984" s="11">
        <v>4.9461430000000002</v>
      </c>
      <c r="E984" s="11">
        <v>117.80608100000001</v>
      </c>
      <c r="F984" s="13">
        <v>3</v>
      </c>
      <c r="G984">
        <v>0</v>
      </c>
      <c r="H984" t="s">
        <v>25</v>
      </c>
      <c r="I984" t="s">
        <v>29</v>
      </c>
      <c r="J984" t="s">
        <v>27</v>
      </c>
      <c r="K984">
        <v>1</v>
      </c>
      <c r="L984">
        <v>84</v>
      </c>
      <c r="M984" s="4">
        <v>0.18899461936501816</v>
      </c>
      <c r="N984" s="5">
        <f t="shared" si="90"/>
        <v>41083.188994619362</v>
      </c>
      <c r="O984" t="str">
        <f t="shared" ca="1" si="91"/>
        <v>Cicada sanguinolenta</v>
      </c>
      <c r="P984" t="str">
        <f t="shared" ca="1" si="92"/>
        <v>TAG095995</v>
      </c>
      <c r="Q984">
        <f t="shared" ca="1" si="93"/>
        <v>1551</v>
      </c>
      <c r="R984">
        <f t="shared" ca="1" si="94"/>
        <v>3.4011614103940717</v>
      </c>
      <c r="S984" t="s">
        <v>222</v>
      </c>
      <c r="T984">
        <f t="shared" ca="1" si="95"/>
        <v>35</v>
      </c>
    </row>
    <row r="985" spans="1:20">
      <c r="A985">
        <v>976</v>
      </c>
      <c r="B985" t="s">
        <v>204</v>
      </c>
      <c r="C985" s="2">
        <v>41256</v>
      </c>
      <c r="D985" s="11">
        <v>4.9461430000000002</v>
      </c>
      <c r="E985" s="11">
        <v>117.80608100000001</v>
      </c>
      <c r="F985" s="13">
        <v>4</v>
      </c>
      <c r="G985">
        <v>0</v>
      </c>
      <c r="H985" t="s">
        <v>25</v>
      </c>
      <c r="I985" t="s">
        <v>26</v>
      </c>
      <c r="J985" t="s">
        <v>31</v>
      </c>
      <c r="K985">
        <v>4</v>
      </c>
      <c r="L985">
        <v>101</v>
      </c>
      <c r="M985" s="4">
        <v>0.62475174383441168</v>
      </c>
      <c r="N985" s="5">
        <f t="shared" si="90"/>
        <v>41083.624751743831</v>
      </c>
      <c r="O985" t="str">
        <f t="shared" ca="1" si="91"/>
        <v>Gannets</v>
      </c>
      <c r="P985" t="str">
        <f t="shared" ca="1" si="92"/>
        <v>TAG055866</v>
      </c>
      <c r="Q985">
        <f t="shared" ca="1" si="93"/>
        <v>565</v>
      </c>
      <c r="R985">
        <f t="shared" ca="1" si="94"/>
        <v>5.438541538360635</v>
      </c>
      <c r="S985" t="s">
        <v>223</v>
      </c>
      <c r="T985">
        <f t="shared" ca="1" si="95"/>
        <v>27</v>
      </c>
    </row>
    <row r="986" spans="1:20">
      <c r="A986">
        <v>977</v>
      </c>
      <c r="B986" t="s">
        <v>204</v>
      </c>
      <c r="C986" s="2">
        <v>41256</v>
      </c>
      <c r="D986" s="11">
        <v>4.9461430000000002</v>
      </c>
      <c r="E986" s="11">
        <v>117.80608100000001</v>
      </c>
      <c r="F986" s="13">
        <v>1</v>
      </c>
      <c r="G986">
        <v>1</v>
      </c>
      <c r="H986" t="s">
        <v>28</v>
      </c>
      <c r="I986" t="s">
        <v>26</v>
      </c>
      <c r="J986" t="s">
        <v>31</v>
      </c>
      <c r="K986">
        <v>4</v>
      </c>
      <c r="L986">
        <v>101</v>
      </c>
      <c r="M986" s="4">
        <v>7.5642447028753113E-2</v>
      </c>
      <c r="N986" s="5">
        <f t="shared" si="90"/>
        <v>41083.075642447031</v>
      </c>
      <c r="O986" t="str">
        <f t="shared" ca="1" si="91"/>
        <v>Crematogaster ormei</v>
      </c>
      <c r="P986" t="str">
        <f t="shared" ca="1" si="92"/>
        <v>TAG081790</v>
      </c>
      <c r="Q986">
        <f t="shared" ca="1" si="93"/>
        <v>111</v>
      </c>
      <c r="R986">
        <f t="shared" ca="1" si="94"/>
        <v>2.0604537391358009</v>
      </c>
      <c r="S986" t="s">
        <v>220</v>
      </c>
      <c r="T986">
        <f t="shared" ca="1" si="95"/>
        <v>24</v>
      </c>
    </row>
    <row r="987" spans="1:20">
      <c r="A987">
        <v>978</v>
      </c>
      <c r="B987" t="s">
        <v>204</v>
      </c>
      <c r="C987" s="2">
        <v>41256</v>
      </c>
      <c r="D987" s="11">
        <v>4.9461430000000002</v>
      </c>
      <c r="E987" s="11">
        <v>117.80608100000001</v>
      </c>
      <c r="F987" s="13">
        <v>2</v>
      </c>
      <c r="G987">
        <v>0</v>
      </c>
      <c r="H987" t="s">
        <v>30</v>
      </c>
      <c r="I987" t="s">
        <v>29</v>
      </c>
      <c r="J987" t="s">
        <v>31</v>
      </c>
      <c r="K987">
        <v>4</v>
      </c>
      <c r="L987">
        <v>109</v>
      </c>
      <c r="M987" s="4">
        <v>0.93529137063166867</v>
      </c>
      <c r="N987" s="5">
        <f t="shared" si="90"/>
        <v>41083.935291370632</v>
      </c>
      <c r="O987" t="str">
        <f t="shared" ca="1" si="91"/>
        <v>Water monitor</v>
      </c>
      <c r="P987" t="str">
        <f t="shared" ca="1" si="92"/>
        <v>TAG045309</v>
      </c>
      <c r="Q987">
        <f t="shared" ca="1" si="93"/>
        <v>1325</v>
      </c>
      <c r="R987">
        <f t="shared" ca="1" si="94"/>
        <v>2.6562850260918518</v>
      </c>
      <c r="S987" t="s">
        <v>221</v>
      </c>
      <c r="T987">
        <f t="shared" ca="1" si="95"/>
        <v>67</v>
      </c>
    </row>
    <row r="988" spans="1:20">
      <c r="A988">
        <v>979</v>
      </c>
      <c r="B988" t="s">
        <v>204</v>
      </c>
      <c r="C988" s="2">
        <v>41256</v>
      </c>
      <c r="D988" s="11">
        <v>4.9461430000000002</v>
      </c>
      <c r="E988" s="11">
        <v>117.80608100000001</v>
      </c>
      <c r="F988" s="13">
        <v>3</v>
      </c>
      <c r="G988">
        <v>0</v>
      </c>
      <c r="H988" t="s">
        <v>25</v>
      </c>
      <c r="I988" t="s">
        <v>29</v>
      </c>
      <c r="J988" t="s">
        <v>31</v>
      </c>
      <c r="K988">
        <v>4</v>
      </c>
      <c r="L988">
        <v>109</v>
      </c>
      <c r="M988" s="4">
        <v>0.84764377213086428</v>
      </c>
      <c r="N988" s="5">
        <f t="shared" si="90"/>
        <v>41083.847643772133</v>
      </c>
      <c r="O988" t="str">
        <f t="shared" ca="1" si="91"/>
        <v>Melittia oedippus</v>
      </c>
      <c r="P988" t="str">
        <f t="shared" ca="1" si="92"/>
        <v>TAG017953</v>
      </c>
      <c r="Q988">
        <f t="shared" ca="1" si="93"/>
        <v>1750</v>
      </c>
      <c r="R988">
        <f t="shared" ca="1" si="94"/>
        <v>2.5386531346538272</v>
      </c>
      <c r="S988" t="s">
        <v>222</v>
      </c>
      <c r="T988">
        <f t="shared" ca="1" si="95"/>
        <v>57</v>
      </c>
    </row>
    <row r="989" spans="1:20">
      <c r="A989">
        <v>980</v>
      </c>
      <c r="B989" t="s">
        <v>204</v>
      </c>
      <c r="C989" s="2">
        <v>41256</v>
      </c>
      <c r="D989" s="11">
        <v>4.9461430000000002</v>
      </c>
      <c r="E989" s="11">
        <v>117.80608100000001</v>
      </c>
      <c r="F989" s="13">
        <v>4</v>
      </c>
      <c r="G989">
        <v>1</v>
      </c>
      <c r="H989" t="s">
        <v>28</v>
      </c>
      <c r="I989" t="s">
        <v>29</v>
      </c>
      <c r="J989" t="s">
        <v>31</v>
      </c>
      <c r="K989">
        <v>4</v>
      </c>
      <c r="L989">
        <v>109</v>
      </c>
      <c r="M989" s="4">
        <v>0.82749820521287787</v>
      </c>
      <c r="N989" s="5">
        <f t="shared" si="90"/>
        <v>41083.82749820521</v>
      </c>
      <c r="O989" t="str">
        <f t="shared" ca="1" si="91"/>
        <v>Gannets</v>
      </c>
      <c r="P989" t="str">
        <f t="shared" ca="1" si="92"/>
        <v>TAG025661</v>
      </c>
      <c r="Q989">
        <f t="shared" ca="1" si="93"/>
        <v>219</v>
      </c>
      <c r="R989">
        <f t="shared" ca="1" si="94"/>
        <v>4.4452787865233612</v>
      </c>
      <c r="S989" t="s">
        <v>223</v>
      </c>
      <c r="T989">
        <f t="shared" ca="1" si="95"/>
        <v>56</v>
      </c>
    </row>
    <row r="990" spans="1:20">
      <c r="A990">
        <v>981</v>
      </c>
      <c r="B990" t="s">
        <v>205</v>
      </c>
      <c r="C990" t="s">
        <v>85</v>
      </c>
      <c r="D990" s="11">
        <v>4.9461430000000002</v>
      </c>
      <c r="E990" s="11">
        <v>117.80608100000001</v>
      </c>
      <c r="F990" s="13">
        <v>1</v>
      </c>
      <c r="G990">
        <v>1</v>
      </c>
      <c r="H990" t="s">
        <v>28</v>
      </c>
      <c r="I990" t="s">
        <v>26</v>
      </c>
      <c r="J990" t="s">
        <v>27</v>
      </c>
      <c r="K990">
        <v>2</v>
      </c>
      <c r="L990">
        <v>71</v>
      </c>
      <c r="M990" s="4">
        <v>0.52232462428015669</v>
      </c>
      <c r="N990" s="5">
        <f t="shared" si="90"/>
        <v>41083.522324624282</v>
      </c>
      <c r="O990" t="str">
        <f t="shared" ca="1" si="91"/>
        <v>Zenicomus photuroides</v>
      </c>
      <c r="P990" t="str">
        <f t="shared" ca="1" si="92"/>
        <v>TAG042583</v>
      </c>
      <c r="Q990">
        <f t="shared" ca="1" si="93"/>
        <v>1146</v>
      </c>
      <c r="R990">
        <f t="shared" ca="1" si="94"/>
        <v>5.9781774507670242</v>
      </c>
      <c r="S990" t="s">
        <v>220</v>
      </c>
      <c r="T990">
        <f t="shared" ca="1" si="95"/>
        <v>93</v>
      </c>
    </row>
    <row r="991" spans="1:20">
      <c r="A991">
        <v>982</v>
      </c>
      <c r="B991" t="s">
        <v>205</v>
      </c>
      <c r="C991" t="s">
        <v>85</v>
      </c>
      <c r="D991" s="11">
        <v>4.9461430000000002</v>
      </c>
      <c r="E991" s="11">
        <v>117.80608100000001</v>
      </c>
      <c r="F991" s="13">
        <v>2</v>
      </c>
      <c r="G991">
        <v>1</v>
      </c>
      <c r="H991" t="s">
        <v>25</v>
      </c>
      <c r="I991" t="s">
        <v>26</v>
      </c>
      <c r="J991" t="s">
        <v>27</v>
      </c>
      <c r="K991">
        <v>2</v>
      </c>
      <c r="L991">
        <v>71</v>
      </c>
      <c r="M991" s="4">
        <v>0.64173030092477823</v>
      </c>
      <c r="N991" s="5">
        <f t="shared" si="90"/>
        <v>41083.641730300922</v>
      </c>
      <c r="O991" t="str">
        <f t="shared" ca="1" si="91"/>
        <v>Crematogaster borneensis</v>
      </c>
      <c r="P991" t="str">
        <f t="shared" ca="1" si="92"/>
        <v>TAG047780</v>
      </c>
      <c r="Q991">
        <f t="shared" ca="1" si="93"/>
        <v>1363</v>
      </c>
      <c r="R991">
        <f t="shared" ca="1" si="94"/>
        <v>4.012309493230946</v>
      </c>
      <c r="S991" t="s">
        <v>221</v>
      </c>
      <c r="T991">
        <f t="shared" ca="1" si="95"/>
        <v>41</v>
      </c>
    </row>
    <row r="992" spans="1:20">
      <c r="A992">
        <v>983</v>
      </c>
      <c r="B992" t="s">
        <v>205</v>
      </c>
      <c r="C992" t="s">
        <v>85</v>
      </c>
      <c r="D992" s="11">
        <v>4.9461430000000002</v>
      </c>
      <c r="E992" s="11">
        <v>117.80608100000001</v>
      </c>
      <c r="F992" s="13">
        <v>3</v>
      </c>
      <c r="G992">
        <v>0</v>
      </c>
      <c r="H992" t="s">
        <v>28</v>
      </c>
      <c r="I992" t="s">
        <v>29</v>
      </c>
      <c r="J992" t="s">
        <v>27</v>
      </c>
      <c r="K992">
        <v>2</v>
      </c>
      <c r="L992">
        <v>79</v>
      </c>
      <c r="M992" s="4">
        <v>0.62751739219164682</v>
      </c>
      <c r="N992" s="5">
        <f t="shared" si="90"/>
        <v>41083.627517392189</v>
      </c>
      <c r="O992" t="str">
        <f t="shared" ca="1" si="91"/>
        <v>Formicidae #1</v>
      </c>
      <c r="P992" t="str">
        <f t="shared" ca="1" si="92"/>
        <v>TAG027927</v>
      </c>
      <c r="Q992">
        <f t="shared" ca="1" si="93"/>
        <v>551</v>
      </c>
      <c r="R992">
        <f t="shared" ca="1" si="94"/>
        <v>5.1683586905927212</v>
      </c>
      <c r="S992" t="s">
        <v>222</v>
      </c>
      <c r="T992">
        <f t="shared" ca="1" si="95"/>
        <v>55</v>
      </c>
    </row>
    <row r="993" spans="1:20">
      <c r="A993">
        <v>984</v>
      </c>
      <c r="B993" t="s">
        <v>205</v>
      </c>
      <c r="C993" t="s">
        <v>85</v>
      </c>
      <c r="D993" s="11">
        <v>4.9461430000000002</v>
      </c>
      <c r="E993" s="11">
        <v>117.80608100000001</v>
      </c>
      <c r="F993" s="13">
        <v>4</v>
      </c>
      <c r="G993">
        <v>0</v>
      </c>
      <c r="H993" t="s">
        <v>30</v>
      </c>
      <c r="I993" t="s">
        <v>29</v>
      </c>
      <c r="J993" t="s">
        <v>27</v>
      </c>
      <c r="K993">
        <v>2</v>
      </c>
      <c r="L993">
        <v>79</v>
      </c>
      <c r="M993" s="4">
        <v>0.92573435912655699</v>
      </c>
      <c r="N993" s="5">
        <f t="shared" si="90"/>
        <v>41083.925734359123</v>
      </c>
      <c r="O993" t="str">
        <f t="shared" ca="1" si="91"/>
        <v>Melittia oedippus</v>
      </c>
      <c r="P993" t="str">
        <f t="shared" ca="1" si="92"/>
        <v>TAG033679</v>
      </c>
      <c r="Q993">
        <f t="shared" ca="1" si="93"/>
        <v>1580</v>
      </c>
      <c r="R993">
        <f t="shared" ca="1" si="94"/>
        <v>1.4717998404821229</v>
      </c>
      <c r="S993" t="s">
        <v>223</v>
      </c>
      <c r="T993">
        <f t="shared" ca="1" si="95"/>
        <v>71</v>
      </c>
    </row>
    <row r="994" spans="1:20">
      <c r="A994">
        <v>985</v>
      </c>
      <c r="B994" t="s">
        <v>205</v>
      </c>
      <c r="C994" t="s">
        <v>85</v>
      </c>
      <c r="D994" s="11">
        <v>4.9461430000000002</v>
      </c>
      <c r="E994" s="11">
        <v>117.80608100000001</v>
      </c>
      <c r="F994" s="13">
        <v>1</v>
      </c>
      <c r="G994">
        <v>1</v>
      </c>
      <c r="H994" t="s">
        <v>25</v>
      </c>
      <c r="I994" t="s">
        <v>29</v>
      </c>
      <c r="J994" t="s">
        <v>27</v>
      </c>
      <c r="K994">
        <v>2</v>
      </c>
      <c r="L994">
        <v>79</v>
      </c>
      <c r="M994" s="4">
        <v>0.52501880395988743</v>
      </c>
      <c r="N994" s="5">
        <f t="shared" si="90"/>
        <v>41083.525018803957</v>
      </c>
      <c r="O994" t="str">
        <f t="shared" ca="1" si="91"/>
        <v>Formicidae #1</v>
      </c>
      <c r="P994" t="str">
        <f t="shared" ca="1" si="92"/>
        <v>TAG027118</v>
      </c>
      <c r="Q994">
        <f t="shared" ca="1" si="93"/>
        <v>1</v>
      </c>
      <c r="R994">
        <f t="shared" ca="1" si="94"/>
        <v>4.7247062848616883</v>
      </c>
      <c r="S994" t="s">
        <v>220</v>
      </c>
      <c r="T994">
        <f t="shared" ca="1" si="95"/>
        <v>41</v>
      </c>
    </row>
    <row r="995" spans="1:20">
      <c r="A995">
        <v>986</v>
      </c>
      <c r="B995" t="s">
        <v>205</v>
      </c>
      <c r="C995" t="s">
        <v>85</v>
      </c>
      <c r="D995" s="11">
        <v>4.9461430000000002</v>
      </c>
      <c r="E995" s="11">
        <v>117.80608100000001</v>
      </c>
      <c r="F995" s="13">
        <v>2</v>
      </c>
      <c r="G995">
        <v>0</v>
      </c>
      <c r="H995" t="s">
        <v>28</v>
      </c>
      <c r="I995" t="s">
        <v>26</v>
      </c>
      <c r="J995" t="s">
        <v>31</v>
      </c>
      <c r="K995">
        <v>3</v>
      </c>
      <c r="L995">
        <v>87</v>
      </c>
      <c r="M995" s="4">
        <v>0.43338452331915789</v>
      </c>
      <c r="N995" s="5">
        <f t="shared" si="90"/>
        <v>41083.43338452332</v>
      </c>
      <c r="O995" t="str">
        <f t="shared" ca="1" si="91"/>
        <v>Gannets</v>
      </c>
      <c r="P995" t="str">
        <f t="shared" ca="1" si="92"/>
        <v>TAG073656</v>
      </c>
      <c r="Q995">
        <f t="shared" ca="1" si="93"/>
        <v>1394</v>
      </c>
      <c r="R995">
        <f t="shared" ca="1" si="94"/>
        <v>1.8635502907278196</v>
      </c>
      <c r="S995" t="s">
        <v>221</v>
      </c>
      <c r="T995">
        <f t="shared" ca="1" si="95"/>
        <v>17</v>
      </c>
    </row>
    <row r="996" spans="1:20">
      <c r="A996">
        <v>987</v>
      </c>
      <c r="B996" t="s">
        <v>205</v>
      </c>
      <c r="C996" t="s">
        <v>85</v>
      </c>
      <c r="D996" s="11">
        <v>4.9461430000000002</v>
      </c>
      <c r="E996" s="11">
        <v>117.80608100000001</v>
      </c>
      <c r="F996" s="13">
        <v>3</v>
      </c>
      <c r="G996">
        <v>1</v>
      </c>
      <c r="H996" t="s">
        <v>25</v>
      </c>
      <c r="I996" t="s">
        <v>26</v>
      </c>
      <c r="J996" t="s">
        <v>31</v>
      </c>
      <c r="K996">
        <v>3</v>
      </c>
      <c r="L996">
        <v>87</v>
      </c>
      <c r="M996" s="4">
        <v>0.50008243296653077</v>
      </c>
      <c r="N996" s="5">
        <f t="shared" si="90"/>
        <v>41083.500082432969</v>
      </c>
      <c r="O996" t="str">
        <f t="shared" ca="1" si="91"/>
        <v>Crematogaster borneensis</v>
      </c>
      <c r="P996" t="str">
        <f t="shared" ca="1" si="92"/>
        <v>TAG026454</v>
      </c>
      <c r="Q996">
        <f t="shared" ca="1" si="93"/>
        <v>1732</v>
      </c>
      <c r="R996">
        <f t="shared" ca="1" si="94"/>
        <v>3.5083322045968854</v>
      </c>
      <c r="S996" t="s">
        <v>222</v>
      </c>
      <c r="T996">
        <f t="shared" ca="1" si="95"/>
        <v>35</v>
      </c>
    </row>
    <row r="997" spans="1:20">
      <c r="A997">
        <v>988</v>
      </c>
      <c r="B997" t="s">
        <v>205</v>
      </c>
      <c r="C997" t="s">
        <v>85</v>
      </c>
      <c r="D997" s="11">
        <v>4.9461430000000002</v>
      </c>
      <c r="E997" s="11">
        <v>117.80608100000001</v>
      </c>
      <c r="F997" s="13">
        <v>4</v>
      </c>
      <c r="G997">
        <v>0</v>
      </c>
      <c r="H997" t="s">
        <v>28</v>
      </c>
      <c r="I997" t="s">
        <v>29</v>
      </c>
      <c r="J997" t="s">
        <v>31</v>
      </c>
      <c r="K997">
        <v>3</v>
      </c>
      <c r="L997">
        <v>104</v>
      </c>
      <c r="M997" s="4">
        <v>0.47493315333064801</v>
      </c>
      <c r="N997" s="5">
        <f t="shared" si="90"/>
        <v>41083.474933153331</v>
      </c>
      <c r="O997" t="str">
        <f t="shared" ca="1" si="91"/>
        <v>Alsomitra simplex</v>
      </c>
      <c r="P997" t="str">
        <f t="shared" ca="1" si="92"/>
        <v>TAG045756</v>
      </c>
      <c r="Q997">
        <f t="shared" ca="1" si="93"/>
        <v>903</v>
      </c>
      <c r="R997">
        <f t="shared" ca="1" si="94"/>
        <v>2.0269038794043039</v>
      </c>
      <c r="S997" t="s">
        <v>223</v>
      </c>
      <c r="T997">
        <f t="shared" ca="1" si="95"/>
        <v>60</v>
      </c>
    </row>
    <row r="998" spans="1:20">
      <c r="A998">
        <v>989</v>
      </c>
      <c r="B998" t="s">
        <v>205</v>
      </c>
      <c r="C998" t="s">
        <v>85</v>
      </c>
      <c r="D998" s="11">
        <v>4.9461430000000002</v>
      </c>
      <c r="E998" s="11">
        <v>117.80608100000001</v>
      </c>
      <c r="F998" s="13">
        <v>1</v>
      </c>
      <c r="G998">
        <v>0</v>
      </c>
      <c r="H998" t="s">
        <v>30</v>
      </c>
      <c r="I998" t="s">
        <v>29</v>
      </c>
      <c r="J998" t="s">
        <v>31</v>
      </c>
      <c r="K998">
        <v>3</v>
      </c>
      <c r="L998">
        <v>104</v>
      </c>
      <c r="M998" s="4">
        <v>0.90466632938886993</v>
      </c>
      <c r="N998" s="5">
        <f t="shared" si="90"/>
        <v>41083.904666329392</v>
      </c>
      <c r="O998" t="str">
        <f t="shared" ca="1" si="91"/>
        <v>Crematogaster ormei</v>
      </c>
      <c r="P998" t="str">
        <f t="shared" ca="1" si="92"/>
        <v>TAG054292</v>
      </c>
      <c r="Q998">
        <f t="shared" ca="1" si="93"/>
        <v>1529</v>
      </c>
      <c r="R998">
        <f t="shared" ca="1" si="94"/>
        <v>3.7873214086489426</v>
      </c>
      <c r="S998" t="s">
        <v>220</v>
      </c>
      <c r="T998">
        <f t="shared" ca="1" si="95"/>
        <v>96</v>
      </c>
    </row>
    <row r="999" spans="1:20">
      <c r="A999">
        <v>990</v>
      </c>
      <c r="B999" t="s">
        <v>205</v>
      </c>
      <c r="C999" t="s">
        <v>85</v>
      </c>
      <c r="D999" s="11">
        <v>4.9461430000000002</v>
      </c>
      <c r="E999" s="11">
        <v>117.80608100000001</v>
      </c>
      <c r="F999" s="13">
        <v>2</v>
      </c>
      <c r="G999">
        <v>0</v>
      </c>
      <c r="H999" t="s">
        <v>25</v>
      </c>
      <c r="I999" t="s">
        <v>29</v>
      </c>
      <c r="J999" t="s">
        <v>31</v>
      </c>
      <c r="K999">
        <v>3</v>
      </c>
      <c r="L999">
        <v>104</v>
      </c>
      <c r="M999" s="4">
        <v>0.90762023007424042</v>
      </c>
      <c r="N999" s="5">
        <f t="shared" si="90"/>
        <v>41083.907620230071</v>
      </c>
      <c r="O999" t="str">
        <f t="shared" ca="1" si="91"/>
        <v>Gannets</v>
      </c>
      <c r="P999" t="str">
        <f t="shared" ca="1" si="92"/>
        <v>TAG096867</v>
      </c>
      <c r="Q999">
        <f t="shared" ca="1" si="93"/>
        <v>211</v>
      </c>
      <c r="R999">
        <f t="shared" ca="1" si="94"/>
        <v>4.8591336717819535</v>
      </c>
      <c r="S999" t="s">
        <v>221</v>
      </c>
      <c r="T999">
        <f t="shared" ca="1" si="95"/>
        <v>17</v>
      </c>
    </row>
    <row r="1000" spans="1:20">
      <c r="A1000">
        <v>991</v>
      </c>
      <c r="B1000" t="s">
        <v>206</v>
      </c>
      <c r="C1000" s="2">
        <v>41102</v>
      </c>
      <c r="D1000" s="11">
        <v>4.9461430000000002</v>
      </c>
      <c r="E1000" s="11">
        <v>117.80608100000001</v>
      </c>
      <c r="F1000" s="13">
        <v>3</v>
      </c>
      <c r="G1000">
        <v>0</v>
      </c>
      <c r="H1000" t="s">
        <v>28</v>
      </c>
      <c r="I1000" t="s">
        <v>26</v>
      </c>
      <c r="J1000" t="s">
        <v>27</v>
      </c>
      <c r="K1000">
        <v>2</v>
      </c>
      <c r="L1000">
        <v>71</v>
      </c>
      <c r="M1000" s="4">
        <v>0.7234065222019741</v>
      </c>
      <c r="N1000" s="5">
        <f t="shared" si="90"/>
        <v>41083.7234065222</v>
      </c>
      <c r="O1000" t="str">
        <f t="shared" ca="1" si="91"/>
        <v>Cicada sanguinolenta</v>
      </c>
      <c r="P1000" t="str">
        <f t="shared" ca="1" si="92"/>
        <v>TAG016128</v>
      </c>
      <c r="Q1000">
        <f t="shared" ca="1" si="93"/>
        <v>184</v>
      </c>
      <c r="R1000">
        <f t="shared" ca="1" si="94"/>
        <v>2.0550668910107031</v>
      </c>
      <c r="S1000" t="s">
        <v>222</v>
      </c>
      <c r="T1000">
        <f t="shared" ca="1" si="95"/>
        <v>40</v>
      </c>
    </row>
    <row r="1001" spans="1:20">
      <c r="A1001">
        <v>992</v>
      </c>
      <c r="B1001" t="s">
        <v>206</v>
      </c>
      <c r="C1001" s="2">
        <v>41102</v>
      </c>
      <c r="D1001" s="11">
        <v>4.9461430000000002</v>
      </c>
      <c r="E1001" s="11">
        <v>117.80608100000001</v>
      </c>
      <c r="F1001" s="13">
        <v>4</v>
      </c>
      <c r="G1001">
        <v>1</v>
      </c>
      <c r="H1001" t="s">
        <v>25</v>
      </c>
      <c r="I1001" t="s">
        <v>26</v>
      </c>
      <c r="J1001" t="s">
        <v>27</v>
      </c>
      <c r="K1001">
        <v>2</v>
      </c>
      <c r="L1001">
        <v>71</v>
      </c>
      <c r="M1001" s="4">
        <v>0.11243400764859046</v>
      </c>
      <c r="N1001" s="5">
        <f t="shared" si="90"/>
        <v>41083.112434007649</v>
      </c>
      <c r="O1001" t="str">
        <f t="shared" ca="1" si="91"/>
        <v>Gannets</v>
      </c>
      <c r="P1001" t="str">
        <f t="shared" ca="1" si="92"/>
        <v>TAG069083</v>
      </c>
      <c r="Q1001">
        <f t="shared" ca="1" si="93"/>
        <v>471</v>
      </c>
      <c r="R1001">
        <f t="shared" ca="1" si="94"/>
        <v>4.1946722048193799</v>
      </c>
      <c r="S1001" t="s">
        <v>223</v>
      </c>
      <c r="T1001">
        <f t="shared" ca="1" si="95"/>
        <v>37</v>
      </c>
    </row>
    <row r="1002" spans="1:20">
      <c r="A1002">
        <v>993</v>
      </c>
      <c r="B1002" t="s">
        <v>206</v>
      </c>
      <c r="C1002" s="2">
        <v>41102</v>
      </c>
      <c r="D1002" s="11">
        <v>4.9461430000000002</v>
      </c>
      <c r="E1002" s="11">
        <v>117.80608100000001</v>
      </c>
      <c r="F1002" s="13">
        <v>1</v>
      </c>
      <c r="G1002">
        <v>0</v>
      </c>
      <c r="H1002" t="s">
        <v>30</v>
      </c>
      <c r="I1002" t="s">
        <v>29</v>
      </c>
      <c r="J1002" t="s">
        <v>27</v>
      </c>
      <c r="K1002">
        <v>2</v>
      </c>
      <c r="L1002">
        <v>79</v>
      </c>
      <c r="M1002" s="4">
        <v>0.70970798277494507</v>
      </c>
      <c r="N1002" s="5">
        <f t="shared" si="90"/>
        <v>41083.709707982773</v>
      </c>
      <c r="O1002" t="str">
        <f t="shared" ca="1" si="91"/>
        <v>Formicidae #1</v>
      </c>
      <c r="P1002" t="str">
        <f t="shared" ca="1" si="92"/>
        <v>TAG002565</v>
      </c>
      <c r="Q1002">
        <f t="shared" ca="1" si="93"/>
        <v>1658</v>
      </c>
      <c r="R1002">
        <f t="shared" ca="1" si="94"/>
        <v>5.6892743145421107</v>
      </c>
      <c r="S1002" t="s">
        <v>220</v>
      </c>
      <c r="T1002">
        <f t="shared" ca="1" si="95"/>
        <v>85</v>
      </c>
    </row>
    <row r="1003" spans="1:20">
      <c r="A1003">
        <v>994</v>
      </c>
      <c r="B1003" t="s">
        <v>206</v>
      </c>
      <c r="C1003" s="2">
        <v>41102</v>
      </c>
      <c r="D1003" s="11">
        <v>4.9461430000000002</v>
      </c>
      <c r="E1003" s="11">
        <v>117.80608100000001</v>
      </c>
      <c r="F1003" s="13">
        <v>2</v>
      </c>
      <c r="G1003">
        <v>0</v>
      </c>
      <c r="H1003" t="s">
        <v>25</v>
      </c>
      <c r="I1003" t="s">
        <v>29</v>
      </c>
      <c r="J1003" t="s">
        <v>27</v>
      </c>
      <c r="K1003">
        <v>2</v>
      </c>
      <c r="L1003">
        <v>79</v>
      </c>
      <c r="M1003" s="4">
        <v>0.47033815678636581</v>
      </c>
      <c r="N1003" s="5">
        <f t="shared" si="90"/>
        <v>41083.470338156789</v>
      </c>
      <c r="O1003" t="str">
        <f t="shared" ca="1" si="91"/>
        <v>Gannets</v>
      </c>
      <c r="P1003" t="str">
        <f t="shared" ca="1" si="92"/>
        <v>TAG025650</v>
      </c>
      <c r="Q1003">
        <f t="shared" ca="1" si="93"/>
        <v>1781</v>
      </c>
      <c r="R1003">
        <f t="shared" ca="1" si="94"/>
        <v>3.2305330282570339</v>
      </c>
      <c r="S1003" t="s">
        <v>221</v>
      </c>
      <c r="T1003">
        <f t="shared" ca="1" si="95"/>
        <v>83</v>
      </c>
    </row>
    <row r="1004" spans="1:20">
      <c r="A1004">
        <v>995</v>
      </c>
      <c r="B1004" t="s">
        <v>206</v>
      </c>
      <c r="C1004" s="2">
        <v>41102</v>
      </c>
      <c r="D1004" s="11">
        <v>4.9461430000000002</v>
      </c>
      <c r="E1004" s="11">
        <v>117.80608100000001</v>
      </c>
      <c r="F1004" s="13">
        <v>3</v>
      </c>
      <c r="G1004">
        <v>1</v>
      </c>
      <c r="H1004" t="s">
        <v>28</v>
      </c>
      <c r="I1004" t="s">
        <v>29</v>
      </c>
      <c r="J1004" t="s">
        <v>27</v>
      </c>
      <c r="K1004">
        <v>2</v>
      </c>
      <c r="L1004">
        <v>79</v>
      </c>
      <c r="M1004" s="4">
        <v>5.7329636622704294E-2</v>
      </c>
      <c r="N1004" s="5">
        <f t="shared" si="90"/>
        <v>41083.05732963662</v>
      </c>
      <c r="O1004" t="str">
        <f t="shared" ca="1" si="91"/>
        <v>Dolichoderus sp.</v>
      </c>
      <c r="P1004" t="str">
        <f t="shared" ca="1" si="92"/>
        <v>TAG073868</v>
      </c>
      <c r="Q1004">
        <f t="shared" ca="1" si="93"/>
        <v>1301</v>
      </c>
      <c r="R1004">
        <f t="shared" ca="1" si="94"/>
        <v>2.1375598198641095</v>
      </c>
      <c r="S1004" t="s">
        <v>222</v>
      </c>
      <c r="T1004">
        <f t="shared" ca="1" si="95"/>
        <v>4</v>
      </c>
    </row>
    <row r="1005" spans="1:20">
      <c r="A1005">
        <v>996</v>
      </c>
      <c r="B1005" t="s">
        <v>206</v>
      </c>
      <c r="C1005" s="2">
        <v>41102</v>
      </c>
      <c r="D1005" s="11">
        <v>4.9461430000000002</v>
      </c>
      <c r="E1005" s="11">
        <v>117.80608100000001</v>
      </c>
      <c r="F1005" s="13">
        <v>4</v>
      </c>
      <c r="G1005">
        <v>1</v>
      </c>
      <c r="H1005" t="s">
        <v>28</v>
      </c>
      <c r="I1005" t="s">
        <v>26</v>
      </c>
      <c r="J1005" t="s">
        <v>31</v>
      </c>
      <c r="K1005">
        <v>3</v>
      </c>
      <c r="L1005">
        <v>87</v>
      </c>
      <c r="M1005" s="4">
        <v>8.2071831612929746E-2</v>
      </c>
      <c r="N1005" s="5">
        <f t="shared" si="90"/>
        <v>41083.08207183161</v>
      </c>
      <c r="O1005" t="str">
        <f t="shared" ca="1" si="91"/>
        <v>Crematogaster ormei</v>
      </c>
      <c r="P1005" t="str">
        <f t="shared" ca="1" si="92"/>
        <v>TAG086685</v>
      </c>
      <c r="Q1005">
        <f t="shared" ca="1" si="93"/>
        <v>803</v>
      </c>
      <c r="R1005">
        <f t="shared" ca="1" si="94"/>
        <v>2.7940882140734855</v>
      </c>
      <c r="S1005" t="s">
        <v>223</v>
      </c>
      <c r="T1005">
        <f t="shared" ca="1" si="95"/>
        <v>21</v>
      </c>
    </row>
    <row r="1006" spans="1:20">
      <c r="A1006">
        <v>997</v>
      </c>
      <c r="B1006" t="s">
        <v>206</v>
      </c>
      <c r="C1006" s="2">
        <v>41102</v>
      </c>
      <c r="D1006" s="11">
        <v>4.9461430000000002</v>
      </c>
      <c r="E1006" s="11">
        <v>117.80608100000001</v>
      </c>
      <c r="F1006" s="13">
        <v>1</v>
      </c>
      <c r="G1006">
        <v>1</v>
      </c>
      <c r="H1006" t="s">
        <v>25</v>
      </c>
      <c r="I1006" t="s">
        <v>26</v>
      </c>
      <c r="J1006" t="s">
        <v>31</v>
      </c>
      <c r="K1006">
        <v>3</v>
      </c>
      <c r="L1006">
        <v>87</v>
      </c>
      <c r="M1006" s="4">
        <v>0.34579027519378402</v>
      </c>
      <c r="N1006" s="5">
        <f t="shared" si="90"/>
        <v>41083.345790275191</v>
      </c>
      <c r="O1006" t="str">
        <f t="shared" ca="1" si="91"/>
        <v>Water monitor</v>
      </c>
      <c r="P1006" t="str">
        <f t="shared" ca="1" si="92"/>
        <v>TAG001183</v>
      </c>
      <c r="Q1006">
        <f t="shared" ca="1" si="93"/>
        <v>1769</v>
      </c>
      <c r="R1006">
        <f t="shared" ca="1" si="94"/>
        <v>2.759401868489316</v>
      </c>
      <c r="S1006" t="s">
        <v>220</v>
      </c>
      <c r="T1006">
        <f t="shared" ca="1" si="95"/>
        <v>1</v>
      </c>
    </row>
    <row r="1007" spans="1:20">
      <c r="A1007">
        <v>998</v>
      </c>
      <c r="B1007" t="s">
        <v>206</v>
      </c>
      <c r="C1007" s="2">
        <v>41102</v>
      </c>
      <c r="D1007" s="11">
        <v>4.9461430000000002</v>
      </c>
      <c r="E1007" s="11">
        <v>117.80608100000001</v>
      </c>
      <c r="F1007" s="13">
        <v>2</v>
      </c>
      <c r="G1007">
        <v>0</v>
      </c>
      <c r="H1007" t="s">
        <v>28</v>
      </c>
      <c r="I1007" t="s">
        <v>29</v>
      </c>
      <c r="J1007" t="s">
        <v>31</v>
      </c>
      <c r="K1007">
        <v>3</v>
      </c>
      <c r="L1007">
        <v>104</v>
      </c>
      <c r="M1007" s="4">
        <v>0.68801553387473913</v>
      </c>
      <c r="N1007" s="5">
        <f t="shared" si="90"/>
        <v>41083.688015533873</v>
      </c>
      <c r="O1007" t="str">
        <f t="shared" ca="1" si="91"/>
        <v>Dolichoderus sp.</v>
      </c>
      <c r="P1007" t="str">
        <f t="shared" ca="1" si="92"/>
        <v>TAG046405</v>
      </c>
      <c r="Q1007">
        <f t="shared" ca="1" si="93"/>
        <v>1957</v>
      </c>
      <c r="R1007">
        <f t="shared" ca="1" si="94"/>
        <v>2.0635480234691692</v>
      </c>
      <c r="S1007" t="s">
        <v>221</v>
      </c>
      <c r="T1007">
        <f t="shared" ca="1" si="95"/>
        <v>4</v>
      </c>
    </row>
    <row r="1008" spans="1:20">
      <c r="A1008">
        <v>999</v>
      </c>
      <c r="B1008" t="s">
        <v>206</v>
      </c>
      <c r="C1008" s="2">
        <v>41102</v>
      </c>
      <c r="D1008" s="11">
        <v>4.9461430000000002</v>
      </c>
      <c r="E1008" s="11">
        <v>117.80608100000001</v>
      </c>
      <c r="F1008" s="13">
        <v>3</v>
      </c>
      <c r="G1008">
        <v>0</v>
      </c>
      <c r="H1008" t="s">
        <v>30</v>
      </c>
      <c r="I1008" t="s">
        <v>29</v>
      </c>
      <c r="J1008" t="s">
        <v>31</v>
      </c>
      <c r="K1008">
        <v>3</v>
      </c>
      <c r="L1008">
        <v>104</v>
      </c>
      <c r="M1008" s="4">
        <v>5.9638502959820316E-2</v>
      </c>
      <c r="N1008" s="5">
        <f t="shared" si="90"/>
        <v>41083.059638502957</v>
      </c>
      <c r="O1008" t="str">
        <f t="shared" ca="1" si="91"/>
        <v>Water monitor</v>
      </c>
      <c r="P1008" t="str">
        <f t="shared" ca="1" si="92"/>
        <v>TAG062215</v>
      </c>
      <c r="Q1008">
        <f t="shared" ca="1" si="93"/>
        <v>1757</v>
      </c>
      <c r="R1008">
        <f t="shared" ca="1" si="94"/>
        <v>5.2581346391886132</v>
      </c>
      <c r="S1008" t="s">
        <v>222</v>
      </c>
      <c r="T1008">
        <f t="shared" ca="1" si="95"/>
        <v>73</v>
      </c>
    </row>
    <row r="1009" spans="1:20">
      <c r="A1009">
        <v>1000</v>
      </c>
      <c r="B1009" t="s">
        <v>206</v>
      </c>
      <c r="C1009" s="2">
        <v>41102</v>
      </c>
      <c r="D1009" s="11">
        <v>4.9461430000000002</v>
      </c>
      <c r="E1009" s="11">
        <v>117.80608100000001</v>
      </c>
      <c r="F1009" s="13">
        <v>4</v>
      </c>
      <c r="G1009">
        <v>0</v>
      </c>
      <c r="H1009" t="s">
        <v>25</v>
      </c>
      <c r="I1009" t="s">
        <v>29</v>
      </c>
      <c r="J1009" t="s">
        <v>31</v>
      </c>
      <c r="K1009">
        <v>3</v>
      </c>
      <c r="L1009">
        <v>104</v>
      </c>
      <c r="M1009" s="4">
        <v>1.7712947695487258E-2</v>
      </c>
      <c r="N1009" s="5">
        <f t="shared" si="90"/>
        <v>41083.017712947694</v>
      </c>
      <c r="O1009" t="str">
        <f t="shared" ca="1" si="91"/>
        <v>Crematogaster borneensis</v>
      </c>
      <c r="P1009" t="str">
        <f t="shared" ca="1" si="92"/>
        <v>TAG011922</v>
      </c>
      <c r="Q1009">
        <f t="shared" ca="1" si="93"/>
        <v>947</v>
      </c>
      <c r="R1009">
        <f t="shared" ca="1" si="94"/>
        <v>3.9599452686979317</v>
      </c>
      <c r="S1009" t="s">
        <v>223</v>
      </c>
      <c r="T1009">
        <f t="shared" ca="1" si="95"/>
        <v>25</v>
      </c>
    </row>
    <row r="1010" spans="1:20">
      <c r="A1010">
        <v>1001</v>
      </c>
      <c r="B1010" t="s">
        <v>207</v>
      </c>
      <c r="C1010" s="2">
        <v>41102</v>
      </c>
      <c r="D1010" s="11">
        <v>4.9461430000000002</v>
      </c>
      <c r="E1010" s="11">
        <v>117.80608100000001</v>
      </c>
      <c r="F1010" s="13">
        <v>1</v>
      </c>
      <c r="G1010">
        <v>0</v>
      </c>
      <c r="H1010" t="s">
        <v>28</v>
      </c>
      <c r="I1010" t="s">
        <v>26</v>
      </c>
      <c r="J1010" t="s">
        <v>27</v>
      </c>
      <c r="K1010">
        <v>2</v>
      </c>
      <c r="L1010">
        <v>71</v>
      </c>
      <c r="M1010" s="4">
        <v>0.66334436228270377</v>
      </c>
      <c r="N1010" s="5">
        <f t="shared" si="90"/>
        <v>41083.663344362285</v>
      </c>
      <c r="O1010" t="str">
        <f t="shared" ca="1" si="91"/>
        <v>Gannets</v>
      </c>
      <c r="P1010" t="str">
        <f t="shared" ca="1" si="92"/>
        <v>TAG076370</v>
      </c>
      <c r="Q1010">
        <f t="shared" ca="1" si="93"/>
        <v>1774</v>
      </c>
      <c r="R1010">
        <f t="shared" ca="1" si="94"/>
        <v>2.8198448156533069</v>
      </c>
      <c r="S1010" t="s">
        <v>220</v>
      </c>
      <c r="T1010">
        <f t="shared" ca="1" si="95"/>
        <v>12</v>
      </c>
    </row>
    <row r="1011" spans="1:20">
      <c r="A1011">
        <v>1002</v>
      </c>
      <c r="B1011" t="s">
        <v>207</v>
      </c>
      <c r="C1011" s="2">
        <v>41102</v>
      </c>
      <c r="D1011" s="11">
        <v>4.9461430000000002</v>
      </c>
      <c r="E1011" s="11">
        <v>117.80608100000001</v>
      </c>
      <c r="F1011" s="13">
        <v>2</v>
      </c>
      <c r="G1011">
        <v>1</v>
      </c>
      <c r="H1011" t="s">
        <v>25</v>
      </c>
      <c r="I1011" t="s">
        <v>26</v>
      </c>
      <c r="J1011" t="s">
        <v>27</v>
      </c>
      <c r="K1011">
        <v>2</v>
      </c>
      <c r="L1011">
        <v>71</v>
      </c>
      <c r="M1011" s="4">
        <v>0.91956586627268222</v>
      </c>
      <c r="N1011" s="5">
        <f t="shared" si="90"/>
        <v>41083.919565866272</v>
      </c>
      <c r="O1011" t="str">
        <f t="shared" ca="1" si="91"/>
        <v>Ponerinae #1</v>
      </c>
      <c r="P1011" t="str">
        <f t="shared" ca="1" si="92"/>
        <v>TAG013482</v>
      </c>
      <c r="Q1011">
        <f t="shared" ca="1" si="93"/>
        <v>1428</v>
      </c>
      <c r="R1011">
        <f t="shared" ca="1" si="94"/>
        <v>3.892978454967372</v>
      </c>
      <c r="S1011" t="s">
        <v>221</v>
      </c>
      <c r="T1011">
        <f t="shared" ca="1" si="95"/>
        <v>4</v>
      </c>
    </row>
    <row r="1012" spans="1:20">
      <c r="A1012">
        <v>1003</v>
      </c>
      <c r="B1012" t="s">
        <v>207</v>
      </c>
      <c r="C1012" s="2">
        <v>41102</v>
      </c>
      <c r="D1012" s="11">
        <v>4.9461430000000002</v>
      </c>
      <c r="E1012" s="11">
        <v>117.80608100000001</v>
      </c>
      <c r="F1012" s="13">
        <v>3</v>
      </c>
      <c r="G1012">
        <v>0</v>
      </c>
      <c r="H1012" t="s">
        <v>28</v>
      </c>
      <c r="I1012" t="s">
        <v>29</v>
      </c>
      <c r="J1012" t="s">
        <v>27</v>
      </c>
      <c r="K1012">
        <v>2</v>
      </c>
      <c r="L1012">
        <v>79</v>
      </c>
      <c r="M1012" s="4">
        <v>0.44074558212308323</v>
      </c>
      <c r="N1012" s="5">
        <f t="shared" si="90"/>
        <v>41083.44074558212</v>
      </c>
      <c r="O1012" t="str">
        <f t="shared" ca="1" si="91"/>
        <v>Gannets</v>
      </c>
      <c r="P1012" t="str">
        <f t="shared" ca="1" si="92"/>
        <v>TAG037551</v>
      </c>
      <c r="Q1012">
        <f t="shared" ca="1" si="93"/>
        <v>335</v>
      </c>
      <c r="R1012">
        <f t="shared" ca="1" si="94"/>
        <v>4.9868209884726884</v>
      </c>
      <c r="S1012" t="s">
        <v>222</v>
      </c>
      <c r="T1012">
        <f t="shared" ca="1" si="95"/>
        <v>83</v>
      </c>
    </row>
    <row r="1013" spans="1:20">
      <c r="A1013">
        <v>1004</v>
      </c>
      <c r="B1013" t="s">
        <v>207</v>
      </c>
      <c r="C1013" s="2">
        <v>41102</v>
      </c>
      <c r="D1013" s="11">
        <v>4.9461430000000002</v>
      </c>
      <c r="E1013" s="11">
        <v>117.80608100000001</v>
      </c>
      <c r="F1013" s="13">
        <v>4</v>
      </c>
      <c r="G1013">
        <v>0</v>
      </c>
      <c r="H1013" t="s">
        <v>30</v>
      </c>
      <c r="I1013" t="s">
        <v>29</v>
      </c>
      <c r="J1013" t="s">
        <v>27</v>
      </c>
      <c r="K1013">
        <v>2</v>
      </c>
      <c r="L1013">
        <v>79</v>
      </c>
      <c r="M1013" s="4">
        <v>0.17795622123509847</v>
      </c>
      <c r="N1013" s="5">
        <f t="shared" si="90"/>
        <v>41083.177956221232</v>
      </c>
      <c r="O1013" t="str">
        <f t="shared" ca="1" si="91"/>
        <v>Ponerinae #1</v>
      </c>
      <c r="P1013" t="str">
        <f t="shared" ca="1" si="92"/>
        <v>TAG051123</v>
      </c>
      <c r="Q1013">
        <f t="shared" ca="1" si="93"/>
        <v>1298</v>
      </c>
      <c r="R1013">
        <f t="shared" ca="1" si="94"/>
        <v>4.7582723650362642</v>
      </c>
      <c r="S1013" t="s">
        <v>223</v>
      </c>
      <c r="T1013">
        <f t="shared" ca="1" si="95"/>
        <v>65</v>
      </c>
    </row>
    <row r="1014" spans="1:20">
      <c r="A1014">
        <v>1005</v>
      </c>
      <c r="B1014" t="s">
        <v>207</v>
      </c>
      <c r="C1014" s="2">
        <v>41102</v>
      </c>
      <c r="D1014" s="11">
        <v>4.9461430000000002</v>
      </c>
      <c r="E1014" s="11">
        <v>117.80608100000001</v>
      </c>
      <c r="F1014" s="13">
        <v>1</v>
      </c>
      <c r="G1014">
        <v>0</v>
      </c>
      <c r="H1014" t="s">
        <v>25</v>
      </c>
      <c r="I1014" t="s">
        <v>29</v>
      </c>
      <c r="J1014" t="s">
        <v>27</v>
      </c>
      <c r="K1014">
        <v>2</v>
      </c>
      <c r="L1014">
        <v>79</v>
      </c>
      <c r="M1014" s="4">
        <v>0.83218646318292233</v>
      </c>
      <c r="N1014" s="5">
        <f t="shared" si="90"/>
        <v>41083.83218646318</v>
      </c>
      <c r="O1014" t="str">
        <f t="shared" ca="1" si="91"/>
        <v>Crematogaster borneensis</v>
      </c>
      <c r="P1014" t="str">
        <f t="shared" ca="1" si="92"/>
        <v>TAG057787</v>
      </c>
      <c r="Q1014">
        <f t="shared" ca="1" si="93"/>
        <v>810</v>
      </c>
      <c r="R1014">
        <f t="shared" ca="1" si="94"/>
        <v>1.9217963943689917</v>
      </c>
      <c r="S1014" t="s">
        <v>220</v>
      </c>
      <c r="T1014">
        <f t="shared" ca="1" si="95"/>
        <v>30</v>
      </c>
    </row>
    <row r="1015" spans="1:20">
      <c r="A1015">
        <v>1006</v>
      </c>
      <c r="B1015" t="s">
        <v>207</v>
      </c>
      <c r="C1015" s="2">
        <v>41102</v>
      </c>
      <c r="D1015" s="11">
        <v>4.9461430000000002</v>
      </c>
      <c r="E1015" s="11">
        <v>117.80608100000001</v>
      </c>
      <c r="F1015" s="13">
        <v>2</v>
      </c>
      <c r="G1015">
        <v>1</v>
      </c>
      <c r="H1015" t="s">
        <v>28</v>
      </c>
      <c r="I1015" t="s">
        <v>26</v>
      </c>
      <c r="J1015" t="s">
        <v>31</v>
      </c>
      <c r="K1015">
        <v>3</v>
      </c>
      <c r="L1015">
        <v>87</v>
      </c>
      <c r="M1015" s="4">
        <v>0.10447015537155102</v>
      </c>
      <c r="N1015" s="5">
        <f t="shared" si="90"/>
        <v>41083.104470155369</v>
      </c>
      <c r="O1015" t="str">
        <f t="shared" ca="1" si="91"/>
        <v>Formicidae #1</v>
      </c>
      <c r="P1015" t="str">
        <f t="shared" ca="1" si="92"/>
        <v>TAG047649</v>
      </c>
      <c r="Q1015">
        <f t="shared" ca="1" si="93"/>
        <v>1972</v>
      </c>
      <c r="R1015">
        <f t="shared" ca="1" si="94"/>
        <v>2.0202595292826921</v>
      </c>
      <c r="S1015" t="s">
        <v>221</v>
      </c>
      <c r="T1015">
        <f t="shared" ca="1" si="95"/>
        <v>11</v>
      </c>
    </row>
    <row r="1016" spans="1:20">
      <c r="A1016">
        <v>1007</v>
      </c>
      <c r="B1016" t="s">
        <v>207</v>
      </c>
      <c r="C1016" s="2">
        <v>41102</v>
      </c>
      <c r="D1016" s="11">
        <v>4.9461430000000002</v>
      </c>
      <c r="E1016" s="11">
        <v>117.80608100000001</v>
      </c>
      <c r="F1016" s="13">
        <v>3</v>
      </c>
      <c r="G1016">
        <v>1</v>
      </c>
      <c r="H1016" t="s">
        <v>25</v>
      </c>
      <c r="I1016" t="s">
        <v>26</v>
      </c>
      <c r="J1016" t="s">
        <v>31</v>
      </c>
      <c r="K1016">
        <v>3</v>
      </c>
      <c r="L1016">
        <v>87</v>
      </c>
      <c r="M1016" s="4">
        <v>0.70795390213356812</v>
      </c>
      <c r="N1016" s="5">
        <f t="shared" si="90"/>
        <v>41083.707953902136</v>
      </c>
      <c r="O1016" t="str">
        <f t="shared" ca="1" si="91"/>
        <v>Morphospecies 1</v>
      </c>
      <c r="P1016" t="str">
        <f t="shared" ca="1" si="92"/>
        <v>TAG093050</v>
      </c>
      <c r="Q1016">
        <f t="shared" ca="1" si="93"/>
        <v>1152</v>
      </c>
      <c r="R1016">
        <f t="shared" ca="1" si="94"/>
        <v>2.9583935233976861</v>
      </c>
      <c r="S1016" t="s">
        <v>222</v>
      </c>
      <c r="T1016">
        <f t="shared" ca="1" si="95"/>
        <v>32</v>
      </c>
    </row>
    <row r="1017" spans="1:20">
      <c r="A1017">
        <v>1008</v>
      </c>
      <c r="B1017" t="s">
        <v>207</v>
      </c>
      <c r="C1017" s="2">
        <v>41102</v>
      </c>
      <c r="D1017" s="11">
        <v>4.9461430000000002</v>
      </c>
      <c r="E1017" s="11">
        <v>117.80608100000001</v>
      </c>
      <c r="F1017" s="13">
        <v>4</v>
      </c>
      <c r="G1017">
        <v>0</v>
      </c>
      <c r="H1017" t="s">
        <v>28</v>
      </c>
      <c r="I1017" t="s">
        <v>29</v>
      </c>
      <c r="J1017" t="s">
        <v>31</v>
      </c>
      <c r="K1017">
        <v>3</v>
      </c>
      <c r="L1017">
        <v>104</v>
      </c>
      <c r="M1017" s="4">
        <v>0.35277873989104469</v>
      </c>
      <c r="N1017" s="5">
        <f t="shared" si="90"/>
        <v>41083.352778739893</v>
      </c>
      <c r="O1017" t="str">
        <f t="shared" ca="1" si="91"/>
        <v>Ponerinae #1</v>
      </c>
      <c r="P1017" t="str">
        <f t="shared" ca="1" si="92"/>
        <v>TAG083310</v>
      </c>
      <c r="Q1017">
        <f t="shared" ca="1" si="93"/>
        <v>1239</v>
      </c>
      <c r="R1017">
        <f t="shared" ca="1" si="94"/>
        <v>1.7756174014306843</v>
      </c>
      <c r="S1017" t="s">
        <v>223</v>
      </c>
      <c r="T1017">
        <f t="shared" ca="1" si="95"/>
        <v>41</v>
      </c>
    </row>
    <row r="1018" spans="1:20">
      <c r="A1018">
        <v>1009</v>
      </c>
      <c r="B1018" t="s">
        <v>207</v>
      </c>
      <c r="C1018" s="2">
        <v>41102</v>
      </c>
      <c r="D1018" s="11">
        <v>4.9461430000000002</v>
      </c>
      <c r="E1018" s="11">
        <v>117.80608100000001</v>
      </c>
      <c r="F1018" s="13">
        <v>1</v>
      </c>
      <c r="G1018">
        <v>0</v>
      </c>
      <c r="H1018" t="s">
        <v>30</v>
      </c>
      <c r="I1018" t="s">
        <v>29</v>
      </c>
      <c r="J1018" t="s">
        <v>31</v>
      </c>
      <c r="K1018">
        <v>3</v>
      </c>
      <c r="L1018">
        <v>104</v>
      </c>
      <c r="M1018" s="4">
        <v>0.2501818230901186</v>
      </c>
      <c r="N1018" s="5">
        <f t="shared" si="90"/>
        <v>41083.250181823088</v>
      </c>
      <c r="O1018" t="str">
        <f t="shared" ca="1" si="91"/>
        <v>Formicidae #1</v>
      </c>
      <c r="P1018" t="str">
        <f t="shared" ca="1" si="92"/>
        <v>TAG017112</v>
      </c>
      <c r="Q1018">
        <f t="shared" ca="1" si="93"/>
        <v>1777</v>
      </c>
      <c r="R1018">
        <f t="shared" ca="1" si="94"/>
        <v>1.8601200469917003</v>
      </c>
      <c r="S1018" t="s">
        <v>220</v>
      </c>
      <c r="T1018">
        <f t="shared" ca="1" si="95"/>
        <v>84</v>
      </c>
    </row>
    <row r="1019" spans="1:20">
      <c r="A1019">
        <v>1010</v>
      </c>
      <c r="B1019" t="s">
        <v>207</v>
      </c>
      <c r="C1019" s="2">
        <v>41102</v>
      </c>
      <c r="D1019" s="11">
        <v>4.9461430000000002</v>
      </c>
      <c r="E1019" s="11">
        <v>117.80608100000001</v>
      </c>
      <c r="F1019" s="13">
        <v>2</v>
      </c>
      <c r="G1019">
        <v>0</v>
      </c>
      <c r="H1019" t="s">
        <v>25</v>
      </c>
      <c r="I1019" t="s">
        <v>29</v>
      </c>
      <c r="J1019" t="s">
        <v>31</v>
      </c>
      <c r="K1019">
        <v>3</v>
      </c>
      <c r="L1019">
        <v>104</v>
      </c>
      <c r="M1019" s="4">
        <v>0.24583825671839588</v>
      </c>
      <c r="N1019" s="5">
        <f t="shared" si="90"/>
        <v>41083.24583825672</v>
      </c>
      <c r="O1019" t="str">
        <f t="shared" ca="1" si="91"/>
        <v>Water monitor</v>
      </c>
      <c r="P1019" t="str">
        <f t="shared" ca="1" si="92"/>
        <v>TAG071287</v>
      </c>
      <c r="Q1019">
        <f t="shared" ca="1" si="93"/>
        <v>1738</v>
      </c>
      <c r="R1019">
        <f t="shared" ca="1" si="94"/>
        <v>3.3446181593733795</v>
      </c>
      <c r="S1019" t="s">
        <v>221</v>
      </c>
      <c r="T1019">
        <f t="shared" ca="1" si="95"/>
        <v>96</v>
      </c>
    </row>
    <row r="1020" spans="1:20">
      <c r="A1020">
        <v>1011</v>
      </c>
      <c r="B1020" t="s">
        <v>208</v>
      </c>
      <c r="C1020" s="2">
        <v>41094</v>
      </c>
      <c r="D1020" s="11">
        <v>4.7103460000000004</v>
      </c>
      <c r="E1020" s="11">
        <v>117.586071</v>
      </c>
      <c r="F1020" s="13">
        <v>3</v>
      </c>
      <c r="G1020">
        <v>1</v>
      </c>
      <c r="H1020" t="s">
        <v>28</v>
      </c>
      <c r="I1020" t="s">
        <v>26</v>
      </c>
      <c r="J1020" t="s">
        <v>27</v>
      </c>
      <c r="K1020">
        <v>0</v>
      </c>
      <c r="L1020">
        <v>117</v>
      </c>
      <c r="M1020" s="4">
        <v>0.73277711671851298</v>
      </c>
      <c r="N1020" s="5">
        <f t="shared" si="90"/>
        <v>41083.732777116718</v>
      </c>
      <c r="O1020" t="str">
        <f t="shared" ca="1" si="91"/>
        <v>Melittia oedippus</v>
      </c>
      <c r="P1020" t="str">
        <f t="shared" ca="1" si="92"/>
        <v>TAG071793</v>
      </c>
      <c r="Q1020">
        <f t="shared" ca="1" si="93"/>
        <v>517</v>
      </c>
      <c r="R1020">
        <f t="shared" ca="1" si="94"/>
        <v>2.8300254167722314</v>
      </c>
      <c r="S1020" t="s">
        <v>222</v>
      </c>
      <c r="T1020">
        <f t="shared" ca="1" si="95"/>
        <v>87</v>
      </c>
    </row>
    <row r="1021" spans="1:20">
      <c r="A1021">
        <v>1012</v>
      </c>
      <c r="B1021" t="s">
        <v>208</v>
      </c>
      <c r="C1021" s="2">
        <v>41094</v>
      </c>
      <c r="D1021" s="11">
        <v>4.7103460000000004</v>
      </c>
      <c r="E1021" s="11">
        <v>117.586071</v>
      </c>
      <c r="F1021" s="13">
        <v>4</v>
      </c>
      <c r="G1021">
        <v>1</v>
      </c>
      <c r="H1021" t="s">
        <v>25</v>
      </c>
      <c r="I1021" t="s">
        <v>26</v>
      </c>
      <c r="J1021" t="s">
        <v>27</v>
      </c>
      <c r="K1021">
        <v>0</v>
      </c>
      <c r="L1021">
        <v>117</v>
      </c>
      <c r="M1021" s="4">
        <v>0.91518617349097275</v>
      </c>
      <c r="N1021" s="5">
        <f t="shared" si="90"/>
        <v>41083.915186173494</v>
      </c>
      <c r="O1021" t="str">
        <f t="shared" ca="1" si="91"/>
        <v>Cicada sanguinolenta</v>
      </c>
      <c r="P1021" t="str">
        <f t="shared" ca="1" si="92"/>
        <v>TAG061924</v>
      </c>
      <c r="Q1021">
        <f t="shared" ca="1" si="93"/>
        <v>1993</v>
      </c>
      <c r="R1021">
        <f t="shared" ca="1" si="94"/>
        <v>5.5322481139317503</v>
      </c>
      <c r="S1021" t="s">
        <v>223</v>
      </c>
      <c r="T1021">
        <f t="shared" ca="1" si="95"/>
        <v>58</v>
      </c>
    </row>
    <row r="1022" spans="1:20">
      <c r="A1022">
        <v>1013</v>
      </c>
      <c r="B1022" t="s">
        <v>208</v>
      </c>
      <c r="C1022" s="2">
        <v>41094</v>
      </c>
      <c r="D1022" s="11">
        <v>4.7103460000000004</v>
      </c>
      <c r="E1022" s="11">
        <v>117.586071</v>
      </c>
      <c r="F1022" s="13">
        <v>1</v>
      </c>
      <c r="G1022">
        <v>0</v>
      </c>
      <c r="H1022" t="s">
        <v>30</v>
      </c>
      <c r="I1022" t="s">
        <v>29</v>
      </c>
      <c r="J1022" t="s">
        <v>27</v>
      </c>
      <c r="K1022">
        <v>0</v>
      </c>
      <c r="L1022">
        <v>126</v>
      </c>
      <c r="M1022" s="4">
        <v>5.8512198019845307E-2</v>
      </c>
      <c r="N1022" s="5">
        <f t="shared" si="90"/>
        <v>41083.058512198018</v>
      </c>
      <c r="O1022" t="str">
        <f t="shared" ca="1" si="91"/>
        <v>Ponerinae #1</v>
      </c>
      <c r="P1022" t="str">
        <f t="shared" ca="1" si="92"/>
        <v>TAG042539</v>
      </c>
      <c r="Q1022">
        <f t="shared" ca="1" si="93"/>
        <v>1711</v>
      </c>
      <c r="R1022">
        <f t="shared" ca="1" si="94"/>
        <v>5.4154882686571924</v>
      </c>
      <c r="S1022" t="s">
        <v>220</v>
      </c>
      <c r="T1022">
        <f t="shared" ca="1" si="95"/>
        <v>68</v>
      </c>
    </row>
    <row r="1023" spans="1:20">
      <c r="A1023">
        <v>1014</v>
      </c>
      <c r="B1023" t="s">
        <v>208</v>
      </c>
      <c r="C1023" s="2">
        <v>41094</v>
      </c>
      <c r="D1023" s="11">
        <v>4.7103460000000004</v>
      </c>
      <c r="E1023" s="11">
        <v>117.586071</v>
      </c>
      <c r="F1023" s="13">
        <v>2</v>
      </c>
      <c r="G1023">
        <v>1</v>
      </c>
      <c r="H1023" t="s">
        <v>28</v>
      </c>
      <c r="I1023" t="s">
        <v>29</v>
      </c>
      <c r="J1023" t="s">
        <v>27</v>
      </c>
      <c r="K1023">
        <v>0</v>
      </c>
      <c r="L1023">
        <v>126</v>
      </c>
      <c r="M1023" s="4">
        <v>0.11919171282628371</v>
      </c>
      <c r="N1023" s="5">
        <f t="shared" si="90"/>
        <v>41083.119191712824</v>
      </c>
      <c r="O1023" t="str">
        <f t="shared" ca="1" si="91"/>
        <v>Zenicomus photuroides</v>
      </c>
      <c r="P1023" t="str">
        <f t="shared" ca="1" si="92"/>
        <v>TAG040491</v>
      </c>
      <c r="Q1023">
        <f t="shared" ca="1" si="93"/>
        <v>201</v>
      </c>
      <c r="R1023">
        <f t="shared" ca="1" si="94"/>
        <v>1.4774105353003351</v>
      </c>
      <c r="S1023" t="s">
        <v>221</v>
      </c>
      <c r="T1023">
        <f t="shared" ca="1" si="95"/>
        <v>47</v>
      </c>
    </row>
    <row r="1024" spans="1:20">
      <c r="A1024">
        <v>1015</v>
      </c>
      <c r="B1024" t="s">
        <v>208</v>
      </c>
      <c r="C1024" s="2">
        <v>41094</v>
      </c>
      <c r="D1024" s="11">
        <v>4.7103460000000004</v>
      </c>
      <c r="E1024" s="11">
        <v>117.586071</v>
      </c>
      <c r="F1024" s="13">
        <v>3</v>
      </c>
      <c r="G1024">
        <v>1</v>
      </c>
      <c r="H1024" t="s">
        <v>25</v>
      </c>
      <c r="I1024" t="s">
        <v>29</v>
      </c>
      <c r="J1024" t="s">
        <v>27</v>
      </c>
      <c r="K1024">
        <v>0</v>
      </c>
      <c r="L1024">
        <v>126</v>
      </c>
      <c r="M1024" s="4">
        <v>0.65396002855577373</v>
      </c>
      <c r="N1024" s="5">
        <f t="shared" si="90"/>
        <v>41083.653960028554</v>
      </c>
      <c r="O1024" t="str">
        <f t="shared" ca="1" si="91"/>
        <v>Crematogaster ormei</v>
      </c>
      <c r="P1024" t="str">
        <f t="shared" ca="1" si="92"/>
        <v>TAG082073</v>
      </c>
      <c r="Q1024">
        <f t="shared" ca="1" si="93"/>
        <v>361</v>
      </c>
      <c r="R1024">
        <f t="shared" ca="1" si="94"/>
        <v>3.4408719536289993</v>
      </c>
      <c r="S1024" t="s">
        <v>222</v>
      </c>
      <c r="T1024">
        <f t="shared" ca="1" si="95"/>
        <v>11</v>
      </c>
    </row>
    <row r="1025" spans="1:20">
      <c r="A1025">
        <v>1016</v>
      </c>
      <c r="B1025" t="s">
        <v>208</v>
      </c>
      <c r="C1025" s="2">
        <v>41094</v>
      </c>
      <c r="D1025" s="11">
        <v>4.7103460000000004</v>
      </c>
      <c r="E1025" s="11">
        <v>117.586071</v>
      </c>
      <c r="F1025" s="13">
        <v>4</v>
      </c>
      <c r="G1025">
        <v>1</v>
      </c>
      <c r="H1025" t="s">
        <v>28</v>
      </c>
      <c r="I1025" t="s">
        <v>26</v>
      </c>
      <c r="J1025" t="s">
        <v>31</v>
      </c>
      <c r="K1025">
        <v>0</v>
      </c>
      <c r="L1025">
        <v>135</v>
      </c>
      <c r="M1025" s="4">
        <v>0.87758378157302908</v>
      </c>
      <c r="N1025" s="5">
        <f t="shared" si="90"/>
        <v>41083.87758378157</v>
      </c>
      <c r="O1025" t="str">
        <f t="shared" ca="1" si="91"/>
        <v>Water monitor</v>
      </c>
      <c r="P1025" t="str">
        <f t="shared" ca="1" si="92"/>
        <v>TAG020738</v>
      </c>
      <c r="Q1025">
        <f t="shared" ca="1" si="93"/>
        <v>835</v>
      </c>
      <c r="R1025">
        <f t="shared" ca="1" si="94"/>
        <v>5.3614107339390289</v>
      </c>
      <c r="S1025" t="s">
        <v>223</v>
      </c>
      <c r="T1025">
        <f t="shared" ca="1" si="95"/>
        <v>55</v>
      </c>
    </row>
    <row r="1026" spans="1:20">
      <c r="A1026">
        <v>1017</v>
      </c>
      <c r="B1026" t="s">
        <v>208</v>
      </c>
      <c r="C1026" s="2">
        <v>41094</v>
      </c>
      <c r="D1026" s="11">
        <v>4.7103460000000004</v>
      </c>
      <c r="E1026" s="11">
        <v>117.586071</v>
      </c>
      <c r="F1026" s="13">
        <v>1</v>
      </c>
      <c r="G1026">
        <v>1</v>
      </c>
      <c r="H1026" t="s">
        <v>25</v>
      </c>
      <c r="I1026" t="s">
        <v>26</v>
      </c>
      <c r="J1026" t="s">
        <v>31</v>
      </c>
      <c r="K1026">
        <v>0</v>
      </c>
      <c r="L1026">
        <v>135</v>
      </c>
      <c r="M1026" s="4">
        <v>2.7936716124635774E-3</v>
      </c>
      <c r="N1026" s="5">
        <f t="shared" si="90"/>
        <v>41083.002793671614</v>
      </c>
      <c r="O1026" t="str">
        <f t="shared" ca="1" si="91"/>
        <v>Crematogaster borneensis</v>
      </c>
      <c r="P1026" t="str">
        <f t="shared" ca="1" si="92"/>
        <v>TAG020832</v>
      </c>
      <c r="Q1026">
        <f t="shared" ca="1" si="93"/>
        <v>720</v>
      </c>
      <c r="R1026">
        <f t="shared" ca="1" si="94"/>
        <v>5.2272325218383493</v>
      </c>
      <c r="S1026" t="s">
        <v>220</v>
      </c>
      <c r="T1026">
        <f t="shared" ca="1" si="95"/>
        <v>70</v>
      </c>
    </row>
    <row r="1027" spans="1:20">
      <c r="A1027">
        <v>1018</v>
      </c>
      <c r="B1027" t="s">
        <v>208</v>
      </c>
      <c r="C1027" s="2">
        <v>41094</v>
      </c>
      <c r="D1027" s="11">
        <v>4.7103460000000004</v>
      </c>
      <c r="E1027" s="11">
        <v>117.586071</v>
      </c>
      <c r="F1027" s="13">
        <v>2</v>
      </c>
      <c r="G1027">
        <v>0</v>
      </c>
      <c r="H1027" t="s">
        <v>28</v>
      </c>
      <c r="I1027" t="s">
        <v>29</v>
      </c>
      <c r="J1027" t="s">
        <v>31</v>
      </c>
      <c r="K1027">
        <v>0</v>
      </c>
      <c r="L1027">
        <v>144</v>
      </c>
      <c r="M1027" s="4">
        <v>0.17470420118121099</v>
      </c>
      <c r="N1027" s="5">
        <f t="shared" si="90"/>
        <v>41083.174704201185</v>
      </c>
      <c r="O1027" t="str">
        <f t="shared" ca="1" si="91"/>
        <v>Morphospecies 1</v>
      </c>
      <c r="P1027" t="str">
        <f t="shared" ca="1" si="92"/>
        <v>TAG098127</v>
      </c>
      <c r="Q1027">
        <f t="shared" ca="1" si="93"/>
        <v>1563</v>
      </c>
      <c r="R1027">
        <f t="shared" ca="1" si="94"/>
        <v>2.4939360041359686</v>
      </c>
      <c r="S1027" t="s">
        <v>221</v>
      </c>
      <c r="T1027">
        <f t="shared" ca="1" si="95"/>
        <v>10</v>
      </c>
    </row>
    <row r="1028" spans="1:20">
      <c r="A1028">
        <v>1019</v>
      </c>
      <c r="B1028" t="s">
        <v>208</v>
      </c>
      <c r="C1028" s="2">
        <v>41094</v>
      </c>
      <c r="D1028" s="11">
        <v>4.7103460000000004</v>
      </c>
      <c r="E1028" s="11">
        <v>117.586071</v>
      </c>
      <c r="F1028" s="13">
        <v>3</v>
      </c>
      <c r="G1028">
        <v>0</v>
      </c>
      <c r="H1028" t="s">
        <v>30</v>
      </c>
      <c r="I1028" t="s">
        <v>29</v>
      </c>
      <c r="J1028" t="s">
        <v>31</v>
      </c>
      <c r="K1028">
        <v>0</v>
      </c>
      <c r="L1028">
        <v>144</v>
      </c>
      <c r="M1028" s="4">
        <v>0.68670267788310924</v>
      </c>
      <c r="N1028" s="5">
        <f t="shared" si="90"/>
        <v>41083.686702677885</v>
      </c>
      <c r="O1028" t="str">
        <f t="shared" ca="1" si="91"/>
        <v>Cicada sanguinolenta</v>
      </c>
      <c r="P1028" t="str">
        <f t="shared" ca="1" si="92"/>
        <v>TAG003827</v>
      </c>
      <c r="Q1028">
        <f t="shared" ca="1" si="93"/>
        <v>743</v>
      </c>
      <c r="R1028">
        <f t="shared" ca="1" si="94"/>
        <v>3.7718118736589501</v>
      </c>
      <c r="S1028" t="s">
        <v>222</v>
      </c>
      <c r="T1028">
        <f t="shared" ca="1" si="95"/>
        <v>97</v>
      </c>
    </row>
    <row r="1029" spans="1:20">
      <c r="A1029">
        <v>1020</v>
      </c>
      <c r="B1029" t="s">
        <v>208</v>
      </c>
      <c r="C1029" s="2">
        <v>41094</v>
      </c>
      <c r="D1029" s="11">
        <v>4.7103460000000004</v>
      </c>
      <c r="E1029" s="11">
        <v>117.586071</v>
      </c>
      <c r="F1029" s="13">
        <v>4</v>
      </c>
      <c r="G1029">
        <v>1</v>
      </c>
      <c r="H1029" t="s">
        <v>25</v>
      </c>
      <c r="I1029" t="s">
        <v>29</v>
      </c>
      <c r="J1029" t="s">
        <v>31</v>
      </c>
      <c r="K1029">
        <v>0</v>
      </c>
      <c r="L1029">
        <v>144</v>
      </c>
      <c r="M1029" s="4">
        <v>0.12268636276758349</v>
      </c>
      <c r="N1029" s="5">
        <f t="shared" si="90"/>
        <v>41083.122686362767</v>
      </c>
      <c r="O1029" t="str">
        <f t="shared" ca="1" si="91"/>
        <v>Alsomitra simplex</v>
      </c>
      <c r="P1029" t="str">
        <f t="shared" ca="1" si="92"/>
        <v>TAG061568</v>
      </c>
      <c r="Q1029">
        <f t="shared" ca="1" si="93"/>
        <v>602</v>
      </c>
      <c r="R1029">
        <f t="shared" ca="1" si="94"/>
        <v>3.7458742753629695</v>
      </c>
      <c r="S1029" t="s">
        <v>223</v>
      </c>
      <c r="T1029">
        <f t="shared" ca="1" si="95"/>
        <v>35</v>
      </c>
    </row>
    <row r="1030" spans="1:20">
      <c r="A1030">
        <v>1021</v>
      </c>
      <c r="B1030" t="s">
        <v>208</v>
      </c>
      <c r="C1030" s="2">
        <v>41094</v>
      </c>
      <c r="D1030" s="11">
        <v>4.7103460000000004</v>
      </c>
      <c r="E1030" s="11">
        <v>117.586071</v>
      </c>
      <c r="F1030" s="13">
        <v>5</v>
      </c>
      <c r="G1030">
        <v>2</v>
      </c>
      <c r="H1030" t="s">
        <v>30</v>
      </c>
      <c r="I1030" t="s">
        <v>29</v>
      </c>
      <c r="J1030" t="s">
        <v>31</v>
      </c>
      <c r="K1030">
        <v>0</v>
      </c>
      <c r="L1030">
        <v>144</v>
      </c>
      <c r="M1030" s="4">
        <v>0.55867004765205897</v>
      </c>
      <c r="N1030" s="5">
        <f t="shared" ref="N1030:N1034" si="96">C$10 +M1030</f>
        <v>41083.558670047649</v>
      </c>
      <c r="O1030" t="str">
        <f t="shared" ca="1" si="91"/>
        <v>Dolichoderus sp.</v>
      </c>
      <c r="P1030" t="str">
        <f t="shared" ca="1" si="92"/>
        <v>TAG056962</v>
      </c>
      <c r="Q1030">
        <f t="shared" ca="1" si="93"/>
        <v>1529</v>
      </c>
      <c r="R1030">
        <f t="shared" ca="1" si="94"/>
        <v>3.0475678000383373</v>
      </c>
      <c r="S1030" t="s">
        <v>222</v>
      </c>
      <c r="T1030">
        <f t="shared" ca="1" si="95"/>
        <v>61</v>
      </c>
    </row>
    <row r="1031" spans="1:20">
      <c r="A1031">
        <v>1022</v>
      </c>
      <c r="B1031" t="s">
        <v>208</v>
      </c>
      <c r="C1031" s="2">
        <v>41094</v>
      </c>
      <c r="D1031" s="11">
        <v>4.7103460000000004</v>
      </c>
      <c r="E1031" s="11">
        <v>117.586071</v>
      </c>
      <c r="F1031" s="13">
        <v>6</v>
      </c>
      <c r="G1031">
        <v>3</v>
      </c>
      <c r="H1031" t="s">
        <v>25</v>
      </c>
      <c r="I1031" t="s">
        <v>29</v>
      </c>
      <c r="J1031" t="s">
        <v>31</v>
      </c>
      <c r="K1031">
        <v>0</v>
      </c>
      <c r="L1031">
        <v>144</v>
      </c>
      <c r="M1031" s="4">
        <v>0.994653732536529</v>
      </c>
      <c r="N1031" s="5">
        <f t="shared" si="96"/>
        <v>41083.994653732538</v>
      </c>
      <c r="O1031" t="str">
        <f t="shared" ca="1" si="91"/>
        <v>Crematogaster ormei</v>
      </c>
      <c r="P1031" t="str">
        <f t="shared" ca="1" si="92"/>
        <v>TAG037608</v>
      </c>
      <c r="Q1031">
        <f t="shared" ca="1" si="93"/>
        <v>792</v>
      </c>
      <c r="R1031">
        <f t="shared" ca="1" si="94"/>
        <v>5.7035715336734754</v>
      </c>
      <c r="S1031" t="s">
        <v>223</v>
      </c>
      <c r="T1031">
        <f t="shared" ca="1" si="95"/>
        <v>36</v>
      </c>
    </row>
    <row r="1032" spans="1:20">
      <c r="A1032">
        <v>1023</v>
      </c>
      <c r="B1032" t="s">
        <v>230</v>
      </c>
      <c r="C1032" s="2">
        <v>41094</v>
      </c>
      <c r="D1032" s="11">
        <v>4.7103460000000004</v>
      </c>
      <c r="E1032" s="11">
        <v>117.586071</v>
      </c>
      <c r="F1032" s="13">
        <v>7</v>
      </c>
      <c r="G1032">
        <v>4</v>
      </c>
      <c r="H1032" t="s">
        <v>30</v>
      </c>
      <c r="I1032" t="s">
        <v>29</v>
      </c>
      <c r="J1032" t="s">
        <v>31</v>
      </c>
      <c r="K1032">
        <v>0</v>
      </c>
      <c r="L1032">
        <v>144</v>
      </c>
      <c r="M1032" s="4">
        <v>0.43063741742100903</v>
      </c>
      <c r="N1032" s="5">
        <f t="shared" si="96"/>
        <v>41083.430637417419</v>
      </c>
      <c r="O1032" t="str">
        <f t="shared" ca="1" si="91"/>
        <v>Cicada sanguinolenta</v>
      </c>
      <c r="P1032" t="str">
        <f t="shared" ca="1" si="92"/>
        <v>TAG018634</v>
      </c>
      <c r="Q1032">
        <f t="shared" ca="1" si="93"/>
        <v>1796</v>
      </c>
      <c r="R1032">
        <f t="shared" ca="1" si="94"/>
        <v>4.5038580441804594</v>
      </c>
      <c r="S1032" t="s">
        <v>222</v>
      </c>
      <c r="T1032">
        <f t="shared" ca="1" si="95"/>
        <v>59</v>
      </c>
    </row>
    <row r="1033" spans="1:20">
      <c r="A1033">
        <v>1024</v>
      </c>
      <c r="B1033" t="s">
        <v>233</v>
      </c>
      <c r="C1033" s="2">
        <v>41094</v>
      </c>
      <c r="D1033" s="11">
        <v>4.7103460000000004</v>
      </c>
      <c r="E1033" s="11">
        <v>117.586071</v>
      </c>
      <c r="F1033" s="13">
        <v>8</v>
      </c>
      <c r="G1033">
        <v>5</v>
      </c>
      <c r="H1033" t="s">
        <v>25</v>
      </c>
      <c r="I1033" t="s">
        <v>29</v>
      </c>
      <c r="J1033" t="s">
        <v>31</v>
      </c>
      <c r="K1033">
        <v>0</v>
      </c>
      <c r="L1033">
        <v>144</v>
      </c>
      <c r="M1033" s="4">
        <v>0.86662110230547895</v>
      </c>
      <c r="N1033" s="5">
        <f t="shared" si="96"/>
        <v>41083.866621102308</v>
      </c>
      <c r="O1033" t="str">
        <f t="shared" ca="1" si="91"/>
        <v>Crematogaster borneensis</v>
      </c>
      <c r="P1033" t="str">
        <f t="shared" ca="1" si="92"/>
        <v>TAG050167</v>
      </c>
      <c r="Q1033">
        <f t="shared" ca="1" si="93"/>
        <v>1357</v>
      </c>
      <c r="R1033">
        <f t="shared" ca="1" si="94"/>
        <v>5.7956611170421333</v>
      </c>
      <c r="S1033" t="s">
        <v>223</v>
      </c>
      <c r="T1033">
        <f t="shared" ca="1" si="95"/>
        <v>26</v>
      </c>
    </row>
    <row r="1034" spans="1:20">
      <c r="A1034">
        <v>1025</v>
      </c>
      <c r="B1034" t="s">
        <v>245</v>
      </c>
      <c r="C1034" s="2">
        <v>41094</v>
      </c>
      <c r="D1034" s="11">
        <v>4.7103460000000004</v>
      </c>
      <c r="E1034" s="11">
        <v>117.586071</v>
      </c>
      <c r="F1034" s="13">
        <v>9</v>
      </c>
      <c r="G1034">
        <v>6</v>
      </c>
      <c r="H1034" t="s">
        <v>30</v>
      </c>
      <c r="I1034" t="s">
        <v>29</v>
      </c>
      <c r="J1034" t="s">
        <v>31</v>
      </c>
      <c r="K1034">
        <v>0</v>
      </c>
      <c r="L1034">
        <v>144</v>
      </c>
      <c r="M1034" s="4">
        <v>0.30260478718995898</v>
      </c>
      <c r="N1034" s="5">
        <f t="shared" si="96"/>
        <v>41083.30260478719</v>
      </c>
      <c r="O1034" t="str">
        <f t="shared" ca="1" si="91"/>
        <v>Water monitor</v>
      </c>
      <c r="P1034" t="str">
        <f t="shared" ca="1" si="92"/>
        <v>TAG039492</v>
      </c>
      <c r="Q1034">
        <f t="shared" ca="1" si="93"/>
        <v>1279</v>
      </c>
      <c r="R1034">
        <f t="shared" ca="1" si="94"/>
        <v>2.6402234113397607</v>
      </c>
      <c r="S1034" t="s">
        <v>222</v>
      </c>
      <c r="T1034">
        <f t="shared" ca="1" si="95"/>
        <v>59</v>
      </c>
    </row>
    <row r="1035" spans="1:20">
      <c r="F1035" s="11"/>
    </row>
    <row r="1036" spans="1:20">
      <c r="F1036" s="11"/>
    </row>
    <row r="1037" spans="1:20">
      <c r="F1037" s="11"/>
    </row>
    <row r="1038" spans="1:20">
      <c r="F1038" s="11"/>
    </row>
    <row r="1039" spans="1:20">
      <c r="F1039" s="11"/>
    </row>
    <row r="1040" spans="1:20">
      <c r="F1040" s="11"/>
    </row>
    <row r="1041" spans="6:6">
      <c r="F1041" s="11"/>
    </row>
    <row r="1042" spans="6:6">
      <c r="F1042" s="11"/>
    </row>
    <row r="1043" spans="6:6">
      <c r="F1043" s="11"/>
    </row>
    <row r="1044" spans="6:6">
      <c r="F1044" s="11"/>
    </row>
    <row r="1045" spans="6:6">
      <c r="F1045" s="11"/>
    </row>
    <row r="1046" spans="6:6">
      <c r="F1046" s="11"/>
    </row>
    <row r="1047" spans="6:6">
      <c r="F1047" s="11"/>
    </row>
    <row r="1048" spans="6:6">
      <c r="F1048" s="11"/>
    </row>
    <row r="1049" spans="6:6">
      <c r="F1049" s="11"/>
    </row>
    <row r="1050" spans="6:6">
      <c r="F1050" s="11"/>
    </row>
    <row r="1051" spans="6:6">
      <c r="F1051" s="11"/>
    </row>
    <row r="1052" spans="6:6">
      <c r="F1052" s="11"/>
    </row>
    <row r="1053" spans="6:6">
      <c r="F1053" s="11"/>
    </row>
    <row r="1054" spans="6:6">
      <c r="F1054" s="11"/>
    </row>
    <row r="1055" spans="6:6">
      <c r="F1055" s="11"/>
    </row>
    <row r="1056" spans="6:6">
      <c r="F1056" s="11"/>
    </row>
    <row r="1057" spans="6:6">
      <c r="F1057" s="11"/>
    </row>
    <row r="1058" spans="6:6">
      <c r="F1058" s="11"/>
    </row>
    <row r="1059" spans="6:6">
      <c r="F1059" s="11"/>
    </row>
    <row r="1060" spans="6:6">
      <c r="F1060" s="11"/>
    </row>
    <row r="1061" spans="6:6">
      <c r="F1061" s="11"/>
    </row>
    <row r="1062" spans="6:6">
      <c r="F1062" s="11"/>
    </row>
    <row r="1063" spans="6:6">
      <c r="F1063" s="11"/>
    </row>
    <row r="1064" spans="6:6">
      <c r="F1064" s="11"/>
    </row>
    <row r="1065" spans="6:6">
      <c r="F1065" s="11"/>
    </row>
    <row r="1066" spans="6:6">
      <c r="F1066" s="11"/>
    </row>
    <row r="1067" spans="6:6">
      <c r="F1067" s="11"/>
    </row>
    <row r="1068" spans="6:6">
      <c r="F1068" s="11"/>
    </row>
    <row r="1069" spans="6:6">
      <c r="F1069" s="11"/>
    </row>
    <row r="1070" spans="6:6">
      <c r="F1070" s="11"/>
    </row>
    <row r="1071" spans="6:6">
      <c r="F1071" s="11"/>
    </row>
    <row r="1072" spans="6:6">
      <c r="F1072" s="11"/>
    </row>
    <row r="1073" spans="6:6">
      <c r="F1073" s="11"/>
    </row>
    <row r="1074" spans="6:6">
      <c r="F1074" s="11"/>
    </row>
    <row r="1075" spans="6:6">
      <c r="F1075" s="11"/>
    </row>
    <row r="1076" spans="6:6">
      <c r="F1076" s="11"/>
    </row>
    <row r="1077" spans="6:6">
      <c r="F1077" s="11"/>
    </row>
    <row r="1078" spans="6:6">
      <c r="F1078" s="11"/>
    </row>
    <row r="1079" spans="6:6">
      <c r="F1079" s="11"/>
    </row>
    <row r="1080" spans="6:6">
      <c r="F1080" s="11"/>
    </row>
    <row r="1081" spans="6:6">
      <c r="F1081" s="11"/>
    </row>
    <row r="1082" spans="6:6">
      <c r="F1082" s="11"/>
    </row>
    <row r="1083" spans="6:6">
      <c r="F1083" s="11"/>
    </row>
    <row r="1084" spans="6:6">
      <c r="F1084" s="11"/>
    </row>
    <row r="1085" spans="6:6">
      <c r="F1085" s="11"/>
    </row>
    <row r="1086" spans="6:6">
      <c r="F1086" s="11"/>
    </row>
    <row r="1087" spans="6:6">
      <c r="F1087" s="11"/>
    </row>
    <row r="1088" spans="6:6">
      <c r="F1088" s="11"/>
    </row>
    <row r="1089" spans="6:6">
      <c r="F1089" s="11"/>
    </row>
    <row r="1090" spans="6:6">
      <c r="F1090" s="11"/>
    </row>
    <row r="1091" spans="6:6">
      <c r="F1091" s="11"/>
    </row>
    <row r="1092" spans="6:6">
      <c r="F1092" s="11"/>
    </row>
    <row r="1093" spans="6:6">
      <c r="F1093" s="11"/>
    </row>
    <row r="1094" spans="6:6">
      <c r="F1094" s="11"/>
    </row>
    <row r="1095" spans="6:6">
      <c r="F1095" s="11"/>
    </row>
    <row r="1096" spans="6:6">
      <c r="F1096" s="11"/>
    </row>
    <row r="1097" spans="6:6">
      <c r="F1097" s="11"/>
    </row>
    <row r="1098" spans="6:6">
      <c r="F1098" s="11"/>
    </row>
    <row r="1099" spans="6:6">
      <c r="F1099" s="11"/>
    </row>
    <row r="1100" spans="6:6">
      <c r="F1100" s="11"/>
    </row>
    <row r="1101" spans="6:6">
      <c r="F1101" s="11"/>
    </row>
    <row r="1102" spans="6:6">
      <c r="F1102" s="11"/>
    </row>
    <row r="1103" spans="6:6">
      <c r="F1103" s="11"/>
    </row>
    <row r="1104" spans="6:6">
      <c r="F1104" s="11"/>
    </row>
    <row r="1105" spans="6:6">
      <c r="F1105" s="11"/>
    </row>
    <row r="1106" spans="6:6">
      <c r="F1106" s="11"/>
    </row>
    <row r="1107" spans="6:6">
      <c r="F1107" s="11"/>
    </row>
    <row r="1108" spans="6:6">
      <c r="F1108" s="11"/>
    </row>
    <row r="1109" spans="6:6">
      <c r="F1109" s="11"/>
    </row>
    <row r="1110" spans="6:6">
      <c r="F1110" s="11"/>
    </row>
    <row r="1111" spans="6:6">
      <c r="F1111" s="11"/>
    </row>
    <row r="1112" spans="6:6">
      <c r="F1112" s="11"/>
    </row>
    <row r="1113" spans="6:6">
      <c r="F1113" s="11"/>
    </row>
    <row r="1114" spans="6:6">
      <c r="F1114" s="11"/>
    </row>
    <row r="1115" spans="6:6">
      <c r="F1115" s="11"/>
    </row>
    <row r="1116" spans="6:6">
      <c r="F1116" s="11"/>
    </row>
    <row r="1117" spans="6:6">
      <c r="F1117" s="11"/>
    </row>
    <row r="1118" spans="6:6">
      <c r="F1118" s="11"/>
    </row>
    <row r="1119" spans="6:6">
      <c r="F1119" s="11"/>
    </row>
    <row r="1120" spans="6:6">
      <c r="F1120" s="11"/>
    </row>
    <row r="1121" spans="6:6">
      <c r="F1121" s="11"/>
    </row>
    <row r="1122" spans="6:6">
      <c r="F1122" s="11"/>
    </row>
    <row r="1123" spans="6:6">
      <c r="F1123" s="11"/>
    </row>
    <row r="1124" spans="6:6">
      <c r="F1124" s="11"/>
    </row>
    <row r="1125" spans="6:6">
      <c r="F1125" s="11"/>
    </row>
    <row r="1126" spans="6:6">
      <c r="F1126" s="11"/>
    </row>
    <row r="1127" spans="6:6">
      <c r="F1127" s="11"/>
    </row>
    <row r="1128" spans="6:6">
      <c r="F1128" s="11"/>
    </row>
    <row r="1129" spans="6:6">
      <c r="F1129" s="1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6"/>
  <sheetViews>
    <sheetView workbookViewId="0">
      <selection activeCell="F15" sqref="F15"/>
    </sheetView>
  </sheetViews>
  <sheetFormatPr baseColWidth="10" defaultRowHeight="15" x14ac:dyDescent="0"/>
  <cols>
    <col min="4" max="4" width="22.5" bestFit="1" customWidth="1"/>
    <col min="5" max="5" width="14.83203125" bestFit="1" customWidth="1"/>
    <col min="6" max="6" width="12.6640625" bestFit="1" customWidth="1"/>
    <col min="7" max="7" width="15.1640625" bestFit="1" customWidth="1"/>
    <col min="8" max="8" width="10.83203125" style="10"/>
  </cols>
  <sheetData>
    <row r="1" spans="1:8">
      <c r="A1" t="s">
        <v>34</v>
      </c>
      <c r="B1" t="s">
        <v>32</v>
      </c>
      <c r="C1" t="s">
        <v>33</v>
      </c>
      <c r="D1" t="s">
        <v>78</v>
      </c>
      <c r="E1" t="s">
        <v>78</v>
      </c>
      <c r="F1" t="s">
        <v>78</v>
      </c>
      <c r="G1" t="s">
        <v>78</v>
      </c>
      <c r="H1" s="10" t="s">
        <v>224</v>
      </c>
    </row>
    <row r="2" spans="1:8">
      <c r="A2" t="s">
        <v>35</v>
      </c>
      <c r="B2" t="s">
        <v>38</v>
      </c>
      <c r="C2" t="s">
        <v>39</v>
      </c>
      <c r="D2" t="s">
        <v>100</v>
      </c>
      <c r="E2" t="s">
        <v>100</v>
      </c>
      <c r="F2" t="s">
        <v>100</v>
      </c>
      <c r="G2" t="s">
        <v>100</v>
      </c>
      <c r="H2" s="12" t="s">
        <v>225</v>
      </c>
    </row>
    <row r="3" spans="1:8">
      <c r="A3" t="s">
        <v>83</v>
      </c>
      <c r="D3" t="s">
        <v>101</v>
      </c>
      <c r="E3" t="s">
        <v>101</v>
      </c>
      <c r="F3" t="s">
        <v>101</v>
      </c>
      <c r="G3" t="s">
        <v>101</v>
      </c>
      <c r="H3" s="10" t="s">
        <v>227</v>
      </c>
    </row>
    <row r="4" spans="1:8">
      <c r="A4" t="s">
        <v>79</v>
      </c>
      <c r="D4" t="s">
        <v>68</v>
      </c>
      <c r="E4" t="s">
        <v>71</v>
      </c>
      <c r="F4" t="s">
        <v>72</v>
      </c>
      <c r="G4" t="s">
        <v>14</v>
      </c>
      <c r="H4" s="10" t="s">
        <v>68</v>
      </c>
    </row>
    <row r="5" spans="1:8">
      <c r="A5" t="s">
        <v>47</v>
      </c>
      <c r="H5" s="10" t="s">
        <v>214</v>
      </c>
    </row>
    <row r="6" spans="1:8">
      <c r="A6" t="s">
        <v>36</v>
      </c>
      <c r="B6" t="s">
        <v>32</v>
      </c>
      <c r="C6" t="s">
        <v>33</v>
      </c>
      <c r="D6" t="s">
        <v>96</v>
      </c>
      <c r="E6" t="s">
        <v>97</v>
      </c>
      <c r="F6" t="s">
        <v>98</v>
      </c>
      <c r="G6" t="s">
        <v>99</v>
      </c>
      <c r="H6" s="10" t="s">
        <v>226</v>
      </c>
    </row>
    <row r="7" spans="1:8">
      <c r="A7">
        <v>1</v>
      </c>
      <c r="B7" s="3">
        <v>193</v>
      </c>
      <c r="C7" s="2">
        <v>41083</v>
      </c>
      <c r="D7">
        <f ca="1">RANDBETWEEN(0,6)</f>
        <v>6</v>
      </c>
      <c r="E7">
        <f t="shared" ref="E7:G22" ca="1" si="0">RANDBETWEEN(0,6)</f>
        <v>1</v>
      </c>
      <c r="F7">
        <f t="shared" ca="1" si="0"/>
        <v>1</v>
      </c>
      <c r="G7">
        <f t="shared" ca="1" si="0"/>
        <v>5</v>
      </c>
      <c r="H7" s="10">
        <f ca="1">RAND()*5+1</f>
        <v>1.1721024094473829</v>
      </c>
    </row>
    <row r="8" spans="1:8">
      <c r="A8">
        <v>2</v>
      </c>
      <c r="B8" s="3" t="s">
        <v>108</v>
      </c>
      <c r="C8" s="2">
        <v>41083</v>
      </c>
      <c r="D8">
        <f t="shared" ref="D8:G39" ca="1" si="1">RANDBETWEEN(0,6)</f>
        <v>1</v>
      </c>
      <c r="E8">
        <f t="shared" ca="1" si="0"/>
        <v>6</v>
      </c>
      <c r="F8">
        <f t="shared" ca="1" si="0"/>
        <v>3</v>
      </c>
      <c r="G8">
        <f t="shared" ca="1" si="0"/>
        <v>6</v>
      </c>
      <c r="H8" s="10">
        <f t="shared" ref="H8:H71" ca="1" si="2">RAND()*5+1</f>
        <v>5.2684068632137802</v>
      </c>
    </row>
    <row r="9" spans="1:8">
      <c r="A9">
        <v>3</v>
      </c>
      <c r="B9" s="3" t="s">
        <v>109</v>
      </c>
      <c r="C9" s="2">
        <v>41083</v>
      </c>
      <c r="D9">
        <f t="shared" ca="1" si="1"/>
        <v>4</v>
      </c>
      <c r="E9">
        <f t="shared" ca="1" si="0"/>
        <v>5</v>
      </c>
      <c r="F9">
        <f t="shared" ca="1" si="0"/>
        <v>5</v>
      </c>
      <c r="G9">
        <f t="shared" ca="1" si="0"/>
        <v>4</v>
      </c>
      <c r="H9" s="10">
        <f t="shared" ca="1" si="2"/>
        <v>4.4045712894748128</v>
      </c>
    </row>
    <row r="10" spans="1:8">
      <c r="A10">
        <v>4</v>
      </c>
      <c r="B10" s="3" t="s">
        <v>110</v>
      </c>
      <c r="C10" s="2">
        <v>41083</v>
      </c>
      <c r="D10">
        <f t="shared" ca="1" si="1"/>
        <v>2</v>
      </c>
      <c r="E10">
        <f t="shared" ca="1" si="0"/>
        <v>1</v>
      </c>
      <c r="F10">
        <f t="shared" ca="1" si="0"/>
        <v>2</v>
      </c>
      <c r="G10">
        <f t="shared" ca="1" si="0"/>
        <v>0</v>
      </c>
      <c r="H10" s="10">
        <f t="shared" ca="1" si="2"/>
        <v>4.1728410379860312</v>
      </c>
    </row>
    <row r="11" spans="1:8">
      <c r="A11">
        <v>5</v>
      </c>
      <c r="B11" s="3" t="s">
        <v>111</v>
      </c>
      <c r="C11" s="2">
        <v>41083</v>
      </c>
      <c r="D11">
        <f t="shared" ca="1" si="1"/>
        <v>0</v>
      </c>
      <c r="E11">
        <f t="shared" ca="1" si="0"/>
        <v>2</v>
      </c>
      <c r="F11">
        <f t="shared" ca="1" si="0"/>
        <v>5</v>
      </c>
      <c r="G11">
        <f t="shared" ca="1" si="0"/>
        <v>3</v>
      </c>
      <c r="H11" s="10">
        <f t="shared" ca="1" si="2"/>
        <v>1.663912384055882</v>
      </c>
    </row>
    <row r="12" spans="1:8">
      <c r="A12">
        <v>6</v>
      </c>
      <c r="B12" s="3" t="s">
        <v>112</v>
      </c>
      <c r="C12" s="2">
        <v>41083</v>
      </c>
      <c r="D12">
        <f t="shared" ca="1" si="1"/>
        <v>0</v>
      </c>
      <c r="E12">
        <f t="shared" ca="1" si="0"/>
        <v>0</v>
      </c>
      <c r="F12">
        <f t="shared" ca="1" si="0"/>
        <v>5</v>
      </c>
      <c r="G12">
        <f t="shared" ca="1" si="0"/>
        <v>6</v>
      </c>
      <c r="H12" s="10">
        <f t="shared" ca="1" si="2"/>
        <v>2.5484397375111176</v>
      </c>
    </row>
    <row r="13" spans="1:8">
      <c r="A13">
        <v>7</v>
      </c>
      <c r="B13" s="3" t="s">
        <v>113</v>
      </c>
      <c r="C13" s="2">
        <v>41083</v>
      </c>
      <c r="D13">
        <f t="shared" ca="1" si="1"/>
        <v>6</v>
      </c>
      <c r="E13">
        <f t="shared" ca="1" si="0"/>
        <v>3</v>
      </c>
      <c r="F13">
        <f t="shared" ca="1" si="0"/>
        <v>1</v>
      </c>
      <c r="G13">
        <f t="shared" ca="1" si="0"/>
        <v>3</v>
      </c>
      <c r="H13" s="10">
        <f t="shared" ca="1" si="2"/>
        <v>5.88665405251467</v>
      </c>
    </row>
    <row r="14" spans="1:8">
      <c r="A14">
        <v>8</v>
      </c>
      <c r="B14" s="3" t="s">
        <v>114</v>
      </c>
      <c r="C14" s="2">
        <v>41083</v>
      </c>
      <c r="D14">
        <f t="shared" ca="1" si="1"/>
        <v>4</v>
      </c>
      <c r="E14">
        <f t="shared" ca="1" si="0"/>
        <v>2</v>
      </c>
      <c r="F14">
        <f t="shared" ca="1" si="0"/>
        <v>2</v>
      </c>
      <c r="G14">
        <f t="shared" ca="1" si="0"/>
        <v>5</v>
      </c>
      <c r="H14" s="10">
        <f t="shared" ca="1" si="2"/>
        <v>4.3427490877564452</v>
      </c>
    </row>
    <row r="15" spans="1:8">
      <c r="A15">
        <v>9</v>
      </c>
      <c r="B15" s="3" t="s">
        <v>115</v>
      </c>
      <c r="C15" s="2">
        <v>41083</v>
      </c>
      <c r="D15">
        <f t="shared" ca="1" si="1"/>
        <v>0</v>
      </c>
      <c r="E15">
        <f t="shared" ca="1" si="0"/>
        <v>4</v>
      </c>
      <c r="F15">
        <f t="shared" ca="1" si="0"/>
        <v>1</v>
      </c>
      <c r="G15">
        <f t="shared" ca="1" si="0"/>
        <v>4</v>
      </c>
      <c r="H15" s="10">
        <f t="shared" ca="1" si="2"/>
        <v>3.3044485732201689</v>
      </c>
    </row>
    <row r="16" spans="1:8">
      <c r="A16">
        <v>10</v>
      </c>
      <c r="B16" s="3" t="s">
        <v>116</v>
      </c>
      <c r="C16" s="2">
        <v>41083</v>
      </c>
      <c r="D16">
        <f t="shared" ca="1" si="1"/>
        <v>6</v>
      </c>
      <c r="E16">
        <f t="shared" ca="1" si="0"/>
        <v>0</v>
      </c>
      <c r="F16">
        <f t="shared" ca="1" si="0"/>
        <v>6</v>
      </c>
      <c r="G16">
        <f t="shared" ca="1" si="0"/>
        <v>5</v>
      </c>
      <c r="H16" s="10">
        <f t="shared" ca="1" si="2"/>
        <v>4.2780636505766809</v>
      </c>
    </row>
    <row r="17" spans="1:8">
      <c r="A17">
        <v>11</v>
      </c>
      <c r="B17" s="3" t="s">
        <v>117</v>
      </c>
      <c r="C17" s="2">
        <v>41083</v>
      </c>
      <c r="D17">
        <f t="shared" ca="1" si="1"/>
        <v>0</v>
      </c>
      <c r="E17">
        <f t="shared" ca="1" si="0"/>
        <v>2</v>
      </c>
      <c r="F17">
        <f t="shared" ca="1" si="0"/>
        <v>5</v>
      </c>
      <c r="G17">
        <f t="shared" ca="1" si="0"/>
        <v>1</v>
      </c>
      <c r="H17" s="10">
        <f t="shared" ca="1" si="2"/>
        <v>1.6082220525948716</v>
      </c>
    </row>
    <row r="18" spans="1:8">
      <c r="A18">
        <v>12</v>
      </c>
      <c r="B18" s="3" t="s">
        <v>118</v>
      </c>
      <c r="C18" s="2">
        <v>41083</v>
      </c>
      <c r="D18">
        <f t="shared" ca="1" si="1"/>
        <v>3</v>
      </c>
      <c r="E18">
        <f t="shared" ca="1" si="0"/>
        <v>6</v>
      </c>
      <c r="F18">
        <f t="shared" ca="1" si="0"/>
        <v>6</v>
      </c>
      <c r="G18">
        <f t="shared" ca="1" si="0"/>
        <v>1</v>
      </c>
      <c r="H18" s="10">
        <f t="shared" ca="1" si="2"/>
        <v>4.0998028186662818</v>
      </c>
    </row>
    <row r="19" spans="1:8">
      <c r="A19">
        <v>13</v>
      </c>
      <c r="B19" s="3" t="s">
        <v>119</v>
      </c>
      <c r="C19" s="2">
        <v>41083</v>
      </c>
      <c r="D19">
        <f t="shared" ca="1" si="1"/>
        <v>6</v>
      </c>
      <c r="E19">
        <f t="shared" ca="1" si="0"/>
        <v>4</v>
      </c>
      <c r="F19">
        <f t="shared" ca="1" si="0"/>
        <v>5</v>
      </c>
      <c r="G19">
        <f t="shared" ca="1" si="0"/>
        <v>3</v>
      </c>
      <c r="H19" s="10">
        <f t="shared" ca="1" si="2"/>
        <v>1.9913941263310972</v>
      </c>
    </row>
    <row r="20" spans="1:8">
      <c r="A20">
        <v>14</v>
      </c>
      <c r="B20" s="3" t="s">
        <v>120</v>
      </c>
      <c r="C20" s="2">
        <v>41083</v>
      </c>
      <c r="D20">
        <f t="shared" ca="1" si="1"/>
        <v>5</v>
      </c>
      <c r="E20">
        <f t="shared" ca="1" si="0"/>
        <v>1</v>
      </c>
      <c r="F20">
        <f t="shared" ca="1" si="0"/>
        <v>0</v>
      </c>
      <c r="G20">
        <f t="shared" ca="1" si="0"/>
        <v>0</v>
      </c>
      <c r="H20" s="10">
        <f t="shared" ca="1" si="2"/>
        <v>2.8586152805346123</v>
      </c>
    </row>
    <row r="21" spans="1:8">
      <c r="A21">
        <v>15</v>
      </c>
      <c r="B21" s="3" t="s">
        <v>121</v>
      </c>
      <c r="C21" s="2">
        <v>41083</v>
      </c>
      <c r="D21">
        <f t="shared" ca="1" si="1"/>
        <v>4</v>
      </c>
      <c r="E21">
        <f t="shared" ca="1" si="0"/>
        <v>1</v>
      </c>
      <c r="F21">
        <f t="shared" ca="1" si="0"/>
        <v>6</v>
      </c>
      <c r="G21">
        <f t="shared" ca="1" si="0"/>
        <v>2</v>
      </c>
      <c r="H21" s="10">
        <f t="shared" ca="1" si="2"/>
        <v>2.9533675606608751</v>
      </c>
    </row>
    <row r="22" spans="1:8">
      <c r="A22">
        <v>16</v>
      </c>
      <c r="B22" s="3" t="s">
        <v>122</v>
      </c>
      <c r="C22" s="2">
        <v>41083</v>
      </c>
      <c r="D22">
        <f t="shared" ca="1" si="1"/>
        <v>3</v>
      </c>
      <c r="E22">
        <f t="shared" ca="1" si="0"/>
        <v>5</v>
      </c>
      <c r="F22">
        <f t="shared" ca="1" si="0"/>
        <v>0</v>
      </c>
      <c r="G22">
        <f t="shared" ca="1" si="0"/>
        <v>5</v>
      </c>
      <c r="H22" s="10">
        <f t="shared" ca="1" si="2"/>
        <v>1.0888455975957192</v>
      </c>
    </row>
    <row r="23" spans="1:8">
      <c r="A23">
        <v>17</v>
      </c>
      <c r="B23" s="3" t="s">
        <v>123</v>
      </c>
      <c r="C23" s="2">
        <v>41083</v>
      </c>
      <c r="D23">
        <f t="shared" ca="1" si="1"/>
        <v>2</v>
      </c>
      <c r="E23">
        <f t="shared" ca="1" si="1"/>
        <v>6</v>
      </c>
      <c r="F23">
        <f t="shared" ca="1" si="1"/>
        <v>4</v>
      </c>
      <c r="G23">
        <f t="shared" ca="1" si="1"/>
        <v>6</v>
      </c>
      <c r="H23" s="10">
        <f t="shared" ca="1" si="2"/>
        <v>5.8657457515453242</v>
      </c>
    </row>
    <row r="24" spans="1:8">
      <c r="A24">
        <v>18</v>
      </c>
      <c r="B24" s="3" t="s">
        <v>124</v>
      </c>
      <c r="C24" s="2">
        <v>41083</v>
      </c>
      <c r="D24">
        <f t="shared" ca="1" si="1"/>
        <v>0</v>
      </c>
      <c r="E24">
        <f t="shared" ca="1" si="1"/>
        <v>3</v>
      </c>
      <c r="F24">
        <f t="shared" ca="1" si="1"/>
        <v>6</v>
      </c>
      <c r="G24">
        <f t="shared" ca="1" si="1"/>
        <v>6</v>
      </c>
      <c r="H24" s="10">
        <f t="shared" ca="1" si="2"/>
        <v>3.359285747019209</v>
      </c>
    </row>
    <row r="25" spans="1:8">
      <c r="A25">
        <v>19</v>
      </c>
      <c r="B25" s="3" t="s">
        <v>125</v>
      </c>
      <c r="C25" s="2">
        <v>41083</v>
      </c>
      <c r="D25">
        <f t="shared" ca="1" si="1"/>
        <v>5</v>
      </c>
      <c r="E25">
        <f t="shared" ca="1" si="1"/>
        <v>0</v>
      </c>
      <c r="F25">
        <f t="shared" ca="1" si="1"/>
        <v>3</v>
      </c>
      <c r="G25">
        <f t="shared" ca="1" si="1"/>
        <v>0</v>
      </c>
      <c r="H25" s="10">
        <f t="shared" ca="1" si="2"/>
        <v>5.7108023750176198</v>
      </c>
    </row>
    <row r="26" spans="1:8">
      <c r="A26">
        <v>20</v>
      </c>
      <c r="B26" s="3" t="s">
        <v>126</v>
      </c>
      <c r="C26" s="2">
        <v>41083</v>
      </c>
      <c r="D26">
        <f t="shared" ca="1" si="1"/>
        <v>1</v>
      </c>
      <c r="E26">
        <f t="shared" ca="1" si="1"/>
        <v>1</v>
      </c>
      <c r="F26">
        <f t="shared" ca="1" si="1"/>
        <v>1</v>
      </c>
      <c r="G26">
        <f t="shared" ca="1" si="1"/>
        <v>4</v>
      </c>
      <c r="H26" s="10">
        <f t="shared" ca="1" si="2"/>
        <v>4.4982890051955167</v>
      </c>
    </row>
    <row r="27" spans="1:8">
      <c r="A27">
        <v>21</v>
      </c>
      <c r="B27" s="3" t="s">
        <v>127</v>
      </c>
      <c r="C27" s="2">
        <v>41083</v>
      </c>
      <c r="D27">
        <f t="shared" ca="1" si="1"/>
        <v>1</v>
      </c>
      <c r="E27">
        <f t="shared" ca="1" si="1"/>
        <v>1</v>
      </c>
      <c r="F27">
        <f t="shared" ca="1" si="1"/>
        <v>4</v>
      </c>
      <c r="G27">
        <f t="shared" ca="1" si="1"/>
        <v>5</v>
      </c>
      <c r="H27" s="10">
        <f t="shared" ca="1" si="2"/>
        <v>2.3681882033648507</v>
      </c>
    </row>
    <row r="28" spans="1:8">
      <c r="A28">
        <v>22</v>
      </c>
      <c r="B28" s="3" t="s">
        <v>128</v>
      </c>
      <c r="C28" s="2">
        <v>41083</v>
      </c>
      <c r="D28">
        <f t="shared" ca="1" si="1"/>
        <v>5</v>
      </c>
      <c r="E28">
        <f t="shared" ca="1" si="1"/>
        <v>0</v>
      </c>
      <c r="F28">
        <f t="shared" ca="1" si="1"/>
        <v>4</v>
      </c>
      <c r="G28">
        <f t="shared" ca="1" si="1"/>
        <v>4</v>
      </c>
      <c r="H28" s="10">
        <f t="shared" ca="1" si="2"/>
        <v>5.1667784800222227</v>
      </c>
    </row>
    <row r="29" spans="1:8">
      <c r="A29">
        <v>23</v>
      </c>
      <c r="B29" s="3" t="s">
        <v>129</v>
      </c>
      <c r="C29" s="2">
        <v>41083</v>
      </c>
      <c r="D29">
        <f t="shared" ca="1" si="1"/>
        <v>4</v>
      </c>
      <c r="E29">
        <f t="shared" ca="1" si="1"/>
        <v>0</v>
      </c>
      <c r="F29">
        <f t="shared" ca="1" si="1"/>
        <v>3</v>
      </c>
      <c r="G29">
        <f t="shared" ca="1" si="1"/>
        <v>3</v>
      </c>
      <c r="H29" s="10">
        <f t="shared" ca="1" si="2"/>
        <v>4.5055223673690836</v>
      </c>
    </row>
    <row r="30" spans="1:8">
      <c r="A30">
        <v>24</v>
      </c>
      <c r="B30" s="3" t="s">
        <v>130</v>
      </c>
      <c r="C30" s="2">
        <v>41083</v>
      </c>
      <c r="D30">
        <f t="shared" ca="1" si="1"/>
        <v>1</v>
      </c>
      <c r="E30">
        <f t="shared" ca="1" si="1"/>
        <v>0</v>
      </c>
      <c r="F30">
        <f t="shared" ca="1" si="1"/>
        <v>6</v>
      </c>
      <c r="G30">
        <f t="shared" ca="1" si="1"/>
        <v>1</v>
      </c>
      <c r="H30" s="10">
        <f t="shared" ca="1" si="2"/>
        <v>5.2958731300161901</v>
      </c>
    </row>
    <row r="31" spans="1:8">
      <c r="A31">
        <v>25</v>
      </c>
      <c r="B31" s="3" t="s">
        <v>131</v>
      </c>
      <c r="C31" s="2">
        <v>41083</v>
      </c>
      <c r="D31">
        <f t="shared" ca="1" si="1"/>
        <v>0</v>
      </c>
      <c r="E31">
        <f t="shared" ca="1" si="1"/>
        <v>1</v>
      </c>
      <c r="F31">
        <f t="shared" ca="1" si="1"/>
        <v>6</v>
      </c>
      <c r="G31">
        <f t="shared" ca="1" si="1"/>
        <v>1</v>
      </c>
      <c r="H31" s="10">
        <f t="shared" ca="1" si="2"/>
        <v>4.3113685367258032</v>
      </c>
    </row>
    <row r="32" spans="1:8">
      <c r="A32">
        <v>26</v>
      </c>
      <c r="B32" s="3" t="s">
        <v>132</v>
      </c>
      <c r="C32" s="2">
        <v>41083</v>
      </c>
      <c r="D32">
        <f t="shared" ca="1" si="1"/>
        <v>4</v>
      </c>
      <c r="E32">
        <f t="shared" ca="1" si="1"/>
        <v>0</v>
      </c>
      <c r="F32">
        <f t="shared" ca="1" si="1"/>
        <v>5</v>
      </c>
      <c r="G32">
        <f t="shared" ca="1" si="1"/>
        <v>1</v>
      </c>
      <c r="H32" s="10">
        <f t="shared" ca="1" si="2"/>
        <v>1.340655880388228</v>
      </c>
    </row>
    <row r="33" spans="1:8">
      <c r="A33">
        <v>27</v>
      </c>
      <c r="B33" s="3" t="s">
        <v>133</v>
      </c>
      <c r="C33" s="2">
        <v>41083</v>
      </c>
      <c r="D33">
        <f t="shared" ca="1" si="1"/>
        <v>0</v>
      </c>
      <c r="E33">
        <f t="shared" ca="1" si="1"/>
        <v>4</v>
      </c>
      <c r="F33">
        <f t="shared" ca="1" si="1"/>
        <v>2</v>
      </c>
      <c r="G33">
        <f t="shared" ca="1" si="1"/>
        <v>5</v>
      </c>
      <c r="H33" s="10">
        <f t="shared" ca="1" si="2"/>
        <v>1.8416389967858477</v>
      </c>
    </row>
    <row r="34" spans="1:8">
      <c r="A34">
        <v>28</v>
      </c>
      <c r="B34" s="3" t="s">
        <v>134</v>
      </c>
      <c r="C34" s="2">
        <v>41083</v>
      </c>
      <c r="D34">
        <f t="shared" ca="1" si="1"/>
        <v>4</v>
      </c>
      <c r="E34">
        <f t="shared" ca="1" si="1"/>
        <v>2</v>
      </c>
      <c r="F34">
        <f t="shared" ca="1" si="1"/>
        <v>3</v>
      </c>
      <c r="G34">
        <f t="shared" ca="1" si="1"/>
        <v>0</v>
      </c>
      <c r="H34" s="10">
        <f t="shared" ca="1" si="2"/>
        <v>1.548442745056672</v>
      </c>
    </row>
    <row r="35" spans="1:8">
      <c r="A35">
        <v>29</v>
      </c>
      <c r="B35" s="3" t="s">
        <v>135</v>
      </c>
      <c r="C35" s="2">
        <v>41083</v>
      </c>
      <c r="D35">
        <f t="shared" ca="1" si="1"/>
        <v>4</v>
      </c>
      <c r="E35">
        <f t="shared" ca="1" si="1"/>
        <v>5</v>
      </c>
      <c r="F35">
        <f t="shared" ca="1" si="1"/>
        <v>4</v>
      </c>
      <c r="G35">
        <f t="shared" ca="1" si="1"/>
        <v>0</v>
      </c>
      <c r="H35" s="10">
        <f t="shared" ca="1" si="2"/>
        <v>3.8825253889916267</v>
      </c>
    </row>
    <row r="36" spans="1:8">
      <c r="A36">
        <v>30</v>
      </c>
      <c r="B36" s="3" t="s">
        <v>136</v>
      </c>
      <c r="C36" s="2">
        <v>41083</v>
      </c>
      <c r="D36">
        <f t="shared" ca="1" si="1"/>
        <v>1</v>
      </c>
      <c r="E36">
        <f t="shared" ca="1" si="1"/>
        <v>4</v>
      </c>
      <c r="F36">
        <f t="shared" ca="1" si="1"/>
        <v>4</v>
      </c>
      <c r="G36">
        <f t="shared" ca="1" si="1"/>
        <v>2</v>
      </c>
      <c r="H36" s="10">
        <f t="shared" ca="1" si="2"/>
        <v>1.0254530569346734</v>
      </c>
    </row>
    <row r="37" spans="1:8">
      <c r="A37">
        <v>31</v>
      </c>
      <c r="B37" s="3" t="s">
        <v>137</v>
      </c>
      <c r="C37" s="2">
        <v>41083</v>
      </c>
      <c r="D37">
        <f t="shared" ca="1" si="1"/>
        <v>1</v>
      </c>
      <c r="E37">
        <f t="shared" ca="1" si="1"/>
        <v>4</v>
      </c>
      <c r="F37">
        <f t="shared" ca="1" si="1"/>
        <v>4</v>
      </c>
      <c r="G37">
        <f t="shared" ca="1" si="1"/>
        <v>3</v>
      </c>
      <c r="H37" s="10">
        <f t="shared" ca="1" si="2"/>
        <v>5.7252580075351673</v>
      </c>
    </row>
    <row r="38" spans="1:8">
      <c r="A38">
        <v>32</v>
      </c>
      <c r="B38" s="3" t="s">
        <v>138</v>
      </c>
      <c r="C38" s="2">
        <v>41083</v>
      </c>
      <c r="D38">
        <f t="shared" ca="1" si="1"/>
        <v>0</v>
      </c>
      <c r="E38">
        <f t="shared" ca="1" si="1"/>
        <v>6</v>
      </c>
      <c r="F38">
        <f t="shared" ca="1" si="1"/>
        <v>6</v>
      </c>
      <c r="G38">
        <f t="shared" ca="1" si="1"/>
        <v>3</v>
      </c>
      <c r="H38" s="10">
        <f t="shared" ca="1" si="2"/>
        <v>1.27720084306459</v>
      </c>
    </row>
    <row r="39" spans="1:8">
      <c r="A39">
        <v>33</v>
      </c>
      <c r="B39" s="3" t="s">
        <v>139</v>
      </c>
      <c r="C39" s="2">
        <v>41083</v>
      </c>
      <c r="D39">
        <f t="shared" ca="1" si="1"/>
        <v>6</v>
      </c>
      <c r="E39">
        <f t="shared" ca="1" si="1"/>
        <v>2</v>
      </c>
      <c r="F39">
        <f t="shared" ca="1" si="1"/>
        <v>2</v>
      </c>
      <c r="G39">
        <f t="shared" ca="1" si="1"/>
        <v>0</v>
      </c>
      <c r="H39" s="10">
        <f t="shared" ca="1" si="2"/>
        <v>5.711631133525942</v>
      </c>
    </row>
    <row r="40" spans="1:8">
      <c r="A40">
        <v>34</v>
      </c>
      <c r="B40" s="3" t="s">
        <v>140</v>
      </c>
      <c r="C40" s="2">
        <v>41083</v>
      </c>
      <c r="D40">
        <f t="shared" ref="D40:G71" ca="1" si="3">RANDBETWEEN(0,6)</f>
        <v>1</v>
      </c>
      <c r="E40">
        <f t="shared" ca="1" si="3"/>
        <v>6</v>
      </c>
      <c r="F40">
        <f t="shared" ca="1" si="3"/>
        <v>4</v>
      </c>
      <c r="G40">
        <f t="shared" ca="1" si="3"/>
        <v>2</v>
      </c>
      <c r="H40" s="10">
        <f t="shared" ca="1" si="2"/>
        <v>1.8140230648407303</v>
      </c>
    </row>
    <row r="41" spans="1:8">
      <c r="A41">
        <v>35</v>
      </c>
      <c r="B41" s="3" t="s">
        <v>141</v>
      </c>
      <c r="C41" s="2">
        <v>41083</v>
      </c>
      <c r="D41">
        <f t="shared" ca="1" si="3"/>
        <v>4</v>
      </c>
      <c r="E41">
        <f t="shared" ca="1" si="3"/>
        <v>2</v>
      </c>
      <c r="F41">
        <f t="shared" ca="1" si="3"/>
        <v>0</v>
      </c>
      <c r="G41">
        <f t="shared" ca="1" si="3"/>
        <v>3</v>
      </c>
      <c r="H41" s="10">
        <f t="shared" ca="1" si="2"/>
        <v>1.7905364177959169</v>
      </c>
    </row>
    <row r="42" spans="1:8">
      <c r="A42">
        <v>36</v>
      </c>
      <c r="B42" s="3" t="s">
        <v>142</v>
      </c>
      <c r="C42" s="2">
        <v>41083</v>
      </c>
      <c r="D42">
        <f t="shared" ca="1" si="3"/>
        <v>1</v>
      </c>
      <c r="E42">
        <f t="shared" ca="1" si="3"/>
        <v>2</v>
      </c>
      <c r="F42">
        <f t="shared" ca="1" si="3"/>
        <v>6</v>
      </c>
      <c r="G42">
        <f t="shared" ca="1" si="3"/>
        <v>4</v>
      </c>
      <c r="H42" s="10">
        <f t="shared" ca="1" si="2"/>
        <v>1.5693609837192426</v>
      </c>
    </row>
    <row r="43" spans="1:8">
      <c r="A43">
        <v>37</v>
      </c>
      <c r="B43" s="3" t="s">
        <v>143</v>
      </c>
      <c r="C43" s="2">
        <v>41083</v>
      </c>
      <c r="D43">
        <f t="shared" ca="1" si="3"/>
        <v>4</v>
      </c>
      <c r="E43">
        <f t="shared" ca="1" si="3"/>
        <v>0</v>
      </c>
      <c r="F43">
        <f t="shared" ca="1" si="3"/>
        <v>4</v>
      </c>
      <c r="G43">
        <f t="shared" ca="1" si="3"/>
        <v>6</v>
      </c>
      <c r="H43" s="10">
        <f t="shared" ca="1" si="2"/>
        <v>2.3246862397880506</v>
      </c>
    </row>
    <row r="44" spans="1:8">
      <c r="A44">
        <v>38</v>
      </c>
      <c r="B44" s="3" t="s">
        <v>144</v>
      </c>
      <c r="C44" s="2">
        <v>41083</v>
      </c>
      <c r="D44">
        <f t="shared" ca="1" si="3"/>
        <v>6</v>
      </c>
      <c r="E44">
        <f t="shared" ca="1" si="3"/>
        <v>2</v>
      </c>
      <c r="F44">
        <f t="shared" ca="1" si="3"/>
        <v>5</v>
      </c>
      <c r="G44">
        <f t="shared" ca="1" si="3"/>
        <v>3</v>
      </c>
      <c r="H44" s="10">
        <f t="shared" ca="1" si="2"/>
        <v>3.7753678506505808</v>
      </c>
    </row>
    <row r="45" spans="1:8">
      <c r="A45">
        <v>39</v>
      </c>
      <c r="B45" s="3" t="s">
        <v>145</v>
      </c>
      <c r="C45" s="2">
        <v>41083</v>
      </c>
      <c r="D45">
        <f t="shared" ca="1" si="3"/>
        <v>1</v>
      </c>
      <c r="E45">
        <f t="shared" ca="1" si="3"/>
        <v>0</v>
      </c>
      <c r="F45">
        <f t="shared" ca="1" si="3"/>
        <v>2</v>
      </c>
      <c r="G45">
        <f t="shared" ca="1" si="3"/>
        <v>6</v>
      </c>
      <c r="H45" s="10">
        <f t="shared" ca="1" si="2"/>
        <v>4.3262483596803474</v>
      </c>
    </row>
    <row r="46" spans="1:8">
      <c r="A46">
        <v>40</v>
      </c>
      <c r="B46" s="3" t="s">
        <v>146</v>
      </c>
      <c r="C46" s="2">
        <v>41083</v>
      </c>
      <c r="D46">
        <f t="shared" ca="1" si="3"/>
        <v>3</v>
      </c>
      <c r="E46">
        <f t="shared" ca="1" si="3"/>
        <v>6</v>
      </c>
      <c r="F46">
        <f t="shared" ca="1" si="3"/>
        <v>1</v>
      </c>
      <c r="G46">
        <f t="shared" ca="1" si="3"/>
        <v>5</v>
      </c>
      <c r="H46" s="10">
        <f t="shared" ca="1" si="2"/>
        <v>2.7821164490631958</v>
      </c>
    </row>
    <row r="47" spans="1:8">
      <c r="A47">
        <v>41</v>
      </c>
      <c r="B47" s="3" t="s">
        <v>147</v>
      </c>
      <c r="C47" s="2">
        <v>41083</v>
      </c>
      <c r="D47">
        <f t="shared" ca="1" si="3"/>
        <v>1</v>
      </c>
      <c r="E47">
        <f t="shared" ca="1" si="3"/>
        <v>6</v>
      </c>
      <c r="F47">
        <f t="shared" ca="1" si="3"/>
        <v>2</v>
      </c>
      <c r="G47">
        <f t="shared" ca="1" si="3"/>
        <v>3</v>
      </c>
      <c r="H47" s="10">
        <f t="shared" ca="1" si="2"/>
        <v>1.478606050821329</v>
      </c>
    </row>
    <row r="48" spans="1:8">
      <c r="A48">
        <v>42</v>
      </c>
      <c r="B48" s="3" t="s">
        <v>148</v>
      </c>
      <c r="C48" s="2">
        <v>41083</v>
      </c>
      <c r="D48">
        <f t="shared" ca="1" si="3"/>
        <v>3</v>
      </c>
      <c r="E48">
        <f t="shared" ca="1" si="3"/>
        <v>6</v>
      </c>
      <c r="F48">
        <f t="shared" ca="1" si="3"/>
        <v>1</v>
      </c>
      <c r="G48">
        <f t="shared" ca="1" si="3"/>
        <v>3</v>
      </c>
      <c r="H48" s="10">
        <f t="shared" ca="1" si="2"/>
        <v>4.6141090716995929</v>
      </c>
    </row>
    <row r="49" spans="1:8">
      <c r="A49">
        <v>43</v>
      </c>
      <c r="B49" s="3" t="s">
        <v>149</v>
      </c>
      <c r="C49" s="2">
        <v>41083</v>
      </c>
      <c r="D49">
        <f t="shared" ca="1" si="3"/>
        <v>3</v>
      </c>
      <c r="E49">
        <f t="shared" ca="1" si="3"/>
        <v>5</v>
      </c>
      <c r="F49">
        <f t="shared" ca="1" si="3"/>
        <v>6</v>
      </c>
      <c r="G49">
        <f t="shared" ca="1" si="3"/>
        <v>1</v>
      </c>
      <c r="H49" s="10">
        <f t="shared" ca="1" si="2"/>
        <v>4.5085055671933327</v>
      </c>
    </row>
    <row r="50" spans="1:8">
      <c r="A50">
        <v>44</v>
      </c>
      <c r="B50" s="3" t="s">
        <v>150</v>
      </c>
      <c r="C50" s="2">
        <v>41083</v>
      </c>
      <c r="D50">
        <f t="shared" ca="1" si="3"/>
        <v>3</v>
      </c>
      <c r="E50">
        <f t="shared" ca="1" si="3"/>
        <v>5</v>
      </c>
      <c r="F50">
        <f t="shared" ca="1" si="3"/>
        <v>6</v>
      </c>
      <c r="G50">
        <f t="shared" ca="1" si="3"/>
        <v>1</v>
      </c>
      <c r="H50" s="10">
        <f t="shared" ca="1" si="2"/>
        <v>2.5582502312101894</v>
      </c>
    </row>
    <row r="51" spans="1:8">
      <c r="A51">
        <v>45</v>
      </c>
      <c r="B51" s="3" t="s">
        <v>151</v>
      </c>
      <c r="C51" s="2">
        <v>41083</v>
      </c>
      <c r="D51">
        <f t="shared" ca="1" si="3"/>
        <v>5</v>
      </c>
      <c r="E51">
        <f t="shared" ca="1" si="3"/>
        <v>3</v>
      </c>
      <c r="F51">
        <f t="shared" ca="1" si="3"/>
        <v>1</v>
      </c>
      <c r="G51">
        <f t="shared" ca="1" si="3"/>
        <v>5</v>
      </c>
      <c r="H51" s="10">
        <f t="shared" ca="1" si="2"/>
        <v>2.7077109459157174</v>
      </c>
    </row>
    <row r="52" spans="1:8">
      <c r="A52">
        <v>46</v>
      </c>
      <c r="B52" s="3" t="s">
        <v>152</v>
      </c>
      <c r="C52" s="2">
        <v>41083</v>
      </c>
      <c r="D52">
        <f t="shared" ca="1" si="3"/>
        <v>2</v>
      </c>
      <c r="E52">
        <f t="shared" ca="1" si="3"/>
        <v>3</v>
      </c>
      <c r="F52">
        <f t="shared" ca="1" si="3"/>
        <v>6</v>
      </c>
      <c r="G52">
        <f t="shared" ca="1" si="3"/>
        <v>4</v>
      </c>
      <c r="H52" s="10">
        <f t="shared" ca="1" si="2"/>
        <v>5.1176242748523268</v>
      </c>
    </row>
    <row r="53" spans="1:8">
      <c r="A53">
        <v>47</v>
      </c>
      <c r="B53" s="3" t="s">
        <v>153</v>
      </c>
      <c r="C53" s="2">
        <v>41083</v>
      </c>
      <c r="D53">
        <f t="shared" ca="1" si="3"/>
        <v>6</v>
      </c>
      <c r="E53">
        <f t="shared" ca="1" si="3"/>
        <v>1</v>
      </c>
      <c r="F53">
        <f t="shared" ca="1" si="3"/>
        <v>0</v>
      </c>
      <c r="G53">
        <f t="shared" ca="1" si="3"/>
        <v>5</v>
      </c>
      <c r="H53" s="10">
        <f t="shared" ca="1" si="2"/>
        <v>4.7022554352415948</v>
      </c>
    </row>
    <row r="54" spans="1:8">
      <c r="A54">
        <v>48</v>
      </c>
      <c r="B54" s="3" t="s">
        <v>154</v>
      </c>
      <c r="C54" s="2">
        <v>41083</v>
      </c>
      <c r="D54">
        <f t="shared" ca="1" si="3"/>
        <v>5</v>
      </c>
      <c r="E54">
        <f t="shared" ca="1" si="3"/>
        <v>4</v>
      </c>
      <c r="F54">
        <f t="shared" ca="1" si="3"/>
        <v>0</v>
      </c>
      <c r="G54">
        <f t="shared" ca="1" si="3"/>
        <v>0</v>
      </c>
      <c r="H54" s="10">
        <f t="shared" ca="1" si="2"/>
        <v>1.2583362510205534</v>
      </c>
    </row>
    <row r="55" spans="1:8">
      <c r="A55">
        <v>49</v>
      </c>
      <c r="B55" s="3" t="s">
        <v>155</v>
      </c>
      <c r="C55" s="2">
        <v>41083</v>
      </c>
      <c r="D55">
        <f t="shared" ca="1" si="3"/>
        <v>0</v>
      </c>
      <c r="E55">
        <f t="shared" ca="1" si="3"/>
        <v>5</v>
      </c>
      <c r="F55">
        <f t="shared" ca="1" si="3"/>
        <v>5</v>
      </c>
      <c r="G55">
        <f t="shared" ca="1" si="3"/>
        <v>3</v>
      </c>
      <c r="H55" s="10">
        <f t="shared" ca="1" si="2"/>
        <v>2.7063708856520683</v>
      </c>
    </row>
    <row r="56" spans="1:8">
      <c r="A56">
        <v>50</v>
      </c>
      <c r="B56" s="3" t="s">
        <v>156</v>
      </c>
      <c r="C56" s="2">
        <v>41083</v>
      </c>
      <c r="D56">
        <f t="shared" ca="1" si="3"/>
        <v>3</v>
      </c>
      <c r="E56">
        <f t="shared" ca="1" si="3"/>
        <v>0</v>
      </c>
      <c r="F56">
        <f t="shared" ca="1" si="3"/>
        <v>1</v>
      </c>
      <c r="G56">
        <f t="shared" ca="1" si="3"/>
        <v>3</v>
      </c>
      <c r="H56" s="10">
        <f t="shared" ca="1" si="2"/>
        <v>3.2096264139886079</v>
      </c>
    </row>
    <row r="57" spans="1:8">
      <c r="A57">
        <v>51</v>
      </c>
      <c r="B57" s="3" t="s">
        <v>157</v>
      </c>
      <c r="C57" s="2">
        <v>41083</v>
      </c>
      <c r="D57">
        <f t="shared" ca="1" si="3"/>
        <v>6</v>
      </c>
      <c r="E57">
        <f t="shared" ca="1" si="3"/>
        <v>2</v>
      </c>
      <c r="F57">
        <f t="shared" ca="1" si="3"/>
        <v>1</v>
      </c>
      <c r="G57">
        <f t="shared" ca="1" si="3"/>
        <v>1</v>
      </c>
      <c r="H57" s="10">
        <f t="shared" ca="1" si="2"/>
        <v>5.2648714325825008</v>
      </c>
    </row>
    <row r="58" spans="1:8">
      <c r="A58">
        <v>52</v>
      </c>
      <c r="B58" s="3" t="s">
        <v>158</v>
      </c>
      <c r="C58" s="2">
        <v>41083</v>
      </c>
      <c r="D58">
        <f t="shared" ca="1" si="3"/>
        <v>4</v>
      </c>
      <c r="E58">
        <f t="shared" ca="1" si="3"/>
        <v>5</v>
      </c>
      <c r="F58">
        <f t="shared" ca="1" si="3"/>
        <v>1</v>
      </c>
      <c r="G58">
        <f t="shared" ca="1" si="3"/>
        <v>5</v>
      </c>
      <c r="H58" s="10">
        <f t="shared" ca="1" si="2"/>
        <v>4.4563405775010008</v>
      </c>
    </row>
    <row r="59" spans="1:8">
      <c r="A59">
        <v>53</v>
      </c>
      <c r="B59" s="3" t="s">
        <v>159</v>
      </c>
      <c r="C59" s="2">
        <v>41083</v>
      </c>
      <c r="D59">
        <f t="shared" ca="1" si="3"/>
        <v>0</v>
      </c>
      <c r="E59">
        <f t="shared" ca="1" si="3"/>
        <v>3</v>
      </c>
      <c r="F59">
        <f t="shared" ca="1" si="3"/>
        <v>5</v>
      </c>
      <c r="G59">
        <f t="shared" ca="1" si="3"/>
        <v>2</v>
      </c>
      <c r="H59" s="10">
        <f t="shared" ca="1" si="2"/>
        <v>4.6308141304388251</v>
      </c>
    </row>
    <row r="60" spans="1:8">
      <c r="A60">
        <v>54</v>
      </c>
      <c r="B60" s="3" t="s">
        <v>160</v>
      </c>
      <c r="C60" s="2">
        <v>41083</v>
      </c>
      <c r="D60">
        <f t="shared" ca="1" si="3"/>
        <v>0</v>
      </c>
      <c r="E60">
        <f t="shared" ca="1" si="3"/>
        <v>0</v>
      </c>
      <c r="F60">
        <f t="shared" ca="1" si="3"/>
        <v>4</v>
      </c>
      <c r="G60">
        <f t="shared" ca="1" si="3"/>
        <v>4</v>
      </c>
      <c r="H60" s="10">
        <f t="shared" ca="1" si="2"/>
        <v>3.71349224649448</v>
      </c>
    </row>
    <row r="61" spans="1:8">
      <c r="A61">
        <v>55</v>
      </c>
      <c r="B61" s="3" t="s">
        <v>161</v>
      </c>
      <c r="C61" s="2">
        <v>41083</v>
      </c>
      <c r="D61">
        <f t="shared" ca="1" si="3"/>
        <v>2</v>
      </c>
      <c r="E61">
        <f t="shared" ca="1" si="3"/>
        <v>4</v>
      </c>
      <c r="F61">
        <f t="shared" ca="1" si="3"/>
        <v>5</v>
      </c>
      <c r="G61">
        <f t="shared" ca="1" si="3"/>
        <v>3</v>
      </c>
      <c r="H61" s="10">
        <f t="shared" ca="1" si="2"/>
        <v>1.9191614596777802</v>
      </c>
    </row>
    <row r="62" spans="1:8">
      <c r="A62">
        <v>56</v>
      </c>
      <c r="B62" s="3" t="s">
        <v>162</v>
      </c>
      <c r="C62" s="2">
        <v>41083</v>
      </c>
      <c r="D62">
        <f t="shared" ca="1" si="3"/>
        <v>1</v>
      </c>
      <c r="E62">
        <f t="shared" ca="1" si="3"/>
        <v>2</v>
      </c>
      <c r="F62">
        <f t="shared" ca="1" si="3"/>
        <v>1</v>
      </c>
      <c r="G62">
        <f t="shared" ca="1" si="3"/>
        <v>6</v>
      </c>
      <c r="H62" s="10">
        <f t="shared" ca="1" si="2"/>
        <v>4.0562477513140571</v>
      </c>
    </row>
    <row r="63" spans="1:8">
      <c r="A63">
        <v>57</v>
      </c>
      <c r="B63" s="3" t="s">
        <v>163</v>
      </c>
      <c r="C63" s="2">
        <v>41083</v>
      </c>
      <c r="D63">
        <f t="shared" ca="1" si="3"/>
        <v>3</v>
      </c>
      <c r="E63">
        <f t="shared" ca="1" si="3"/>
        <v>1</v>
      </c>
      <c r="F63">
        <f t="shared" ca="1" si="3"/>
        <v>3</v>
      </c>
      <c r="G63">
        <f t="shared" ca="1" si="3"/>
        <v>1</v>
      </c>
      <c r="H63" s="10">
        <f t="shared" ca="1" si="2"/>
        <v>5.5658441786327728</v>
      </c>
    </row>
    <row r="64" spans="1:8">
      <c r="A64">
        <v>58</v>
      </c>
      <c r="B64" s="3" t="s">
        <v>164</v>
      </c>
      <c r="C64" s="2">
        <v>41083</v>
      </c>
      <c r="D64">
        <f t="shared" ca="1" si="3"/>
        <v>1</v>
      </c>
      <c r="E64">
        <f t="shared" ca="1" si="3"/>
        <v>3</v>
      </c>
      <c r="F64">
        <f t="shared" ca="1" si="3"/>
        <v>0</v>
      </c>
      <c r="G64">
        <f t="shared" ca="1" si="3"/>
        <v>2</v>
      </c>
      <c r="H64" s="10">
        <f t="shared" ca="1" si="2"/>
        <v>1.5676847883992382</v>
      </c>
    </row>
    <row r="65" spans="1:8">
      <c r="A65">
        <v>59</v>
      </c>
      <c r="B65" s="3" t="s">
        <v>165</v>
      </c>
      <c r="C65" s="2">
        <v>41083</v>
      </c>
      <c r="D65">
        <f t="shared" ca="1" si="3"/>
        <v>6</v>
      </c>
      <c r="E65">
        <f t="shared" ca="1" si="3"/>
        <v>2</v>
      </c>
      <c r="F65">
        <f t="shared" ca="1" si="3"/>
        <v>6</v>
      </c>
      <c r="G65">
        <f t="shared" ca="1" si="3"/>
        <v>3</v>
      </c>
      <c r="H65" s="10">
        <f t="shared" ca="1" si="2"/>
        <v>5.5237943266727196</v>
      </c>
    </row>
    <row r="66" spans="1:8">
      <c r="A66">
        <v>60</v>
      </c>
      <c r="B66" s="3" t="s">
        <v>166</v>
      </c>
      <c r="C66" s="2">
        <v>41083</v>
      </c>
      <c r="D66">
        <f t="shared" ca="1" si="3"/>
        <v>0</v>
      </c>
      <c r="E66">
        <f t="shared" ca="1" si="3"/>
        <v>0</v>
      </c>
      <c r="F66">
        <f t="shared" ca="1" si="3"/>
        <v>5</v>
      </c>
      <c r="G66">
        <f t="shared" ca="1" si="3"/>
        <v>1</v>
      </c>
      <c r="H66" s="10">
        <f t="shared" ca="1" si="2"/>
        <v>1.0022906091771975</v>
      </c>
    </row>
    <row r="67" spans="1:8">
      <c r="A67">
        <v>61</v>
      </c>
      <c r="B67" s="3" t="s">
        <v>167</v>
      </c>
      <c r="C67" s="2">
        <v>41081</v>
      </c>
      <c r="D67">
        <f t="shared" ca="1" si="3"/>
        <v>4</v>
      </c>
      <c r="E67">
        <f t="shared" ca="1" si="3"/>
        <v>1</v>
      </c>
      <c r="F67">
        <f t="shared" ca="1" si="3"/>
        <v>3</v>
      </c>
      <c r="G67">
        <f t="shared" ca="1" si="3"/>
        <v>5</v>
      </c>
      <c r="H67" s="10">
        <f t="shared" ca="1" si="2"/>
        <v>4.5503006708624429</v>
      </c>
    </row>
    <row r="68" spans="1:8">
      <c r="A68">
        <v>62</v>
      </c>
      <c r="B68" s="3" t="s">
        <v>168</v>
      </c>
      <c r="C68" s="2">
        <v>41081</v>
      </c>
      <c r="D68">
        <f t="shared" ca="1" si="3"/>
        <v>0</v>
      </c>
      <c r="E68">
        <f t="shared" ca="1" si="3"/>
        <v>0</v>
      </c>
      <c r="F68">
        <f t="shared" ca="1" si="3"/>
        <v>4</v>
      </c>
      <c r="G68">
        <f t="shared" ca="1" si="3"/>
        <v>6</v>
      </c>
      <c r="H68" s="10">
        <f t="shared" ca="1" si="2"/>
        <v>3.3811390184572478</v>
      </c>
    </row>
    <row r="69" spans="1:8">
      <c r="A69">
        <v>63</v>
      </c>
      <c r="B69" s="3" t="s">
        <v>169</v>
      </c>
      <c r="C69" s="2">
        <v>41081</v>
      </c>
      <c r="D69">
        <f t="shared" ca="1" si="3"/>
        <v>1</v>
      </c>
      <c r="E69">
        <f t="shared" ca="1" si="3"/>
        <v>1</v>
      </c>
      <c r="F69">
        <f t="shared" ca="1" si="3"/>
        <v>4</v>
      </c>
      <c r="G69">
        <f t="shared" ca="1" si="3"/>
        <v>4</v>
      </c>
      <c r="H69" s="10">
        <f t="shared" ca="1" si="2"/>
        <v>5.8810741877063375</v>
      </c>
    </row>
    <row r="70" spans="1:8">
      <c r="A70">
        <v>64</v>
      </c>
      <c r="B70" s="3" t="s">
        <v>170</v>
      </c>
      <c r="C70" s="2">
        <v>41081</v>
      </c>
      <c r="D70">
        <f t="shared" ca="1" si="3"/>
        <v>5</v>
      </c>
      <c r="E70">
        <f t="shared" ca="1" si="3"/>
        <v>5</v>
      </c>
      <c r="F70">
        <f t="shared" ca="1" si="3"/>
        <v>3</v>
      </c>
      <c r="G70">
        <f t="shared" ca="1" si="3"/>
        <v>0</v>
      </c>
      <c r="H70" s="10">
        <f t="shared" ca="1" si="2"/>
        <v>3.0861051631014482</v>
      </c>
    </row>
    <row r="71" spans="1:8">
      <c r="A71">
        <v>65</v>
      </c>
      <c r="B71" s="3" t="s">
        <v>171</v>
      </c>
      <c r="C71" s="2">
        <v>41081</v>
      </c>
      <c r="D71">
        <f t="shared" ca="1" si="3"/>
        <v>5</v>
      </c>
      <c r="E71">
        <f t="shared" ca="1" si="3"/>
        <v>3</v>
      </c>
      <c r="F71">
        <f t="shared" ca="1" si="3"/>
        <v>3</v>
      </c>
      <c r="G71">
        <f t="shared" ca="1" si="3"/>
        <v>5</v>
      </c>
      <c r="H71" s="10">
        <f t="shared" ca="1" si="2"/>
        <v>2.5473353073635145</v>
      </c>
    </row>
    <row r="72" spans="1:8">
      <c r="A72">
        <v>66</v>
      </c>
      <c r="B72" s="3" t="s">
        <v>172</v>
      </c>
      <c r="C72" s="2">
        <v>41081</v>
      </c>
      <c r="D72">
        <f t="shared" ref="D72:G108" ca="1" si="4">RANDBETWEEN(0,6)</f>
        <v>3</v>
      </c>
      <c r="E72">
        <f t="shared" ca="1" si="4"/>
        <v>2</v>
      </c>
      <c r="F72">
        <f t="shared" ca="1" si="4"/>
        <v>0</v>
      </c>
      <c r="G72">
        <f t="shared" ca="1" si="4"/>
        <v>2</v>
      </c>
      <c r="H72" s="10">
        <f t="shared" ref="H72:H108" ca="1" si="5">RAND()*5+1</f>
        <v>4.4939062372595693</v>
      </c>
    </row>
    <row r="73" spans="1:8">
      <c r="A73">
        <v>67</v>
      </c>
      <c r="B73" s="3" t="s">
        <v>173</v>
      </c>
      <c r="C73" s="2">
        <v>41081</v>
      </c>
      <c r="D73">
        <f t="shared" ca="1" si="4"/>
        <v>6</v>
      </c>
      <c r="E73">
        <f t="shared" ca="1" si="4"/>
        <v>0</v>
      </c>
      <c r="F73">
        <f t="shared" ca="1" si="4"/>
        <v>6</v>
      </c>
      <c r="G73">
        <f t="shared" ca="1" si="4"/>
        <v>5</v>
      </c>
      <c r="H73" s="10">
        <f t="shared" ca="1" si="5"/>
        <v>3.2543726864857234</v>
      </c>
    </row>
    <row r="74" spans="1:8">
      <c r="A74">
        <v>68</v>
      </c>
      <c r="B74" s="3" t="s">
        <v>174</v>
      </c>
      <c r="C74" s="2">
        <v>41081</v>
      </c>
      <c r="D74">
        <f t="shared" ca="1" si="4"/>
        <v>6</v>
      </c>
      <c r="E74">
        <f t="shared" ca="1" si="4"/>
        <v>3</v>
      </c>
      <c r="F74">
        <f t="shared" ca="1" si="4"/>
        <v>5</v>
      </c>
      <c r="G74">
        <f t="shared" ca="1" si="4"/>
        <v>6</v>
      </c>
      <c r="H74" s="10">
        <f t="shared" ca="1" si="5"/>
        <v>1.2051764497781945</v>
      </c>
    </row>
    <row r="75" spans="1:8">
      <c r="A75">
        <v>69</v>
      </c>
      <c r="B75" s="3" t="s">
        <v>175</v>
      </c>
      <c r="C75" s="2">
        <v>41081</v>
      </c>
      <c r="D75">
        <f t="shared" ca="1" si="4"/>
        <v>1</v>
      </c>
      <c r="E75">
        <f t="shared" ca="1" si="4"/>
        <v>0</v>
      </c>
      <c r="F75">
        <f t="shared" ca="1" si="4"/>
        <v>4</v>
      </c>
      <c r="G75">
        <f t="shared" ca="1" si="4"/>
        <v>0</v>
      </c>
      <c r="H75" s="10">
        <f t="shared" ca="1" si="5"/>
        <v>2.7199990242333918</v>
      </c>
    </row>
    <row r="76" spans="1:8">
      <c r="A76">
        <v>70</v>
      </c>
      <c r="B76" s="3" t="s">
        <v>176</v>
      </c>
      <c r="C76" s="2">
        <v>41081</v>
      </c>
      <c r="D76">
        <f t="shared" ca="1" si="4"/>
        <v>5</v>
      </c>
      <c r="E76">
        <f t="shared" ca="1" si="4"/>
        <v>4</v>
      </c>
      <c r="F76">
        <f t="shared" ca="1" si="4"/>
        <v>0</v>
      </c>
      <c r="G76">
        <f t="shared" ca="1" si="4"/>
        <v>4</v>
      </c>
      <c r="H76" s="10">
        <f t="shared" ca="1" si="5"/>
        <v>1.0684005440760704</v>
      </c>
    </row>
    <row r="77" spans="1:8">
      <c r="A77">
        <v>71</v>
      </c>
      <c r="B77" s="3" t="s">
        <v>177</v>
      </c>
      <c r="C77" s="2">
        <v>41081</v>
      </c>
      <c r="D77">
        <f t="shared" ca="1" si="4"/>
        <v>6</v>
      </c>
      <c r="E77">
        <f t="shared" ca="1" si="4"/>
        <v>2</v>
      </c>
      <c r="F77">
        <f t="shared" ca="1" si="4"/>
        <v>0</v>
      </c>
      <c r="G77">
        <f t="shared" ca="1" si="4"/>
        <v>4</v>
      </c>
      <c r="H77" s="10">
        <f t="shared" ca="1" si="5"/>
        <v>1.310450704257812</v>
      </c>
    </row>
    <row r="78" spans="1:8">
      <c r="A78">
        <v>72</v>
      </c>
      <c r="B78" s="3" t="s">
        <v>178</v>
      </c>
      <c r="C78" s="2">
        <v>41081</v>
      </c>
      <c r="D78">
        <f t="shared" ca="1" si="4"/>
        <v>0</v>
      </c>
      <c r="E78">
        <f t="shared" ca="1" si="4"/>
        <v>2</v>
      </c>
      <c r="F78">
        <f t="shared" ca="1" si="4"/>
        <v>0</v>
      </c>
      <c r="G78">
        <f t="shared" ca="1" si="4"/>
        <v>3</v>
      </c>
      <c r="H78" s="10">
        <f t="shared" ca="1" si="5"/>
        <v>4.6304292147341712</v>
      </c>
    </row>
    <row r="79" spans="1:8">
      <c r="A79">
        <v>73</v>
      </c>
      <c r="B79" s="3" t="s">
        <v>179</v>
      </c>
      <c r="C79" s="2">
        <v>41081</v>
      </c>
      <c r="D79">
        <f t="shared" ca="1" si="4"/>
        <v>4</v>
      </c>
      <c r="E79">
        <f t="shared" ca="1" si="4"/>
        <v>5</v>
      </c>
      <c r="F79">
        <f t="shared" ca="1" si="4"/>
        <v>0</v>
      </c>
      <c r="G79">
        <f t="shared" ca="1" si="4"/>
        <v>1</v>
      </c>
      <c r="H79" s="10">
        <f t="shared" ca="1" si="5"/>
        <v>3.9247412009361695</v>
      </c>
    </row>
    <row r="80" spans="1:8">
      <c r="A80">
        <v>74</v>
      </c>
      <c r="B80" s="3" t="s">
        <v>180</v>
      </c>
      <c r="C80" s="2">
        <v>41081</v>
      </c>
      <c r="D80">
        <f t="shared" ca="1" si="4"/>
        <v>2</v>
      </c>
      <c r="E80">
        <f t="shared" ca="1" si="4"/>
        <v>4</v>
      </c>
      <c r="F80">
        <f t="shared" ca="1" si="4"/>
        <v>6</v>
      </c>
      <c r="G80">
        <f t="shared" ca="1" si="4"/>
        <v>5</v>
      </c>
      <c r="H80" s="10">
        <f t="shared" ca="1" si="5"/>
        <v>5.408323557578079</v>
      </c>
    </row>
    <row r="81" spans="1:8">
      <c r="A81">
        <v>75</v>
      </c>
      <c r="B81" s="3" t="s">
        <v>181</v>
      </c>
      <c r="C81" s="2">
        <v>41081</v>
      </c>
      <c r="D81">
        <f t="shared" ca="1" si="4"/>
        <v>5</v>
      </c>
      <c r="E81">
        <f t="shared" ca="1" si="4"/>
        <v>3</v>
      </c>
      <c r="F81">
        <f t="shared" ca="1" si="4"/>
        <v>1</v>
      </c>
      <c r="G81">
        <f t="shared" ca="1" si="4"/>
        <v>1</v>
      </c>
      <c r="H81" s="10">
        <f t="shared" ca="1" si="5"/>
        <v>2.3093325485118301</v>
      </c>
    </row>
    <row r="82" spans="1:8">
      <c r="A82">
        <v>76</v>
      </c>
      <c r="B82" s="3" t="s">
        <v>182</v>
      </c>
      <c r="C82" s="2">
        <v>41081</v>
      </c>
      <c r="D82">
        <f t="shared" ca="1" si="4"/>
        <v>5</v>
      </c>
      <c r="E82">
        <f t="shared" ca="1" si="4"/>
        <v>5</v>
      </c>
      <c r="F82">
        <f t="shared" ca="1" si="4"/>
        <v>0</v>
      </c>
      <c r="G82">
        <f t="shared" ca="1" si="4"/>
        <v>4</v>
      </c>
      <c r="H82" s="10">
        <f t="shared" ca="1" si="5"/>
        <v>2.3420812439616792</v>
      </c>
    </row>
    <row r="83" spans="1:8">
      <c r="A83">
        <v>77</v>
      </c>
      <c r="B83" s="3" t="s">
        <v>183</v>
      </c>
      <c r="C83" s="2">
        <v>41081</v>
      </c>
      <c r="D83">
        <f t="shared" ca="1" si="4"/>
        <v>0</v>
      </c>
      <c r="E83">
        <f t="shared" ca="1" si="4"/>
        <v>5</v>
      </c>
      <c r="F83">
        <f t="shared" ca="1" si="4"/>
        <v>5</v>
      </c>
      <c r="G83">
        <f t="shared" ca="1" si="4"/>
        <v>2</v>
      </c>
      <c r="H83" s="10">
        <f t="shared" ca="1" si="5"/>
        <v>2.7708573624023489</v>
      </c>
    </row>
    <row r="84" spans="1:8">
      <c r="A84">
        <v>78</v>
      </c>
      <c r="B84" s="3" t="s">
        <v>184</v>
      </c>
      <c r="C84" s="2">
        <v>41081</v>
      </c>
      <c r="D84">
        <f t="shared" ca="1" si="4"/>
        <v>3</v>
      </c>
      <c r="E84">
        <f t="shared" ca="1" si="4"/>
        <v>6</v>
      </c>
      <c r="F84">
        <f t="shared" ca="1" si="4"/>
        <v>6</v>
      </c>
      <c r="G84">
        <f t="shared" ca="1" si="4"/>
        <v>2</v>
      </c>
      <c r="H84" s="10">
        <f t="shared" ca="1" si="5"/>
        <v>3.4191865477618002</v>
      </c>
    </row>
    <row r="85" spans="1:8">
      <c r="A85">
        <v>79</v>
      </c>
      <c r="B85" s="3" t="s">
        <v>185</v>
      </c>
      <c r="C85" s="2">
        <v>41081</v>
      </c>
      <c r="D85">
        <f t="shared" ca="1" si="4"/>
        <v>4</v>
      </c>
      <c r="E85">
        <f t="shared" ca="1" si="4"/>
        <v>3</v>
      </c>
      <c r="F85">
        <f t="shared" ca="1" si="4"/>
        <v>3</v>
      </c>
      <c r="G85">
        <f t="shared" ca="1" si="4"/>
        <v>4</v>
      </c>
      <c r="H85" s="10">
        <f t="shared" ca="1" si="5"/>
        <v>1.1408839436273972</v>
      </c>
    </row>
    <row r="86" spans="1:8">
      <c r="A86">
        <v>80</v>
      </c>
      <c r="B86" s="3" t="s">
        <v>186</v>
      </c>
      <c r="C86" s="2">
        <v>41081</v>
      </c>
      <c r="D86">
        <f t="shared" ca="1" si="4"/>
        <v>0</v>
      </c>
      <c r="E86">
        <f t="shared" ca="1" si="4"/>
        <v>0</v>
      </c>
      <c r="F86">
        <f t="shared" ca="1" si="4"/>
        <v>1</v>
      </c>
      <c r="G86">
        <f t="shared" ca="1" si="4"/>
        <v>2</v>
      </c>
      <c r="H86" s="10">
        <f t="shared" ca="1" si="5"/>
        <v>1.8392148690376755</v>
      </c>
    </row>
    <row r="87" spans="1:8">
      <c r="A87">
        <v>81</v>
      </c>
      <c r="B87" s="3" t="s">
        <v>187</v>
      </c>
      <c r="C87" s="2">
        <v>41081</v>
      </c>
      <c r="D87">
        <f t="shared" ca="1" si="4"/>
        <v>5</v>
      </c>
      <c r="E87">
        <f t="shared" ca="1" si="4"/>
        <v>6</v>
      </c>
      <c r="F87">
        <f t="shared" ca="1" si="4"/>
        <v>4</v>
      </c>
      <c r="G87">
        <f t="shared" ca="1" si="4"/>
        <v>2</v>
      </c>
      <c r="H87" s="10">
        <f t="shared" ca="1" si="5"/>
        <v>5.2887266427359476</v>
      </c>
    </row>
    <row r="88" spans="1:8">
      <c r="A88">
        <v>82</v>
      </c>
      <c r="B88" s="3" t="s">
        <v>188</v>
      </c>
      <c r="C88" s="2">
        <v>41081</v>
      </c>
      <c r="D88">
        <f t="shared" ca="1" si="4"/>
        <v>6</v>
      </c>
      <c r="E88">
        <f t="shared" ca="1" si="4"/>
        <v>5</v>
      </c>
      <c r="F88">
        <f t="shared" ca="1" si="4"/>
        <v>6</v>
      </c>
      <c r="G88">
        <f t="shared" ca="1" si="4"/>
        <v>6</v>
      </c>
      <c r="H88" s="10">
        <f t="shared" ca="1" si="5"/>
        <v>4.8849391140140153</v>
      </c>
    </row>
    <row r="89" spans="1:8">
      <c r="A89">
        <v>83</v>
      </c>
      <c r="B89" s="3" t="s">
        <v>189</v>
      </c>
      <c r="C89" s="2">
        <v>41081</v>
      </c>
      <c r="D89">
        <f t="shared" ca="1" si="4"/>
        <v>1</v>
      </c>
      <c r="E89">
        <f t="shared" ca="1" si="4"/>
        <v>6</v>
      </c>
      <c r="F89">
        <f t="shared" ca="1" si="4"/>
        <v>6</v>
      </c>
      <c r="G89">
        <f t="shared" ca="1" si="4"/>
        <v>6</v>
      </c>
      <c r="H89" s="10">
        <f t="shared" ca="1" si="5"/>
        <v>5.1702687453796941</v>
      </c>
    </row>
    <row r="90" spans="1:8">
      <c r="A90">
        <v>84</v>
      </c>
      <c r="B90" s="3" t="s">
        <v>190</v>
      </c>
      <c r="C90" s="2">
        <v>41081</v>
      </c>
      <c r="D90">
        <f t="shared" ca="1" si="4"/>
        <v>2</v>
      </c>
      <c r="E90">
        <f t="shared" ca="1" si="4"/>
        <v>5</v>
      </c>
      <c r="F90">
        <f t="shared" ca="1" si="4"/>
        <v>2</v>
      </c>
      <c r="G90">
        <f t="shared" ca="1" si="4"/>
        <v>0</v>
      </c>
      <c r="H90" s="10">
        <f t="shared" ca="1" si="5"/>
        <v>4.7254104626348941</v>
      </c>
    </row>
    <row r="91" spans="1:8">
      <c r="A91">
        <v>85</v>
      </c>
      <c r="B91" s="3" t="s">
        <v>191</v>
      </c>
      <c r="C91" s="2">
        <v>41081</v>
      </c>
      <c r="D91">
        <f t="shared" ca="1" si="4"/>
        <v>1</v>
      </c>
      <c r="E91">
        <f t="shared" ca="1" si="4"/>
        <v>0</v>
      </c>
      <c r="F91">
        <f t="shared" ca="1" si="4"/>
        <v>3</v>
      </c>
      <c r="G91">
        <f t="shared" ca="1" si="4"/>
        <v>3</v>
      </c>
      <c r="H91" s="10">
        <f t="shared" ca="1" si="5"/>
        <v>3.5011905182916072</v>
      </c>
    </row>
    <row r="92" spans="1:8">
      <c r="A92">
        <v>86</v>
      </c>
      <c r="B92" s="3" t="s">
        <v>192</v>
      </c>
      <c r="C92" s="2">
        <v>41081</v>
      </c>
      <c r="D92">
        <f t="shared" ca="1" si="4"/>
        <v>1</v>
      </c>
      <c r="E92">
        <f t="shared" ca="1" si="4"/>
        <v>1</v>
      </c>
      <c r="F92">
        <f t="shared" ca="1" si="4"/>
        <v>2</v>
      </c>
      <c r="G92">
        <f t="shared" ca="1" si="4"/>
        <v>0</v>
      </c>
      <c r="H92" s="10">
        <f t="shared" ca="1" si="5"/>
        <v>2.599901866197011</v>
      </c>
    </row>
    <row r="93" spans="1:8">
      <c r="A93">
        <v>87</v>
      </c>
      <c r="B93" s="3" t="s">
        <v>193</v>
      </c>
      <c r="C93" s="2">
        <v>41081</v>
      </c>
      <c r="D93">
        <f t="shared" ca="1" si="4"/>
        <v>2</v>
      </c>
      <c r="E93">
        <f t="shared" ca="1" si="4"/>
        <v>4</v>
      </c>
      <c r="F93">
        <f t="shared" ca="1" si="4"/>
        <v>2</v>
      </c>
      <c r="G93">
        <f t="shared" ca="1" si="4"/>
        <v>1</v>
      </c>
      <c r="H93" s="10">
        <f t="shared" ca="1" si="5"/>
        <v>2.6707075303089121</v>
      </c>
    </row>
    <row r="94" spans="1:8">
      <c r="A94">
        <v>88</v>
      </c>
      <c r="B94" s="3" t="s">
        <v>194</v>
      </c>
      <c r="C94" s="2">
        <v>41081</v>
      </c>
      <c r="D94">
        <f t="shared" ca="1" si="4"/>
        <v>5</v>
      </c>
      <c r="E94">
        <f t="shared" ca="1" si="4"/>
        <v>1</v>
      </c>
      <c r="F94">
        <f t="shared" ca="1" si="4"/>
        <v>1</v>
      </c>
      <c r="G94">
        <f t="shared" ca="1" si="4"/>
        <v>4</v>
      </c>
      <c r="H94" s="10">
        <f t="shared" ca="1" si="5"/>
        <v>5.315504242504475</v>
      </c>
    </row>
    <row r="95" spans="1:8">
      <c r="A95">
        <v>89</v>
      </c>
      <c r="B95" s="3" t="s">
        <v>195</v>
      </c>
      <c r="C95" s="2">
        <v>41081</v>
      </c>
      <c r="D95">
        <f t="shared" ca="1" si="4"/>
        <v>0</v>
      </c>
      <c r="E95">
        <f t="shared" ca="1" si="4"/>
        <v>0</v>
      </c>
      <c r="F95">
        <f t="shared" ca="1" si="4"/>
        <v>2</v>
      </c>
      <c r="G95">
        <f t="shared" ca="1" si="4"/>
        <v>3</v>
      </c>
      <c r="H95" s="10">
        <f t="shared" ca="1" si="5"/>
        <v>2.2148878820037421</v>
      </c>
    </row>
    <row r="96" spans="1:8">
      <c r="A96">
        <v>90</v>
      </c>
      <c r="B96" s="3" t="s">
        <v>196</v>
      </c>
      <c r="C96" s="2">
        <v>41081</v>
      </c>
      <c r="D96">
        <f t="shared" ca="1" si="4"/>
        <v>1</v>
      </c>
      <c r="E96">
        <f t="shared" ca="1" si="4"/>
        <v>6</v>
      </c>
      <c r="F96">
        <f t="shared" ca="1" si="4"/>
        <v>1</v>
      </c>
      <c r="G96">
        <f t="shared" ca="1" si="4"/>
        <v>5</v>
      </c>
      <c r="H96" s="10">
        <f t="shared" ca="1" si="5"/>
        <v>5.9031094150930539</v>
      </c>
    </row>
    <row r="97" spans="1:8">
      <c r="A97">
        <v>91</v>
      </c>
      <c r="B97" s="3" t="s">
        <v>197</v>
      </c>
      <c r="C97" s="2">
        <v>41081</v>
      </c>
      <c r="D97">
        <f t="shared" ca="1" si="4"/>
        <v>5</v>
      </c>
      <c r="E97">
        <f t="shared" ca="1" si="4"/>
        <v>4</v>
      </c>
      <c r="F97">
        <f t="shared" ca="1" si="4"/>
        <v>6</v>
      </c>
      <c r="G97">
        <f t="shared" ca="1" si="4"/>
        <v>2</v>
      </c>
      <c r="H97" s="10">
        <f t="shared" ca="1" si="5"/>
        <v>2.0714927898707938</v>
      </c>
    </row>
    <row r="98" spans="1:8">
      <c r="A98">
        <v>92</v>
      </c>
      <c r="B98" s="3" t="s">
        <v>198</v>
      </c>
      <c r="C98" s="2">
        <v>41081</v>
      </c>
      <c r="D98">
        <f t="shared" ca="1" si="4"/>
        <v>6</v>
      </c>
      <c r="E98">
        <f t="shared" ca="1" si="4"/>
        <v>4</v>
      </c>
      <c r="F98">
        <f t="shared" ca="1" si="4"/>
        <v>5</v>
      </c>
      <c r="G98">
        <f t="shared" ca="1" si="4"/>
        <v>4</v>
      </c>
      <c r="H98" s="10">
        <f t="shared" ca="1" si="5"/>
        <v>2.4419332152601454</v>
      </c>
    </row>
    <row r="99" spans="1:8">
      <c r="A99">
        <v>93</v>
      </c>
      <c r="B99" s="3" t="s">
        <v>199</v>
      </c>
      <c r="C99" s="2">
        <v>41081</v>
      </c>
      <c r="D99">
        <f t="shared" ca="1" si="4"/>
        <v>0</v>
      </c>
      <c r="E99">
        <f t="shared" ca="1" si="4"/>
        <v>5</v>
      </c>
      <c r="F99">
        <f t="shared" ca="1" si="4"/>
        <v>3</v>
      </c>
      <c r="G99">
        <f t="shared" ca="1" si="4"/>
        <v>3</v>
      </c>
      <c r="H99" s="10">
        <f t="shared" ca="1" si="5"/>
        <v>1.5423455828238803</v>
      </c>
    </row>
    <row r="100" spans="1:8">
      <c r="A100">
        <v>94</v>
      </c>
      <c r="B100" s="3" t="s">
        <v>200</v>
      </c>
      <c r="C100" s="2">
        <v>41081</v>
      </c>
      <c r="D100">
        <f t="shared" ca="1" si="4"/>
        <v>6</v>
      </c>
      <c r="E100">
        <f t="shared" ca="1" si="4"/>
        <v>2</v>
      </c>
      <c r="F100">
        <f t="shared" ca="1" si="4"/>
        <v>3</v>
      </c>
      <c r="G100">
        <f t="shared" ca="1" si="4"/>
        <v>1</v>
      </c>
      <c r="H100" s="10">
        <f t="shared" ca="1" si="5"/>
        <v>5.6358041156535412</v>
      </c>
    </row>
    <row r="101" spans="1:8">
      <c r="A101">
        <v>95</v>
      </c>
      <c r="B101" s="3" t="s">
        <v>201</v>
      </c>
      <c r="C101" s="2">
        <v>41081</v>
      </c>
      <c r="D101">
        <f t="shared" ca="1" si="4"/>
        <v>3</v>
      </c>
      <c r="E101">
        <f t="shared" ca="1" si="4"/>
        <v>6</v>
      </c>
      <c r="F101">
        <f t="shared" ca="1" si="4"/>
        <v>6</v>
      </c>
      <c r="G101">
        <f t="shared" ca="1" si="4"/>
        <v>1</v>
      </c>
      <c r="H101" s="10">
        <f t="shared" ca="1" si="5"/>
        <v>5.4131920943991476</v>
      </c>
    </row>
    <row r="102" spans="1:8">
      <c r="A102">
        <v>96</v>
      </c>
      <c r="B102" s="3" t="s">
        <v>202</v>
      </c>
      <c r="C102" s="2">
        <v>41081</v>
      </c>
      <c r="D102">
        <f t="shared" ca="1" si="4"/>
        <v>1</v>
      </c>
      <c r="E102">
        <f t="shared" ca="1" si="4"/>
        <v>6</v>
      </c>
      <c r="F102">
        <f t="shared" ca="1" si="4"/>
        <v>0</v>
      </c>
      <c r="G102">
        <f t="shared" ca="1" si="4"/>
        <v>1</v>
      </c>
      <c r="H102" s="10">
        <f t="shared" ca="1" si="5"/>
        <v>5.950573822323622</v>
      </c>
    </row>
    <row r="103" spans="1:8">
      <c r="A103">
        <v>97</v>
      </c>
      <c r="B103" s="3" t="s">
        <v>203</v>
      </c>
      <c r="C103" s="2">
        <v>41081</v>
      </c>
      <c r="D103">
        <f t="shared" ca="1" si="4"/>
        <v>5</v>
      </c>
      <c r="E103">
        <f t="shared" ca="1" si="4"/>
        <v>5</v>
      </c>
      <c r="F103">
        <f t="shared" ca="1" si="4"/>
        <v>0</v>
      </c>
      <c r="G103">
        <f t="shared" ca="1" si="4"/>
        <v>3</v>
      </c>
      <c r="H103" s="10">
        <f t="shared" ca="1" si="5"/>
        <v>5.8538366816622727</v>
      </c>
    </row>
    <row r="104" spans="1:8">
      <c r="A104">
        <v>98</v>
      </c>
      <c r="B104" s="3" t="s">
        <v>204</v>
      </c>
      <c r="C104" s="2">
        <v>41081</v>
      </c>
      <c r="D104">
        <f t="shared" ca="1" si="4"/>
        <v>0</v>
      </c>
      <c r="E104">
        <f t="shared" ca="1" si="4"/>
        <v>4</v>
      </c>
      <c r="F104">
        <f t="shared" ca="1" si="4"/>
        <v>1</v>
      </c>
      <c r="G104">
        <f t="shared" ca="1" si="4"/>
        <v>6</v>
      </c>
      <c r="H104" s="10">
        <f t="shared" ca="1" si="5"/>
        <v>3.4559648264792502</v>
      </c>
    </row>
    <row r="105" spans="1:8">
      <c r="A105">
        <v>99</v>
      </c>
      <c r="B105" s="3" t="s">
        <v>205</v>
      </c>
      <c r="C105" s="2">
        <v>41081</v>
      </c>
      <c r="D105">
        <f t="shared" ca="1" si="4"/>
        <v>2</v>
      </c>
      <c r="E105">
        <f t="shared" ca="1" si="4"/>
        <v>2</v>
      </c>
      <c r="F105">
        <f t="shared" ca="1" si="4"/>
        <v>1</v>
      </c>
      <c r="G105">
        <f t="shared" ca="1" si="4"/>
        <v>3</v>
      </c>
      <c r="H105" s="10">
        <f t="shared" ca="1" si="5"/>
        <v>3.0699958133471812</v>
      </c>
    </row>
    <row r="106" spans="1:8">
      <c r="A106">
        <v>100</v>
      </c>
      <c r="B106" s="3" t="s">
        <v>206</v>
      </c>
      <c r="C106" s="2">
        <v>41081</v>
      </c>
      <c r="D106">
        <f t="shared" ca="1" si="4"/>
        <v>3</v>
      </c>
      <c r="E106">
        <f t="shared" ca="1" si="4"/>
        <v>4</v>
      </c>
      <c r="F106">
        <f t="shared" ca="1" si="4"/>
        <v>6</v>
      </c>
      <c r="G106">
        <f t="shared" ca="1" si="4"/>
        <v>4</v>
      </c>
      <c r="H106" s="10">
        <f t="shared" ca="1" si="5"/>
        <v>4.1440289502639454</v>
      </c>
    </row>
    <row r="107" spans="1:8">
      <c r="A107">
        <v>101</v>
      </c>
      <c r="B107" s="3" t="s">
        <v>207</v>
      </c>
      <c r="C107" s="2">
        <v>41081</v>
      </c>
      <c r="D107">
        <f t="shared" ca="1" si="4"/>
        <v>3</v>
      </c>
      <c r="E107">
        <f t="shared" ca="1" si="4"/>
        <v>4</v>
      </c>
      <c r="F107">
        <f t="shared" ca="1" si="4"/>
        <v>5</v>
      </c>
      <c r="G107">
        <f t="shared" ca="1" si="4"/>
        <v>5</v>
      </c>
      <c r="H107" s="10">
        <f t="shared" ca="1" si="5"/>
        <v>5.3645309680945807</v>
      </c>
    </row>
    <row r="108" spans="1:8">
      <c r="A108">
        <v>102</v>
      </c>
      <c r="B108" s="3" t="s">
        <v>208</v>
      </c>
      <c r="C108" s="2">
        <v>41081</v>
      </c>
      <c r="D108">
        <f t="shared" ca="1" si="4"/>
        <v>1</v>
      </c>
      <c r="E108">
        <f t="shared" ca="1" si="4"/>
        <v>0</v>
      </c>
      <c r="F108">
        <f t="shared" ca="1" si="4"/>
        <v>3</v>
      </c>
      <c r="G108">
        <f t="shared" ca="1" si="4"/>
        <v>5</v>
      </c>
      <c r="H108" s="10">
        <f t="shared" ca="1" si="5"/>
        <v>1.4322408024505064</v>
      </c>
    </row>
    <row r="109" spans="1:8">
      <c r="C109" s="2"/>
    </row>
    <row r="110" spans="1:8">
      <c r="C110" s="2"/>
    </row>
    <row r="111" spans="1:8">
      <c r="C111" s="2"/>
    </row>
    <row r="112" spans="1:8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126" spans="3:3">
      <c r="C12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/>
    </row>
    <row r="542" spans="3:3">
      <c r="C542" s="2"/>
    </row>
    <row r="543" spans="3:3">
      <c r="C543" s="2"/>
    </row>
    <row r="544" spans="3:3">
      <c r="C544" s="2"/>
    </row>
    <row r="545" spans="3:3">
      <c r="C545" s="2"/>
    </row>
    <row r="546" spans="3:3">
      <c r="C546" s="2"/>
    </row>
    <row r="547" spans="3:3">
      <c r="C547" s="2"/>
    </row>
    <row r="548" spans="3:3">
      <c r="C548" s="2"/>
    </row>
    <row r="549" spans="3:3">
      <c r="C549" s="2"/>
    </row>
    <row r="550" spans="3:3">
      <c r="C550" s="2"/>
    </row>
    <row r="551" spans="3:3">
      <c r="C551" s="2"/>
    </row>
    <row r="552" spans="3:3">
      <c r="C552" s="2"/>
    </row>
    <row r="553" spans="3:3">
      <c r="C553" s="2"/>
    </row>
    <row r="554" spans="3:3">
      <c r="C554" s="2"/>
    </row>
    <row r="555" spans="3:3">
      <c r="C555" s="2"/>
    </row>
    <row r="556" spans="3:3">
      <c r="C556" s="2"/>
    </row>
    <row r="557" spans="3:3">
      <c r="C557" s="2"/>
    </row>
    <row r="558" spans="3:3">
      <c r="C558" s="2"/>
    </row>
    <row r="559" spans="3:3">
      <c r="C559" s="2"/>
    </row>
    <row r="560" spans="3:3">
      <c r="C560" s="2"/>
    </row>
    <row r="561" spans="3:3">
      <c r="C561" s="2"/>
    </row>
    <row r="562" spans="3:3">
      <c r="C562" s="2"/>
    </row>
    <row r="563" spans="3:3">
      <c r="C563" s="2"/>
    </row>
    <row r="564" spans="3:3">
      <c r="C564" s="2"/>
    </row>
    <row r="565" spans="3:3">
      <c r="C565" s="2"/>
    </row>
    <row r="566" spans="3:3">
      <c r="C566" s="2"/>
    </row>
    <row r="567" spans="3:3">
      <c r="C567" s="2"/>
    </row>
    <row r="568" spans="3:3">
      <c r="C568" s="2"/>
    </row>
    <row r="569" spans="3:3">
      <c r="C569" s="2"/>
    </row>
    <row r="570" spans="3:3">
      <c r="C570" s="2"/>
    </row>
    <row r="571" spans="3:3">
      <c r="C571" s="2"/>
    </row>
    <row r="572" spans="3:3">
      <c r="C572" s="2"/>
    </row>
    <row r="573" spans="3:3">
      <c r="C573" s="2"/>
    </row>
    <row r="574" spans="3:3">
      <c r="C574" s="2"/>
    </row>
    <row r="575" spans="3:3">
      <c r="C575" s="2"/>
    </row>
    <row r="576" spans="3:3">
      <c r="C576" s="2"/>
    </row>
    <row r="577" spans="3:3">
      <c r="C577" s="2"/>
    </row>
    <row r="578" spans="3:3">
      <c r="C578" s="2"/>
    </row>
    <row r="579" spans="3:3">
      <c r="C579" s="2"/>
    </row>
    <row r="580" spans="3:3">
      <c r="C580" s="2"/>
    </row>
    <row r="581" spans="3:3">
      <c r="C581" s="2"/>
    </row>
    <row r="582" spans="3:3">
      <c r="C582" s="2"/>
    </row>
    <row r="583" spans="3:3">
      <c r="C583" s="2"/>
    </row>
    <row r="584" spans="3:3">
      <c r="C584" s="2"/>
    </row>
    <row r="585" spans="3:3">
      <c r="C585" s="2"/>
    </row>
    <row r="586" spans="3:3">
      <c r="C586" s="2"/>
    </row>
    <row r="587" spans="3:3">
      <c r="C587" s="2"/>
    </row>
    <row r="588" spans="3:3">
      <c r="C588" s="2"/>
    </row>
    <row r="589" spans="3:3">
      <c r="C589" s="2"/>
    </row>
    <row r="590" spans="3:3">
      <c r="C590" s="2"/>
    </row>
    <row r="591" spans="3:3">
      <c r="C591" s="2"/>
    </row>
    <row r="592" spans="3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  <row r="597" spans="3:3">
      <c r="C597" s="2"/>
    </row>
    <row r="598" spans="3:3">
      <c r="C598" s="2"/>
    </row>
    <row r="599" spans="3:3">
      <c r="C599" s="2"/>
    </row>
    <row r="600" spans="3:3">
      <c r="C600" s="2"/>
    </row>
    <row r="601" spans="3:3">
      <c r="C601" s="2"/>
    </row>
    <row r="602" spans="3:3">
      <c r="C602" s="2"/>
    </row>
    <row r="603" spans="3:3">
      <c r="C603" s="2"/>
    </row>
    <row r="604" spans="3:3">
      <c r="C604" s="2"/>
    </row>
    <row r="605" spans="3:3">
      <c r="C605" s="2"/>
    </row>
    <row r="606" spans="3:3">
      <c r="C606" s="2"/>
    </row>
    <row r="607" spans="3:3">
      <c r="C607" s="2"/>
    </row>
    <row r="608" spans="3:3">
      <c r="C608" s="2"/>
    </row>
    <row r="609" spans="3:3">
      <c r="C609" s="2"/>
    </row>
    <row r="610" spans="3:3">
      <c r="C610" s="2"/>
    </row>
    <row r="611" spans="3:3">
      <c r="C611" s="2"/>
    </row>
    <row r="612" spans="3:3">
      <c r="C612" s="2"/>
    </row>
    <row r="613" spans="3:3">
      <c r="C613" s="2"/>
    </row>
    <row r="614" spans="3:3">
      <c r="C614" s="2"/>
    </row>
    <row r="615" spans="3:3">
      <c r="C615" s="2"/>
    </row>
    <row r="616" spans="3:3">
      <c r="C616" s="2"/>
    </row>
    <row r="617" spans="3:3">
      <c r="C617" s="2"/>
    </row>
    <row r="618" spans="3:3">
      <c r="C618" s="2"/>
    </row>
    <row r="619" spans="3:3">
      <c r="C619" s="2"/>
    </row>
    <row r="620" spans="3:3">
      <c r="C620" s="2"/>
    </row>
    <row r="621" spans="3:3">
      <c r="C621" s="2"/>
    </row>
    <row r="622" spans="3:3">
      <c r="C622" s="2"/>
    </row>
    <row r="623" spans="3:3">
      <c r="C623" s="2"/>
    </row>
    <row r="624" spans="3:3">
      <c r="C624" s="2"/>
    </row>
    <row r="625" spans="3:3">
      <c r="C625" s="2"/>
    </row>
    <row r="626" spans="3:3">
      <c r="C626" s="2"/>
    </row>
    <row r="627" spans="3:3">
      <c r="C627" s="2"/>
    </row>
    <row r="628" spans="3:3">
      <c r="C628" s="2"/>
    </row>
    <row r="629" spans="3:3">
      <c r="C629" s="2"/>
    </row>
    <row r="630" spans="3:3">
      <c r="C630" s="2"/>
    </row>
    <row r="631" spans="3:3">
      <c r="C631" s="2"/>
    </row>
    <row r="632" spans="3:3">
      <c r="C632" s="2"/>
    </row>
    <row r="633" spans="3:3">
      <c r="C633" s="2"/>
    </row>
    <row r="634" spans="3:3">
      <c r="C634" s="2"/>
    </row>
    <row r="635" spans="3:3">
      <c r="C635" s="2"/>
    </row>
    <row r="636" spans="3:3">
      <c r="C636" s="2"/>
    </row>
    <row r="637" spans="3:3">
      <c r="C637" s="2"/>
    </row>
    <row r="638" spans="3:3">
      <c r="C638" s="2"/>
    </row>
    <row r="639" spans="3:3">
      <c r="C639" s="2"/>
    </row>
    <row r="640" spans="3:3">
      <c r="C640" s="2"/>
    </row>
    <row r="641" spans="3:3">
      <c r="C641" s="2"/>
    </row>
    <row r="642" spans="3:3">
      <c r="C642" s="2"/>
    </row>
    <row r="643" spans="3:3">
      <c r="C643" s="2"/>
    </row>
    <row r="644" spans="3:3">
      <c r="C644" s="2"/>
    </row>
    <row r="645" spans="3:3">
      <c r="C645" s="2"/>
    </row>
    <row r="646" spans="3:3">
      <c r="C646" s="2"/>
    </row>
    <row r="647" spans="3:3">
      <c r="C647" s="2"/>
    </row>
    <row r="648" spans="3:3">
      <c r="C648" s="2"/>
    </row>
    <row r="649" spans="3:3">
      <c r="C649" s="2"/>
    </row>
    <row r="650" spans="3:3">
      <c r="C650" s="2"/>
    </row>
    <row r="651" spans="3:3">
      <c r="C651" s="2"/>
    </row>
    <row r="652" spans="3:3">
      <c r="C652" s="2"/>
    </row>
    <row r="653" spans="3:3">
      <c r="C653" s="2"/>
    </row>
    <row r="654" spans="3:3">
      <c r="C654" s="2"/>
    </row>
    <row r="655" spans="3:3">
      <c r="C655" s="2"/>
    </row>
    <row r="656" spans="3:3">
      <c r="C656" s="2"/>
    </row>
    <row r="657" spans="3:3">
      <c r="C657" s="2"/>
    </row>
    <row r="658" spans="3:3">
      <c r="C658" s="2"/>
    </row>
    <row r="659" spans="3:3">
      <c r="C659" s="2"/>
    </row>
    <row r="660" spans="3:3">
      <c r="C660" s="2"/>
    </row>
    <row r="661" spans="3:3">
      <c r="C661" s="2"/>
    </row>
    <row r="662" spans="3:3">
      <c r="C662" s="2"/>
    </row>
    <row r="663" spans="3:3">
      <c r="C663" s="2"/>
    </row>
    <row r="664" spans="3:3">
      <c r="C664" s="2"/>
    </row>
    <row r="665" spans="3:3">
      <c r="C665" s="2"/>
    </row>
    <row r="666" spans="3:3">
      <c r="C666" s="2"/>
    </row>
    <row r="667" spans="3:3">
      <c r="C667" s="2"/>
    </row>
    <row r="668" spans="3:3">
      <c r="C668" s="2"/>
    </row>
    <row r="669" spans="3:3">
      <c r="C669" s="2"/>
    </row>
    <row r="670" spans="3:3">
      <c r="C670" s="2"/>
    </row>
    <row r="671" spans="3:3">
      <c r="C671" s="2"/>
    </row>
    <row r="672" spans="3:3">
      <c r="C672" s="2"/>
    </row>
    <row r="673" spans="3:3">
      <c r="C673" s="2"/>
    </row>
    <row r="674" spans="3:3">
      <c r="C674" s="2"/>
    </row>
    <row r="675" spans="3:3">
      <c r="C675" s="2"/>
    </row>
    <row r="676" spans="3:3">
      <c r="C676" s="2"/>
    </row>
    <row r="677" spans="3:3">
      <c r="C677" s="2"/>
    </row>
    <row r="678" spans="3:3">
      <c r="C678" s="2"/>
    </row>
    <row r="679" spans="3:3">
      <c r="C679" s="2"/>
    </row>
    <row r="680" spans="3:3">
      <c r="C680" s="2"/>
    </row>
    <row r="681" spans="3:3">
      <c r="C681" s="2"/>
    </row>
    <row r="682" spans="3:3">
      <c r="C682" s="2"/>
    </row>
    <row r="683" spans="3:3">
      <c r="C683" s="2"/>
    </row>
    <row r="684" spans="3:3">
      <c r="C684" s="2"/>
    </row>
    <row r="685" spans="3:3">
      <c r="C685" s="2"/>
    </row>
    <row r="686" spans="3:3">
      <c r="C686" s="2"/>
    </row>
    <row r="687" spans="3:3">
      <c r="C687" s="2"/>
    </row>
    <row r="688" spans="3:3">
      <c r="C688" s="2"/>
    </row>
    <row r="689" spans="3:3">
      <c r="C689" s="2"/>
    </row>
    <row r="690" spans="3:3">
      <c r="C690" s="2"/>
    </row>
    <row r="691" spans="3:3">
      <c r="C691" s="2"/>
    </row>
    <row r="692" spans="3:3">
      <c r="C692" s="2"/>
    </row>
    <row r="693" spans="3:3">
      <c r="C693" s="2"/>
    </row>
    <row r="694" spans="3:3">
      <c r="C694" s="2"/>
    </row>
    <row r="695" spans="3:3">
      <c r="C695" s="2"/>
    </row>
    <row r="696" spans="3:3">
      <c r="C696" s="2"/>
    </row>
    <row r="697" spans="3:3">
      <c r="C697" s="2"/>
    </row>
    <row r="698" spans="3:3">
      <c r="C698" s="2"/>
    </row>
    <row r="699" spans="3:3">
      <c r="C699" s="2"/>
    </row>
    <row r="700" spans="3:3">
      <c r="C700" s="2"/>
    </row>
    <row r="701" spans="3:3">
      <c r="C701" s="2"/>
    </row>
    <row r="702" spans="3:3">
      <c r="C702" s="2"/>
    </row>
    <row r="703" spans="3:3">
      <c r="C703" s="2"/>
    </row>
    <row r="704" spans="3:3">
      <c r="C704" s="2"/>
    </row>
    <row r="705" spans="3:3">
      <c r="C705" s="2"/>
    </row>
    <row r="706" spans="3:3">
      <c r="C706" s="2"/>
    </row>
    <row r="707" spans="3:3">
      <c r="C707" s="2"/>
    </row>
    <row r="708" spans="3:3">
      <c r="C708" s="2"/>
    </row>
    <row r="709" spans="3:3">
      <c r="C709" s="2"/>
    </row>
    <row r="710" spans="3:3">
      <c r="C710" s="2"/>
    </row>
    <row r="711" spans="3:3">
      <c r="C711" s="2"/>
    </row>
    <row r="712" spans="3:3">
      <c r="C712" s="2"/>
    </row>
    <row r="713" spans="3:3">
      <c r="C713" s="2"/>
    </row>
    <row r="714" spans="3:3">
      <c r="C714" s="2"/>
    </row>
    <row r="715" spans="3:3">
      <c r="C715" s="2"/>
    </row>
    <row r="716" spans="3:3">
      <c r="C716" s="2"/>
    </row>
    <row r="717" spans="3:3">
      <c r="C717" s="2"/>
    </row>
    <row r="718" spans="3:3">
      <c r="C718" s="2"/>
    </row>
    <row r="719" spans="3:3">
      <c r="C719" s="2"/>
    </row>
    <row r="720" spans="3:3">
      <c r="C720" s="2"/>
    </row>
    <row r="721" spans="3:3">
      <c r="C721" s="2"/>
    </row>
    <row r="722" spans="3:3">
      <c r="C722" s="2"/>
    </row>
    <row r="723" spans="3:3">
      <c r="C723" s="2"/>
    </row>
    <row r="724" spans="3:3">
      <c r="C724" s="2"/>
    </row>
    <row r="725" spans="3:3">
      <c r="C725" s="2"/>
    </row>
    <row r="726" spans="3:3">
      <c r="C726" s="2"/>
    </row>
    <row r="727" spans="3:3">
      <c r="C727" s="2"/>
    </row>
    <row r="728" spans="3:3">
      <c r="C728" s="2"/>
    </row>
    <row r="729" spans="3:3">
      <c r="C729" s="2"/>
    </row>
    <row r="730" spans="3:3">
      <c r="C730" s="2"/>
    </row>
    <row r="731" spans="3:3">
      <c r="C731" s="2"/>
    </row>
    <row r="732" spans="3:3">
      <c r="C732" s="2"/>
    </row>
    <row r="733" spans="3:3">
      <c r="C733" s="2"/>
    </row>
    <row r="734" spans="3:3">
      <c r="C734" s="2"/>
    </row>
    <row r="735" spans="3:3">
      <c r="C735" s="2"/>
    </row>
    <row r="736" spans="3:3">
      <c r="C736" s="2"/>
    </row>
    <row r="737" spans="3:3">
      <c r="C737" s="2"/>
    </row>
    <row r="738" spans="3:3">
      <c r="C738" s="2"/>
    </row>
    <row r="739" spans="3:3">
      <c r="C739" s="2"/>
    </row>
    <row r="740" spans="3:3">
      <c r="C740" s="2"/>
    </row>
    <row r="741" spans="3:3">
      <c r="C741" s="2"/>
    </row>
    <row r="742" spans="3:3">
      <c r="C742" s="2"/>
    </row>
    <row r="743" spans="3:3">
      <c r="C743" s="2"/>
    </row>
    <row r="744" spans="3:3">
      <c r="C744" s="2"/>
    </row>
    <row r="745" spans="3:3">
      <c r="C745" s="2"/>
    </row>
    <row r="746" spans="3:3">
      <c r="C746" s="2"/>
    </row>
    <row r="747" spans="3:3">
      <c r="C747" s="2"/>
    </row>
    <row r="748" spans="3:3">
      <c r="C748" s="2"/>
    </row>
    <row r="749" spans="3:3">
      <c r="C749" s="2"/>
    </row>
    <row r="750" spans="3:3">
      <c r="C750" s="2"/>
    </row>
    <row r="751" spans="3:3">
      <c r="C751" s="2"/>
    </row>
    <row r="752" spans="3:3">
      <c r="C752" s="2"/>
    </row>
    <row r="753" spans="3:3">
      <c r="C753" s="2"/>
    </row>
    <row r="754" spans="3:3">
      <c r="C754" s="2"/>
    </row>
    <row r="755" spans="3:3">
      <c r="C755" s="2"/>
    </row>
    <row r="756" spans="3:3">
      <c r="C756" s="2"/>
    </row>
    <row r="757" spans="3:3">
      <c r="C757" s="2"/>
    </row>
    <row r="758" spans="3:3">
      <c r="C758" s="2"/>
    </row>
    <row r="759" spans="3:3">
      <c r="C759" s="2"/>
    </row>
    <row r="760" spans="3:3">
      <c r="C760" s="2"/>
    </row>
    <row r="761" spans="3:3">
      <c r="C761" s="2"/>
    </row>
    <row r="762" spans="3:3">
      <c r="C762" s="2"/>
    </row>
    <row r="763" spans="3:3">
      <c r="C763" s="2"/>
    </row>
    <row r="764" spans="3:3">
      <c r="C764" s="2"/>
    </row>
    <row r="765" spans="3:3">
      <c r="C765" s="2"/>
    </row>
    <row r="766" spans="3:3">
      <c r="C766" s="2"/>
    </row>
    <row r="767" spans="3:3">
      <c r="C767" s="2"/>
    </row>
    <row r="768" spans="3:3">
      <c r="C768" s="2"/>
    </row>
    <row r="769" spans="3:3">
      <c r="C769" s="2"/>
    </row>
    <row r="770" spans="3:3">
      <c r="C770" s="2"/>
    </row>
    <row r="771" spans="3:3">
      <c r="C771" s="2"/>
    </row>
    <row r="772" spans="3:3">
      <c r="C772" s="2"/>
    </row>
    <row r="773" spans="3:3">
      <c r="C773" s="2"/>
    </row>
    <row r="774" spans="3:3">
      <c r="C774" s="2"/>
    </row>
    <row r="775" spans="3:3">
      <c r="C775" s="2"/>
    </row>
    <row r="776" spans="3:3">
      <c r="C776" s="2"/>
    </row>
    <row r="777" spans="3:3">
      <c r="C777" s="2"/>
    </row>
    <row r="778" spans="3:3">
      <c r="C778" s="2"/>
    </row>
    <row r="779" spans="3:3">
      <c r="C779" s="2"/>
    </row>
    <row r="780" spans="3:3">
      <c r="C780" s="2"/>
    </row>
    <row r="781" spans="3:3">
      <c r="C781" s="2"/>
    </row>
    <row r="782" spans="3:3">
      <c r="C782" s="2"/>
    </row>
    <row r="783" spans="3:3">
      <c r="C783" s="2"/>
    </row>
    <row r="784" spans="3:3">
      <c r="C784" s="2"/>
    </row>
    <row r="785" spans="3:3">
      <c r="C785" s="2"/>
    </row>
    <row r="786" spans="3:3">
      <c r="C786" s="2"/>
    </row>
    <row r="787" spans="3:3">
      <c r="C787" s="2"/>
    </row>
    <row r="788" spans="3:3">
      <c r="C788" s="2"/>
    </row>
    <row r="789" spans="3:3">
      <c r="C789" s="2"/>
    </row>
    <row r="790" spans="3:3">
      <c r="C790" s="2"/>
    </row>
    <row r="791" spans="3:3">
      <c r="C791" s="2"/>
    </row>
    <row r="792" spans="3:3">
      <c r="C792" s="2"/>
    </row>
    <row r="793" spans="3:3">
      <c r="C793" s="2"/>
    </row>
    <row r="794" spans="3:3">
      <c r="C794" s="2"/>
    </row>
    <row r="795" spans="3:3">
      <c r="C795" s="2"/>
    </row>
    <row r="796" spans="3:3">
      <c r="C796" s="2"/>
    </row>
    <row r="797" spans="3:3">
      <c r="C797" s="2"/>
    </row>
    <row r="798" spans="3:3">
      <c r="C798" s="2"/>
    </row>
    <row r="799" spans="3:3">
      <c r="C799" s="2"/>
    </row>
    <row r="800" spans="3:3">
      <c r="C800" s="2"/>
    </row>
    <row r="801" spans="3:3">
      <c r="C801" s="2"/>
    </row>
    <row r="802" spans="3:3">
      <c r="C802" s="2"/>
    </row>
    <row r="803" spans="3:3">
      <c r="C803" s="2"/>
    </row>
    <row r="804" spans="3:3">
      <c r="C804" s="2"/>
    </row>
    <row r="805" spans="3:3">
      <c r="C805" s="2"/>
    </row>
    <row r="806" spans="3:3">
      <c r="C806" s="2"/>
    </row>
    <row r="807" spans="3:3">
      <c r="C807" s="2"/>
    </row>
    <row r="808" spans="3:3">
      <c r="C808" s="2"/>
    </row>
    <row r="809" spans="3:3">
      <c r="C809" s="2"/>
    </row>
    <row r="810" spans="3:3">
      <c r="C810" s="2"/>
    </row>
    <row r="811" spans="3:3">
      <c r="C811" s="2"/>
    </row>
    <row r="812" spans="3:3">
      <c r="C812" s="2"/>
    </row>
    <row r="813" spans="3:3">
      <c r="C813" s="2"/>
    </row>
    <row r="814" spans="3:3">
      <c r="C814" s="2"/>
    </row>
    <row r="815" spans="3:3">
      <c r="C815" s="2"/>
    </row>
    <row r="816" spans="3:3">
      <c r="C816" s="2"/>
    </row>
    <row r="827" spans="3:3">
      <c r="C827" s="2"/>
    </row>
    <row r="828" spans="3:3">
      <c r="C828" s="2"/>
    </row>
    <row r="829" spans="3:3">
      <c r="C829" s="2"/>
    </row>
    <row r="830" spans="3:3">
      <c r="C830" s="2"/>
    </row>
    <row r="831" spans="3:3">
      <c r="C831" s="2"/>
    </row>
    <row r="832" spans="3:3">
      <c r="C832" s="2"/>
    </row>
    <row r="833" spans="3:3">
      <c r="C833" s="2"/>
    </row>
    <row r="834" spans="3:3">
      <c r="C834" s="2"/>
    </row>
    <row r="835" spans="3:3">
      <c r="C835" s="2"/>
    </row>
    <row r="836" spans="3:3">
      <c r="C836" s="2"/>
    </row>
    <row r="837" spans="3:3">
      <c r="C837" s="2"/>
    </row>
    <row r="838" spans="3:3">
      <c r="C838" s="2"/>
    </row>
    <row r="839" spans="3:3">
      <c r="C839" s="2"/>
    </row>
    <row r="840" spans="3:3">
      <c r="C840" s="2"/>
    </row>
    <row r="841" spans="3:3">
      <c r="C841" s="2"/>
    </row>
    <row r="842" spans="3:3">
      <c r="C842" s="2"/>
    </row>
    <row r="843" spans="3:3">
      <c r="C843" s="2"/>
    </row>
    <row r="844" spans="3:3">
      <c r="C844" s="2"/>
    </row>
    <row r="845" spans="3:3">
      <c r="C845" s="2"/>
    </row>
    <row r="846" spans="3:3">
      <c r="C846" s="2"/>
    </row>
    <row r="847" spans="3:3">
      <c r="C847" s="2"/>
    </row>
    <row r="848" spans="3:3">
      <c r="C848" s="2"/>
    </row>
    <row r="849" spans="3:3">
      <c r="C849" s="2"/>
    </row>
    <row r="850" spans="3:3">
      <c r="C850" s="2"/>
    </row>
    <row r="851" spans="3:3">
      <c r="C851" s="2"/>
    </row>
    <row r="852" spans="3:3">
      <c r="C852" s="2"/>
    </row>
    <row r="853" spans="3:3">
      <c r="C853" s="2"/>
    </row>
    <row r="854" spans="3:3">
      <c r="C854" s="2"/>
    </row>
    <row r="855" spans="3:3">
      <c r="C855" s="2"/>
    </row>
    <row r="856" spans="3:3">
      <c r="C856" s="2"/>
    </row>
    <row r="857" spans="3:3">
      <c r="C857" s="2"/>
    </row>
    <row r="858" spans="3:3">
      <c r="C858" s="2"/>
    </row>
    <row r="859" spans="3:3">
      <c r="C859" s="2"/>
    </row>
    <row r="860" spans="3:3">
      <c r="C860" s="2"/>
    </row>
    <row r="861" spans="3:3">
      <c r="C861" s="2"/>
    </row>
    <row r="862" spans="3:3">
      <c r="C862" s="2"/>
    </row>
    <row r="863" spans="3:3">
      <c r="C863" s="2"/>
    </row>
    <row r="864" spans="3:3">
      <c r="C864" s="2"/>
    </row>
    <row r="865" spans="3:3">
      <c r="C865" s="2"/>
    </row>
    <row r="866" spans="3:3">
      <c r="C866" s="2"/>
    </row>
    <row r="877" spans="3:3">
      <c r="C877" s="2"/>
    </row>
    <row r="878" spans="3:3">
      <c r="C878" s="2"/>
    </row>
    <row r="879" spans="3:3">
      <c r="C879" s="2"/>
    </row>
    <row r="880" spans="3:3">
      <c r="C880" s="2"/>
    </row>
    <row r="881" spans="3:3">
      <c r="C881" s="2"/>
    </row>
    <row r="882" spans="3:3">
      <c r="C882" s="2"/>
    </row>
    <row r="883" spans="3:3">
      <c r="C883" s="2"/>
    </row>
    <row r="884" spans="3:3">
      <c r="C884" s="2"/>
    </row>
    <row r="885" spans="3:3">
      <c r="C885" s="2"/>
    </row>
    <row r="886" spans="3:3">
      <c r="C886" s="2"/>
    </row>
    <row r="887" spans="3:3">
      <c r="C887" s="2"/>
    </row>
    <row r="888" spans="3:3">
      <c r="C888" s="2"/>
    </row>
    <row r="889" spans="3:3">
      <c r="C889" s="2"/>
    </row>
    <row r="890" spans="3:3">
      <c r="C890" s="2"/>
    </row>
    <row r="891" spans="3:3">
      <c r="C891" s="2"/>
    </row>
    <row r="892" spans="3:3">
      <c r="C892" s="2"/>
    </row>
    <row r="893" spans="3:3">
      <c r="C893" s="2"/>
    </row>
    <row r="894" spans="3:3">
      <c r="C894" s="2"/>
    </row>
    <row r="895" spans="3:3">
      <c r="C895" s="2"/>
    </row>
    <row r="896" spans="3:3">
      <c r="C896" s="2"/>
    </row>
    <row r="927" spans="3:3">
      <c r="C927" s="2"/>
    </row>
    <row r="928" spans="3:3">
      <c r="C928" s="2"/>
    </row>
    <row r="929" spans="3:3">
      <c r="C929" s="2"/>
    </row>
    <row r="930" spans="3:3">
      <c r="C930" s="2"/>
    </row>
    <row r="931" spans="3:3">
      <c r="C931" s="2"/>
    </row>
    <row r="932" spans="3:3">
      <c r="C932" s="2"/>
    </row>
    <row r="933" spans="3:3">
      <c r="C933" s="2"/>
    </row>
    <row r="934" spans="3:3">
      <c r="C934" s="2"/>
    </row>
    <row r="935" spans="3:3">
      <c r="C935" s="2"/>
    </row>
    <row r="936" spans="3:3">
      <c r="C936" s="2"/>
    </row>
    <row r="937" spans="3:3">
      <c r="C937" s="2"/>
    </row>
    <row r="938" spans="3:3">
      <c r="C938" s="2"/>
    </row>
    <row r="939" spans="3:3">
      <c r="C939" s="2"/>
    </row>
    <row r="940" spans="3:3">
      <c r="C940" s="2"/>
    </row>
    <row r="941" spans="3:3">
      <c r="C941" s="2"/>
    </row>
    <row r="942" spans="3:3">
      <c r="C942" s="2"/>
    </row>
    <row r="943" spans="3:3">
      <c r="C943" s="2"/>
    </row>
    <row r="944" spans="3:3">
      <c r="C944" s="2"/>
    </row>
    <row r="945" spans="3:3">
      <c r="C945" s="2"/>
    </row>
    <row r="946" spans="3:3">
      <c r="C946" s="2"/>
    </row>
    <row r="947" spans="3:3">
      <c r="C947" s="2"/>
    </row>
    <row r="948" spans="3:3">
      <c r="C948" s="2"/>
    </row>
    <row r="949" spans="3:3">
      <c r="C949" s="2"/>
    </row>
    <row r="950" spans="3:3">
      <c r="C950" s="2"/>
    </row>
    <row r="951" spans="3:3">
      <c r="C951" s="2"/>
    </row>
    <row r="952" spans="3:3">
      <c r="C952" s="2"/>
    </row>
    <row r="953" spans="3:3">
      <c r="C953" s="2"/>
    </row>
    <row r="954" spans="3:3">
      <c r="C954" s="2"/>
    </row>
    <row r="955" spans="3:3">
      <c r="C955" s="2"/>
    </row>
    <row r="956" spans="3:3">
      <c r="C956" s="2"/>
    </row>
    <row r="957" spans="3:3">
      <c r="C957" s="2"/>
    </row>
    <row r="958" spans="3:3">
      <c r="C958" s="2"/>
    </row>
    <row r="959" spans="3:3">
      <c r="C959" s="2"/>
    </row>
    <row r="960" spans="3:3">
      <c r="C960" s="2"/>
    </row>
    <row r="961" spans="3:3">
      <c r="C961" s="2"/>
    </row>
    <row r="962" spans="3:3">
      <c r="C962" s="2"/>
    </row>
    <row r="963" spans="3:3">
      <c r="C963" s="2"/>
    </row>
    <row r="964" spans="3:3">
      <c r="C964" s="2"/>
    </row>
    <row r="965" spans="3:3">
      <c r="C965" s="2"/>
    </row>
    <row r="966" spans="3:3">
      <c r="C966" s="2"/>
    </row>
    <row r="967" spans="3:3">
      <c r="C967" s="2"/>
    </row>
    <row r="968" spans="3:3">
      <c r="C968" s="2"/>
    </row>
    <row r="969" spans="3:3">
      <c r="C969" s="2"/>
    </row>
    <row r="970" spans="3:3">
      <c r="C970" s="2"/>
    </row>
    <row r="971" spans="3:3">
      <c r="C971" s="2"/>
    </row>
    <row r="972" spans="3:3">
      <c r="C972" s="2"/>
    </row>
    <row r="973" spans="3:3">
      <c r="C973" s="2"/>
    </row>
    <row r="974" spans="3:3">
      <c r="C974" s="2"/>
    </row>
    <row r="975" spans="3:3">
      <c r="C975" s="2"/>
    </row>
    <row r="976" spans="3:3">
      <c r="C976" s="2"/>
    </row>
    <row r="977" spans="3:3">
      <c r="C977" s="2"/>
    </row>
    <row r="978" spans="3:3">
      <c r="C978" s="2"/>
    </row>
    <row r="979" spans="3:3">
      <c r="C979" s="2"/>
    </row>
    <row r="980" spans="3:3">
      <c r="C980" s="2"/>
    </row>
    <row r="981" spans="3:3">
      <c r="C981" s="2"/>
    </row>
    <row r="982" spans="3:3">
      <c r="C982" s="2"/>
    </row>
    <row r="983" spans="3:3">
      <c r="C983" s="2"/>
    </row>
    <row r="984" spans="3:3">
      <c r="C984" s="2"/>
    </row>
    <row r="985" spans="3:3">
      <c r="C985" s="2"/>
    </row>
    <row r="986" spans="3:3">
      <c r="C986" s="2"/>
    </row>
    <row r="997" spans="3:3">
      <c r="C997" s="2"/>
    </row>
    <row r="998" spans="3:3">
      <c r="C998" s="2"/>
    </row>
    <row r="999" spans="3:3">
      <c r="C999" s="2"/>
    </row>
    <row r="1000" spans="3:3">
      <c r="C1000" s="2"/>
    </row>
    <row r="1001" spans="3:3">
      <c r="C1001" s="2"/>
    </row>
    <row r="1002" spans="3:3">
      <c r="C1002" s="2"/>
    </row>
    <row r="1003" spans="3:3">
      <c r="C1003" s="2"/>
    </row>
    <row r="1004" spans="3:3">
      <c r="C1004" s="2"/>
    </row>
    <row r="1005" spans="3:3">
      <c r="C1005" s="2"/>
    </row>
    <row r="1006" spans="3:3">
      <c r="C1006" s="2"/>
    </row>
    <row r="1007" spans="3:3">
      <c r="C1007" s="2"/>
    </row>
    <row r="1008" spans="3:3">
      <c r="C1008" s="2"/>
    </row>
    <row r="1009" spans="3:3">
      <c r="C1009" s="2"/>
    </row>
    <row r="1010" spans="3:3">
      <c r="C1010" s="2"/>
    </row>
    <row r="1011" spans="3:3">
      <c r="C1011" s="2"/>
    </row>
    <row r="1012" spans="3:3">
      <c r="C1012" s="2"/>
    </row>
    <row r="1013" spans="3:3">
      <c r="C1013" s="2"/>
    </row>
    <row r="1014" spans="3:3">
      <c r="C1014" s="2"/>
    </row>
    <row r="1015" spans="3:3">
      <c r="C1015" s="2"/>
    </row>
    <row r="1016" spans="3:3">
      <c r="C1016" s="2"/>
    </row>
    <row r="1017" spans="3:3">
      <c r="C1017" s="2"/>
    </row>
    <row r="1018" spans="3:3">
      <c r="C1018" s="2"/>
    </row>
    <row r="1019" spans="3:3">
      <c r="C1019" s="2"/>
    </row>
    <row r="1020" spans="3:3">
      <c r="C1020" s="2"/>
    </row>
    <row r="1021" spans="3:3">
      <c r="C1021" s="2"/>
    </row>
    <row r="1022" spans="3:3">
      <c r="C1022" s="2"/>
    </row>
    <row r="1023" spans="3:3">
      <c r="C1023" s="2"/>
    </row>
    <row r="1024" spans="3:3">
      <c r="C1024" s="2"/>
    </row>
    <row r="1025" spans="3:3">
      <c r="C1025" s="2"/>
    </row>
    <row r="1026" spans="3:3">
      <c r="C1026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Locations</vt:lpstr>
      <vt:lpstr>Taxa</vt:lpstr>
      <vt:lpstr>DF</vt:lpstr>
      <vt:lpstr>Incidence</vt:lpstr>
    </vt:vector>
  </TitlesOfParts>
  <Company>Imperial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Orme</dc:creator>
  <cp:lastModifiedBy>David Orme</cp:lastModifiedBy>
  <dcterms:created xsi:type="dcterms:W3CDTF">2017-06-13T13:29:44Z</dcterms:created>
  <dcterms:modified xsi:type="dcterms:W3CDTF">2018-01-05T13:44:22Z</dcterms:modified>
</cp:coreProperties>
</file>