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a8e8aa4a84c71e/Documentos/Programa Ideas/Materiales/Diseño/"/>
    </mc:Choice>
  </mc:AlternateContent>
  <xr:revisionPtr revIDLastSave="1" documentId="8_{6EB33113-3345-4516-8674-3351C99E0692}" xr6:coauthVersionLast="47" xr6:coauthVersionMax="47" xr10:uidLastSave="{E24519B2-2080-4042-A932-3ED94CB10992}"/>
  <bookViews>
    <workbookView xWindow="-120" yWindow="-120" windowWidth="20730" windowHeight="11040" activeTab="1" xr2:uid="{8E51C832-6B84-4CFD-8073-9CD7C3365602}"/>
  </bookViews>
  <sheets>
    <sheet name="Estructura de costos" sheetId="1" r:id="rId1"/>
    <sheet name="Desgloce producción" sheetId="2" r:id="rId2"/>
    <sheet name="Desgloce Administración y ven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I4" i="1"/>
  <c r="H3" i="1" a="1"/>
  <c r="H3" i="1" s="1"/>
  <c r="H6" i="1" s="1"/>
  <c r="H8" i="1" s="1"/>
  <c r="H9" i="1" s="1"/>
  <c r="E36" i="3"/>
  <c r="C49" i="1"/>
  <c r="C28" i="1"/>
  <c r="C27" i="1"/>
  <c r="E46" i="3"/>
  <c r="C48" i="1" s="1"/>
  <c r="E45" i="3"/>
  <c r="E44" i="3"/>
  <c r="E43" i="3"/>
  <c r="E42" i="3"/>
  <c r="E41" i="3"/>
  <c r="E40" i="3"/>
  <c r="E39" i="3"/>
  <c r="E35" i="3"/>
  <c r="E34" i="3"/>
  <c r="E33" i="3"/>
  <c r="E32" i="3"/>
  <c r="E31" i="3"/>
  <c r="E30" i="3"/>
  <c r="E29" i="3"/>
  <c r="E28" i="3"/>
  <c r="E27" i="3"/>
  <c r="E23" i="3"/>
  <c r="E22" i="3"/>
  <c r="E21" i="3"/>
  <c r="E20" i="3"/>
  <c r="E19" i="3"/>
  <c r="E18" i="3"/>
  <c r="E17" i="3"/>
  <c r="E16" i="3"/>
  <c r="E15" i="3"/>
  <c r="E11" i="3"/>
  <c r="E10" i="3"/>
  <c r="E9" i="3"/>
  <c r="E8" i="3"/>
  <c r="E7" i="3"/>
  <c r="E6" i="3"/>
  <c r="E5" i="3"/>
  <c r="E4" i="3"/>
  <c r="E3" i="3"/>
  <c r="C9" i="1"/>
  <c r="C8" i="1"/>
  <c r="C7" i="1"/>
  <c r="C5" i="1"/>
  <c r="E24" i="2"/>
  <c r="E48" i="2"/>
  <c r="E44" i="2"/>
  <c r="E45" i="2"/>
  <c r="E46" i="2"/>
  <c r="E47" i="2"/>
  <c r="E41" i="2"/>
  <c r="E43" i="2"/>
  <c r="E42" i="2"/>
  <c r="E36" i="2"/>
  <c r="E37" i="2"/>
  <c r="E35" i="2"/>
  <c r="E38" i="2" s="1"/>
  <c r="E29" i="2"/>
  <c r="E30" i="2"/>
  <c r="E31" i="2"/>
  <c r="E32" i="2"/>
  <c r="E28" i="2"/>
  <c r="E33" i="2" s="1"/>
  <c r="E23" i="2"/>
  <c r="E22" i="2"/>
  <c r="E21" i="2"/>
  <c r="E20" i="2"/>
  <c r="E19" i="2"/>
  <c r="E18" i="2"/>
  <c r="E17" i="2"/>
  <c r="E16" i="2"/>
  <c r="E15" i="2"/>
  <c r="E5" i="2"/>
  <c r="E6" i="2"/>
  <c r="E7" i="2"/>
  <c r="E8" i="2"/>
  <c r="E9" i="2"/>
  <c r="E10" i="2"/>
  <c r="E11" i="2"/>
  <c r="E12" i="2"/>
  <c r="E4" i="2"/>
  <c r="E13" i="2" l="1"/>
  <c r="E25" i="2" s="1"/>
  <c r="E12" i="3"/>
  <c r="E2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<sst xmlns="http://schemas.openxmlformats.org/spreadsheetml/2006/main" count="182" uniqueCount="100">
  <si>
    <t>Inventario inicial de Materias Primas</t>
  </si>
  <si>
    <t>Materia Prima</t>
  </si>
  <si>
    <t>Costo de mano de Obra Directa</t>
  </si>
  <si>
    <t>Costo Indirectos de Fabricaciòn (Apl.)</t>
  </si>
  <si>
    <t xml:space="preserve">Infraestructura </t>
  </si>
  <si>
    <t xml:space="preserve">Alquiler del área de producción </t>
  </si>
  <si>
    <t xml:space="preserve">Alquiler de almacen </t>
  </si>
  <si>
    <t xml:space="preserve">Servicios </t>
  </si>
  <si>
    <t>Agua</t>
  </si>
  <si>
    <t>Electricidad</t>
  </si>
  <si>
    <t>Gas</t>
  </si>
  <si>
    <t>Telefonía - Internet</t>
  </si>
  <si>
    <t>Sueldos y beneficios del personal de oficina</t>
  </si>
  <si>
    <t xml:space="preserve">Dirección - Gerencia </t>
  </si>
  <si>
    <t>Contabilidad</t>
  </si>
  <si>
    <t>RRHH</t>
  </si>
  <si>
    <t>Mano de obra</t>
  </si>
  <si>
    <t xml:space="preserve">Beneficios no ligados al salario </t>
  </si>
  <si>
    <t>Insumo 1</t>
  </si>
  <si>
    <t>Insumo 2</t>
  </si>
  <si>
    <t>Insumo 3</t>
  </si>
  <si>
    <t>Insumo 4</t>
  </si>
  <si>
    <t>Insumo 5</t>
  </si>
  <si>
    <t>Insumo 6</t>
  </si>
  <si>
    <t>Insumo 7</t>
  </si>
  <si>
    <t xml:space="preserve">Costo Unitario </t>
  </si>
  <si>
    <t>Unidades</t>
  </si>
  <si>
    <t>Total</t>
  </si>
  <si>
    <t>Materia prima directa</t>
  </si>
  <si>
    <t xml:space="preserve">Materia prima indirecta </t>
  </si>
  <si>
    <t>Total de materia prima</t>
  </si>
  <si>
    <t>Gerente de producción</t>
  </si>
  <si>
    <t>Operadores</t>
  </si>
  <si>
    <t>Supervisores</t>
  </si>
  <si>
    <t>Supervisores de calidad</t>
  </si>
  <si>
    <t xml:space="preserve">Inspectores de calidad </t>
  </si>
  <si>
    <t>Mano de obra directa</t>
  </si>
  <si>
    <t>Mano de obra indirecta</t>
  </si>
  <si>
    <t>Intendentes</t>
  </si>
  <si>
    <t xml:space="preserve">Supervisor de mantenimiento </t>
  </si>
  <si>
    <t xml:space="preserve">Mantenimiento </t>
  </si>
  <si>
    <t>Beneficios no ligados al salario</t>
  </si>
  <si>
    <t>Subsidios</t>
  </si>
  <si>
    <t>Auxilio de transporte</t>
  </si>
  <si>
    <t>Prima Vacacional</t>
  </si>
  <si>
    <t>Bono o Vales de Alimentacion</t>
  </si>
  <si>
    <t>Aportes del empleador</t>
  </si>
  <si>
    <t xml:space="preserve">Plan de Salud </t>
  </si>
  <si>
    <t>Dotaciones (uniformes, EPP)</t>
  </si>
  <si>
    <t>Aux Administrativos</t>
  </si>
  <si>
    <t>Gerencia</t>
  </si>
  <si>
    <t xml:space="preserve">Papelería </t>
  </si>
  <si>
    <t>Depreciación de equipos de oficina</t>
  </si>
  <si>
    <t>Inmueble</t>
  </si>
  <si>
    <t>Equipos: Computador, impresora, etc</t>
  </si>
  <si>
    <t>Equipos de Transporte</t>
  </si>
  <si>
    <t>Muebles y enseres</t>
  </si>
  <si>
    <t>Impuestos</t>
  </si>
  <si>
    <t>IVA</t>
  </si>
  <si>
    <t>ISR</t>
  </si>
  <si>
    <t>Otros</t>
  </si>
  <si>
    <t>VENTAS</t>
  </si>
  <si>
    <t>ADMINISTRACIÓN</t>
  </si>
  <si>
    <t>PRODUCCIÓN</t>
  </si>
  <si>
    <t xml:space="preserve">Sueldos y salarios </t>
  </si>
  <si>
    <t xml:space="preserve">Comisiones sobre venta </t>
  </si>
  <si>
    <t>Sueldos Marketing</t>
  </si>
  <si>
    <t>Sueldos Gerencia</t>
  </si>
  <si>
    <t>Sueldos Agentes de Ventas</t>
  </si>
  <si>
    <t xml:space="preserve">Representación </t>
  </si>
  <si>
    <t>Presupuesto publicitario</t>
  </si>
  <si>
    <t xml:space="preserve">Depreciación de equipos de oficina </t>
  </si>
  <si>
    <t xml:space="preserve">Distribución de productos </t>
  </si>
  <si>
    <t xml:space="preserve">Transporte </t>
  </si>
  <si>
    <t xml:space="preserve">Punto de venta </t>
  </si>
  <si>
    <t>FINANZAS</t>
  </si>
  <si>
    <t>Pasivos (Créditos)</t>
  </si>
  <si>
    <t xml:space="preserve">Pasivos Intereses </t>
  </si>
  <si>
    <t>Equipos y mobilirario</t>
  </si>
  <si>
    <t>Moviliario y equipos</t>
  </si>
  <si>
    <t>Representación</t>
  </si>
  <si>
    <t>ADS</t>
  </si>
  <si>
    <t xml:space="preserve">Diseño </t>
  </si>
  <si>
    <t>Marketing Asociados</t>
  </si>
  <si>
    <t>Promocion de ventas</t>
  </si>
  <si>
    <t>Transporte</t>
  </si>
  <si>
    <t>Hospedaje</t>
  </si>
  <si>
    <t xml:space="preserve">Veáticos </t>
  </si>
  <si>
    <t>TIPO</t>
  </si>
  <si>
    <t>VARIABLE</t>
  </si>
  <si>
    <t>FIJO</t>
  </si>
  <si>
    <t>Alquiler</t>
  </si>
  <si>
    <t>UNIDADES</t>
  </si>
  <si>
    <t>CFT</t>
  </si>
  <si>
    <t>CVT</t>
  </si>
  <si>
    <t>PE</t>
  </si>
  <si>
    <t>PR UNIT</t>
  </si>
  <si>
    <t>UTILIDAD BRUTA</t>
  </si>
  <si>
    <t>UTILIDAD NETA</t>
  </si>
  <si>
    <t>REINVERSIÓN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</si>
</sst>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 Nova Cond"/>
      <family val="2"/>
    </font>
    <font>
      <b/>
      <sz val="14"/>
      <color theme="1"/>
      <name val="Arial Nova Cond"/>
      <family val="2"/>
    </font>
    <font>
      <b/>
      <sz val="16"/>
      <color theme="1"/>
      <name val="Arial Nova Cond"/>
      <family val="2"/>
    </font>
    <font>
      <sz val="8"/>
      <name val="Calibri"/>
      <family val="2"/>
      <scheme val="minor"/>
    </font>
    <font>
      <b/>
      <sz val="18"/>
      <color theme="1"/>
      <name val="Arial Nova Cond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6" fillId="2" borderId="0" xfId="0" applyFont="1" applyFill="1"/>
    <xf numFmtId="44" fontId="0" fillId="0" borderId="0" xfId="1" applyFont="1"/>
    <xf numFmtId="44" fontId="0" fillId="0" borderId="0" xfId="0" applyNumberFormat="1"/>
    <xf numFmtId="0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4</v>
    <v>1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1E34-5214-4CFB-9389-8F05FA47860D}">
  <dimension ref="B3:I58"/>
  <sheetViews>
    <sheetView zoomScale="70" zoomScaleNormal="70" workbookViewId="0">
      <selection activeCell="H5" sqref="H5"/>
    </sheetView>
  </sheetViews>
  <sheetFormatPr baseColWidth="10" defaultRowHeight="15" x14ac:dyDescent="0.25"/>
  <cols>
    <col min="2" max="2" width="52.85546875" bestFit="1" customWidth="1"/>
    <col min="4" max="4" width="14.28515625" bestFit="1" customWidth="1"/>
    <col min="7" max="7" width="23" bestFit="1" customWidth="1"/>
    <col min="8" max="8" width="13.85546875" customWidth="1"/>
  </cols>
  <sheetData>
    <row r="3" spans="2:9" ht="20.25" x14ac:dyDescent="0.3">
      <c r="B3" s="4" t="s">
        <v>63</v>
      </c>
      <c r="D3" s="4" t="s">
        <v>88</v>
      </c>
      <c r="G3" s="4" t="s">
        <v>93</v>
      </c>
      <c r="H3" s="7" t="e" cm="1" vm="1">
        <f t="array" aca="1" ref="H3" ca="1">(C8+C9+C11+C12+C14:C17+C21:C25+C27:C29+C31:C34+C37+C39+C43:C46+C48:C52+C54:C55+C57:C58)</f>
        <v>#VALUE!</v>
      </c>
    </row>
    <row r="4" spans="2:9" ht="20.25" x14ac:dyDescent="0.3">
      <c r="B4" s="3" t="s">
        <v>0</v>
      </c>
      <c r="G4" s="4" t="s">
        <v>94</v>
      </c>
      <c r="H4" s="7">
        <f>C5+C7+C38</f>
        <v>0</v>
      </c>
      <c r="I4" s="8" t="e">
        <f>H4/H5</f>
        <v>#DIV/0!</v>
      </c>
    </row>
    <row r="5" spans="2:9" ht="20.25" x14ac:dyDescent="0.3">
      <c r="B5" s="1" t="s">
        <v>1</v>
      </c>
      <c r="C5" s="6">
        <f>+'Desgloce producción'!E24</f>
        <v>0</v>
      </c>
      <c r="D5" t="s">
        <v>89</v>
      </c>
      <c r="G5" s="4" t="s">
        <v>92</v>
      </c>
    </row>
    <row r="6" spans="2:9" ht="20.25" x14ac:dyDescent="0.3">
      <c r="B6" s="2" t="s">
        <v>16</v>
      </c>
      <c r="G6" s="4" t="s">
        <v>95</v>
      </c>
      <c r="H6" s="8" t="e" vm="2">
        <f ca="1">H3/(H7-I4)</f>
        <v>#VALUE!</v>
      </c>
    </row>
    <row r="7" spans="2:9" ht="20.25" x14ac:dyDescent="0.3">
      <c r="B7" s="1" t="s">
        <v>2</v>
      </c>
      <c r="C7" s="6">
        <f>+'Desgloce producción'!E33</f>
        <v>0</v>
      </c>
      <c r="D7" t="s">
        <v>89</v>
      </c>
      <c r="G7" s="4" t="s">
        <v>96</v>
      </c>
    </row>
    <row r="8" spans="2:9" ht="20.25" x14ac:dyDescent="0.3">
      <c r="B8" s="1" t="s">
        <v>3</v>
      </c>
      <c r="C8" s="6">
        <f>+'Desgloce producción'!E38</f>
        <v>0</v>
      </c>
      <c r="D8" t="s">
        <v>90</v>
      </c>
      <c r="G8" s="4" t="s">
        <v>97</v>
      </c>
      <c r="H8" t="e" vm="2">
        <f ca="1">(H5-H6)*H7</f>
        <v>#VALUE!</v>
      </c>
    </row>
    <row r="9" spans="2:9" ht="20.25" x14ac:dyDescent="0.3">
      <c r="B9" s="1" t="s">
        <v>17</v>
      </c>
      <c r="C9" s="6">
        <f>+'Desgloce producción'!E48</f>
        <v>0</v>
      </c>
      <c r="D9" t="s">
        <v>90</v>
      </c>
      <c r="G9" s="4" t="s">
        <v>98</v>
      </c>
      <c r="H9" t="e" vm="2">
        <f ca="1">H8-(1*H10)</f>
        <v>#VALUE!</v>
      </c>
    </row>
    <row r="10" spans="2:9" ht="20.25" x14ac:dyDescent="0.3">
      <c r="B10" s="2" t="s">
        <v>4</v>
      </c>
      <c r="G10" s="4" t="s">
        <v>99</v>
      </c>
    </row>
    <row r="11" spans="2:9" ht="18" x14ac:dyDescent="0.25">
      <c r="B11" s="1" t="s">
        <v>5</v>
      </c>
      <c r="C11" s="6"/>
      <c r="D11" t="s">
        <v>90</v>
      </c>
    </row>
    <row r="12" spans="2:9" ht="18" x14ac:dyDescent="0.25">
      <c r="B12" s="1" t="s">
        <v>6</v>
      </c>
      <c r="C12" s="6"/>
      <c r="D12" t="s">
        <v>90</v>
      </c>
    </row>
    <row r="13" spans="2:9" ht="18" x14ac:dyDescent="0.25">
      <c r="B13" s="3" t="s">
        <v>7</v>
      </c>
    </row>
    <row r="14" spans="2:9" ht="18" x14ac:dyDescent="0.25">
      <c r="B14" s="1" t="s">
        <v>8</v>
      </c>
      <c r="C14" s="6"/>
      <c r="D14" t="s">
        <v>90</v>
      </c>
    </row>
    <row r="15" spans="2:9" ht="18" x14ac:dyDescent="0.25">
      <c r="B15" s="1" t="s">
        <v>9</v>
      </c>
      <c r="C15" s="6"/>
      <c r="D15" t="s">
        <v>90</v>
      </c>
    </row>
    <row r="16" spans="2:9" ht="18" x14ac:dyDescent="0.25">
      <c r="B16" s="1" t="s">
        <v>10</v>
      </c>
      <c r="C16" s="6"/>
      <c r="D16" t="s">
        <v>90</v>
      </c>
    </row>
    <row r="17" spans="2:4" ht="18" x14ac:dyDescent="0.25">
      <c r="B17" s="1" t="s">
        <v>11</v>
      </c>
      <c r="C17" s="6"/>
      <c r="D17" t="s">
        <v>90</v>
      </c>
    </row>
    <row r="19" spans="2:4" ht="20.25" x14ac:dyDescent="0.3">
      <c r="B19" s="4" t="s">
        <v>62</v>
      </c>
    </row>
    <row r="20" spans="2:4" ht="18" x14ac:dyDescent="0.25">
      <c r="B20" s="3" t="s">
        <v>12</v>
      </c>
    </row>
    <row r="21" spans="2:4" ht="18" x14ac:dyDescent="0.25">
      <c r="B21" s="1" t="s">
        <v>13</v>
      </c>
      <c r="C21" s="6"/>
      <c r="D21" t="s">
        <v>90</v>
      </c>
    </row>
    <row r="22" spans="2:4" ht="18" x14ac:dyDescent="0.25">
      <c r="B22" s="1" t="s">
        <v>50</v>
      </c>
      <c r="C22" s="6"/>
      <c r="D22" t="s">
        <v>90</v>
      </c>
    </row>
    <row r="23" spans="2:4" ht="18" x14ac:dyDescent="0.25">
      <c r="B23" s="1" t="s">
        <v>14</v>
      </c>
      <c r="C23" s="6"/>
      <c r="D23" t="s">
        <v>90</v>
      </c>
    </row>
    <row r="24" spans="2:4" ht="18" x14ac:dyDescent="0.25">
      <c r="B24" s="1" t="s">
        <v>15</v>
      </c>
      <c r="C24" s="6"/>
      <c r="D24" t="s">
        <v>90</v>
      </c>
    </row>
    <row r="25" spans="2:4" ht="18" x14ac:dyDescent="0.25">
      <c r="B25" s="1" t="s">
        <v>49</v>
      </c>
      <c r="C25" s="6"/>
      <c r="D25" t="s">
        <v>90</v>
      </c>
    </row>
    <row r="26" spans="2:4" ht="18" x14ac:dyDescent="0.25">
      <c r="B26" s="1"/>
    </row>
    <row r="27" spans="2:4" ht="18" x14ac:dyDescent="0.25">
      <c r="B27" s="2" t="s">
        <v>51</v>
      </c>
      <c r="C27">
        <f>+'Desgloce Administración y venta'!E12</f>
        <v>0</v>
      </c>
      <c r="D27" t="s">
        <v>90</v>
      </c>
    </row>
    <row r="28" spans="2:4" ht="18" x14ac:dyDescent="0.25">
      <c r="B28" s="2" t="s">
        <v>79</v>
      </c>
      <c r="C28">
        <f>+'Desgloce Administración y venta'!E24</f>
        <v>0</v>
      </c>
      <c r="D28" t="s">
        <v>90</v>
      </c>
    </row>
    <row r="29" spans="2:4" ht="18" x14ac:dyDescent="0.25">
      <c r="B29" s="2" t="s">
        <v>7</v>
      </c>
      <c r="D29" t="s">
        <v>90</v>
      </c>
    </row>
    <row r="30" spans="2:4" ht="18" x14ac:dyDescent="0.25">
      <c r="B30" s="2" t="s">
        <v>52</v>
      </c>
    </row>
    <row r="31" spans="2:4" ht="18" x14ac:dyDescent="0.25">
      <c r="B31" s="1" t="s">
        <v>53</v>
      </c>
      <c r="C31" s="6"/>
      <c r="D31" t="s">
        <v>90</v>
      </c>
    </row>
    <row r="32" spans="2:4" ht="18" x14ac:dyDescent="0.25">
      <c r="B32" s="1" t="s">
        <v>54</v>
      </c>
      <c r="C32" s="6"/>
      <c r="D32" t="s">
        <v>90</v>
      </c>
    </row>
    <row r="33" spans="2:4" ht="18" x14ac:dyDescent="0.25">
      <c r="B33" s="1" t="s">
        <v>55</v>
      </c>
      <c r="C33" s="6"/>
      <c r="D33" t="s">
        <v>90</v>
      </c>
    </row>
    <row r="34" spans="2:4" ht="18" x14ac:dyDescent="0.25">
      <c r="B34" s="1" t="s">
        <v>56</v>
      </c>
      <c r="C34" s="6"/>
      <c r="D34" t="s">
        <v>90</v>
      </c>
    </row>
    <row r="35" spans="2:4" ht="18" x14ac:dyDescent="0.25">
      <c r="B35" s="1"/>
    </row>
    <row r="36" spans="2:4" ht="18" x14ac:dyDescent="0.25">
      <c r="B36" s="2" t="s">
        <v>57</v>
      </c>
    </row>
    <row r="37" spans="2:4" ht="18" x14ac:dyDescent="0.25">
      <c r="B37" s="1" t="s">
        <v>58</v>
      </c>
      <c r="C37" s="6"/>
      <c r="D37" t="s">
        <v>90</v>
      </c>
    </row>
    <row r="38" spans="2:4" ht="18" x14ac:dyDescent="0.25">
      <c r="B38" s="1" t="s">
        <v>59</v>
      </c>
      <c r="C38" s="6"/>
      <c r="D38" t="s">
        <v>89</v>
      </c>
    </row>
    <row r="39" spans="2:4" ht="18" x14ac:dyDescent="0.25">
      <c r="B39" s="1" t="s">
        <v>60</v>
      </c>
      <c r="C39" s="6"/>
      <c r="D39" t="s">
        <v>90</v>
      </c>
    </row>
    <row r="40" spans="2:4" ht="18" x14ac:dyDescent="0.25">
      <c r="B40" s="1"/>
    </row>
    <row r="41" spans="2:4" ht="18" x14ac:dyDescent="0.25">
      <c r="B41" s="3" t="s">
        <v>61</v>
      </c>
    </row>
    <row r="42" spans="2:4" ht="18" x14ac:dyDescent="0.25">
      <c r="B42" s="3" t="s">
        <v>64</v>
      </c>
    </row>
    <row r="43" spans="2:4" ht="18" x14ac:dyDescent="0.25">
      <c r="B43" s="1" t="s">
        <v>67</v>
      </c>
      <c r="C43" s="6"/>
      <c r="D43" t="s">
        <v>90</v>
      </c>
    </row>
    <row r="44" spans="2:4" ht="18" x14ac:dyDescent="0.25">
      <c r="B44" s="1" t="s">
        <v>68</v>
      </c>
      <c r="C44" s="6"/>
      <c r="D44" t="s">
        <v>90</v>
      </c>
    </row>
    <row r="45" spans="2:4" ht="18" x14ac:dyDescent="0.25">
      <c r="B45" s="1" t="s">
        <v>65</v>
      </c>
      <c r="C45" s="6"/>
      <c r="D45" t="s">
        <v>90</v>
      </c>
    </row>
    <row r="46" spans="2:4" ht="18" x14ac:dyDescent="0.25">
      <c r="B46" s="1" t="s">
        <v>66</v>
      </c>
      <c r="C46" s="6"/>
      <c r="D46" t="s">
        <v>90</v>
      </c>
    </row>
    <row r="48" spans="2:4" ht="18" x14ac:dyDescent="0.25">
      <c r="B48" s="3" t="s">
        <v>69</v>
      </c>
      <c r="C48" s="6">
        <f>+'Desgloce Administración y venta'!E46</f>
        <v>0</v>
      </c>
      <c r="D48" t="s">
        <v>90</v>
      </c>
    </row>
    <row r="49" spans="2:4" ht="18" x14ac:dyDescent="0.25">
      <c r="B49" s="3" t="s">
        <v>70</v>
      </c>
      <c r="C49" s="6">
        <f>+'Desgloce Administración y venta'!E36</f>
        <v>0</v>
      </c>
      <c r="D49" t="s">
        <v>90</v>
      </c>
    </row>
    <row r="50" spans="2:4" ht="18" x14ac:dyDescent="0.25">
      <c r="B50" s="3" t="s">
        <v>91</v>
      </c>
      <c r="C50" s="6"/>
      <c r="D50" t="s">
        <v>90</v>
      </c>
    </row>
    <row r="51" spans="2:4" ht="18" x14ac:dyDescent="0.25">
      <c r="B51" s="3" t="s">
        <v>7</v>
      </c>
      <c r="C51" s="6"/>
      <c r="D51" t="s">
        <v>90</v>
      </c>
    </row>
    <row r="52" spans="2:4" ht="18" x14ac:dyDescent="0.25">
      <c r="B52" s="2" t="s">
        <v>71</v>
      </c>
      <c r="C52" s="6"/>
      <c r="D52" t="s">
        <v>90</v>
      </c>
    </row>
    <row r="53" spans="2:4" ht="18" x14ac:dyDescent="0.25">
      <c r="B53" s="2" t="s">
        <v>72</v>
      </c>
      <c r="C53" s="6"/>
      <c r="D53" t="s">
        <v>90</v>
      </c>
    </row>
    <row r="54" spans="2:4" ht="18" x14ac:dyDescent="0.25">
      <c r="B54" s="1" t="s">
        <v>73</v>
      </c>
      <c r="C54" s="6"/>
    </row>
    <row r="55" spans="2:4" ht="18" x14ac:dyDescent="0.25">
      <c r="B55" s="1" t="s">
        <v>74</v>
      </c>
      <c r="C55" s="6"/>
    </row>
    <row r="56" spans="2:4" ht="22.5" x14ac:dyDescent="0.3">
      <c r="B56" s="5" t="s">
        <v>75</v>
      </c>
    </row>
    <row r="57" spans="2:4" ht="18" x14ac:dyDescent="0.25">
      <c r="B57" s="1" t="s">
        <v>76</v>
      </c>
      <c r="C57" s="6"/>
      <c r="D57" t="s">
        <v>90</v>
      </c>
    </row>
    <row r="58" spans="2:4" ht="18" x14ac:dyDescent="0.25">
      <c r="B58" s="1" t="s">
        <v>77</v>
      </c>
      <c r="C58" s="6"/>
      <c r="D58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DA64-8F82-47D2-97FA-022EE900D44E}">
  <dimension ref="B3:E48"/>
  <sheetViews>
    <sheetView tabSelected="1" workbookViewId="0">
      <selection activeCell="B4" sqref="B4"/>
    </sheetView>
  </sheetViews>
  <sheetFormatPr baseColWidth="10" defaultRowHeight="15" x14ac:dyDescent="0.25"/>
  <cols>
    <col min="2" max="2" width="43.7109375" bestFit="1" customWidth="1"/>
  </cols>
  <sheetData>
    <row r="3" spans="2:5" ht="18" x14ac:dyDescent="0.25">
      <c r="B3" s="3" t="s">
        <v>28</v>
      </c>
      <c r="C3" s="3" t="s">
        <v>26</v>
      </c>
      <c r="D3" s="3" t="s">
        <v>25</v>
      </c>
      <c r="E3" s="3" t="s">
        <v>27</v>
      </c>
    </row>
    <row r="4" spans="2:5" ht="18" x14ac:dyDescent="0.25">
      <c r="B4" s="1" t="s">
        <v>18</v>
      </c>
      <c r="E4">
        <f>C4*D4</f>
        <v>0</v>
      </c>
    </row>
    <row r="5" spans="2:5" ht="18" x14ac:dyDescent="0.25">
      <c r="B5" s="1" t="s">
        <v>19</v>
      </c>
      <c r="E5">
        <f t="shared" ref="E5:E12" si="0">C5*D5</f>
        <v>0</v>
      </c>
    </row>
    <row r="6" spans="2:5" ht="18" x14ac:dyDescent="0.25">
      <c r="B6" s="1" t="s">
        <v>20</v>
      </c>
      <c r="E6">
        <f t="shared" si="0"/>
        <v>0</v>
      </c>
    </row>
    <row r="7" spans="2:5" ht="18" x14ac:dyDescent="0.25">
      <c r="B7" s="1" t="s">
        <v>21</v>
      </c>
      <c r="E7">
        <f t="shared" si="0"/>
        <v>0</v>
      </c>
    </row>
    <row r="8" spans="2:5" ht="18" x14ac:dyDescent="0.25">
      <c r="B8" s="1" t="s">
        <v>22</v>
      </c>
      <c r="E8">
        <f t="shared" si="0"/>
        <v>0</v>
      </c>
    </row>
    <row r="9" spans="2:5" ht="18" x14ac:dyDescent="0.25">
      <c r="B9" s="1" t="s">
        <v>23</v>
      </c>
      <c r="E9">
        <f t="shared" si="0"/>
        <v>0</v>
      </c>
    </row>
    <row r="10" spans="2:5" ht="18" x14ac:dyDescent="0.25">
      <c r="B10" s="1" t="s">
        <v>24</v>
      </c>
      <c r="E10">
        <f t="shared" si="0"/>
        <v>0</v>
      </c>
    </row>
    <row r="11" spans="2:5" ht="18" x14ac:dyDescent="0.25">
      <c r="B11" s="1"/>
      <c r="E11">
        <f t="shared" si="0"/>
        <v>0</v>
      </c>
    </row>
    <row r="12" spans="2:5" ht="18" x14ac:dyDescent="0.25">
      <c r="B12" s="1"/>
      <c r="E12">
        <f t="shared" si="0"/>
        <v>0</v>
      </c>
    </row>
    <row r="13" spans="2:5" ht="18" x14ac:dyDescent="0.25">
      <c r="B13" s="1"/>
      <c r="D13" s="3" t="s">
        <v>27</v>
      </c>
      <c r="E13">
        <f>SUM(E4:E12)</f>
        <v>0</v>
      </c>
    </row>
    <row r="14" spans="2:5" ht="18" x14ac:dyDescent="0.25">
      <c r="B14" s="3" t="s">
        <v>29</v>
      </c>
    </row>
    <row r="15" spans="2:5" ht="18" x14ac:dyDescent="0.25">
      <c r="B15" s="1" t="s">
        <v>18</v>
      </c>
      <c r="E15">
        <f>C15*D15</f>
        <v>0</v>
      </c>
    </row>
    <row r="16" spans="2:5" ht="18" x14ac:dyDescent="0.25">
      <c r="B16" s="1" t="s">
        <v>19</v>
      </c>
      <c r="E16">
        <f t="shared" ref="E16:E23" si="1">C16*D16</f>
        <v>0</v>
      </c>
    </row>
    <row r="17" spans="2:5" ht="18" x14ac:dyDescent="0.25">
      <c r="B17" s="1" t="s">
        <v>20</v>
      </c>
      <c r="E17">
        <f t="shared" si="1"/>
        <v>0</v>
      </c>
    </row>
    <row r="18" spans="2:5" ht="18" x14ac:dyDescent="0.25">
      <c r="B18" s="1" t="s">
        <v>21</v>
      </c>
      <c r="E18">
        <f t="shared" si="1"/>
        <v>0</v>
      </c>
    </row>
    <row r="19" spans="2:5" ht="18" x14ac:dyDescent="0.25">
      <c r="B19" s="1" t="s">
        <v>22</v>
      </c>
      <c r="E19">
        <f t="shared" si="1"/>
        <v>0</v>
      </c>
    </row>
    <row r="20" spans="2:5" ht="18" x14ac:dyDescent="0.25">
      <c r="B20" s="1" t="s">
        <v>23</v>
      </c>
      <c r="E20">
        <f t="shared" si="1"/>
        <v>0</v>
      </c>
    </row>
    <row r="21" spans="2:5" ht="18" x14ac:dyDescent="0.25">
      <c r="B21" s="1" t="s">
        <v>24</v>
      </c>
      <c r="E21">
        <f t="shared" si="1"/>
        <v>0</v>
      </c>
    </row>
    <row r="22" spans="2:5" ht="18" x14ac:dyDescent="0.25">
      <c r="B22" s="1"/>
      <c r="E22">
        <f t="shared" si="1"/>
        <v>0</v>
      </c>
    </row>
    <row r="23" spans="2:5" ht="18" x14ac:dyDescent="0.25">
      <c r="B23" s="1"/>
      <c r="E23">
        <f t="shared" si="1"/>
        <v>0</v>
      </c>
    </row>
    <row r="24" spans="2:5" ht="18" x14ac:dyDescent="0.25">
      <c r="B24" s="1"/>
      <c r="D24" s="3" t="s">
        <v>27</v>
      </c>
      <c r="E24">
        <f>SUM(E15:E23)</f>
        <v>0</v>
      </c>
    </row>
    <row r="25" spans="2:5" ht="18" x14ac:dyDescent="0.25">
      <c r="B25" s="3" t="s">
        <v>30</v>
      </c>
      <c r="E25">
        <f>SUM(E24,E13)</f>
        <v>0</v>
      </c>
    </row>
    <row r="27" spans="2:5" ht="18" x14ac:dyDescent="0.25">
      <c r="B27" s="3" t="s">
        <v>36</v>
      </c>
    </row>
    <row r="28" spans="2:5" x14ac:dyDescent="0.25">
      <c r="B28" t="s">
        <v>31</v>
      </c>
      <c r="E28">
        <f>C28*D28</f>
        <v>0</v>
      </c>
    </row>
    <row r="29" spans="2:5" x14ac:dyDescent="0.25">
      <c r="B29" t="s">
        <v>33</v>
      </c>
      <c r="E29">
        <f t="shared" ref="E29:E32" si="2">C29*D29</f>
        <v>0</v>
      </c>
    </row>
    <row r="30" spans="2:5" x14ac:dyDescent="0.25">
      <c r="B30" t="s">
        <v>32</v>
      </c>
      <c r="E30">
        <f t="shared" si="2"/>
        <v>0</v>
      </c>
    </row>
    <row r="31" spans="2:5" x14ac:dyDescent="0.25">
      <c r="B31" t="s">
        <v>34</v>
      </c>
      <c r="E31">
        <f t="shared" si="2"/>
        <v>0</v>
      </c>
    </row>
    <row r="32" spans="2:5" x14ac:dyDescent="0.25">
      <c r="B32" t="s">
        <v>35</v>
      </c>
      <c r="E32">
        <f t="shared" si="2"/>
        <v>0</v>
      </c>
    </row>
    <row r="33" spans="2:5" ht="18" x14ac:dyDescent="0.25">
      <c r="D33" s="3" t="s">
        <v>27</v>
      </c>
      <c r="E33">
        <f>SUM(E28:E32)</f>
        <v>0</v>
      </c>
    </row>
    <row r="34" spans="2:5" ht="18" x14ac:dyDescent="0.25">
      <c r="B34" s="3" t="s">
        <v>37</v>
      </c>
    </row>
    <row r="35" spans="2:5" x14ac:dyDescent="0.25">
      <c r="B35" t="s">
        <v>38</v>
      </c>
      <c r="E35">
        <f t="shared" ref="E35:E37" si="3">C35*D35</f>
        <v>0</v>
      </c>
    </row>
    <row r="36" spans="2:5" x14ac:dyDescent="0.25">
      <c r="B36" t="s">
        <v>39</v>
      </c>
      <c r="E36">
        <f t="shared" si="3"/>
        <v>0</v>
      </c>
    </row>
    <row r="37" spans="2:5" x14ac:dyDescent="0.25">
      <c r="B37" t="s">
        <v>40</v>
      </c>
      <c r="E37">
        <f t="shared" si="3"/>
        <v>0</v>
      </c>
    </row>
    <row r="38" spans="2:5" ht="18" x14ac:dyDescent="0.25">
      <c r="D38" s="3" t="s">
        <v>27</v>
      </c>
      <c r="E38">
        <f>SUM(E35:E37)</f>
        <v>0</v>
      </c>
    </row>
    <row r="40" spans="2:5" ht="18" x14ac:dyDescent="0.25">
      <c r="B40" s="3" t="s">
        <v>41</v>
      </c>
    </row>
    <row r="41" spans="2:5" x14ac:dyDescent="0.25">
      <c r="B41" t="s">
        <v>42</v>
      </c>
      <c r="E41">
        <f t="shared" ref="E41:E47" si="4">C41*D41</f>
        <v>0</v>
      </c>
    </row>
    <row r="42" spans="2:5" x14ac:dyDescent="0.25">
      <c r="B42" t="s">
        <v>43</v>
      </c>
      <c r="E42">
        <f t="shared" si="4"/>
        <v>0</v>
      </c>
    </row>
    <row r="43" spans="2:5" x14ac:dyDescent="0.25">
      <c r="B43" t="s">
        <v>44</v>
      </c>
      <c r="E43">
        <f t="shared" si="4"/>
        <v>0</v>
      </c>
    </row>
    <row r="44" spans="2:5" x14ac:dyDescent="0.25">
      <c r="B44" t="s">
        <v>45</v>
      </c>
      <c r="E44">
        <f t="shared" si="4"/>
        <v>0</v>
      </c>
    </row>
    <row r="45" spans="2:5" x14ac:dyDescent="0.25">
      <c r="B45" t="s">
        <v>46</v>
      </c>
      <c r="E45">
        <f t="shared" si="4"/>
        <v>0</v>
      </c>
    </row>
    <row r="46" spans="2:5" x14ac:dyDescent="0.25">
      <c r="B46" t="s">
        <v>47</v>
      </c>
      <c r="E46">
        <f t="shared" si="4"/>
        <v>0</v>
      </c>
    </row>
    <row r="47" spans="2:5" x14ac:dyDescent="0.25">
      <c r="B47" t="s">
        <v>48</v>
      </c>
      <c r="E47">
        <f t="shared" si="4"/>
        <v>0</v>
      </c>
    </row>
    <row r="48" spans="2:5" ht="18" x14ac:dyDescent="0.25">
      <c r="D48" s="3" t="s">
        <v>27</v>
      </c>
      <c r="E48">
        <f>SUM(E41:E47)</f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6B25-72A8-4EE6-A50F-94C76B5A7DBB}">
  <dimension ref="B2:E46"/>
  <sheetViews>
    <sheetView workbookViewId="0">
      <selection activeCell="E1" sqref="E1"/>
    </sheetView>
  </sheetViews>
  <sheetFormatPr baseColWidth="10" defaultRowHeight="15" x14ac:dyDescent="0.25"/>
  <cols>
    <col min="2" max="2" width="29.7109375" bestFit="1" customWidth="1"/>
  </cols>
  <sheetData>
    <row r="2" spans="2:5" ht="18" x14ac:dyDescent="0.25">
      <c r="B2" s="3" t="s">
        <v>51</v>
      </c>
      <c r="C2" s="3" t="s">
        <v>26</v>
      </c>
      <c r="D2" s="3" t="s">
        <v>25</v>
      </c>
      <c r="E2" s="3" t="s">
        <v>27</v>
      </c>
    </row>
    <row r="3" spans="2:5" ht="18" x14ac:dyDescent="0.25">
      <c r="B3" s="1" t="s">
        <v>18</v>
      </c>
      <c r="E3">
        <f>C3*D3</f>
        <v>0</v>
      </c>
    </row>
    <row r="4" spans="2:5" ht="18" x14ac:dyDescent="0.25">
      <c r="B4" s="1" t="s">
        <v>19</v>
      </c>
      <c r="E4">
        <f t="shared" ref="E4:E11" si="0">C4*D4</f>
        <v>0</v>
      </c>
    </row>
    <row r="5" spans="2:5" ht="18" x14ac:dyDescent="0.25">
      <c r="B5" s="1" t="s">
        <v>20</v>
      </c>
      <c r="E5">
        <f t="shared" si="0"/>
        <v>0</v>
      </c>
    </row>
    <row r="6" spans="2:5" ht="18" x14ac:dyDescent="0.25">
      <c r="B6" s="1" t="s">
        <v>21</v>
      </c>
      <c r="E6">
        <f t="shared" si="0"/>
        <v>0</v>
      </c>
    </row>
    <row r="7" spans="2:5" ht="18" x14ac:dyDescent="0.25">
      <c r="B7" s="1" t="s">
        <v>22</v>
      </c>
      <c r="E7">
        <f t="shared" si="0"/>
        <v>0</v>
      </c>
    </row>
    <row r="8" spans="2:5" ht="18" x14ac:dyDescent="0.25">
      <c r="B8" s="1" t="s">
        <v>23</v>
      </c>
      <c r="E8">
        <f t="shared" si="0"/>
        <v>0</v>
      </c>
    </row>
    <row r="9" spans="2:5" ht="18" x14ac:dyDescent="0.25">
      <c r="B9" s="1" t="s">
        <v>24</v>
      </c>
      <c r="E9">
        <f t="shared" si="0"/>
        <v>0</v>
      </c>
    </row>
    <row r="10" spans="2:5" ht="18" x14ac:dyDescent="0.25">
      <c r="B10" s="1"/>
      <c r="E10">
        <f t="shared" si="0"/>
        <v>0</v>
      </c>
    </row>
    <row r="11" spans="2:5" ht="18" x14ac:dyDescent="0.25">
      <c r="B11" s="1"/>
      <c r="E11">
        <f t="shared" si="0"/>
        <v>0</v>
      </c>
    </row>
    <row r="12" spans="2:5" ht="18" x14ac:dyDescent="0.25">
      <c r="B12" s="1"/>
      <c r="D12" s="3" t="s">
        <v>27</v>
      </c>
      <c r="E12">
        <f>SUM(E3:E11)</f>
        <v>0</v>
      </c>
    </row>
    <row r="14" spans="2:5" ht="18" x14ac:dyDescent="0.25">
      <c r="B14" s="3" t="s">
        <v>78</v>
      </c>
      <c r="C14" s="3" t="s">
        <v>26</v>
      </c>
      <c r="D14" s="3" t="s">
        <v>25</v>
      </c>
      <c r="E14" s="3" t="s">
        <v>27</v>
      </c>
    </row>
    <row r="15" spans="2:5" ht="18" x14ac:dyDescent="0.25">
      <c r="B15" s="1" t="s">
        <v>18</v>
      </c>
      <c r="E15">
        <f>C15*D15</f>
        <v>0</v>
      </c>
    </row>
    <row r="16" spans="2:5" ht="18" x14ac:dyDescent="0.25">
      <c r="B16" s="1" t="s">
        <v>19</v>
      </c>
      <c r="E16">
        <f t="shared" ref="E16:E23" si="1">C16*D16</f>
        <v>0</v>
      </c>
    </row>
    <row r="17" spans="2:5" ht="18" x14ac:dyDescent="0.25">
      <c r="B17" s="1" t="s">
        <v>20</v>
      </c>
      <c r="E17">
        <f t="shared" si="1"/>
        <v>0</v>
      </c>
    </row>
    <row r="18" spans="2:5" ht="18" x14ac:dyDescent="0.25">
      <c r="B18" s="1" t="s">
        <v>21</v>
      </c>
      <c r="E18">
        <f t="shared" si="1"/>
        <v>0</v>
      </c>
    </row>
    <row r="19" spans="2:5" ht="18" x14ac:dyDescent="0.25">
      <c r="B19" s="1" t="s">
        <v>22</v>
      </c>
      <c r="E19">
        <f t="shared" si="1"/>
        <v>0</v>
      </c>
    </row>
    <row r="20" spans="2:5" ht="18" x14ac:dyDescent="0.25">
      <c r="B20" s="1" t="s">
        <v>23</v>
      </c>
      <c r="E20">
        <f t="shared" si="1"/>
        <v>0</v>
      </c>
    </row>
    <row r="21" spans="2:5" ht="18" x14ac:dyDescent="0.25">
      <c r="B21" s="1" t="s">
        <v>24</v>
      </c>
      <c r="E21">
        <f t="shared" si="1"/>
        <v>0</v>
      </c>
    </row>
    <row r="22" spans="2:5" ht="18" x14ac:dyDescent="0.25">
      <c r="B22" s="1"/>
      <c r="E22">
        <f t="shared" si="1"/>
        <v>0</v>
      </c>
    </row>
    <row r="23" spans="2:5" ht="18" x14ac:dyDescent="0.25">
      <c r="B23" s="1"/>
      <c r="E23">
        <f t="shared" si="1"/>
        <v>0</v>
      </c>
    </row>
    <row r="24" spans="2:5" ht="18" x14ac:dyDescent="0.25">
      <c r="B24" s="1"/>
      <c r="D24" s="3" t="s">
        <v>27</v>
      </c>
      <c r="E24">
        <f>SUM(E15:E23)</f>
        <v>0</v>
      </c>
    </row>
    <row r="26" spans="2:5" ht="18" x14ac:dyDescent="0.25">
      <c r="B26" s="3" t="s">
        <v>70</v>
      </c>
      <c r="C26" s="3" t="s">
        <v>26</v>
      </c>
      <c r="D26" s="3" t="s">
        <v>25</v>
      </c>
      <c r="E26" s="3" t="s">
        <v>27</v>
      </c>
    </row>
    <row r="27" spans="2:5" ht="18" x14ac:dyDescent="0.25">
      <c r="B27" s="1" t="s">
        <v>81</v>
      </c>
      <c r="E27">
        <f>C27*D27</f>
        <v>0</v>
      </c>
    </row>
    <row r="28" spans="2:5" ht="18" x14ac:dyDescent="0.25">
      <c r="B28" s="1" t="s">
        <v>82</v>
      </c>
      <c r="E28">
        <f t="shared" ref="E28:E35" si="2">C28*D28</f>
        <v>0</v>
      </c>
    </row>
    <row r="29" spans="2:5" ht="18" x14ac:dyDescent="0.25">
      <c r="B29" s="1" t="s">
        <v>83</v>
      </c>
      <c r="E29">
        <f t="shared" si="2"/>
        <v>0</v>
      </c>
    </row>
    <row r="30" spans="2:5" ht="18" x14ac:dyDescent="0.25">
      <c r="B30" s="1" t="s">
        <v>84</v>
      </c>
      <c r="E30">
        <f t="shared" si="2"/>
        <v>0</v>
      </c>
    </row>
    <row r="31" spans="2:5" ht="18" x14ac:dyDescent="0.25">
      <c r="B31" s="1"/>
      <c r="E31">
        <f t="shared" si="2"/>
        <v>0</v>
      </c>
    </row>
    <row r="32" spans="2:5" ht="18" x14ac:dyDescent="0.25">
      <c r="B32" s="1"/>
      <c r="E32">
        <f t="shared" si="2"/>
        <v>0</v>
      </c>
    </row>
    <row r="33" spans="2:5" ht="18" x14ac:dyDescent="0.25">
      <c r="B33" s="1"/>
      <c r="E33">
        <f t="shared" si="2"/>
        <v>0</v>
      </c>
    </row>
    <row r="34" spans="2:5" ht="18" x14ac:dyDescent="0.25">
      <c r="B34" s="1"/>
      <c r="E34">
        <f t="shared" si="2"/>
        <v>0</v>
      </c>
    </row>
    <row r="35" spans="2:5" ht="18" x14ac:dyDescent="0.25">
      <c r="B35" s="1"/>
      <c r="E35">
        <f t="shared" si="2"/>
        <v>0</v>
      </c>
    </row>
    <row r="36" spans="2:5" ht="18" x14ac:dyDescent="0.25">
      <c r="B36" s="1"/>
      <c r="D36" s="3" t="s">
        <v>27</v>
      </c>
      <c r="E36">
        <f>SUM(E27:E35)</f>
        <v>0</v>
      </c>
    </row>
    <row r="38" spans="2:5" ht="18" x14ac:dyDescent="0.25">
      <c r="B38" s="3" t="s">
        <v>80</v>
      </c>
      <c r="C38" s="3" t="s">
        <v>26</v>
      </c>
      <c r="D38" s="3" t="s">
        <v>25</v>
      </c>
      <c r="E38" s="3" t="s">
        <v>27</v>
      </c>
    </row>
    <row r="39" spans="2:5" ht="18" x14ac:dyDescent="0.25">
      <c r="B39" s="1" t="s">
        <v>85</v>
      </c>
      <c r="E39">
        <f>C39*D39</f>
        <v>0</v>
      </c>
    </row>
    <row r="40" spans="2:5" ht="18" x14ac:dyDescent="0.25">
      <c r="B40" s="1" t="s">
        <v>86</v>
      </c>
      <c r="E40">
        <f t="shared" ref="E40:E45" si="3">C40*D40</f>
        <v>0</v>
      </c>
    </row>
    <row r="41" spans="2:5" ht="18" x14ac:dyDescent="0.25">
      <c r="B41" s="1" t="s">
        <v>87</v>
      </c>
      <c r="E41">
        <f t="shared" si="3"/>
        <v>0</v>
      </c>
    </row>
    <row r="42" spans="2:5" ht="18" x14ac:dyDescent="0.25">
      <c r="B42" s="1" t="s">
        <v>60</v>
      </c>
      <c r="E42">
        <f t="shared" si="3"/>
        <v>0</v>
      </c>
    </row>
    <row r="43" spans="2:5" ht="18" x14ac:dyDescent="0.25">
      <c r="B43" s="1"/>
      <c r="E43">
        <f t="shared" si="3"/>
        <v>0</v>
      </c>
    </row>
    <row r="44" spans="2:5" ht="18" x14ac:dyDescent="0.25">
      <c r="B44" s="1"/>
      <c r="E44">
        <f t="shared" si="3"/>
        <v>0</v>
      </c>
    </row>
    <row r="45" spans="2:5" ht="18" x14ac:dyDescent="0.25">
      <c r="B45" s="1"/>
      <c r="E45">
        <f t="shared" si="3"/>
        <v>0</v>
      </c>
    </row>
    <row r="46" spans="2:5" ht="18" x14ac:dyDescent="0.25">
      <c r="B46" s="1"/>
      <c r="D46" s="3" t="s">
        <v>27</v>
      </c>
      <c r="E46">
        <f>SUM(E39:E45)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0019699B0F094A8245D91F5C8B25CD" ma:contentTypeVersion="8" ma:contentTypeDescription="Crear nuevo documento." ma:contentTypeScope="" ma:versionID="ddce9dc27952d356785b63cbb9915cb1">
  <xsd:schema xmlns:xsd="http://www.w3.org/2001/XMLSchema" xmlns:xs="http://www.w3.org/2001/XMLSchema" xmlns:p="http://schemas.microsoft.com/office/2006/metadata/properties" xmlns:ns2="0bc6ec2c-ffff-445f-a339-c67d1aa5233b" targetNamespace="http://schemas.microsoft.com/office/2006/metadata/properties" ma:root="true" ma:fieldsID="b7e8c11ec9992def72d56ed7ee422dcf" ns2:_="">
    <xsd:import namespace="0bc6ec2c-ffff-445f-a339-c67d1aa5233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6ec2c-ffff-445f-a339-c67d1aa5233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A08C53-7800-47B6-A981-9A50AB7C7920}"/>
</file>

<file path=customXml/itemProps2.xml><?xml version="1.0" encoding="utf-8"?>
<ds:datastoreItem xmlns:ds="http://schemas.openxmlformats.org/officeDocument/2006/customXml" ds:itemID="{16FBD6BB-0DF3-49D4-98A2-6870F63A8E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 de costos</vt:lpstr>
      <vt:lpstr>Desgloce producción</vt:lpstr>
      <vt:lpstr>Desgloce Administración y 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Camargo</dc:creator>
  <cp:lastModifiedBy>Carlos Camargo</cp:lastModifiedBy>
  <dcterms:created xsi:type="dcterms:W3CDTF">2024-02-28T17:10:56Z</dcterms:created>
  <dcterms:modified xsi:type="dcterms:W3CDTF">2024-02-28T22:42:21Z</dcterms:modified>
</cp:coreProperties>
</file>