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elizabeth.keller\Documents\GitHub\DJFMP-analyses\"/>
    </mc:Choice>
  </mc:AlternateContent>
  <xr:revisionPtr revIDLastSave="0" documentId="13_ncr:1_{333990A0-FCB8-4D1A-9E74-6865C1F1A915}" xr6:coauthVersionLast="36" xr6:coauthVersionMax="36" xr10:uidLastSave="{00000000-0000-0000-0000-000000000000}"/>
  <bookViews>
    <workbookView xWindow="0" yWindow="0" windowWidth="18876" windowHeight="7728" activeTab="3" xr2:uid="{00000000-000D-0000-FFFF-FFFF00000000}"/>
  </bookViews>
  <sheets>
    <sheet name="2022 Raw" sheetId="18" r:id="rId1"/>
    <sheet name="WR 2022" sheetId="19" r:id="rId2"/>
    <sheet name="SR 2022" sheetId="20" r:id="rId3"/>
    <sheet name="CV FR 2022" sheetId="21" r:id="rId4"/>
    <sheet name="SR FR, hatchery and wild 2022" sheetId="22" r:id="rId5"/>
    <sheet name="SR FR, hatchery and wild 20 (2" sheetId="23" r:id="rId6"/>
  </sheets>
  <definedNames>
    <definedName name="_xlnm._FilterDatabase" localSheetId="3" hidden="1">'CV FR 2022'!$A$1:$D$55</definedName>
    <definedName name="_xlnm._FilterDatabase" localSheetId="5" hidden="1">'SR FR, hatchery and wild 20 (2'!$A$1:$C$51</definedName>
    <definedName name="_xlnm._FilterDatabase" localSheetId="4" hidden="1">'SR FR, hatchery and wild 2022'!$A$1:$C$51</definedName>
    <definedName name="_xlchart.v1.0" hidden="1">'WR 2022'!$G$1</definedName>
    <definedName name="_xlchart.v1.1" hidden="1">'WR 2022'!$G$2:$G$20</definedName>
    <definedName name="_xlchart.v1.10" hidden="1">'SR 2022'!$I$1</definedName>
    <definedName name="_xlchart.v1.11" hidden="1">'SR 2022'!$I$2:$I$20</definedName>
    <definedName name="_xlchart.v1.12" hidden="1">'CV FR 2022'!$G$1</definedName>
    <definedName name="_xlchart.v1.13" hidden="1">'CV FR 2022'!$G$2:$G$20</definedName>
    <definedName name="_xlchart.v1.14" hidden="1">'CV FR 2022'!$H$1</definedName>
    <definedName name="_xlchart.v1.15" hidden="1">'CV FR 2022'!$H$2:$H$20</definedName>
    <definedName name="_xlchart.v1.16" hidden="1">'CV FR 2022'!$I$1</definedName>
    <definedName name="_xlchart.v1.17" hidden="1">'CV FR 2022'!$I$2:$I$20</definedName>
    <definedName name="_xlchart.v1.18" hidden="1">'SR FR, hatchery and wild 2022'!$H$25</definedName>
    <definedName name="_xlchart.v1.19" hidden="1">'SR FR, hatchery and wild 2022'!$H$26:$H$44</definedName>
    <definedName name="_xlchart.v1.2" hidden="1">'WR 2022'!$H$1</definedName>
    <definedName name="_xlchart.v1.20" hidden="1">'SR FR, hatchery and wild 2022'!$I$25</definedName>
    <definedName name="_xlchart.v1.21" hidden="1">'SR FR, hatchery and wild 2022'!$I$26:$I$44</definedName>
    <definedName name="_xlchart.v1.22" hidden="1">'SR FR, hatchery and wild 2022'!$J$25</definedName>
    <definedName name="_xlchart.v1.23" hidden="1">'SR FR, hatchery and wild 2022'!$J$26:$J$44</definedName>
    <definedName name="_xlchart.v1.24" hidden="1">'SR FR, hatchery and wild 2022'!$H$48</definedName>
    <definedName name="_xlchart.v1.25" hidden="1">'SR FR, hatchery and wild 2022'!$H$49:$H$67</definedName>
    <definedName name="_xlchart.v1.26" hidden="1">'SR FR, hatchery and wild 2022'!$I$48</definedName>
    <definedName name="_xlchart.v1.27" hidden="1">'SR FR, hatchery and wild 2022'!$I$49:$I$67</definedName>
    <definedName name="_xlchart.v1.28" hidden="1">'SR FR, hatchery and wild 2022'!$J$48</definedName>
    <definedName name="_xlchart.v1.29" hidden="1">'SR FR, hatchery and wild 2022'!$J$49:$J$67</definedName>
    <definedName name="_xlchart.v1.3" hidden="1">'WR 2022'!$H$2:$H$20</definedName>
    <definedName name="_xlchart.v1.30" hidden="1">'SR FR, hatchery and wild 2022'!$H$2</definedName>
    <definedName name="_xlchart.v1.31" hidden="1">'SR FR, hatchery and wild 2022'!$H$3:$H$21</definedName>
    <definedName name="_xlchart.v1.32" hidden="1">'SR FR, hatchery and wild 2022'!$I$2</definedName>
    <definedName name="_xlchart.v1.33" hidden="1">'SR FR, hatchery and wild 2022'!$I$3:$I$21</definedName>
    <definedName name="_xlchart.v1.34" hidden="1">'SR FR, hatchery and wild 2022'!$J$2</definedName>
    <definedName name="_xlchart.v1.35" hidden="1">'SR FR, hatchery and wild 2022'!$J$3:$J$21</definedName>
    <definedName name="_xlchart.v1.36" hidden="1">'SR FR, hatchery and wild 20 (2'!$H$2</definedName>
    <definedName name="_xlchart.v1.37" hidden="1">'SR FR, hatchery and wild 20 (2'!$H$3:$H$21</definedName>
    <definedName name="_xlchart.v1.38" hidden="1">'SR FR, hatchery and wild 20 (2'!$I$2</definedName>
    <definedName name="_xlchart.v1.39" hidden="1">'SR FR, hatchery and wild 20 (2'!$I$3:$I$21</definedName>
    <definedName name="_xlchart.v1.4" hidden="1">'WR 2022'!$I$1</definedName>
    <definedName name="_xlchart.v1.40" hidden="1">'SR FR, hatchery and wild 20 (2'!$J$2</definedName>
    <definedName name="_xlchart.v1.41" hidden="1">'SR FR, hatchery and wild 20 (2'!$J$3:$J$21</definedName>
    <definedName name="_xlchart.v1.42" hidden="1">'SR FR, hatchery and wild 20 (2'!$H$25</definedName>
    <definedName name="_xlchart.v1.43" hidden="1">'SR FR, hatchery and wild 20 (2'!$H$26:$H$44</definedName>
    <definedName name="_xlchart.v1.44" hidden="1">'SR FR, hatchery and wild 20 (2'!$I$25</definedName>
    <definedName name="_xlchart.v1.45" hidden="1">'SR FR, hatchery and wild 20 (2'!$I$26:$I$44</definedName>
    <definedName name="_xlchart.v1.46" hidden="1">'SR FR, hatchery and wild 20 (2'!$J$25</definedName>
    <definedName name="_xlchart.v1.47" hidden="1">'SR FR, hatchery and wild 20 (2'!$J$26:$J$44</definedName>
    <definedName name="_xlchart.v1.48" hidden="1">'SR FR, hatchery and wild 20 (2'!$H$48</definedName>
    <definedName name="_xlchart.v1.49" hidden="1">'SR FR, hatchery and wild 20 (2'!$H$49:$H$67</definedName>
    <definedName name="_xlchart.v1.5" hidden="1">'WR 2022'!$I$2:$I$20</definedName>
    <definedName name="_xlchart.v1.50" hidden="1">'SR FR, hatchery and wild 20 (2'!$I$48</definedName>
    <definedName name="_xlchart.v1.51" hidden="1">'SR FR, hatchery and wild 20 (2'!$I$49:$I$67</definedName>
    <definedName name="_xlchart.v1.52" hidden="1">'SR FR, hatchery and wild 20 (2'!$J$48</definedName>
    <definedName name="_xlchart.v1.53" hidden="1">'SR FR, hatchery and wild 20 (2'!$J$49:$J$67</definedName>
    <definedName name="_xlchart.v1.6" hidden="1">'SR 2022'!$G$1</definedName>
    <definedName name="_xlchart.v1.7" hidden="1">'SR 2022'!$G$2:$G$20</definedName>
    <definedName name="_xlchart.v1.8" hidden="1">'SR 2022'!$H$1</definedName>
    <definedName name="_xlchart.v1.9" hidden="1">'SR 2022'!$H$2:$H$20</definedName>
  </definedNames>
  <calcPr calcId="191029"/>
</workbook>
</file>

<file path=xl/calcChain.xml><?xml version="1.0" encoding="utf-8"?>
<calcChain xmlns="http://schemas.openxmlformats.org/spreadsheetml/2006/main">
  <c r="G6" i="18" l="1"/>
  <c r="R6" i="18"/>
  <c r="S7" i="18" l="1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6" i="18"/>
  <c r="Q3" i="18"/>
  <c r="Q4" i="18"/>
  <c r="Q5" i="18"/>
  <c r="Q6" i="18"/>
  <c r="Q7" i="18"/>
  <c r="Q8" i="18"/>
  <c r="Q9" i="18"/>
  <c r="Q10" i="18"/>
  <c r="Q11" i="18"/>
  <c r="Q12" i="18"/>
  <c r="Q13" i="18"/>
  <c r="Q14" i="18"/>
  <c r="T14" i="18" s="1"/>
  <c r="Q15" i="18"/>
  <c r="T15" i="18" s="1"/>
  <c r="Q16" i="18"/>
  <c r="Q17" i="18"/>
  <c r="Q18" i="18"/>
  <c r="Q19" i="18"/>
  <c r="Q20" i="18"/>
  <c r="Q21" i="18"/>
  <c r="Q22" i="18"/>
  <c r="Q23" i="18"/>
  <c r="T23" i="18" s="1"/>
  <c r="Q24" i="18"/>
  <c r="Q25" i="18"/>
  <c r="Q26" i="18"/>
  <c r="Q27" i="18"/>
  <c r="Q28" i="18"/>
  <c r="Q29" i="18"/>
  <c r="T29" i="18" s="1"/>
  <c r="Q30" i="18"/>
  <c r="Q31" i="18"/>
  <c r="T35" i="18" s="1"/>
  <c r="Q32" i="18"/>
  <c r="Q33" i="18"/>
  <c r="Q34" i="18"/>
  <c r="Q35" i="18"/>
  <c r="Q36" i="18"/>
  <c r="Q37" i="18"/>
  <c r="Q38" i="18"/>
  <c r="T38" i="18" s="1"/>
  <c r="Q39" i="18"/>
  <c r="T39" i="18" s="1"/>
  <c r="Q40" i="18"/>
  <c r="Q41" i="18"/>
  <c r="Q42" i="18"/>
  <c r="Q43" i="18"/>
  <c r="Q44" i="18"/>
  <c r="Q45" i="18"/>
  <c r="Q46" i="18"/>
  <c r="Q47" i="18"/>
  <c r="T47" i="18" s="1"/>
  <c r="Q48" i="18"/>
  <c r="Q49" i="18"/>
  <c r="Q50" i="18"/>
  <c r="Q51" i="18"/>
  <c r="Q52" i="18"/>
  <c r="Q53" i="18"/>
  <c r="T53" i="18" s="1"/>
  <c r="Q2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T52" i="18" l="1"/>
  <c r="T36" i="18"/>
  <c r="T28" i="18"/>
  <c r="T12" i="18"/>
  <c r="T51" i="18"/>
  <c r="T27" i="18"/>
  <c r="T11" i="18"/>
  <c r="T50" i="18"/>
  <c r="T26" i="18"/>
  <c r="T41" i="18"/>
  <c r="T17" i="18"/>
  <c r="T48" i="18"/>
  <c r="T40" i="18"/>
  <c r="T24" i="18"/>
  <c r="T16" i="18"/>
  <c r="T42" i="18"/>
  <c r="T30" i="18"/>
  <c r="T18" i="18"/>
  <c r="T8" i="18"/>
  <c r="T49" i="18"/>
  <c r="T37" i="18"/>
  <c r="T25" i="18"/>
  <c r="T13" i="18"/>
  <c r="T46" i="18"/>
  <c r="T34" i="18"/>
  <c r="T22" i="18"/>
  <c r="T10" i="18"/>
  <c r="T45" i="18"/>
  <c r="T33" i="18"/>
  <c r="T9" i="18"/>
  <c r="T21" i="18"/>
  <c r="T44" i="18"/>
  <c r="T32" i="18"/>
  <c r="T20" i="18"/>
  <c r="T43" i="18"/>
  <c r="T31" i="18"/>
  <c r="T19" i="18"/>
  <c r="T7" i="18"/>
  <c r="T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6" i="18"/>
  <c r="J7" i="18" l="1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NOAA Fisheries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NOAA Fisheries:</t>
        </r>
        <r>
          <rPr>
            <sz val="9"/>
            <color indexed="81"/>
            <rFont val="Tahoma"/>
            <charset val="1"/>
          </rPr>
          <t xml:space="preserve">
during migration, =Y-2 for year 3 returns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NOAA Fisheries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NOAA Fisheries:</t>
        </r>
        <r>
          <rPr>
            <sz val="9"/>
            <color indexed="81"/>
            <rFont val="Tahoma"/>
            <charset val="1"/>
          </rPr>
          <t xml:space="preserve">
during migration, =Y-2 for year 3 returns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NOAA Fisheries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NOAA Fisheries:</t>
        </r>
        <r>
          <rPr>
            <sz val="9"/>
            <color indexed="81"/>
            <rFont val="Tahoma"/>
            <charset val="1"/>
          </rPr>
          <t xml:space="preserve">
during migration, =Y-2 for year 3 returns</t>
        </r>
      </text>
    </comment>
  </commentList>
</comments>
</file>

<file path=xl/sharedStrings.xml><?xml version="1.0" encoding="utf-8"?>
<sst xmlns="http://schemas.openxmlformats.org/spreadsheetml/2006/main" count="580" uniqueCount="31">
  <si>
    <t>Year</t>
  </si>
  <si>
    <t>W</t>
  </si>
  <si>
    <t>D</t>
  </si>
  <si>
    <t>Drought</t>
  </si>
  <si>
    <t>NY</t>
  </si>
  <si>
    <t>WR Escapement</t>
  </si>
  <si>
    <t>WR CRR</t>
  </si>
  <si>
    <t>WYT</t>
  </si>
  <si>
    <t>BN</t>
  </si>
  <si>
    <t>AN</t>
  </si>
  <si>
    <t>C</t>
  </si>
  <si>
    <t>WR CRR (work)</t>
  </si>
  <si>
    <t>CV SR Escapement</t>
  </si>
  <si>
    <t>SR SR CRR (work)</t>
  </si>
  <si>
    <t>CV SR CRR</t>
  </si>
  <si>
    <t>CV FR Escapement</t>
  </si>
  <si>
    <t>CV FR CRR</t>
  </si>
  <si>
    <t>CV FR CRR (work)</t>
  </si>
  <si>
    <t>SR FR Escapement</t>
  </si>
  <si>
    <t>SR FR CRR (work)</t>
  </si>
  <si>
    <t>SR FR CRR</t>
  </si>
  <si>
    <t>Migration (Drought condition duing migration [y-2])</t>
  </si>
  <si>
    <t>SR Hatchery FR</t>
  </si>
  <si>
    <t xml:space="preserve">Wild SR FR </t>
  </si>
  <si>
    <t>Hatchery FR CRR</t>
  </si>
  <si>
    <t>Wild SR FR CRR</t>
  </si>
  <si>
    <t>Sac Runoff Oct-Mar (during migration [y-2])</t>
  </si>
  <si>
    <t>N</t>
  </si>
  <si>
    <t>CRR</t>
  </si>
  <si>
    <t>Hatchery_CRR</t>
  </si>
  <si>
    <t>Wild_CRR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</si>
</sst>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8" fillId="0" borderId="0" xfId="0" applyFont="1" applyFill="1" applyBorder="1" applyAlignment="1">
      <alignment horizontal="center"/>
    </xf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opLeftCell="A83" workbookViewId="0">
      <selection activeCell="E1" sqref="E1"/>
    </sheetView>
  </sheetViews>
  <sheetFormatPr defaultRowHeight="14.4" x14ac:dyDescent="0.3"/>
  <cols>
    <col min="6" max="6" width="15.109375" customWidth="1"/>
    <col min="7" max="7" width="13.44140625" bestFit="1" customWidth="1"/>
    <col min="10" max="10" width="15" hidden="1" customWidth="1"/>
    <col min="13" max="13" width="15.21875" hidden="1" customWidth="1"/>
    <col min="15" max="15" width="11.77734375" bestFit="1" customWidth="1"/>
    <col min="16" max="16" width="11.77734375" customWidth="1"/>
    <col min="17" max="17" width="10" bestFit="1" customWidth="1"/>
    <col min="18" max="18" width="15" bestFit="1" customWidth="1"/>
    <col min="19" max="19" width="14.5546875" bestFit="1" customWidth="1"/>
    <col min="20" max="20" width="13.33203125" bestFit="1" customWidth="1"/>
  </cols>
  <sheetData>
    <row r="1" spans="1:23" x14ac:dyDescent="0.3">
      <c r="A1" t="s">
        <v>0</v>
      </c>
      <c r="B1" t="s">
        <v>7</v>
      </c>
      <c r="C1" t="s">
        <v>3</v>
      </c>
      <c r="D1" t="s">
        <v>21</v>
      </c>
      <c r="E1" t="s">
        <v>26</v>
      </c>
      <c r="F1" t="s">
        <v>5</v>
      </c>
      <c r="G1" t="s">
        <v>11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16</v>
      </c>
      <c r="O1" t="s">
        <v>18</v>
      </c>
      <c r="P1" t="s">
        <v>22</v>
      </c>
      <c r="Q1" t="s">
        <v>23</v>
      </c>
      <c r="R1" t="s">
        <v>19</v>
      </c>
      <c r="S1" t="s">
        <v>24</v>
      </c>
      <c r="T1" t="s">
        <v>25</v>
      </c>
      <c r="U1" t="s">
        <v>20</v>
      </c>
      <c r="V1" t="s">
        <v>24</v>
      </c>
      <c r="W1" t="s">
        <v>25</v>
      </c>
    </row>
    <row r="2" spans="1:23" x14ac:dyDescent="0.3">
      <c r="A2">
        <v>1970</v>
      </c>
      <c r="B2" t="s">
        <v>1</v>
      </c>
      <c r="F2">
        <v>40409</v>
      </c>
      <c r="I2">
        <v>7672</v>
      </c>
      <c r="L2">
        <v>235493</v>
      </c>
      <c r="O2">
        <v>197396</v>
      </c>
      <c r="P2">
        <v>15496</v>
      </c>
      <c r="Q2">
        <f>O2-P2</f>
        <v>181900</v>
      </c>
    </row>
    <row r="3" spans="1:23" x14ac:dyDescent="0.3">
      <c r="A3">
        <v>1971</v>
      </c>
      <c r="B3" t="s">
        <v>1</v>
      </c>
      <c r="F3">
        <v>53089</v>
      </c>
      <c r="I3">
        <v>9281</v>
      </c>
      <c r="L3">
        <v>238619</v>
      </c>
      <c r="O3">
        <v>193762</v>
      </c>
      <c r="P3">
        <v>15950</v>
      </c>
      <c r="Q3">
        <f t="shared" ref="Q3:Q53" si="0">O3-P3</f>
        <v>177812</v>
      </c>
    </row>
    <row r="4" spans="1:23" x14ac:dyDescent="0.3">
      <c r="A4">
        <v>1972</v>
      </c>
      <c r="B4" t="s">
        <v>8</v>
      </c>
      <c r="C4" t="s">
        <v>4</v>
      </c>
      <c r="F4">
        <v>37133</v>
      </c>
      <c r="I4">
        <v>8844</v>
      </c>
      <c r="L4">
        <v>153063</v>
      </c>
      <c r="O4">
        <v>138315</v>
      </c>
      <c r="P4">
        <v>13609</v>
      </c>
      <c r="Q4">
        <f t="shared" si="0"/>
        <v>124706</v>
      </c>
    </row>
    <row r="5" spans="1:23" x14ac:dyDescent="0.3">
      <c r="A5">
        <v>1973</v>
      </c>
      <c r="B5" t="s">
        <v>9</v>
      </c>
      <c r="C5" t="s">
        <v>4</v>
      </c>
      <c r="F5">
        <v>24079</v>
      </c>
      <c r="I5">
        <v>11430</v>
      </c>
      <c r="L5">
        <v>271320</v>
      </c>
      <c r="O5">
        <v>263452</v>
      </c>
      <c r="P5">
        <v>25733</v>
      </c>
      <c r="Q5">
        <f t="shared" si="0"/>
        <v>237719</v>
      </c>
    </row>
    <row r="6" spans="1:23" x14ac:dyDescent="0.3">
      <c r="A6">
        <v>1974</v>
      </c>
      <c r="B6" t="s">
        <v>1</v>
      </c>
      <c r="C6" s="1" t="s">
        <v>1</v>
      </c>
      <c r="D6" t="s">
        <v>4</v>
      </c>
      <c r="E6">
        <v>7.61</v>
      </c>
      <c r="F6">
        <v>21897</v>
      </c>
      <c r="G6">
        <f>F6/((((F5+F4)/2)*0.07)+(F3*0.9)+(F2*0.02))</f>
        <v>0.43163212808023549</v>
      </c>
      <c r="H6">
        <v>0.43163212808023549</v>
      </c>
      <c r="I6">
        <v>9251</v>
      </c>
      <c r="J6">
        <f>I6/((((I5+I4)/2)*0.09)+(I3*0.73)+(I2*0.17))</f>
        <v>1.0288377058843154</v>
      </c>
      <c r="K6">
        <v>1.0288377058843154</v>
      </c>
      <c r="L6">
        <v>234626</v>
      </c>
      <c r="M6">
        <f>L6/((((L5+L4)/2)*0.18)+(L3*0.63)+(L2*0.19))</f>
        <v>1.0058211557507797</v>
      </c>
      <c r="N6">
        <v>1.0058211557507797</v>
      </c>
      <c r="O6">
        <v>229019</v>
      </c>
      <c r="P6">
        <v>15898</v>
      </c>
      <c r="Q6">
        <f t="shared" si="0"/>
        <v>213121</v>
      </c>
      <c r="R6">
        <f>O6/((((O5+O4)/2)*0.13)+(O3*0.65)+(O2*0.22))</f>
        <v>1.171528939671393</v>
      </c>
      <c r="S6">
        <f t="shared" ref="S6:T6" si="1">P6/((((P5+P4)/2)*0.13)+(P3*0.65)+(P2*0.22))</f>
        <v>0.973316150203412</v>
      </c>
      <c r="T6">
        <f t="shared" si="1"/>
        <v>1.1896004779143912</v>
      </c>
      <c r="U6">
        <v>1.171528939671393</v>
      </c>
      <c r="V6">
        <v>0.973316150203412</v>
      </c>
      <c r="W6">
        <v>1.1896004779143912</v>
      </c>
    </row>
    <row r="7" spans="1:23" x14ac:dyDescent="0.3">
      <c r="A7">
        <v>1975</v>
      </c>
      <c r="B7" t="s">
        <v>1</v>
      </c>
      <c r="C7" s="1" t="s">
        <v>1</v>
      </c>
      <c r="D7" t="s">
        <v>4</v>
      </c>
      <c r="E7">
        <v>12.8</v>
      </c>
      <c r="F7">
        <v>23430</v>
      </c>
      <c r="G7">
        <f t="shared" ref="G7:G8" si="2">F7/((((F6+F5)/2)*0.07)+(F4*0.9)+(F3*0.02))</f>
        <v>0.64919879503383693</v>
      </c>
      <c r="H7">
        <v>0.64919879503383693</v>
      </c>
      <c r="I7">
        <v>23578</v>
      </c>
      <c r="J7">
        <f t="shared" ref="J7:J53" si="3">I7/((((I6+I5)/2)*0.09)+(I4*0.73)+(I3*0.17))</f>
        <v>2.630141998441637</v>
      </c>
      <c r="K7">
        <v>2.630141998441637</v>
      </c>
      <c r="L7">
        <v>195389</v>
      </c>
      <c r="M7">
        <f t="shared" ref="M7:M53" si="4">L7/((((L6+L5)/2)*0.18)+(L4*0.63)+(L3*0.19))</f>
        <v>1.0431738102290606</v>
      </c>
      <c r="N7">
        <v>1.0431738102290606</v>
      </c>
      <c r="O7">
        <v>187564</v>
      </c>
      <c r="P7">
        <v>17102</v>
      </c>
      <c r="Q7">
        <f t="shared" si="0"/>
        <v>170462</v>
      </c>
      <c r="R7">
        <f t="shared" ref="R7:R53" si="5">O7/((((O6+O5)/2)*0.13)+(O4*0.65)+(O3*0.22))</f>
        <v>1.1399086822317364</v>
      </c>
      <c r="S7">
        <f t="shared" ref="S7:S53" si="6">P7/((((P6+P5)/2)*0.13)+(P4*0.65)+(P3*0.22))</f>
        <v>1.1355257483550911</v>
      </c>
      <c r="T7">
        <f t="shared" ref="T7:T53" si="7">Q7/((((Q6+Q5)/2)*0.13)+(Q4*0.65)+(Q3*0.22))</f>
        <v>1.1403502786352937</v>
      </c>
      <c r="U7">
        <v>1.1399086822317364</v>
      </c>
      <c r="V7">
        <v>1.1355257483550911</v>
      </c>
      <c r="W7">
        <v>1.1403502786352937</v>
      </c>
    </row>
    <row r="8" spans="1:23" x14ac:dyDescent="0.3">
      <c r="A8">
        <v>1976</v>
      </c>
      <c r="B8" t="s">
        <v>10</v>
      </c>
      <c r="C8" s="1" t="s">
        <v>2</v>
      </c>
      <c r="D8" s="1" t="s">
        <v>1</v>
      </c>
      <c r="E8">
        <v>21.69</v>
      </c>
      <c r="F8">
        <v>35096</v>
      </c>
      <c r="G8">
        <f t="shared" si="2"/>
        <v>1.4623208426761354</v>
      </c>
      <c r="H8">
        <v>1.4623208426761354</v>
      </c>
      <c r="I8">
        <v>25840</v>
      </c>
      <c r="J8">
        <f t="shared" si="3"/>
        <v>2.2817411698426935</v>
      </c>
      <c r="K8">
        <v>2.2817411698426935</v>
      </c>
      <c r="L8">
        <v>195208</v>
      </c>
      <c r="M8">
        <f t="shared" si="4"/>
        <v>0.81774528378871325</v>
      </c>
      <c r="N8">
        <v>0.81774528378871325</v>
      </c>
      <c r="O8">
        <v>190535</v>
      </c>
      <c r="P8">
        <v>14140</v>
      </c>
      <c r="Q8">
        <f t="shared" si="0"/>
        <v>176395</v>
      </c>
      <c r="R8">
        <f t="shared" si="5"/>
        <v>0.83293626766519635</v>
      </c>
      <c r="S8">
        <f t="shared" si="6"/>
        <v>0.6466829145367825</v>
      </c>
      <c r="T8">
        <f t="shared" si="7"/>
        <v>0.85262110964580828</v>
      </c>
      <c r="U8">
        <v>0.83293626766519635</v>
      </c>
      <c r="V8">
        <v>0.6466829145367825</v>
      </c>
      <c r="W8">
        <v>0.85262110964580828</v>
      </c>
    </row>
    <row r="9" spans="1:23" x14ac:dyDescent="0.3">
      <c r="A9">
        <v>1977</v>
      </c>
      <c r="B9" t="s">
        <v>10</v>
      </c>
      <c r="C9" s="1" t="s">
        <v>2</v>
      </c>
      <c r="D9" s="1" t="s">
        <v>1</v>
      </c>
      <c r="E9">
        <v>9.24</v>
      </c>
      <c r="F9">
        <v>17214</v>
      </c>
      <c r="G9">
        <f>F9/((((F8+F7)/2)*0.07)+(F6*0.9)+(F5*0.02))</f>
        <v>0.77410511802472326</v>
      </c>
      <c r="H9">
        <v>0.77410511802472326</v>
      </c>
      <c r="I9">
        <v>12730</v>
      </c>
      <c r="J9">
        <f t="shared" si="3"/>
        <v>1.1657359704179617</v>
      </c>
      <c r="K9">
        <v>1.1657359704179617</v>
      </c>
      <c r="L9">
        <v>185663</v>
      </c>
      <c r="M9">
        <f t="shared" si="4"/>
        <v>0.79167603158312483</v>
      </c>
      <c r="N9">
        <v>0.79167603158312483</v>
      </c>
      <c r="O9">
        <v>183952</v>
      </c>
      <c r="P9">
        <v>22565</v>
      </c>
      <c r="Q9">
        <f t="shared" si="0"/>
        <v>161387</v>
      </c>
      <c r="R9">
        <f t="shared" si="5"/>
        <v>0.79495856115577379</v>
      </c>
      <c r="S9">
        <f t="shared" si="6"/>
        <v>1.2518244793957956</v>
      </c>
      <c r="T9">
        <f t="shared" si="7"/>
        <v>0.75636257496776715</v>
      </c>
      <c r="U9">
        <v>0.79495856115577379</v>
      </c>
      <c r="V9">
        <v>1.2518244793957956</v>
      </c>
      <c r="W9">
        <v>0.75636257496776715</v>
      </c>
    </row>
    <row r="10" spans="1:23" x14ac:dyDescent="0.3">
      <c r="A10">
        <v>1978</v>
      </c>
      <c r="B10" t="s">
        <v>9</v>
      </c>
      <c r="C10" s="1" t="s">
        <v>4</v>
      </c>
      <c r="D10" s="1" t="s">
        <v>2</v>
      </c>
      <c r="E10" s="1">
        <v>4.63</v>
      </c>
      <c r="F10">
        <v>24862</v>
      </c>
      <c r="G10">
        <f t="shared" ref="G10:G53" si="8">F10/((((F9+F8)/2)*0.07)+(F7*0.9)+(F6*0.02))</f>
        <v>1.0644897903260819</v>
      </c>
      <c r="H10">
        <v>1.0644897903260819</v>
      </c>
      <c r="I10">
        <v>8126</v>
      </c>
      <c r="J10">
        <f t="shared" si="3"/>
        <v>0.3959988811057949</v>
      </c>
      <c r="K10">
        <v>0.3959988811057949</v>
      </c>
      <c r="L10">
        <v>156962</v>
      </c>
      <c r="M10">
        <f t="shared" si="4"/>
        <v>0.77722275149985831</v>
      </c>
      <c r="N10">
        <v>0.77722275149985831</v>
      </c>
      <c r="O10">
        <v>153801</v>
      </c>
      <c r="P10">
        <v>16855</v>
      </c>
      <c r="Q10">
        <f t="shared" si="0"/>
        <v>136946</v>
      </c>
      <c r="R10">
        <f t="shared" si="5"/>
        <v>0.78213535140571266</v>
      </c>
      <c r="S10">
        <f t="shared" si="6"/>
        <v>0.99148895994249298</v>
      </c>
      <c r="T10">
        <f t="shared" si="7"/>
        <v>0.7623241127181587</v>
      </c>
      <c r="U10">
        <v>0.78213535140571266</v>
      </c>
      <c r="V10">
        <v>0.99148895994249298</v>
      </c>
      <c r="W10">
        <v>0.7623241127181587</v>
      </c>
    </row>
    <row r="11" spans="1:23" x14ac:dyDescent="0.3">
      <c r="A11">
        <v>1979</v>
      </c>
      <c r="B11" t="s">
        <v>8</v>
      </c>
      <c r="C11" s="1" t="s">
        <v>4</v>
      </c>
      <c r="D11" s="1" t="s">
        <v>2</v>
      </c>
      <c r="E11" s="1">
        <v>2.4900000000000002</v>
      </c>
      <c r="F11">
        <v>2364</v>
      </c>
      <c r="G11">
        <f t="shared" si="8"/>
        <v>7.0508946941122641E-2</v>
      </c>
      <c r="H11">
        <v>7.0508946941122641E-2</v>
      </c>
      <c r="I11">
        <v>3116</v>
      </c>
      <c r="J11">
        <f t="shared" si="3"/>
        <v>0.13086949254052291</v>
      </c>
      <c r="K11">
        <v>0.13086949254052291</v>
      </c>
      <c r="L11">
        <v>227646</v>
      </c>
      <c r="M11">
        <f t="shared" si="4"/>
        <v>1.1922309066875039</v>
      </c>
      <c r="N11">
        <v>1.1922309066875039</v>
      </c>
      <c r="O11">
        <v>222549</v>
      </c>
      <c r="P11">
        <v>25626</v>
      </c>
      <c r="Q11">
        <f t="shared" si="0"/>
        <v>196923</v>
      </c>
      <c r="R11">
        <f t="shared" si="5"/>
        <v>1.1896831475452951</v>
      </c>
      <c r="S11">
        <f t="shared" si="6"/>
        <v>1.6516131360798776</v>
      </c>
      <c r="T11">
        <f t="shared" si="7"/>
        <v>1.1479041668513796</v>
      </c>
      <c r="U11">
        <v>1.1896831475452951</v>
      </c>
      <c r="V11">
        <v>1.6516131360798776</v>
      </c>
      <c r="W11">
        <v>1.1479041668513796</v>
      </c>
    </row>
    <row r="12" spans="1:23" x14ac:dyDescent="0.3">
      <c r="A12">
        <v>1980</v>
      </c>
      <c r="B12" t="s">
        <v>9</v>
      </c>
      <c r="C12" s="1" t="s">
        <v>4</v>
      </c>
      <c r="D12" s="1" t="s">
        <v>4</v>
      </c>
      <c r="E12" s="1">
        <v>14.9</v>
      </c>
      <c r="F12">
        <v>1156</v>
      </c>
      <c r="G12">
        <f t="shared" si="8"/>
        <v>6.741535028864383E-2</v>
      </c>
      <c r="H12">
        <v>6.741535028864383E-2</v>
      </c>
      <c r="I12">
        <v>12464</v>
      </c>
      <c r="J12">
        <f t="shared" si="3"/>
        <v>0.87826663538053173</v>
      </c>
      <c r="K12">
        <v>0.87826663538053173</v>
      </c>
      <c r="L12">
        <v>172137</v>
      </c>
      <c r="M12">
        <f t="shared" si="4"/>
        <v>0.91236147316667615</v>
      </c>
      <c r="N12">
        <v>0.91236147316667615</v>
      </c>
      <c r="O12">
        <v>165041</v>
      </c>
      <c r="P12">
        <v>30601</v>
      </c>
      <c r="Q12">
        <f t="shared" si="0"/>
        <v>134440</v>
      </c>
      <c r="R12">
        <f t="shared" si="5"/>
        <v>0.88755937439919763</v>
      </c>
      <c r="S12">
        <f t="shared" si="6"/>
        <v>1.4898744188888482</v>
      </c>
      <c r="T12">
        <f t="shared" si="7"/>
        <v>0.81276859216467257</v>
      </c>
      <c r="U12">
        <v>0.88755937439919763</v>
      </c>
      <c r="V12">
        <v>1.4898744188888482</v>
      </c>
      <c r="W12">
        <v>0.81276859216467257</v>
      </c>
    </row>
    <row r="13" spans="1:23" x14ac:dyDescent="0.3">
      <c r="A13">
        <v>1981</v>
      </c>
      <c r="B13" t="s">
        <v>2</v>
      </c>
      <c r="C13" s="1" t="s">
        <v>4</v>
      </c>
      <c r="D13" s="1" t="s">
        <v>4</v>
      </c>
      <c r="E13" s="1">
        <v>6.06</v>
      </c>
      <c r="F13">
        <v>22797</v>
      </c>
      <c r="G13">
        <f t="shared" si="8"/>
        <v>0.99797402124388446</v>
      </c>
      <c r="H13">
        <v>0.99797402124388446</v>
      </c>
      <c r="I13">
        <v>22105</v>
      </c>
      <c r="J13">
        <f t="shared" si="3"/>
        <v>2.5127370361865959</v>
      </c>
      <c r="K13">
        <v>2.5127370361865959</v>
      </c>
      <c r="L13">
        <v>260259</v>
      </c>
      <c r="M13">
        <f t="shared" si="4"/>
        <v>1.5296530849141161</v>
      </c>
      <c r="N13">
        <v>1.5296530849141161</v>
      </c>
      <c r="O13">
        <v>229637</v>
      </c>
      <c r="P13">
        <v>41531</v>
      </c>
      <c r="Q13">
        <f t="shared" si="0"/>
        <v>188106</v>
      </c>
      <c r="R13">
        <f t="shared" si="5"/>
        <v>1.3864168974574216</v>
      </c>
      <c r="S13">
        <f t="shared" si="6"/>
        <v>2.1216558734556998</v>
      </c>
      <c r="T13">
        <f t="shared" si="7"/>
        <v>1.2878800353022606</v>
      </c>
      <c r="U13">
        <v>1.3864168974574216</v>
      </c>
      <c r="V13">
        <v>2.1216558734556998</v>
      </c>
      <c r="W13">
        <v>1.2878800353022606</v>
      </c>
    </row>
    <row r="14" spans="1:23" x14ac:dyDescent="0.3">
      <c r="A14">
        <v>1982</v>
      </c>
      <c r="B14" t="s">
        <v>1</v>
      </c>
      <c r="C14" s="1" t="s">
        <v>1</v>
      </c>
      <c r="D14" s="1" t="s">
        <v>4</v>
      </c>
      <c r="E14" s="1">
        <v>15.49</v>
      </c>
      <c r="F14">
        <v>1281</v>
      </c>
      <c r="G14">
        <f t="shared" si="8"/>
        <v>0.36988965391784179</v>
      </c>
      <c r="H14">
        <v>0.36988965391784179</v>
      </c>
      <c r="I14">
        <v>27890</v>
      </c>
      <c r="J14">
        <f t="shared" si="3"/>
        <v>5.3514157075275754</v>
      </c>
      <c r="K14">
        <v>5.3514157075275754</v>
      </c>
      <c r="L14">
        <v>230706</v>
      </c>
      <c r="M14">
        <f t="shared" si="4"/>
        <v>1.0874387359454438</v>
      </c>
      <c r="N14">
        <v>1.0874387359454438</v>
      </c>
      <c r="O14">
        <v>210945</v>
      </c>
      <c r="P14">
        <v>39211</v>
      </c>
      <c r="Q14">
        <f t="shared" si="0"/>
        <v>171734</v>
      </c>
      <c r="R14">
        <f t="shared" si="5"/>
        <v>1.0332988255431841</v>
      </c>
      <c r="S14">
        <f t="shared" si="6"/>
        <v>1.5650857083099501</v>
      </c>
      <c r="T14">
        <f t="shared" si="7"/>
        <v>0.95890661841777003</v>
      </c>
      <c r="U14">
        <v>1.0332988255431841</v>
      </c>
      <c r="V14">
        <v>1.5650857083099501</v>
      </c>
      <c r="W14">
        <v>0.95890661841777003</v>
      </c>
    </row>
    <row r="15" spans="1:23" x14ac:dyDescent="0.3">
      <c r="A15">
        <v>1983</v>
      </c>
      <c r="B15" t="s">
        <v>1</v>
      </c>
      <c r="C15" s="1" t="s">
        <v>1</v>
      </c>
      <c r="D15" s="1" t="s">
        <v>4</v>
      </c>
      <c r="E15" s="1">
        <v>6.81</v>
      </c>
      <c r="F15">
        <v>1831</v>
      </c>
      <c r="G15">
        <f t="shared" si="8"/>
        <v>0.94850316772084686</v>
      </c>
      <c r="H15">
        <v>0.94850316772084686</v>
      </c>
      <c r="I15">
        <v>7958</v>
      </c>
      <c r="J15">
        <f t="shared" si="3"/>
        <v>0.66996598394624118</v>
      </c>
      <c r="K15">
        <v>0.66996598394624118</v>
      </c>
      <c r="L15">
        <v>205290</v>
      </c>
      <c r="M15">
        <f t="shared" si="4"/>
        <v>1.048008049583967</v>
      </c>
      <c r="N15">
        <v>1.048008049583967</v>
      </c>
      <c r="O15">
        <v>155645</v>
      </c>
      <c r="P15">
        <v>26622</v>
      </c>
      <c r="Q15">
        <f t="shared" si="0"/>
        <v>129023</v>
      </c>
      <c r="R15">
        <f t="shared" si="5"/>
        <v>0.84189198706197899</v>
      </c>
      <c r="S15">
        <f t="shared" si="6"/>
        <v>0.86500783062456532</v>
      </c>
      <c r="T15">
        <f t="shared" si="7"/>
        <v>0.8372752884418333</v>
      </c>
      <c r="U15">
        <v>0.84189198706197899</v>
      </c>
      <c r="V15">
        <v>0.86500783062456532</v>
      </c>
      <c r="W15">
        <v>0.8372752884418333</v>
      </c>
    </row>
    <row r="16" spans="1:23" x14ac:dyDescent="0.3">
      <c r="A16">
        <v>1984</v>
      </c>
      <c r="B16" t="s">
        <v>1</v>
      </c>
      <c r="C16" s="1" t="s">
        <v>1</v>
      </c>
      <c r="D16" s="1" t="s">
        <v>1</v>
      </c>
      <c r="E16" s="1">
        <v>20.56</v>
      </c>
      <c r="F16">
        <v>2663</v>
      </c>
      <c r="G16">
        <f t="shared" si="8"/>
        <v>0.12896295959096032</v>
      </c>
      <c r="H16">
        <v>0.12896295959096032</v>
      </c>
      <c r="I16">
        <v>9599</v>
      </c>
      <c r="J16">
        <f t="shared" si="3"/>
        <v>0.48312193707788487</v>
      </c>
      <c r="K16">
        <v>0.48312193707788487</v>
      </c>
      <c r="L16">
        <v>262907</v>
      </c>
      <c r="M16">
        <f t="shared" si="4"/>
        <v>1.1144431891573032</v>
      </c>
      <c r="N16">
        <v>1.1144431891573032</v>
      </c>
      <c r="O16">
        <v>198732</v>
      </c>
      <c r="P16">
        <v>44324</v>
      </c>
      <c r="Q16">
        <f t="shared" si="0"/>
        <v>154408</v>
      </c>
      <c r="R16">
        <f t="shared" si="5"/>
        <v>0.94904800550063118</v>
      </c>
      <c r="S16">
        <f t="shared" si="6"/>
        <v>1.166221107091771</v>
      </c>
      <c r="T16">
        <f t="shared" si="7"/>
        <v>0.90089025691866398</v>
      </c>
      <c r="U16">
        <v>0.94904800550063118</v>
      </c>
      <c r="V16">
        <v>1.166221107091771</v>
      </c>
      <c r="W16">
        <v>0.90089025691866398</v>
      </c>
    </row>
    <row r="17" spans="1:23" x14ac:dyDescent="0.3">
      <c r="A17">
        <v>1985</v>
      </c>
      <c r="B17" t="s">
        <v>2</v>
      </c>
      <c r="C17" s="1" t="s">
        <v>4</v>
      </c>
      <c r="D17" s="1" t="s">
        <v>1</v>
      </c>
      <c r="E17" s="1">
        <v>22.75</v>
      </c>
      <c r="F17">
        <v>5407</v>
      </c>
      <c r="G17">
        <f t="shared" si="8"/>
        <v>3.0614960393629005</v>
      </c>
      <c r="H17">
        <v>3.0614960393629005</v>
      </c>
      <c r="I17">
        <v>15221</v>
      </c>
      <c r="J17">
        <f t="shared" si="3"/>
        <v>0.61109825248222283</v>
      </c>
      <c r="K17">
        <v>0.61109825248222283</v>
      </c>
      <c r="L17">
        <v>356304</v>
      </c>
      <c r="M17">
        <f t="shared" si="4"/>
        <v>1.503825659139266</v>
      </c>
      <c r="N17">
        <v>1.503825659139266</v>
      </c>
      <c r="O17">
        <v>278555</v>
      </c>
      <c r="P17">
        <v>35976</v>
      </c>
      <c r="Q17">
        <f t="shared" si="0"/>
        <v>242579</v>
      </c>
      <c r="R17">
        <f t="shared" si="5"/>
        <v>1.3222407607919526</v>
      </c>
      <c r="S17">
        <f t="shared" si="6"/>
        <v>0.91692565857517661</v>
      </c>
      <c r="T17">
        <f t="shared" si="7"/>
        <v>1.4150040218233975</v>
      </c>
      <c r="U17">
        <v>1.3222407607919526</v>
      </c>
      <c r="V17">
        <v>0.91692565857517661</v>
      </c>
      <c r="W17">
        <v>1.4150040218233975</v>
      </c>
    </row>
    <row r="18" spans="1:23" x14ac:dyDescent="0.3">
      <c r="A18">
        <v>1986</v>
      </c>
      <c r="B18" t="s">
        <v>1</v>
      </c>
      <c r="C18" s="1" t="s">
        <v>1</v>
      </c>
      <c r="D18" s="1" t="s">
        <v>1</v>
      </c>
      <c r="E18" s="1">
        <v>15.98</v>
      </c>
      <c r="F18">
        <v>2596</v>
      </c>
      <c r="G18">
        <f t="shared" si="8"/>
        <v>1.3272187201235193</v>
      </c>
      <c r="H18">
        <v>1.3272187201235193</v>
      </c>
      <c r="I18">
        <v>25696</v>
      </c>
      <c r="J18">
        <f t="shared" si="3"/>
        <v>2.2023494241288222</v>
      </c>
      <c r="K18">
        <v>2.2023494241288222</v>
      </c>
      <c r="L18">
        <v>297820</v>
      </c>
      <c r="M18">
        <f t="shared" si="4"/>
        <v>1.3011158831508638</v>
      </c>
      <c r="N18">
        <v>1.3011158831508638</v>
      </c>
      <c r="O18">
        <v>269313</v>
      </c>
      <c r="P18">
        <v>26804</v>
      </c>
      <c r="Q18">
        <f t="shared" si="0"/>
        <v>242509</v>
      </c>
      <c r="R18">
        <f t="shared" si="5"/>
        <v>1.5079047376074257</v>
      </c>
      <c r="S18">
        <f t="shared" si="6"/>
        <v>0.8604754637366927</v>
      </c>
      <c r="T18">
        <f t="shared" si="7"/>
        <v>1.6446798091713235</v>
      </c>
      <c r="U18">
        <v>1.5079047376074257</v>
      </c>
      <c r="V18">
        <v>0.8604754637366927</v>
      </c>
      <c r="W18">
        <v>1.6446798091713235</v>
      </c>
    </row>
    <row r="19" spans="1:23" x14ac:dyDescent="0.3">
      <c r="A19">
        <v>1987</v>
      </c>
      <c r="B19" t="s">
        <v>2</v>
      </c>
      <c r="C19" s="1" t="s">
        <v>2</v>
      </c>
      <c r="D19" s="1" t="s">
        <v>4</v>
      </c>
      <c r="E19" s="1">
        <v>6.24</v>
      </c>
      <c r="F19">
        <v>2185</v>
      </c>
      <c r="G19">
        <f t="shared" si="8"/>
        <v>0.80525535070989607</v>
      </c>
      <c r="H19">
        <v>0.80525535070989607</v>
      </c>
      <c r="I19">
        <v>13888</v>
      </c>
      <c r="J19">
        <f t="shared" si="3"/>
        <v>1.3613824383822015</v>
      </c>
      <c r="K19">
        <v>1.3613824383822015</v>
      </c>
      <c r="L19">
        <v>301583</v>
      </c>
      <c r="M19">
        <f t="shared" si="4"/>
        <v>1.1444942001118981</v>
      </c>
      <c r="N19">
        <v>1.1444942001118981</v>
      </c>
      <c r="O19">
        <v>274784</v>
      </c>
      <c r="P19">
        <v>32622</v>
      </c>
      <c r="Q19">
        <f t="shared" si="0"/>
        <v>242162</v>
      </c>
      <c r="R19">
        <f t="shared" si="5"/>
        <v>1.380622091882836</v>
      </c>
      <c r="S19">
        <f t="shared" si="6"/>
        <v>0.84189847564295994</v>
      </c>
      <c r="T19">
        <f t="shared" si="7"/>
        <v>1.5108592423130931</v>
      </c>
      <c r="U19">
        <v>1.380622091882836</v>
      </c>
      <c r="V19">
        <v>0.84189847564295994</v>
      </c>
      <c r="W19">
        <v>1.5108592423130931</v>
      </c>
    </row>
    <row r="20" spans="1:23" x14ac:dyDescent="0.3">
      <c r="A20">
        <v>1988</v>
      </c>
      <c r="B20" t="s">
        <v>10</v>
      </c>
      <c r="C20" s="1" t="s">
        <v>2</v>
      </c>
      <c r="D20" s="1" t="s">
        <v>1</v>
      </c>
      <c r="E20" s="1">
        <v>19.45</v>
      </c>
      <c r="F20">
        <v>2878</v>
      </c>
      <c r="G20">
        <f t="shared" si="8"/>
        <v>0.56576752616281634</v>
      </c>
      <c r="H20">
        <v>0.56576752616281634</v>
      </c>
      <c r="I20">
        <v>18933</v>
      </c>
      <c r="J20">
        <f t="shared" si="3"/>
        <v>1.3035270206631029</v>
      </c>
      <c r="K20">
        <v>1.3035270206631029</v>
      </c>
      <c r="L20">
        <v>268436</v>
      </c>
      <c r="M20">
        <f t="shared" si="4"/>
        <v>0.81747998264884758</v>
      </c>
      <c r="N20">
        <v>0.81747998264884758</v>
      </c>
      <c r="O20">
        <v>247225</v>
      </c>
      <c r="P20">
        <v>28720</v>
      </c>
      <c r="Q20">
        <f t="shared" si="0"/>
        <v>218505</v>
      </c>
      <c r="R20">
        <f t="shared" si="5"/>
        <v>0.95032408367241739</v>
      </c>
      <c r="S20">
        <f t="shared" si="6"/>
        <v>0.77625041319387844</v>
      </c>
      <c r="T20">
        <f t="shared" si="7"/>
        <v>0.97918561181287589</v>
      </c>
      <c r="U20">
        <v>0.95032408367241739</v>
      </c>
      <c r="V20">
        <v>0.77625041319387844</v>
      </c>
      <c r="W20">
        <v>0.97918561181287589</v>
      </c>
    </row>
    <row r="21" spans="1:23" x14ac:dyDescent="0.3">
      <c r="A21">
        <v>1989</v>
      </c>
      <c r="B21" t="s">
        <v>2</v>
      </c>
      <c r="C21" s="1" t="s">
        <v>2</v>
      </c>
      <c r="D21" s="1" t="s">
        <v>2</v>
      </c>
      <c r="E21" s="1">
        <v>5.85</v>
      </c>
      <c r="F21">
        <v>696</v>
      </c>
      <c r="G21">
        <f t="shared" si="8"/>
        <v>0.2654720424755268</v>
      </c>
      <c r="H21">
        <v>0.2654720424755268</v>
      </c>
      <c r="I21">
        <v>12163</v>
      </c>
      <c r="J21">
        <f t="shared" si="3"/>
        <v>0.53293676726945383</v>
      </c>
      <c r="K21">
        <v>0.53293676726945383</v>
      </c>
      <c r="L21">
        <v>182350</v>
      </c>
      <c r="M21">
        <f t="shared" si="4"/>
        <v>0.59469829163580257</v>
      </c>
      <c r="N21">
        <v>0.59469829163580257</v>
      </c>
      <c r="O21">
        <v>178858</v>
      </c>
      <c r="P21">
        <v>29305</v>
      </c>
      <c r="Q21">
        <f t="shared" si="0"/>
        <v>149553</v>
      </c>
      <c r="R21">
        <f t="shared" si="5"/>
        <v>0.66178472563719459</v>
      </c>
      <c r="S21">
        <f t="shared" si="6"/>
        <v>0.99933332310299727</v>
      </c>
      <c r="T21">
        <f t="shared" si="7"/>
        <v>0.62070231670469</v>
      </c>
      <c r="U21">
        <v>0.66178472563719459</v>
      </c>
      <c r="V21">
        <v>0.99933332310299727</v>
      </c>
      <c r="W21">
        <v>0.62070231670469</v>
      </c>
    </row>
    <row r="22" spans="1:23" x14ac:dyDescent="0.3">
      <c r="A22">
        <v>1990</v>
      </c>
      <c r="B22" t="s">
        <v>10</v>
      </c>
      <c r="C22" s="1" t="s">
        <v>2</v>
      </c>
      <c r="D22" s="1" t="s">
        <v>2</v>
      </c>
      <c r="E22" s="1">
        <v>5.78</v>
      </c>
      <c r="F22">
        <v>430</v>
      </c>
      <c r="G22">
        <f t="shared" si="8"/>
        <v>0.20060554884278589</v>
      </c>
      <c r="H22">
        <v>0.20060554884278589</v>
      </c>
      <c r="I22">
        <v>7683</v>
      </c>
      <c r="J22">
        <f t="shared" si="3"/>
        <v>0.48302891760782801</v>
      </c>
      <c r="K22">
        <v>0.48302891760782801</v>
      </c>
      <c r="L22">
        <v>87853</v>
      </c>
      <c r="M22">
        <f t="shared" si="4"/>
        <v>0.30594403006917931</v>
      </c>
      <c r="N22">
        <v>0.30594403006917931</v>
      </c>
      <c r="O22">
        <v>86698</v>
      </c>
      <c r="P22">
        <v>25611</v>
      </c>
      <c r="Q22">
        <f t="shared" si="0"/>
        <v>61087</v>
      </c>
      <c r="R22">
        <f t="shared" si="5"/>
        <v>0.32647991496866052</v>
      </c>
      <c r="S22">
        <f t="shared" si="6"/>
        <v>0.8295650492399379</v>
      </c>
      <c r="T22">
        <f t="shared" si="7"/>
        <v>0.26029796611187822</v>
      </c>
      <c r="U22">
        <v>0.32647991496866052</v>
      </c>
      <c r="V22">
        <v>0.8295650492399379</v>
      </c>
      <c r="W22">
        <v>0.26029796611187822</v>
      </c>
    </row>
    <row r="23" spans="1:23" x14ac:dyDescent="0.3">
      <c r="A23">
        <v>1991</v>
      </c>
      <c r="B23" t="s">
        <v>10</v>
      </c>
      <c r="C23" s="1" t="s">
        <v>2</v>
      </c>
      <c r="D23" s="1" t="s">
        <v>2</v>
      </c>
      <c r="E23" s="1">
        <v>9.0299999999999994</v>
      </c>
      <c r="F23">
        <v>211</v>
      </c>
      <c r="G23">
        <f t="shared" si="8"/>
        <v>7.8928369698987394E-2</v>
      </c>
      <c r="H23">
        <v>7.8928369698987394E-2</v>
      </c>
      <c r="I23">
        <v>5926</v>
      </c>
      <c r="J23">
        <f t="shared" si="3"/>
        <v>0.34705466198773421</v>
      </c>
      <c r="K23">
        <v>0.34705466198773421</v>
      </c>
      <c r="L23">
        <v>132455</v>
      </c>
      <c r="M23">
        <f t="shared" si="4"/>
        <v>0.52826959213942193</v>
      </c>
      <c r="N23">
        <v>0.52826959213942193</v>
      </c>
      <c r="O23">
        <v>131455</v>
      </c>
      <c r="P23">
        <v>28528</v>
      </c>
      <c r="Q23">
        <f t="shared" si="0"/>
        <v>102927</v>
      </c>
      <c r="R23">
        <f t="shared" si="5"/>
        <v>0.55138237355693365</v>
      </c>
      <c r="S23">
        <f t="shared" si="6"/>
        <v>0.96986575953666199</v>
      </c>
      <c r="T23">
        <f t="shared" si="7"/>
        <v>0.49248431150356403</v>
      </c>
      <c r="U23">
        <v>0.55138237355693365</v>
      </c>
      <c r="V23">
        <v>0.96986575953666199</v>
      </c>
      <c r="W23">
        <v>0.49248431150356403</v>
      </c>
    </row>
    <row r="24" spans="1:23" x14ac:dyDescent="0.3">
      <c r="A24">
        <v>1992</v>
      </c>
      <c r="B24" t="s">
        <v>10</v>
      </c>
      <c r="C24" s="1" t="s">
        <v>2</v>
      </c>
      <c r="D24" s="1" t="s">
        <v>2</v>
      </c>
      <c r="E24" s="1">
        <v>4.9400000000000004</v>
      </c>
      <c r="F24">
        <v>1240</v>
      </c>
      <c r="G24">
        <f t="shared" si="8"/>
        <v>1.7553918133622124</v>
      </c>
      <c r="H24">
        <v>1.7553918133622124</v>
      </c>
      <c r="I24">
        <v>3044</v>
      </c>
      <c r="J24">
        <f t="shared" si="3"/>
        <v>0.23949636526500184</v>
      </c>
      <c r="K24">
        <v>0.23949636526500184</v>
      </c>
      <c r="L24">
        <v>110413</v>
      </c>
      <c r="M24">
        <f t="shared" si="4"/>
        <v>0.59454186519639707</v>
      </c>
      <c r="N24">
        <v>0.59454186519639707</v>
      </c>
      <c r="O24">
        <v>107395</v>
      </c>
      <c r="P24">
        <v>30171</v>
      </c>
      <c r="Q24">
        <f t="shared" si="0"/>
        <v>77224</v>
      </c>
      <c r="R24">
        <f t="shared" si="5"/>
        <v>0.58105642436883398</v>
      </c>
      <c r="S24">
        <f t="shared" si="6"/>
        <v>1.0444966079218825</v>
      </c>
      <c r="T24">
        <f t="shared" si="7"/>
        <v>0.49521147230505602</v>
      </c>
      <c r="U24">
        <v>0.58105642436883398</v>
      </c>
      <c r="V24">
        <v>1.0444966079218825</v>
      </c>
      <c r="W24">
        <v>0.49521147230505602</v>
      </c>
    </row>
    <row r="25" spans="1:23" x14ac:dyDescent="0.3">
      <c r="A25">
        <v>1993</v>
      </c>
      <c r="B25" t="s">
        <v>9</v>
      </c>
      <c r="C25" s="1" t="s">
        <v>4</v>
      </c>
      <c r="D25" s="1" t="s">
        <v>2</v>
      </c>
      <c r="E25" s="1">
        <v>3.9</v>
      </c>
      <c r="F25">
        <v>387</v>
      </c>
      <c r="G25">
        <f t="shared" si="8"/>
        <v>0.85675385483888811</v>
      </c>
      <c r="H25">
        <v>0.85675385483888811</v>
      </c>
      <c r="I25">
        <v>6076</v>
      </c>
      <c r="J25">
        <f t="shared" si="3"/>
        <v>0.75198485139140714</v>
      </c>
      <c r="K25">
        <v>0.75198485139140714</v>
      </c>
      <c r="L25">
        <v>165423</v>
      </c>
      <c r="M25">
        <f t="shared" si="4"/>
        <v>1.4789452599019008</v>
      </c>
      <c r="N25">
        <v>1.4789452599019008</v>
      </c>
      <c r="O25">
        <v>159440</v>
      </c>
      <c r="P25">
        <v>30234</v>
      </c>
      <c r="Q25">
        <f t="shared" si="0"/>
        <v>129206</v>
      </c>
      <c r="R25">
        <f t="shared" si="5"/>
        <v>1.433455745874836</v>
      </c>
      <c r="S25">
        <f t="shared" si="6"/>
        <v>1.1235360057169006</v>
      </c>
      <c r="T25">
        <f t="shared" si="7"/>
        <v>1.5323651141022336</v>
      </c>
      <c r="U25">
        <v>1.433455745874836</v>
      </c>
      <c r="V25">
        <v>1.1235360057169006</v>
      </c>
      <c r="W25">
        <v>1.5323651141022336</v>
      </c>
    </row>
    <row r="26" spans="1:23" x14ac:dyDescent="0.3">
      <c r="A26">
        <v>1994</v>
      </c>
      <c r="B26" t="s">
        <v>10</v>
      </c>
      <c r="C26" s="1" t="s">
        <v>4</v>
      </c>
      <c r="D26" s="1" t="s">
        <v>2</v>
      </c>
      <c r="E26" s="1">
        <v>5.41</v>
      </c>
      <c r="F26">
        <v>186</v>
      </c>
      <c r="G26">
        <f t="shared" si="8"/>
        <v>0.7281410871224725</v>
      </c>
      <c r="H26">
        <v>0.7281410871224725</v>
      </c>
      <c r="I26">
        <v>6187</v>
      </c>
      <c r="J26">
        <f t="shared" si="3"/>
        <v>1.0239156374276168</v>
      </c>
      <c r="K26">
        <v>1.0239156374276168</v>
      </c>
      <c r="L26">
        <v>220667</v>
      </c>
      <c r="M26">
        <f t="shared" si="4"/>
        <v>1.7658451284674399</v>
      </c>
      <c r="N26">
        <v>1.7658451284674399</v>
      </c>
      <c r="O26">
        <v>212384</v>
      </c>
      <c r="P26">
        <v>42760</v>
      </c>
      <c r="Q26">
        <f t="shared" si="0"/>
        <v>169624</v>
      </c>
      <c r="R26">
        <f t="shared" si="5"/>
        <v>1.7428011821579024</v>
      </c>
      <c r="S26">
        <f t="shared" si="6"/>
        <v>1.521494580209291</v>
      </c>
      <c r="T26">
        <f t="shared" si="7"/>
        <v>1.8091366391765156</v>
      </c>
      <c r="U26">
        <v>1.7428011821579024</v>
      </c>
      <c r="V26">
        <v>1.521494580209291</v>
      </c>
      <c r="W26">
        <v>1.8091366391765156</v>
      </c>
    </row>
    <row r="27" spans="1:23" x14ac:dyDescent="0.3">
      <c r="A27">
        <v>1995</v>
      </c>
      <c r="B27" t="s">
        <v>1</v>
      </c>
      <c r="C27" s="1" t="s">
        <v>1</v>
      </c>
      <c r="D27" s="1" t="s">
        <v>4</v>
      </c>
      <c r="E27" s="1">
        <v>12.44</v>
      </c>
      <c r="F27">
        <v>1297</v>
      </c>
      <c r="G27">
        <f t="shared" si="8"/>
        <v>1.1374449146039332</v>
      </c>
      <c r="H27">
        <v>1.1374449146039332</v>
      </c>
      <c r="I27">
        <v>15238</v>
      </c>
      <c r="J27">
        <f t="shared" si="3"/>
        <v>4.029751082608839</v>
      </c>
      <c r="K27">
        <v>4.029751082608839</v>
      </c>
      <c r="L27">
        <v>330168</v>
      </c>
      <c r="M27">
        <f t="shared" si="4"/>
        <v>2.5500572544111693</v>
      </c>
      <c r="N27">
        <v>2.5500572544111693</v>
      </c>
      <c r="O27">
        <v>320285</v>
      </c>
      <c r="P27">
        <v>45324</v>
      </c>
      <c r="Q27">
        <f t="shared" si="0"/>
        <v>274961</v>
      </c>
      <c r="R27">
        <f t="shared" si="5"/>
        <v>2.6061591722587525</v>
      </c>
      <c r="S27">
        <f t="shared" si="6"/>
        <v>1.4796330102716382</v>
      </c>
      <c r="T27">
        <f t="shared" si="7"/>
        <v>2.980171246502815</v>
      </c>
      <c r="U27">
        <v>2.6061591722587525</v>
      </c>
      <c r="V27">
        <v>1.4796330102716382</v>
      </c>
      <c r="W27">
        <v>2.980171246502815</v>
      </c>
    </row>
    <row r="28" spans="1:23" x14ac:dyDescent="0.3">
      <c r="A28">
        <v>1996</v>
      </c>
      <c r="B28" t="s">
        <v>1</v>
      </c>
      <c r="C28" s="1" t="s">
        <v>1</v>
      </c>
      <c r="D28" s="1" t="s">
        <v>4</v>
      </c>
      <c r="E28" s="1">
        <v>4.55</v>
      </c>
      <c r="F28">
        <v>1337</v>
      </c>
      <c r="G28">
        <f t="shared" si="8"/>
        <v>3.1458453429959645</v>
      </c>
      <c r="H28">
        <v>3.1458453429959645</v>
      </c>
      <c r="I28">
        <v>9083</v>
      </c>
      <c r="J28">
        <f t="shared" si="3"/>
        <v>1.535046395311205</v>
      </c>
      <c r="K28">
        <v>1.535046395311205</v>
      </c>
      <c r="L28">
        <v>351551</v>
      </c>
      <c r="M28">
        <f t="shared" si="4"/>
        <v>2.0115052854289557</v>
      </c>
      <c r="N28">
        <v>2.0115052854289557</v>
      </c>
      <c r="O28">
        <v>334668</v>
      </c>
      <c r="P28">
        <v>36936</v>
      </c>
      <c r="Q28">
        <f t="shared" si="0"/>
        <v>297732</v>
      </c>
      <c r="R28">
        <f t="shared" si="5"/>
        <v>2.0673017066876875</v>
      </c>
      <c r="S28">
        <f t="shared" si="6"/>
        <v>1.1537027122758641</v>
      </c>
      <c r="T28">
        <f t="shared" si="7"/>
        <v>2.2925174213945265</v>
      </c>
      <c r="U28">
        <v>2.0673017066876875</v>
      </c>
      <c r="V28">
        <v>1.1537027122758641</v>
      </c>
      <c r="W28">
        <v>2.2925174213945265</v>
      </c>
    </row>
    <row r="29" spans="1:23" x14ac:dyDescent="0.3">
      <c r="A29">
        <v>1997</v>
      </c>
      <c r="B29" t="s">
        <v>1</v>
      </c>
      <c r="C29" s="1" t="s">
        <v>1</v>
      </c>
      <c r="D29" s="1" t="s">
        <v>1</v>
      </c>
      <c r="E29" s="1">
        <v>19.829999999999998</v>
      </c>
      <c r="F29">
        <v>880</v>
      </c>
      <c r="G29">
        <f t="shared" si="8"/>
        <v>3.2918116185987349</v>
      </c>
      <c r="H29">
        <v>3.2918116185987349</v>
      </c>
      <c r="I29">
        <v>5193</v>
      </c>
      <c r="J29">
        <f t="shared" si="3"/>
        <v>0.78162217079641028</v>
      </c>
      <c r="K29">
        <v>0.78162217079641028</v>
      </c>
      <c r="L29">
        <v>402797</v>
      </c>
      <c r="M29">
        <f t="shared" si="4"/>
        <v>1.7376523201864809</v>
      </c>
      <c r="N29">
        <v>1.7376523201864809</v>
      </c>
      <c r="O29">
        <v>376228</v>
      </c>
      <c r="P29">
        <v>71448</v>
      </c>
      <c r="Q29">
        <f t="shared" si="0"/>
        <v>304780</v>
      </c>
      <c r="R29">
        <f t="shared" si="5"/>
        <v>1.7442322053977741</v>
      </c>
      <c r="S29">
        <f t="shared" si="6"/>
        <v>1.7955196447158976</v>
      </c>
      <c r="T29">
        <f t="shared" si="7"/>
        <v>1.73263027208884</v>
      </c>
      <c r="U29">
        <v>1.7442322053977741</v>
      </c>
      <c r="V29">
        <v>1.7955196447158976</v>
      </c>
      <c r="W29">
        <v>1.73263027208884</v>
      </c>
    </row>
    <row r="30" spans="1:23" x14ac:dyDescent="0.3">
      <c r="A30">
        <v>1998</v>
      </c>
      <c r="B30" t="s">
        <v>1</v>
      </c>
      <c r="C30" s="1" t="s">
        <v>1</v>
      </c>
      <c r="D30" s="1" t="s">
        <v>1</v>
      </c>
      <c r="E30" s="1">
        <v>13.05</v>
      </c>
      <c r="F30">
        <v>2992</v>
      </c>
      <c r="G30">
        <f t="shared" si="8"/>
        <v>2.3962550505960603</v>
      </c>
      <c r="H30">
        <v>2.3962550505960603</v>
      </c>
      <c r="I30">
        <v>31649</v>
      </c>
      <c r="J30">
        <f t="shared" si="3"/>
        <v>2.4691155762036829</v>
      </c>
      <c r="K30">
        <v>2.4691155762036829</v>
      </c>
      <c r="L30">
        <v>246026</v>
      </c>
      <c r="M30">
        <f t="shared" si="4"/>
        <v>0.77409536457438755</v>
      </c>
      <c r="N30">
        <v>0.77409536457438755</v>
      </c>
      <c r="O30">
        <v>222425</v>
      </c>
      <c r="P30">
        <v>75028</v>
      </c>
      <c r="Q30">
        <f t="shared" si="0"/>
        <v>147397</v>
      </c>
      <c r="R30">
        <f t="shared" si="5"/>
        <v>0.73866398607828032</v>
      </c>
      <c r="S30">
        <f t="shared" si="6"/>
        <v>1.6341426653505471</v>
      </c>
      <c r="T30">
        <f t="shared" si="7"/>
        <v>0.57756266026073688</v>
      </c>
      <c r="U30">
        <v>0.73866398607828032</v>
      </c>
      <c r="V30">
        <v>1.6341426653505471</v>
      </c>
      <c r="W30">
        <v>0.57756266026073688</v>
      </c>
    </row>
    <row r="31" spans="1:23" x14ac:dyDescent="0.3">
      <c r="A31">
        <v>1999</v>
      </c>
      <c r="B31" t="s">
        <v>1</v>
      </c>
      <c r="C31" s="1" t="s">
        <v>1</v>
      </c>
      <c r="D31" s="1" t="s">
        <v>1</v>
      </c>
      <c r="E31" s="1">
        <v>20.22</v>
      </c>
      <c r="F31">
        <v>3288</v>
      </c>
      <c r="G31">
        <f t="shared" si="8"/>
        <v>2.4092148069990329</v>
      </c>
      <c r="H31">
        <v>2.4092148069990329</v>
      </c>
      <c r="I31">
        <v>10100</v>
      </c>
      <c r="J31">
        <f t="shared" si="3"/>
        <v>0.92839927419399326</v>
      </c>
      <c r="K31">
        <v>0.92839927419399326</v>
      </c>
      <c r="L31">
        <v>414259</v>
      </c>
      <c r="M31">
        <f t="shared" si="4"/>
        <v>1.2091512768476831</v>
      </c>
      <c r="N31">
        <v>1.2091512768476831</v>
      </c>
      <c r="O31">
        <v>391350</v>
      </c>
      <c r="P31">
        <v>49657</v>
      </c>
      <c r="Q31">
        <f t="shared" si="0"/>
        <v>341693</v>
      </c>
      <c r="R31">
        <f t="shared" si="5"/>
        <v>1.197120871537031</v>
      </c>
      <c r="S31">
        <f t="shared" si="6"/>
        <v>1.1415239598883877</v>
      </c>
      <c r="T31">
        <f t="shared" si="7"/>
        <v>1.2056544836437197</v>
      </c>
      <c r="U31">
        <v>1.197120871537031</v>
      </c>
      <c r="V31">
        <v>1.1415239598883877</v>
      </c>
      <c r="W31">
        <v>1.2056544836437197</v>
      </c>
    </row>
    <row r="32" spans="1:23" x14ac:dyDescent="0.3">
      <c r="A32">
        <v>2000</v>
      </c>
      <c r="B32" t="s">
        <v>9</v>
      </c>
      <c r="C32" s="1" t="s">
        <v>4</v>
      </c>
      <c r="D32" s="1" t="s">
        <v>1</v>
      </c>
      <c r="E32" s="1">
        <v>17.649999999999999</v>
      </c>
      <c r="F32">
        <v>1352</v>
      </c>
      <c r="G32">
        <f t="shared" si="8"/>
        <v>1.3018275656209679</v>
      </c>
      <c r="H32">
        <v>1.3018275656209679</v>
      </c>
      <c r="I32">
        <v>9244</v>
      </c>
      <c r="J32">
        <f t="shared" si="3"/>
        <v>1.2814496850092982</v>
      </c>
      <c r="K32">
        <v>1.2814496850092982</v>
      </c>
      <c r="L32">
        <v>485681</v>
      </c>
      <c r="M32">
        <f t="shared" si="4"/>
        <v>1.2781669258672341</v>
      </c>
      <c r="N32">
        <v>1.2781669258672341</v>
      </c>
      <c r="O32">
        <v>438351</v>
      </c>
      <c r="P32">
        <v>50965</v>
      </c>
      <c r="Q32">
        <f t="shared" si="0"/>
        <v>387386</v>
      </c>
      <c r="R32">
        <f t="shared" si="5"/>
        <v>1.2242029353239019</v>
      </c>
      <c r="S32">
        <f t="shared" si="6"/>
        <v>0.8132066742463836</v>
      </c>
      <c r="T32">
        <f t="shared" si="7"/>
        <v>1.3113996467623827</v>
      </c>
      <c r="U32">
        <v>1.2242029353239019</v>
      </c>
      <c r="V32">
        <v>0.8132066742463836</v>
      </c>
      <c r="W32">
        <v>1.3113996467623827</v>
      </c>
    </row>
    <row r="33" spans="1:23" x14ac:dyDescent="0.3">
      <c r="A33">
        <v>2001</v>
      </c>
      <c r="B33" t="s">
        <v>2</v>
      </c>
      <c r="C33" s="1" t="s">
        <v>2</v>
      </c>
      <c r="D33" s="1" t="s">
        <v>1</v>
      </c>
      <c r="E33" s="1">
        <v>12.97</v>
      </c>
      <c r="F33">
        <v>8224</v>
      </c>
      <c r="G33">
        <f t="shared" si="8"/>
        <v>2.8627123363965468</v>
      </c>
      <c r="H33">
        <v>2.8627123363965468</v>
      </c>
      <c r="I33">
        <v>26663</v>
      </c>
      <c r="J33">
        <f t="shared" si="3"/>
        <v>1.0726530007973589</v>
      </c>
      <c r="K33">
        <v>1.0726530007973589</v>
      </c>
      <c r="L33">
        <v>624631</v>
      </c>
      <c r="M33">
        <f t="shared" si="4"/>
        <v>1.9986758709559422</v>
      </c>
      <c r="N33">
        <v>1.9986758709559422</v>
      </c>
      <c r="O33">
        <v>589937</v>
      </c>
      <c r="P33">
        <v>61318</v>
      </c>
      <c r="Q33">
        <f t="shared" si="0"/>
        <v>528619</v>
      </c>
      <c r="R33">
        <f t="shared" si="5"/>
        <v>2.0973526183577595</v>
      </c>
      <c r="S33">
        <f t="shared" si="6"/>
        <v>0.86330319417113355</v>
      </c>
      <c r="T33">
        <f t="shared" si="7"/>
        <v>2.5142427612946192</v>
      </c>
      <c r="U33">
        <v>2.0973526183577595</v>
      </c>
      <c r="V33">
        <v>0.86330319417113355</v>
      </c>
      <c r="W33">
        <v>2.5142427612946192</v>
      </c>
    </row>
    <row r="34" spans="1:23" x14ac:dyDescent="0.3">
      <c r="A34">
        <v>2002</v>
      </c>
      <c r="B34" t="s">
        <v>2</v>
      </c>
      <c r="C34" s="1" t="s">
        <v>2</v>
      </c>
      <c r="D34" s="1" t="s">
        <v>4</v>
      </c>
      <c r="E34" s="1">
        <v>12.06</v>
      </c>
      <c r="F34">
        <v>7441</v>
      </c>
      <c r="G34">
        <f t="shared" si="8"/>
        <v>2.2184127362709436</v>
      </c>
      <c r="H34">
        <v>2.2184127362709436</v>
      </c>
      <c r="I34">
        <v>25043</v>
      </c>
      <c r="J34">
        <f t="shared" si="3"/>
        <v>1.7428316020194659</v>
      </c>
      <c r="K34">
        <v>1.7428316020194659</v>
      </c>
      <c r="L34">
        <v>872669</v>
      </c>
      <c r="M34">
        <f t="shared" si="4"/>
        <v>2.1406985136175658</v>
      </c>
      <c r="N34">
        <v>2.1406985136175658</v>
      </c>
      <c r="O34">
        <v>834900</v>
      </c>
      <c r="P34">
        <v>96248</v>
      </c>
      <c r="Q34">
        <f t="shared" si="0"/>
        <v>738652</v>
      </c>
      <c r="R34">
        <f t="shared" si="5"/>
        <v>2.2555737716078781</v>
      </c>
      <c r="S34">
        <f t="shared" si="6"/>
        <v>1.7162133644356288</v>
      </c>
      <c r="T34">
        <f t="shared" si="7"/>
        <v>2.3518847177466577</v>
      </c>
      <c r="U34">
        <v>2.2555737716078781</v>
      </c>
      <c r="V34">
        <v>1.7162133644356288</v>
      </c>
      <c r="W34">
        <v>2.3518847177466577</v>
      </c>
    </row>
    <row r="35" spans="1:23" x14ac:dyDescent="0.3">
      <c r="A35">
        <v>2003</v>
      </c>
      <c r="B35" t="s">
        <v>9</v>
      </c>
      <c r="C35" s="1" t="s">
        <v>4</v>
      </c>
      <c r="D35" s="1" t="s">
        <v>2</v>
      </c>
      <c r="E35" s="1">
        <v>5.64</v>
      </c>
      <c r="F35">
        <v>8218</v>
      </c>
      <c r="G35">
        <f t="shared" si="8"/>
        <v>4.4886622770484506</v>
      </c>
      <c r="H35">
        <v>4.4886622770484506</v>
      </c>
      <c r="I35">
        <v>30697</v>
      </c>
      <c r="J35">
        <f t="shared" si="3"/>
        <v>2.8444507866555351</v>
      </c>
      <c r="K35">
        <v>2.8444507866555351</v>
      </c>
      <c r="L35">
        <v>590992</v>
      </c>
      <c r="M35">
        <f t="shared" si="4"/>
        <v>1.1377368671238568</v>
      </c>
      <c r="N35">
        <v>1.1377368671238568</v>
      </c>
      <c r="O35">
        <v>569487</v>
      </c>
      <c r="P35">
        <v>118097</v>
      </c>
      <c r="Q35">
        <f t="shared" si="0"/>
        <v>451390</v>
      </c>
      <c r="R35">
        <f t="shared" si="5"/>
        <v>1.2282968393410694</v>
      </c>
      <c r="S35">
        <f t="shared" si="6"/>
        <v>2.1751558839921774</v>
      </c>
      <c r="T35">
        <f t="shared" si="7"/>
        <v>1.10271024406677</v>
      </c>
      <c r="U35">
        <v>1.2282968393410694</v>
      </c>
      <c r="V35">
        <v>2.1751558839921774</v>
      </c>
      <c r="W35">
        <v>1.10271024406677</v>
      </c>
    </row>
    <row r="36" spans="1:23" x14ac:dyDescent="0.3">
      <c r="A36">
        <v>2004</v>
      </c>
      <c r="B36" t="s">
        <v>8</v>
      </c>
      <c r="C36" s="1" t="s">
        <v>4</v>
      </c>
      <c r="D36" s="1" t="s">
        <v>2</v>
      </c>
      <c r="E36" s="1">
        <v>9.32</v>
      </c>
      <c r="F36">
        <v>7869</v>
      </c>
      <c r="G36">
        <f t="shared" si="8"/>
        <v>0.98649755757546498</v>
      </c>
      <c r="H36">
        <v>0.98649755757546498</v>
      </c>
      <c r="I36">
        <v>17150</v>
      </c>
      <c r="J36">
        <f t="shared" si="3"/>
        <v>0.72843049350210276</v>
      </c>
      <c r="K36">
        <v>0.72843049350210276</v>
      </c>
      <c r="L36">
        <v>386848</v>
      </c>
      <c r="M36">
        <f t="shared" si="4"/>
        <v>0.62644770124082627</v>
      </c>
      <c r="N36">
        <v>0.62644770124082627</v>
      </c>
      <c r="O36">
        <v>363377</v>
      </c>
      <c r="P36">
        <v>116869</v>
      </c>
      <c r="Q36">
        <f t="shared" si="0"/>
        <v>246508</v>
      </c>
      <c r="R36">
        <f t="shared" si="5"/>
        <v>0.6361849039471128</v>
      </c>
      <c r="S36">
        <f t="shared" si="6"/>
        <v>1.7979451988937165</v>
      </c>
      <c r="T36">
        <f t="shared" si="7"/>
        <v>0.48699672053419735</v>
      </c>
      <c r="U36">
        <v>0.6361849039471128</v>
      </c>
      <c r="V36">
        <v>1.7979451988937165</v>
      </c>
      <c r="W36">
        <v>0.48699672053419735</v>
      </c>
    </row>
    <row r="37" spans="1:23" x14ac:dyDescent="0.3">
      <c r="A37">
        <v>2005</v>
      </c>
      <c r="B37" t="s">
        <v>9</v>
      </c>
      <c r="C37" s="1" t="s">
        <v>4</v>
      </c>
      <c r="D37" s="1" t="s">
        <v>4</v>
      </c>
      <c r="E37" s="1">
        <v>10.71</v>
      </c>
      <c r="F37">
        <v>15839</v>
      </c>
      <c r="G37">
        <f t="shared" si="8"/>
        <v>2.1333638631947927</v>
      </c>
      <c r="H37">
        <v>2.1333638631947927</v>
      </c>
      <c r="I37">
        <v>23093</v>
      </c>
      <c r="J37">
        <f t="shared" si="3"/>
        <v>0.92493295707991474</v>
      </c>
      <c r="K37">
        <v>0.92493295707991474</v>
      </c>
      <c r="L37">
        <v>437693</v>
      </c>
      <c r="M37">
        <f t="shared" si="4"/>
        <v>0.57860160872062416</v>
      </c>
      <c r="N37">
        <v>0.57860160872062416</v>
      </c>
      <c r="O37">
        <v>416896</v>
      </c>
      <c r="P37">
        <v>187427</v>
      </c>
      <c r="Q37">
        <f t="shared" si="0"/>
        <v>229469</v>
      </c>
      <c r="R37">
        <f t="shared" si="5"/>
        <v>0.5686698250037886</v>
      </c>
      <c r="S37">
        <f t="shared" si="6"/>
        <v>2.0523312887802159</v>
      </c>
      <c r="T37">
        <f t="shared" si="7"/>
        <v>0.35754900777653387</v>
      </c>
      <c r="U37">
        <v>0.5686698250037886</v>
      </c>
      <c r="V37">
        <v>2.0523312887802159</v>
      </c>
      <c r="W37">
        <v>0.35754900777653387</v>
      </c>
    </row>
    <row r="38" spans="1:23" x14ac:dyDescent="0.3">
      <c r="A38">
        <v>2006</v>
      </c>
      <c r="B38" t="s">
        <v>1</v>
      </c>
      <c r="C38" s="1" t="s">
        <v>1</v>
      </c>
      <c r="D38" s="1" t="s">
        <v>4</v>
      </c>
      <c r="E38" s="1">
        <v>10.95</v>
      </c>
      <c r="F38">
        <v>17296</v>
      </c>
      <c r="G38">
        <f t="shared" si="8"/>
        <v>2.0652433490949038</v>
      </c>
      <c r="H38">
        <v>2.0652433490949038</v>
      </c>
      <c r="I38">
        <v>12906</v>
      </c>
      <c r="J38">
        <f t="shared" si="3"/>
        <v>0.4532069766343465</v>
      </c>
      <c r="K38">
        <v>0.4532069766343465</v>
      </c>
      <c r="L38">
        <v>292954</v>
      </c>
      <c r="M38">
        <f t="shared" si="4"/>
        <v>0.47841662540968199</v>
      </c>
      <c r="N38">
        <v>0.47841662540968199</v>
      </c>
      <c r="O38">
        <v>282489</v>
      </c>
      <c r="P38">
        <v>80594</v>
      </c>
      <c r="Q38">
        <f t="shared" si="0"/>
        <v>201895</v>
      </c>
      <c r="R38">
        <f t="shared" si="5"/>
        <v>0.4672620213604291</v>
      </c>
      <c r="S38">
        <f t="shared" si="6"/>
        <v>0.68464285274368109</v>
      </c>
      <c r="T38">
        <f t="shared" si="7"/>
        <v>0.41470039839851025</v>
      </c>
      <c r="U38">
        <v>0.4672620213604291</v>
      </c>
      <c r="V38">
        <v>0.68464285274368109</v>
      </c>
      <c r="W38">
        <v>0.41470039839851025</v>
      </c>
    </row>
    <row r="39" spans="1:23" x14ac:dyDescent="0.3">
      <c r="A39">
        <v>2007</v>
      </c>
      <c r="B39" t="s">
        <v>2</v>
      </c>
      <c r="C39" s="1" t="s">
        <v>2</v>
      </c>
      <c r="D39" s="1" t="s">
        <v>4</v>
      </c>
      <c r="E39" s="1">
        <v>8.4</v>
      </c>
      <c r="F39">
        <v>2541</v>
      </c>
      <c r="G39">
        <f t="shared" si="8"/>
        <v>0.30227743024927473</v>
      </c>
      <c r="H39">
        <v>0.30227743024927473</v>
      </c>
      <c r="I39">
        <v>11144</v>
      </c>
      <c r="J39">
        <f t="shared" si="3"/>
        <v>0.57568094133958947</v>
      </c>
      <c r="K39">
        <v>0.57568094133958947</v>
      </c>
      <c r="L39">
        <v>97168</v>
      </c>
      <c r="M39">
        <f t="shared" si="4"/>
        <v>0.2303864309865577</v>
      </c>
      <c r="N39">
        <v>0.2303864309865577</v>
      </c>
      <c r="O39">
        <v>94339</v>
      </c>
      <c r="P39">
        <v>22511</v>
      </c>
      <c r="Q39">
        <f t="shared" si="0"/>
        <v>71828</v>
      </c>
      <c r="R39">
        <f t="shared" si="5"/>
        <v>0.23182406868257693</v>
      </c>
      <c r="S39">
        <f t="shared" si="6"/>
        <v>0.18858558341083553</v>
      </c>
      <c r="T39">
        <f t="shared" si="7"/>
        <v>0.24977165929710216</v>
      </c>
      <c r="U39">
        <v>0.23182406868257693</v>
      </c>
      <c r="V39">
        <v>0.18858558341083553</v>
      </c>
      <c r="W39">
        <v>0.24977165929710216</v>
      </c>
    </row>
    <row r="40" spans="1:23" x14ac:dyDescent="0.3">
      <c r="A40">
        <v>2008</v>
      </c>
      <c r="B40" t="s">
        <v>10</v>
      </c>
      <c r="C40" s="1" t="s">
        <v>2</v>
      </c>
      <c r="D40" s="1" t="s">
        <v>1</v>
      </c>
      <c r="E40" s="1">
        <v>18.059999999999999</v>
      </c>
      <c r="F40">
        <v>2830</v>
      </c>
      <c r="G40">
        <f t="shared" si="8"/>
        <v>0.18733316674141237</v>
      </c>
      <c r="H40">
        <v>0.18733316674141237</v>
      </c>
      <c r="I40">
        <v>13387</v>
      </c>
      <c r="J40">
        <f t="shared" si="3"/>
        <v>0.64188871691302685</v>
      </c>
      <c r="K40">
        <v>0.64188871691302685</v>
      </c>
      <c r="L40">
        <v>71291</v>
      </c>
      <c r="M40">
        <f t="shared" si="4"/>
        <v>0.18548039072565264</v>
      </c>
      <c r="N40">
        <v>0.18548039072565264</v>
      </c>
      <c r="O40">
        <v>69146</v>
      </c>
      <c r="P40">
        <v>18785</v>
      </c>
      <c r="Q40">
        <f t="shared" si="0"/>
        <v>50361</v>
      </c>
      <c r="R40">
        <f t="shared" si="5"/>
        <v>0.18418346042860465</v>
      </c>
      <c r="S40">
        <f t="shared" si="6"/>
        <v>0.12179027753109421</v>
      </c>
      <c r="T40">
        <f t="shared" si="7"/>
        <v>0.22769381333244235</v>
      </c>
      <c r="U40">
        <v>0.18418346042860465</v>
      </c>
      <c r="V40">
        <v>0.12179027753109421</v>
      </c>
      <c r="W40">
        <v>0.22769381333244235</v>
      </c>
    </row>
    <row r="41" spans="1:23" x14ac:dyDescent="0.3">
      <c r="A41">
        <v>2009</v>
      </c>
      <c r="B41" t="s">
        <v>2</v>
      </c>
      <c r="C41" s="1" t="s">
        <v>2</v>
      </c>
      <c r="D41" s="1" t="s">
        <v>2</v>
      </c>
      <c r="E41" s="1">
        <v>6.59</v>
      </c>
      <c r="F41">
        <v>4537</v>
      </c>
      <c r="G41">
        <f t="shared" si="8"/>
        <v>0.28230685205459588</v>
      </c>
      <c r="H41">
        <v>0.28230685205459588</v>
      </c>
      <c r="I41">
        <v>4446</v>
      </c>
      <c r="J41">
        <f t="shared" si="3"/>
        <v>0.30765855989359969</v>
      </c>
      <c r="K41">
        <v>0.30765855989359969</v>
      </c>
      <c r="L41">
        <v>53129</v>
      </c>
      <c r="M41">
        <f t="shared" si="4"/>
        <v>0.18781196532854455</v>
      </c>
      <c r="N41">
        <v>0.18781196532854455</v>
      </c>
      <c r="O41">
        <v>49573</v>
      </c>
      <c r="P41">
        <v>20904</v>
      </c>
      <c r="Q41">
        <f t="shared" si="0"/>
        <v>28669</v>
      </c>
      <c r="R41">
        <f t="shared" si="5"/>
        <v>0.17335550718113291</v>
      </c>
      <c r="S41">
        <f t="shared" si="6"/>
        <v>0.21706200389016977</v>
      </c>
      <c r="T41">
        <f t="shared" si="7"/>
        <v>0.1511621901650301</v>
      </c>
      <c r="U41">
        <v>0.17335550718113291</v>
      </c>
      <c r="V41">
        <v>0.21706200389016977</v>
      </c>
      <c r="W41">
        <v>0.1511621901650301</v>
      </c>
    </row>
    <row r="42" spans="1:23" x14ac:dyDescent="0.3">
      <c r="A42">
        <v>2010</v>
      </c>
      <c r="B42" t="s">
        <v>8</v>
      </c>
      <c r="C42" s="1" t="s">
        <v>2</v>
      </c>
      <c r="D42" s="1" t="s">
        <v>2</v>
      </c>
      <c r="E42" s="1">
        <v>5.9</v>
      </c>
      <c r="F42">
        <v>1596</v>
      </c>
      <c r="G42">
        <f t="shared" si="8"/>
        <v>0.55212208955378783</v>
      </c>
      <c r="H42">
        <v>0.55212208955378783</v>
      </c>
      <c r="I42">
        <v>4625</v>
      </c>
      <c r="J42">
        <f t="shared" si="3"/>
        <v>0.41548291466879272</v>
      </c>
      <c r="K42">
        <v>0.41548291466879272</v>
      </c>
      <c r="L42">
        <v>163189</v>
      </c>
      <c r="M42">
        <f t="shared" si="4"/>
        <v>1.2741684748533866</v>
      </c>
      <c r="N42">
        <v>1.2741684748533866</v>
      </c>
      <c r="O42">
        <v>152831</v>
      </c>
      <c r="P42">
        <v>46305</v>
      </c>
      <c r="Q42">
        <f t="shared" si="0"/>
        <v>106526</v>
      </c>
      <c r="R42">
        <f t="shared" si="5"/>
        <v>1.1650065958547824</v>
      </c>
      <c r="S42">
        <f t="shared" si="6"/>
        <v>1.3251727153219641</v>
      </c>
      <c r="T42">
        <f t="shared" si="7"/>
        <v>1.1068550597166207</v>
      </c>
      <c r="U42">
        <v>1.1650065958547824</v>
      </c>
      <c r="V42">
        <v>1.3251727153219641</v>
      </c>
      <c r="W42">
        <v>1.1068550597166207</v>
      </c>
    </row>
    <row r="43" spans="1:23" x14ac:dyDescent="0.3">
      <c r="A43">
        <v>2011</v>
      </c>
      <c r="B43" t="s">
        <v>1</v>
      </c>
      <c r="C43" s="1" t="s">
        <v>1</v>
      </c>
      <c r="D43" s="1" t="s">
        <v>2</v>
      </c>
      <c r="E43" s="1">
        <v>7.05</v>
      </c>
      <c r="F43">
        <v>827</v>
      </c>
      <c r="G43">
        <f t="shared" si="8"/>
        <v>0.2940470581960728</v>
      </c>
      <c r="H43">
        <v>0.2940470581960728</v>
      </c>
      <c r="I43">
        <v>7776</v>
      </c>
      <c r="J43">
        <f t="shared" si="3"/>
        <v>0.64396528914463835</v>
      </c>
      <c r="K43">
        <v>0.64396528914463835</v>
      </c>
      <c r="L43">
        <v>227234</v>
      </c>
      <c r="M43">
        <f t="shared" si="4"/>
        <v>2.7429186975451536</v>
      </c>
      <c r="N43">
        <v>2.7429186975451536</v>
      </c>
      <c r="O43">
        <v>204441</v>
      </c>
      <c r="P43">
        <v>87388</v>
      </c>
      <c r="Q43">
        <f t="shared" si="0"/>
        <v>117053</v>
      </c>
      <c r="R43">
        <f t="shared" si="5"/>
        <v>2.592595034933411</v>
      </c>
      <c r="S43">
        <f t="shared" si="6"/>
        <v>4.0586579834756504</v>
      </c>
      <c r="T43">
        <f t="shared" si="7"/>
        <v>2.0419372280448749</v>
      </c>
      <c r="U43">
        <v>2.592595034933411</v>
      </c>
      <c r="V43">
        <v>4.0586579834756504</v>
      </c>
      <c r="W43">
        <v>2.0419372280448749</v>
      </c>
    </row>
    <row r="44" spans="1:23" x14ac:dyDescent="0.3">
      <c r="A44">
        <v>2012</v>
      </c>
      <c r="B44" t="s">
        <v>8</v>
      </c>
      <c r="C44" s="1" t="s">
        <v>2</v>
      </c>
      <c r="D44" s="1" t="s">
        <v>2</v>
      </c>
      <c r="E44" s="1">
        <v>7.45</v>
      </c>
      <c r="F44">
        <v>2671</v>
      </c>
      <c r="G44">
        <f t="shared" si="8"/>
        <v>0.63223349322615408</v>
      </c>
      <c r="H44">
        <v>0.63223349322615408</v>
      </c>
      <c r="I44">
        <v>22426</v>
      </c>
      <c r="J44">
        <f t="shared" si="3"/>
        <v>3.6888417717823181</v>
      </c>
      <c r="K44">
        <v>3.6888417717823181</v>
      </c>
      <c r="L44">
        <v>340819</v>
      </c>
      <c r="M44">
        <f t="shared" si="4"/>
        <v>4.1485062984277326</v>
      </c>
      <c r="N44">
        <v>4.1485062984277326</v>
      </c>
      <c r="O44">
        <v>319857</v>
      </c>
      <c r="P44">
        <v>135706</v>
      </c>
      <c r="Q44">
        <f t="shared" si="0"/>
        <v>184151</v>
      </c>
      <c r="R44">
        <f t="shared" si="5"/>
        <v>4.5268815302039069</v>
      </c>
      <c r="S44">
        <f t="shared" si="6"/>
        <v>5.1383652882989601</v>
      </c>
      <c r="T44">
        <f t="shared" si="7"/>
        <v>4.1618956173318793</v>
      </c>
      <c r="U44">
        <v>4.5268815302039069</v>
      </c>
      <c r="V44">
        <v>5.1383652882989601</v>
      </c>
      <c r="W44">
        <v>4.1618956173318793</v>
      </c>
    </row>
    <row r="45" spans="1:23" x14ac:dyDescent="0.3">
      <c r="A45">
        <v>2013</v>
      </c>
      <c r="B45" t="s">
        <v>2</v>
      </c>
      <c r="C45" s="1" t="s">
        <v>2</v>
      </c>
      <c r="D45" s="1" t="s">
        <v>1</v>
      </c>
      <c r="E45" s="1">
        <v>12.68</v>
      </c>
      <c r="F45">
        <v>6086</v>
      </c>
      <c r="G45">
        <f t="shared" si="8"/>
        <v>3.6894463405614792</v>
      </c>
      <c r="H45">
        <v>3.6894463405614792</v>
      </c>
      <c r="I45">
        <v>23810</v>
      </c>
      <c r="J45">
        <f t="shared" si="3"/>
        <v>4.3360601402982253</v>
      </c>
      <c r="K45">
        <v>4.3360601402982253</v>
      </c>
      <c r="L45">
        <v>448021</v>
      </c>
      <c r="M45">
        <f t="shared" si="4"/>
        <v>2.7313632064213289</v>
      </c>
      <c r="N45">
        <v>2.7313632064213289</v>
      </c>
      <c r="O45">
        <v>427074</v>
      </c>
      <c r="P45">
        <v>106719</v>
      </c>
      <c r="Q45">
        <f t="shared" si="0"/>
        <v>320355</v>
      </c>
      <c r="R45">
        <f t="shared" si="5"/>
        <v>2.9591012210032344</v>
      </c>
      <c r="S45">
        <f t="shared" si="6"/>
        <v>2.1691629619270936</v>
      </c>
      <c r="T45">
        <f t="shared" si="7"/>
        <v>3.3676438340439248</v>
      </c>
      <c r="U45">
        <v>2.9591012210032344</v>
      </c>
      <c r="V45">
        <v>2.1691629619270936</v>
      </c>
      <c r="W45">
        <v>3.3676438340439248</v>
      </c>
    </row>
    <row r="46" spans="1:23" x14ac:dyDescent="0.3">
      <c r="A46">
        <v>2014</v>
      </c>
      <c r="B46" t="s">
        <v>10</v>
      </c>
      <c r="C46" s="1" t="s">
        <v>2</v>
      </c>
      <c r="D46" s="1" t="s">
        <v>2</v>
      </c>
      <c r="E46" s="1">
        <v>5.69</v>
      </c>
      <c r="F46">
        <v>3015</v>
      </c>
      <c r="G46">
        <f t="shared" si="8"/>
        <v>2.7846663249331538</v>
      </c>
      <c r="H46">
        <v>2.7846663249331538</v>
      </c>
      <c r="I46">
        <v>9909</v>
      </c>
      <c r="J46">
        <f t="shared" si="3"/>
        <v>1.1598494735671607</v>
      </c>
      <c r="K46">
        <v>1.1598494735671607</v>
      </c>
      <c r="L46">
        <v>255637</v>
      </c>
      <c r="M46">
        <f t="shared" si="4"/>
        <v>1.042739907536715</v>
      </c>
      <c r="N46">
        <v>1.042739907536715</v>
      </c>
      <c r="O46">
        <v>237920</v>
      </c>
      <c r="P46">
        <v>51040</v>
      </c>
      <c r="Q46">
        <f t="shared" si="0"/>
        <v>186880</v>
      </c>
      <c r="R46">
        <f t="shared" si="5"/>
        <v>1.1062959945803028</v>
      </c>
      <c r="S46">
        <f t="shared" si="6"/>
        <v>0.61682050420604739</v>
      </c>
      <c r="T46">
        <f t="shared" si="7"/>
        <v>1.4124078152224731</v>
      </c>
      <c r="U46">
        <v>1.1062959945803028</v>
      </c>
      <c r="V46">
        <v>0.61682050420604739</v>
      </c>
      <c r="W46">
        <v>1.4124078152224731</v>
      </c>
    </row>
    <row r="47" spans="1:23" x14ac:dyDescent="0.3">
      <c r="A47">
        <v>2015</v>
      </c>
      <c r="B47" t="s">
        <v>10</v>
      </c>
      <c r="C47" s="1" t="s">
        <v>2</v>
      </c>
      <c r="D47" s="1" t="s">
        <v>2</v>
      </c>
      <c r="E47" s="1">
        <v>8.52</v>
      </c>
      <c r="F47">
        <v>3440</v>
      </c>
      <c r="G47">
        <f t="shared" si="8"/>
        <v>1.2559442857273251</v>
      </c>
      <c r="H47">
        <v>1.2559442857273251</v>
      </c>
      <c r="I47">
        <v>4995</v>
      </c>
      <c r="J47">
        <f t="shared" si="3"/>
        <v>0.26001737093026617</v>
      </c>
      <c r="K47">
        <v>0.26001737093026617</v>
      </c>
      <c r="L47">
        <v>154981</v>
      </c>
      <c r="M47">
        <f t="shared" si="4"/>
        <v>0.48247671025106958</v>
      </c>
      <c r="N47">
        <v>0.48247671025106958</v>
      </c>
      <c r="O47">
        <v>133196</v>
      </c>
      <c r="P47">
        <v>46349</v>
      </c>
      <c r="Q47">
        <f t="shared" si="0"/>
        <v>86847</v>
      </c>
      <c r="R47">
        <f t="shared" si="5"/>
        <v>0.44982132911470202</v>
      </c>
      <c r="S47">
        <f t="shared" si="6"/>
        <v>0.39382745626286042</v>
      </c>
      <c r="T47">
        <f t="shared" si="7"/>
        <v>0.48675573716938869</v>
      </c>
      <c r="U47">
        <v>0.44982132911470202</v>
      </c>
      <c r="V47">
        <v>0.39382745626286042</v>
      </c>
      <c r="W47">
        <v>0.48675573716938869</v>
      </c>
    </row>
    <row r="48" spans="1:23" x14ac:dyDescent="0.3">
      <c r="A48">
        <v>2016</v>
      </c>
      <c r="B48" t="s">
        <v>8</v>
      </c>
      <c r="C48" s="1" t="s">
        <v>2</v>
      </c>
      <c r="D48" s="1" t="s">
        <v>2</v>
      </c>
      <c r="E48" s="1">
        <v>4.29</v>
      </c>
      <c r="F48">
        <v>1549</v>
      </c>
      <c r="G48">
        <f t="shared" si="8"/>
        <v>0.26907566689162016</v>
      </c>
      <c r="H48">
        <v>0.26907566689162016</v>
      </c>
      <c r="I48">
        <v>8133</v>
      </c>
      <c r="J48">
        <f t="shared" si="3"/>
        <v>0.37197453394559188</v>
      </c>
      <c r="K48">
        <v>0.37197453394559188</v>
      </c>
      <c r="L48">
        <v>133315</v>
      </c>
      <c r="M48">
        <f t="shared" si="4"/>
        <v>0.34720661386212676</v>
      </c>
      <c r="N48">
        <v>0.34720661386212676</v>
      </c>
      <c r="O48">
        <v>106982</v>
      </c>
      <c r="P48">
        <v>38309</v>
      </c>
      <c r="Q48">
        <f t="shared" si="0"/>
        <v>68673</v>
      </c>
      <c r="R48">
        <f t="shared" si="5"/>
        <v>0.28751709469219183</v>
      </c>
      <c r="S48">
        <f t="shared" si="6"/>
        <v>0.36293631002561694</v>
      </c>
      <c r="T48">
        <f t="shared" si="7"/>
        <v>0.25764978100068764</v>
      </c>
      <c r="U48">
        <v>0.28751709469219183</v>
      </c>
      <c r="V48">
        <v>0.36293631002561694</v>
      </c>
      <c r="W48">
        <v>0.25764978100068764</v>
      </c>
    </row>
    <row r="49" spans="1:23" x14ac:dyDescent="0.3">
      <c r="A49">
        <v>2017</v>
      </c>
      <c r="B49" t="s">
        <v>1</v>
      </c>
      <c r="C49" s="1" t="s">
        <v>1</v>
      </c>
      <c r="D49" s="1" t="s">
        <v>2</v>
      </c>
      <c r="E49" s="1">
        <v>6.91</v>
      </c>
      <c r="F49">
        <v>979</v>
      </c>
      <c r="G49">
        <f t="shared" si="8"/>
        <v>0.32526699968602935</v>
      </c>
      <c r="H49">
        <v>0.32526699968602935</v>
      </c>
      <c r="I49">
        <v>1591</v>
      </c>
      <c r="J49">
        <f t="shared" si="3"/>
        <v>0.13401246459114405</v>
      </c>
      <c r="K49">
        <v>0.13401246459114405</v>
      </c>
      <c r="L49">
        <v>101975</v>
      </c>
      <c r="M49">
        <f t="shared" si="4"/>
        <v>0.37474008894688904</v>
      </c>
      <c r="N49">
        <v>0.37474008894688904</v>
      </c>
      <c r="O49">
        <v>69439</v>
      </c>
      <c r="P49">
        <v>42068</v>
      </c>
      <c r="Q49">
        <f t="shared" si="0"/>
        <v>27371</v>
      </c>
      <c r="R49">
        <f t="shared" si="5"/>
        <v>0.26281163677349412</v>
      </c>
      <c r="S49">
        <f t="shared" si="6"/>
        <v>0.67680283540295971</v>
      </c>
      <c r="T49">
        <f t="shared" si="7"/>
        <v>0.13546050186356554</v>
      </c>
      <c r="U49">
        <v>0.26281163677349412</v>
      </c>
      <c r="V49">
        <v>0.67680283540295971</v>
      </c>
      <c r="W49">
        <v>0.13546050186356554</v>
      </c>
    </row>
    <row r="50" spans="1:23" x14ac:dyDescent="0.3">
      <c r="A50">
        <v>2018</v>
      </c>
      <c r="B50" t="s">
        <v>8</v>
      </c>
      <c r="C50" s="1" t="s">
        <v>4</v>
      </c>
      <c r="D50" s="1" t="s">
        <v>2</v>
      </c>
      <c r="E50" s="1">
        <v>12.24</v>
      </c>
      <c r="F50">
        <v>2639</v>
      </c>
      <c r="G50">
        <f t="shared" si="8"/>
        <v>0.81330629503386975</v>
      </c>
      <c r="H50">
        <v>0.81330629503386975</v>
      </c>
      <c r="I50">
        <v>4915</v>
      </c>
      <c r="J50">
        <f t="shared" si="3"/>
        <v>0.85204716683482251</v>
      </c>
      <c r="K50">
        <v>0.85204716683482251</v>
      </c>
      <c r="L50">
        <v>173139</v>
      </c>
      <c r="M50">
        <f t="shared" si="4"/>
        <v>1.034374851390649</v>
      </c>
      <c r="N50">
        <v>1.034374851390649</v>
      </c>
      <c r="O50">
        <v>149555</v>
      </c>
      <c r="P50">
        <v>48766</v>
      </c>
      <c r="Q50">
        <f t="shared" si="0"/>
        <v>100789</v>
      </c>
      <c r="R50">
        <f t="shared" si="5"/>
        <v>0.99446651580937773</v>
      </c>
      <c r="S50">
        <f t="shared" si="6"/>
        <v>1.046926529119536</v>
      </c>
      <c r="T50">
        <f t="shared" si="7"/>
        <v>0.97092672257875445</v>
      </c>
      <c r="U50">
        <v>0.99446651580937773</v>
      </c>
      <c r="V50">
        <v>1.046926529119536</v>
      </c>
      <c r="W50">
        <v>0.97092672257875445</v>
      </c>
    </row>
    <row r="51" spans="1:23" x14ac:dyDescent="0.3">
      <c r="A51">
        <v>2019</v>
      </c>
      <c r="B51" t="s">
        <v>1</v>
      </c>
      <c r="C51" s="1" t="s">
        <v>1</v>
      </c>
      <c r="D51" s="1" t="s">
        <v>1</v>
      </c>
      <c r="E51" s="1">
        <v>26.17</v>
      </c>
      <c r="F51">
        <v>8128</v>
      </c>
      <c r="G51">
        <f t="shared" si="8"/>
        <v>5.1134612118047471</v>
      </c>
      <c r="H51">
        <v>5.1134612118047471</v>
      </c>
      <c r="I51">
        <v>20053</v>
      </c>
      <c r="J51">
        <f t="shared" si="3"/>
        <v>2.8327407363459014</v>
      </c>
      <c r="K51">
        <v>2.8327407363459014</v>
      </c>
      <c r="L51">
        <v>212916</v>
      </c>
      <c r="M51">
        <f t="shared" si="4"/>
        <v>1.5406913848609685</v>
      </c>
      <c r="N51">
        <v>1.5406913848609685</v>
      </c>
      <c r="O51">
        <v>193977</v>
      </c>
      <c r="P51">
        <v>52669</v>
      </c>
      <c r="Q51">
        <f t="shared" si="0"/>
        <v>141308</v>
      </c>
      <c r="R51">
        <f t="shared" si="5"/>
        <v>1.7154564057475312</v>
      </c>
      <c r="S51">
        <f t="shared" si="6"/>
        <v>1.2845521079054012</v>
      </c>
      <c r="T51">
        <f t="shared" si="7"/>
        <v>1.9605908855860883</v>
      </c>
      <c r="U51">
        <v>1.7154564057475312</v>
      </c>
      <c r="V51">
        <v>1.2845521079054012</v>
      </c>
      <c r="W51">
        <v>1.9605908855860883</v>
      </c>
    </row>
    <row r="52" spans="1:23" x14ac:dyDescent="0.3">
      <c r="A52">
        <v>2020</v>
      </c>
      <c r="B52" t="s">
        <v>2</v>
      </c>
      <c r="C52" s="1" t="s">
        <v>2</v>
      </c>
      <c r="D52" s="1" t="s">
        <v>4</v>
      </c>
      <c r="E52" s="1">
        <v>7.09</v>
      </c>
      <c r="F52">
        <v>7428</v>
      </c>
      <c r="G52">
        <f t="shared" si="8"/>
        <v>5.7629419865391691</v>
      </c>
      <c r="H52">
        <v>5.7629419865391691</v>
      </c>
      <c r="I52">
        <v>3242</v>
      </c>
      <c r="J52">
        <f t="shared" si="3"/>
        <v>0.88395681099356527</v>
      </c>
      <c r="K52">
        <v>0.88395681099356527</v>
      </c>
      <c r="L52">
        <v>157414</v>
      </c>
      <c r="M52">
        <f t="shared" si="4"/>
        <v>1.2662098045311641</v>
      </c>
      <c r="N52">
        <v>1.2662098045311641</v>
      </c>
      <c r="O52">
        <v>151930</v>
      </c>
      <c r="P52">
        <v>42193</v>
      </c>
      <c r="Q52">
        <f t="shared" si="0"/>
        <v>109737</v>
      </c>
      <c r="R52">
        <f t="shared" si="5"/>
        <v>1.6695426433366589</v>
      </c>
      <c r="S52">
        <f t="shared" si="6"/>
        <v>0.99592934856948889</v>
      </c>
      <c r="T52">
        <f t="shared" si="7"/>
        <v>2.2563141358737542</v>
      </c>
      <c r="U52">
        <v>1.6695426433366589</v>
      </c>
      <c r="V52">
        <v>0.99592934856948889</v>
      </c>
      <c r="W52">
        <v>2.2563141358737542</v>
      </c>
    </row>
    <row r="53" spans="1:23" x14ac:dyDescent="0.3">
      <c r="A53">
        <v>2021</v>
      </c>
      <c r="B53" t="s">
        <v>10</v>
      </c>
      <c r="C53" s="1" t="s">
        <v>2</v>
      </c>
      <c r="D53" s="1" t="s">
        <v>1</v>
      </c>
      <c r="E53" s="1">
        <v>13.11</v>
      </c>
      <c r="F53">
        <v>10494</v>
      </c>
      <c r="G53">
        <f t="shared" si="8"/>
        <v>3.570432167232592</v>
      </c>
      <c r="H53">
        <v>3.570432167232592</v>
      </c>
      <c r="I53">
        <v>26901</v>
      </c>
      <c r="J53">
        <f t="shared" si="3"/>
        <v>5.4825091023591241</v>
      </c>
      <c r="K53">
        <v>5.4825091023591241</v>
      </c>
      <c r="L53">
        <v>131584</v>
      </c>
      <c r="M53">
        <f t="shared" si="4"/>
        <v>0.81333879581057322</v>
      </c>
      <c r="N53">
        <v>0.81333879581057322</v>
      </c>
      <c r="O53">
        <v>120424</v>
      </c>
      <c r="P53">
        <v>39033</v>
      </c>
      <c r="Q53">
        <f t="shared" si="0"/>
        <v>81391</v>
      </c>
      <c r="R53">
        <f t="shared" si="5"/>
        <v>0.89221940800222799</v>
      </c>
      <c r="S53">
        <f t="shared" si="6"/>
        <v>0.82839387769958084</v>
      </c>
      <c r="T53">
        <f t="shared" si="7"/>
        <v>0.92645169206826972</v>
      </c>
      <c r="U53">
        <v>0.89221940800222799</v>
      </c>
      <c r="V53">
        <v>0.82839387769958084</v>
      </c>
      <c r="W53">
        <v>0.92645169206826972</v>
      </c>
    </row>
    <row r="54" spans="1:23" x14ac:dyDescent="0.3">
      <c r="D54" s="1"/>
      <c r="E54" s="1"/>
    </row>
    <row r="55" spans="1:23" x14ac:dyDescent="0.3">
      <c r="D55" s="1"/>
      <c r="E55" s="1"/>
    </row>
    <row r="56" spans="1:23" x14ac:dyDescent="0.3">
      <c r="E56" s="1"/>
    </row>
    <row r="57" spans="1:23" x14ac:dyDescent="0.3">
      <c r="E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activeCell="J8" sqref="J8"/>
    </sheetView>
  </sheetViews>
  <sheetFormatPr defaultRowHeight="14.4" x14ac:dyDescent="0.3"/>
  <sheetData>
    <row r="1" spans="1:17" x14ac:dyDescent="0.3">
      <c r="A1" t="s">
        <v>0</v>
      </c>
      <c r="B1" t="s">
        <v>7</v>
      </c>
      <c r="C1" t="s">
        <v>3</v>
      </c>
      <c r="D1" t="s">
        <v>28</v>
      </c>
      <c r="E1" t="s">
        <v>26</v>
      </c>
    </row>
    <row r="2" spans="1:17" x14ac:dyDescent="0.3">
      <c r="A2">
        <v>1974</v>
      </c>
      <c r="B2" t="s">
        <v>8</v>
      </c>
      <c r="C2" t="s">
        <v>27</v>
      </c>
      <c r="D2">
        <v>0.43163212808023549</v>
      </c>
      <c r="E2">
        <v>7.61</v>
      </c>
    </row>
    <row r="3" spans="1:17" x14ac:dyDescent="0.3">
      <c r="A3">
        <v>1975</v>
      </c>
      <c r="B3" t="s">
        <v>9</v>
      </c>
      <c r="C3" t="s">
        <v>27</v>
      </c>
      <c r="D3">
        <v>0.64919879503383693</v>
      </c>
      <c r="E3">
        <v>12.8</v>
      </c>
    </row>
    <row r="4" spans="1:17" ht="15" thickBot="1" x14ac:dyDescent="0.35">
      <c r="A4">
        <v>1976</v>
      </c>
      <c r="B4" t="s">
        <v>1</v>
      </c>
      <c r="C4" s="1" t="s">
        <v>1</v>
      </c>
      <c r="D4">
        <v>1.4623208426761354</v>
      </c>
      <c r="E4">
        <v>21.69</v>
      </c>
    </row>
    <row r="5" spans="1:17" x14ac:dyDescent="0.3">
      <c r="A5">
        <v>1977</v>
      </c>
      <c r="B5" t="s">
        <v>1</v>
      </c>
      <c r="C5" s="1" t="s">
        <v>1</v>
      </c>
      <c r="D5">
        <v>0.77410511802472326</v>
      </c>
      <c r="E5">
        <v>9.24</v>
      </c>
      <c r="K5" s="4"/>
      <c r="L5" s="4"/>
      <c r="M5" s="4"/>
      <c r="N5" s="4"/>
      <c r="O5" s="4"/>
    </row>
    <row r="6" spans="1:17" x14ac:dyDescent="0.3">
      <c r="A6">
        <v>1978</v>
      </c>
      <c r="B6" t="s">
        <v>10</v>
      </c>
      <c r="C6" s="1" t="s">
        <v>2</v>
      </c>
      <c r="D6">
        <v>1.0644897903260819</v>
      </c>
      <c r="E6" s="1">
        <v>4.63</v>
      </c>
      <c r="K6" s="2"/>
      <c r="L6" s="2"/>
      <c r="M6" s="2"/>
      <c r="N6" s="2"/>
      <c r="O6" s="2"/>
    </row>
    <row r="7" spans="1:17" x14ac:dyDescent="0.3">
      <c r="A7">
        <v>1979</v>
      </c>
      <c r="B7" t="s">
        <v>10</v>
      </c>
      <c r="C7" s="1" t="s">
        <v>2</v>
      </c>
      <c r="D7">
        <v>7.0508946941122641E-2</v>
      </c>
      <c r="E7" s="1">
        <v>2.4900000000000002</v>
      </c>
      <c r="K7" s="2"/>
      <c r="L7" s="2"/>
      <c r="M7" s="2"/>
      <c r="N7" s="2"/>
      <c r="O7" s="2"/>
    </row>
    <row r="8" spans="1:17" ht="15" thickBot="1" x14ac:dyDescent="0.35">
      <c r="A8">
        <v>1980</v>
      </c>
      <c r="B8" t="s">
        <v>9</v>
      </c>
      <c r="C8" t="s">
        <v>27</v>
      </c>
      <c r="D8">
        <v>6.741535028864383E-2</v>
      </c>
      <c r="E8" s="1">
        <v>14.9</v>
      </c>
      <c r="K8" s="3"/>
      <c r="L8" s="3"/>
      <c r="M8" s="3"/>
      <c r="N8" s="3"/>
      <c r="O8" s="3"/>
    </row>
    <row r="9" spans="1:17" x14ac:dyDescent="0.3">
      <c r="A9">
        <v>1981</v>
      </c>
      <c r="B9" t="s">
        <v>8</v>
      </c>
      <c r="C9" t="s">
        <v>27</v>
      </c>
      <c r="D9">
        <v>0.99797402124388446</v>
      </c>
      <c r="E9" s="1">
        <v>6.06</v>
      </c>
    </row>
    <row r="10" spans="1:17" x14ac:dyDescent="0.3">
      <c r="A10">
        <v>1982</v>
      </c>
      <c r="B10" t="s">
        <v>9</v>
      </c>
      <c r="C10" t="s">
        <v>27</v>
      </c>
      <c r="D10">
        <v>0.36988965391784179</v>
      </c>
      <c r="E10" s="1">
        <v>15.49</v>
      </c>
    </row>
    <row r="11" spans="1:17" ht="15" thickBot="1" x14ac:dyDescent="0.35">
      <c r="A11">
        <v>1983</v>
      </c>
      <c r="B11" t="s">
        <v>2</v>
      </c>
      <c r="C11" t="s">
        <v>27</v>
      </c>
      <c r="D11">
        <v>0.94850316772084686</v>
      </c>
      <c r="E11" s="1">
        <v>6.81</v>
      </c>
    </row>
    <row r="12" spans="1:17" x14ac:dyDescent="0.3">
      <c r="A12">
        <v>1984</v>
      </c>
      <c r="B12" t="s">
        <v>1</v>
      </c>
      <c r="C12" s="1" t="s">
        <v>1</v>
      </c>
      <c r="D12">
        <v>0.12896295959096032</v>
      </c>
      <c r="E12" s="1">
        <v>20.56</v>
      </c>
      <c r="K12" s="4"/>
      <c r="L12" s="4"/>
      <c r="M12" s="4"/>
      <c r="N12" s="4"/>
      <c r="O12" s="4"/>
      <c r="P12" s="4"/>
      <c r="Q12" s="4"/>
    </row>
    <row r="13" spans="1:17" x14ac:dyDescent="0.3">
      <c r="A13">
        <v>1985</v>
      </c>
      <c r="B13" t="s">
        <v>1</v>
      </c>
      <c r="C13" s="1" t="s">
        <v>1</v>
      </c>
      <c r="D13">
        <v>3.0614960393629005</v>
      </c>
      <c r="E13" s="1">
        <v>22.75</v>
      </c>
      <c r="K13" s="2"/>
      <c r="L13" s="2"/>
      <c r="M13" s="2"/>
      <c r="N13" s="2"/>
      <c r="O13" s="2"/>
      <c r="P13" s="2"/>
      <c r="Q13" s="2"/>
    </row>
    <row r="14" spans="1:17" x14ac:dyDescent="0.3">
      <c r="A14">
        <v>1986</v>
      </c>
      <c r="B14" t="s">
        <v>1</v>
      </c>
      <c r="C14" s="1" t="s">
        <v>1</v>
      </c>
      <c r="D14">
        <v>1.3272187201235193</v>
      </c>
      <c r="E14" s="1">
        <v>15.98</v>
      </c>
      <c r="K14" s="2"/>
      <c r="L14" s="2"/>
      <c r="M14" s="2"/>
      <c r="N14" s="2"/>
      <c r="O14" s="2"/>
      <c r="P14" s="2"/>
      <c r="Q14" s="2"/>
    </row>
    <row r="15" spans="1:17" x14ac:dyDescent="0.3">
      <c r="A15">
        <v>1987</v>
      </c>
      <c r="B15" t="s">
        <v>2</v>
      </c>
      <c r="C15" t="s">
        <v>27</v>
      </c>
      <c r="D15">
        <v>0.80525535070989607</v>
      </c>
      <c r="E15" s="1">
        <v>6.24</v>
      </c>
      <c r="K15" s="2"/>
      <c r="L15" s="2"/>
      <c r="M15" s="2"/>
      <c r="N15" s="2"/>
      <c r="O15" s="2"/>
      <c r="P15" s="2"/>
      <c r="Q15" s="2"/>
    </row>
    <row r="16" spans="1:17" ht="15" thickBot="1" x14ac:dyDescent="0.35">
      <c r="A16">
        <v>1988</v>
      </c>
      <c r="B16" t="s">
        <v>1</v>
      </c>
      <c r="C16" s="1" t="s">
        <v>1</v>
      </c>
      <c r="D16">
        <v>0.56576752616281634</v>
      </c>
      <c r="E16" s="1">
        <v>19.45</v>
      </c>
      <c r="K16" s="3"/>
      <c r="L16" s="3"/>
      <c r="M16" s="3"/>
      <c r="N16" s="3"/>
      <c r="O16" s="3"/>
      <c r="P16" s="3"/>
      <c r="Q16" s="3"/>
    </row>
    <row r="17" spans="1:15" x14ac:dyDescent="0.3">
      <c r="A17">
        <v>1989</v>
      </c>
      <c r="B17" t="s">
        <v>2</v>
      </c>
      <c r="C17" s="1" t="s">
        <v>2</v>
      </c>
      <c r="D17">
        <v>0.2654720424755268</v>
      </c>
      <c r="E17" s="1">
        <v>5.85</v>
      </c>
    </row>
    <row r="18" spans="1:15" x14ac:dyDescent="0.3">
      <c r="A18">
        <v>1990</v>
      </c>
      <c r="B18" t="s">
        <v>10</v>
      </c>
      <c r="C18" s="1" t="s">
        <v>2</v>
      </c>
      <c r="D18">
        <v>0.20060554884278589</v>
      </c>
      <c r="E18" s="1">
        <v>5.78</v>
      </c>
    </row>
    <row r="19" spans="1:15" x14ac:dyDescent="0.3">
      <c r="A19">
        <v>1991</v>
      </c>
      <c r="B19" t="s">
        <v>2</v>
      </c>
      <c r="C19" s="1" t="s">
        <v>2</v>
      </c>
      <c r="D19">
        <v>7.8928369698987394E-2</v>
      </c>
      <c r="E19" s="1">
        <v>9.0299999999999994</v>
      </c>
    </row>
    <row r="20" spans="1:15" x14ac:dyDescent="0.3">
      <c r="A20">
        <v>1992</v>
      </c>
      <c r="B20" t="s">
        <v>10</v>
      </c>
      <c r="C20" s="1" t="s">
        <v>2</v>
      </c>
      <c r="D20">
        <v>1.7553918133622124</v>
      </c>
      <c r="E20" s="1">
        <v>4.9400000000000004</v>
      </c>
    </row>
    <row r="21" spans="1:15" x14ac:dyDescent="0.3">
      <c r="A21">
        <v>1993</v>
      </c>
      <c r="B21" t="s">
        <v>10</v>
      </c>
      <c r="C21" s="1" t="s">
        <v>2</v>
      </c>
      <c r="D21">
        <v>0.85675385483888811</v>
      </c>
      <c r="E21" s="1">
        <v>3.9</v>
      </c>
    </row>
    <row r="22" spans="1:15" x14ac:dyDescent="0.3">
      <c r="A22">
        <v>1994</v>
      </c>
      <c r="B22" t="s">
        <v>10</v>
      </c>
      <c r="C22" s="1" t="s">
        <v>2</v>
      </c>
      <c r="D22">
        <v>0.7281410871224725</v>
      </c>
      <c r="E22" s="1">
        <v>5.41</v>
      </c>
    </row>
    <row r="23" spans="1:15" x14ac:dyDescent="0.3">
      <c r="A23">
        <v>1995</v>
      </c>
      <c r="B23" t="s">
        <v>9</v>
      </c>
      <c r="C23" t="s">
        <v>27</v>
      </c>
      <c r="D23">
        <v>1.1374449146039332</v>
      </c>
      <c r="E23" s="1">
        <v>12.44</v>
      </c>
    </row>
    <row r="24" spans="1:15" x14ac:dyDescent="0.3">
      <c r="A24">
        <v>1996</v>
      </c>
      <c r="B24" t="s">
        <v>10</v>
      </c>
      <c r="C24" t="s">
        <v>27</v>
      </c>
      <c r="D24">
        <v>3.1458453429959645</v>
      </c>
      <c r="E24" s="1">
        <v>4.55</v>
      </c>
    </row>
    <row r="25" spans="1:15" x14ac:dyDescent="0.3">
      <c r="A25">
        <v>1997</v>
      </c>
      <c r="B25" t="s">
        <v>1</v>
      </c>
      <c r="C25" s="1" t="s">
        <v>1</v>
      </c>
      <c r="D25">
        <v>3.2918116185987349</v>
      </c>
      <c r="E25" s="1">
        <v>19.829999999999998</v>
      </c>
    </row>
    <row r="26" spans="1:15" ht="15" thickBot="1" x14ac:dyDescent="0.35">
      <c r="A26">
        <v>1998</v>
      </c>
      <c r="B26" t="s">
        <v>1</v>
      </c>
      <c r="C26" s="1" t="s">
        <v>1</v>
      </c>
      <c r="D26">
        <v>2.3962550505960603</v>
      </c>
      <c r="E26" s="1">
        <v>13.05</v>
      </c>
    </row>
    <row r="27" spans="1:15" x14ac:dyDescent="0.3">
      <c r="A27">
        <v>1999</v>
      </c>
      <c r="B27" t="s">
        <v>1</v>
      </c>
      <c r="C27" s="1" t="s">
        <v>1</v>
      </c>
      <c r="D27">
        <v>2.4092148069990329</v>
      </c>
      <c r="E27" s="1">
        <v>20.22</v>
      </c>
      <c r="K27" s="4"/>
      <c r="L27" s="4"/>
      <c r="M27" s="4"/>
      <c r="N27" s="4"/>
      <c r="O27" s="4"/>
    </row>
    <row r="28" spans="1:15" x14ac:dyDescent="0.3">
      <c r="A28">
        <v>2000</v>
      </c>
      <c r="B28" t="s">
        <v>1</v>
      </c>
      <c r="C28" s="1" t="s">
        <v>1</v>
      </c>
      <c r="D28">
        <v>1.3018275656209679</v>
      </c>
      <c r="E28" s="1">
        <v>17.649999999999999</v>
      </c>
      <c r="K28" s="2"/>
      <c r="L28" s="2"/>
      <c r="M28" s="2"/>
      <c r="N28" s="2"/>
      <c r="O28" s="2"/>
    </row>
    <row r="29" spans="1:15" x14ac:dyDescent="0.3">
      <c r="A29">
        <v>2001</v>
      </c>
      <c r="B29" t="s">
        <v>1</v>
      </c>
      <c r="C29" s="1" t="s">
        <v>1</v>
      </c>
      <c r="D29">
        <v>2.8627123363965468</v>
      </c>
      <c r="E29" s="1">
        <v>12.97</v>
      </c>
      <c r="K29" s="2"/>
      <c r="L29" s="2"/>
      <c r="M29" s="2"/>
      <c r="N29" s="2"/>
      <c r="O29" s="2"/>
    </row>
    <row r="30" spans="1:15" ht="15" thickBot="1" x14ac:dyDescent="0.35">
      <c r="A30">
        <v>2002</v>
      </c>
      <c r="B30" t="s">
        <v>9</v>
      </c>
      <c r="C30" t="s">
        <v>27</v>
      </c>
      <c r="D30">
        <v>2.2184127362709436</v>
      </c>
      <c r="E30" s="1">
        <v>12.06</v>
      </c>
      <c r="K30" s="3"/>
      <c r="L30" s="3"/>
      <c r="M30" s="3"/>
      <c r="N30" s="3"/>
      <c r="O30" s="3"/>
    </row>
    <row r="31" spans="1:15" x14ac:dyDescent="0.3">
      <c r="A31">
        <v>2003</v>
      </c>
      <c r="B31" t="s">
        <v>2</v>
      </c>
      <c r="C31" s="1" t="s">
        <v>2</v>
      </c>
      <c r="D31">
        <v>4.4886622770484506</v>
      </c>
      <c r="E31" s="1">
        <v>5.64</v>
      </c>
    </row>
    <row r="32" spans="1:15" x14ac:dyDescent="0.3">
      <c r="A32">
        <v>2004</v>
      </c>
      <c r="B32" t="s">
        <v>2</v>
      </c>
      <c r="C32" s="1" t="s">
        <v>2</v>
      </c>
      <c r="D32">
        <v>0.98649755757546498</v>
      </c>
      <c r="E32" s="1">
        <v>9.32</v>
      </c>
    </row>
    <row r="33" spans="1:17" ht="15" thickBot="1" x14ac:dyDescent="0.35">
      <c r="A33">
        <v>2005</v>
      </c>
      <c r="B33" t="s">
        <v>9</v>
      </c>
      <c r="C33" t="s">
        <v>27</v>
      </c>
      <c r="D33">
        <v>2.1333638631947927</v>
      </c>
      <c r="E33" s="1">
        <v>10.71</v>
      </c>
    </row>
    <row r="34" spans="1:17" x14ac:dyDescent="0.3">
      <c r="A34">
        <v>2006</v>
      </c>
      <c r="B34" t="s">
        <v>8</v>
      </c>
      <c r="C34" t="s">
        <v>27</v>
      </c>
      <c r="D34">
        <v>2.0652433490949038</v>
      </c>
      <c r="E34" s="1">
        <v>10.95</v>
      </c>
      <c r="K34" s="4"/>
      <c r="L34" s="4"/>
      <c r="M34" s="4"/>
      <c r="N34" s="4"/>
      <c r="O34" s="4"/>
      <c r="P34" s="4"/>
      <c r="Q34" s="4"/>
    </row>
    <row r="35" spans="1:17" x14ac:dyDescent="0.3">
      <c r="A35">
        <v>2007</v>
      </c>
      <c r="B35" t="s">
        <v>9</v>
      </c>
      <c r="C35" t="s">
        <v>27</v>
      </c>
      <c r="D35">
        <v>0.30227743024927473</v>
      </c>
      <c r="E35" s="1">
        <v>8.4</v>
      </c>
      <c r="K35" s="2"/>
      <c r="L35" s="2"/>
      <c r="M35" s="2"/>
      <c r="N35" s="2"/>
      <c r="O35" s="2"/>
      <c r="P35" s="2"/>
      <c r="Q35" s="2"/>
    </row>
    <row r="36" spans="1:17" x14ac:dyDescent="0.3">
      <c r="A36">
        <v>2008</v>
      </c>
      <c r="B36" t="s">
        <v>1</v>
      </c>
      <c r="C36" s="1" t="s">
        <v>1</v>
      </c>
      <c r="D36">
        <v>0.18733316674141237</v>
      </c>
      <c r="E36" s="1">
        <v>18.059999999999999</v>
      </c>
      <c r="K36" s="2"/>
      <c r="L36" s="2"/>
      <c r="M36" s="2"/>
      <c r="N36" s="2"/>
      <c r="O36" s="2"/>
      <c r="P36" s="2"/>
      <c r="Q36" s="2"/>
    </row>
    <row r="37" spans="1:17" x14ac:dyDescent="0.3">
      <c r="A37">
        <v>2009</v>
      </c>
      <c r="B37" t="s">
        <v>2</v>
      </c>
      <c r="C37" s="1" t="s">
        <v>2</v>
      </c>
      <c r="D37">
        <v>0.28230685205459588</v>
      </c>
      <c r="E37" s="1">
        <v>6.59</v>
      </c>
      <c r="K37" s="2"/>
      <c r="L37" s="2"/>
      <c r="M37" s="2"/>
      <c r="N37" s="2"/>
      <c r="O37" s="2"/>
      <c r="P37" s="2"/>
      <c r="Q37" s="2"/>
    </row>
    <row r="38" spans="1:17" ht="15" thickBot="1" x14ac:dyDescent="0.35">
      <c r="A38">
        <v>2010</v>
      </c>
      <c r="B38" t="s">
        <v>10</v>
      </c>
      <c r="C38" s="1" t="s">
        <v>2</v>
      </c>
      <c r="D38">
        <v>0.55212208955378783</v>
      </c>
      <c r="E38" s="1">
        <v>5.9</v>
      </c>
      <c r="K38" s="3"/>
      <c r="L38" s="3"/>
      <c r="M38" s="3"/>
      <c r="N38" s="3"/>
      <c r="O38" s="3"/>
      <c r="P38" s="3"/>
      <c r="Q38" s="3"/>
    </row>
    <row r="39" spans="1:17" x14ac:dyDescent="0.3">
      <c r="A39">
        <v>2011</v>
      </c>
      <c r="B39" t="s">
        <v>2</v>
      </c>
      <c r="C39" s="1" t="s">
        <v>2</v>
      </c>
      <c r="D39">
        <v>0.2940470581960728</v>
      </c>
      <c r="E39" s="1">
        <v>7.05</v>
      </c>
      <c r="K39" s="2"/>
      <c r="L39" s="2"/>
      <c r="M39" s="2"/>
      <c r="N39" s="2"/>
      <c r="O39" s="2"/>
      <c r="P39" s="2"/>
      <c r="Q39" s="2"/>
    </row>
    <row r="40" spans="1:17" ht="15" thickBot="1" x14ac:dyDescent="0.35">
      <c r="A40">
        <v>2012</v>
      </c>
      <c r="B40" t="s">
        <v>8</v>
      </c>
      <c r="C40" s="1" t="s">
        <v>2</v>
      </c>
      <c r="D40">
        <v>0.63223349322615408</v>
      </c>
      <c r="E40" s="1">
        <v>7.45</v>
      </c>
      <c r="K40" s="3"/>
      <c r="L40" s="3"/>
      <c r="M40" s="3"/>
      <c r="N40" s="3"/>
      <c r="O40" s="3"/>
      <c r="P40" s="3"/>
      <c r="Q40" s="3"/>
    </row>
    <row r="41" spans="1:17" x14ac:dyDescent="0.3">
      <c r="A41">
        <v>2013</v>
      </c>
      <c r="B41" t="s">
        <v>1</v>
      </c>
      <c r="C41" s="1" t="s">
        <v>1</v>
      </c>
      <c r="D41">
        <v>3.6894463405614792</v>
      </c>
      <c r="E41" s="1">
        <v>12.68</v>
      </c>
    </row>
    <row r="42" spans="1:17" x14ac:dyDescent="0.3">
      <c r="A42">
        <v>2014</v>
      </c>
      <c r="B42" t="s">
        <v>8</v>
      </c>
      <c r="C42" s="1" t="s">
        <v>2</v>
      </c>
      <c r="D42">
        <v>2.7846663249331538</v>
      </c>
      <c r="E42" s="1">
        <v>5.69</v>
      </c>
    </row>
    <row r="43" spans="1:17" x14ac:dyDescent="0.3">
      <c r="A43">
        <v>2015</v>
      </c>
      <c r="B43" t="s">
        <v>2</v>
      </c>
      <c r="C43" s="1" t="s">
        <v>2</v>
      </c>
      <c r="D43">
        <v>1.2559442857273251</v>
      </c>
      <c r="E43" s="1">
        <v>8.52</v>
      </c>
    </row>
    <row r="44" spans="1:17" x14ac:dyDescent="0.3">
      <c r="A44">
        <v>2016</v>
      </c>
      <c r="B44" t="s">
        <v>10</v>
      </c>
      <c r="C44" s="1" t="s">
        <v>2</v>
      </c>
      <c r="D44">
        <v>0.26907566689162016</v>
      </c>
      <c r="E44" s="1">
        <v>4.29</v>
      </c>
    </row>
    <row r="45" spans="1:17" x14ac:dyDescent="0.3">
      <c r="A45">
        <v>2017</v>
      </c>
      <c r="B45" t="s">
        <v>10</v>
      </c>
      <c r="C45" s="1" t="s">
        <v>2</v>
      </c>
      <c r="D45">
        <v>0.32526699968602935</v>
      </c>
      <c r="E45" s="1">
        <v>6.91</v>
      </c>
    </row>
    <row r="46" spans="1:17" x14ac:dyDescent="0.3">
      <c r="A46">
        <v>2018</v>
      </c>
      <c r="B46" t="s">
        <v>8</v>
      </c>
      <c r="C46" s="1" t="s">
        <v>2</v>
      </c>
      <c r="D46">
        <v>0.81330629503386975</v>
      </c>
      <c r="E46" s="1">
        <v>12.24</v>
      </c>
    </row>
    <row r="47" spans="1:17" x14ac:dyDescent="0.3">
      <c r="A47">
        <v>2019</v>
      </c>
      <c r="B47" t="s">
        <v>1</v>
      </c>
      <c r="C47" s="1" t="s">
        <v>1</v>
      </c>
      <c r="D47">
        <v>5.1134612118047471</v>
      </c>
      <c r="E47" s="1">
        <v>26.17</v>
      </c>
    </row>
    <row r="48" spans="1:17" x14ac:dyDescent="0.3">
      <c r="A48">
        <v>2020</v>
      </c>
      <c r="B48" t="s">
        <v>8</v>
      </c>
      <c r="C48" t="s">
        <v>27</v>
      </c>
      <c r="D48">
        <v>5.7629419865391691</v>
      </c>
      <c r="E48" s="1">
        <v>7.09</v>
      </c>
    </row>
    <row r="49" spans="1:5" x14ac:dyDescent="0.3">
      <c r="A49">
        <v>2021</v>
      </c>
      <c r="B49" t="s">
        <v>1</v>
      </c>
      <c r="C49" s="1" t="s">
        <v>1</v>
      </c>
      <c r="D49">
        <v>3.570432167232592</v>
      </c>
      <c r="E49" s="1">
        <v>13.11</v>
      </c>
    </row>
    <row r="50" spans="1:5" x14ac:dyDescent="0.3">
      <c r="C50" s="1"/>
    </row>
    <row r="51" spans="1:5" x14ac:dyDescent="0.3">
      <c r="C51" s="1"/>
    </row>
  </sheetData>
  <sortState ref="A2:D51">
    <sortCondition ref="A2:A5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workbookViewId="0">
      <selection activeCell="E59" sqref="E59"/>
    </sheetView>
  </sheetViews>
  <sheetFormatPr defaultRowHeight="14.4" x14ac:dyDescent="0.3"/>
  <sheetData>
    <row r="1" spans="1:17" x14ac:dyDescent="0.3">
      <c r="A1" t="s">
        <v>0</v>
      </c>
      <c r="B1" t="s">
        <v>7</v>
      </c>
      <c r="C1" t="s">
        <v>3</v>
      </c>
      <c r="D1" t="s">
        <v>28</v>
      </c>
    </row>
    <row r="2" spans="1:17" x14ac:dyDescent="0.3">
      <c r="A2">
        <v>1974</v>
      </c>
      <c r="B2" t="s">
        <v>8</v>
      </c>
      <c r="C2" t="s">
        <v>27</v>
      </c>
      <c r="D2">
        <v>1.0288377058843154</v>
      </c>
    </row>
    <row r="3" spans="1:17" x14ac:dyDescent="0.3">
      <c r="A3">
        <v>1975</v>
      </c>
      <c r="B3" t="s">
        <v>9</v>
      </c>
      <c r="C3" t="s">
        <v>27</v>
      </c>
      <c r="D3">
        <v>2.630141998441637</v>
      </c>
    </row>
    <row r="4" spans="1:17" ht="15" thickBot="1" x14ac:dyDescent="0.35">
      <c r="A4">
        <v>1976</v>
      </c>
      <c r="B4" t="s">
        <v>1</v>
      </c>
      <c r="C4" s="1" t="s">
        <v>1</v>
      </c>
      <c r="D4">
        <v>2.2817411698426935</v>
      </c>
    </row>
    <row r="5" spans="1:17" x14ac:dyDescent="0.3">
      <c r="A5">
        <v>1977</v>
      </c>
      <c r="B5" t="s">
        <v>1</v>
      </c>
      <c r="C5" s="1" t="s">
        <v>1</v>
      </c>
      <c r="D5">
        <v>1.1657359704179617</v>
      </c>
      <c r="K5" s="8"/>
      <c r="L5" s="8"/>
      <c r="M5" s="8"/>
      <c r="N5" s="8"/>
      <c r="O5" s="8"/>
    </row>
    <row r="6" spans="1:17" x14ac:dyDescent="0.3">
      <c r="A6">
        <v>1978</v>
      </c>
      <c r="B6" t="s">
        <v>10</v>
      </c>
      <c r="C6" s="1" t="s">
        <v>2</v>
      </c>
      <c r="D6">
        <v>0.3959988811057949</v>
      </c>
      <c r="K6" s="2"/>
      <c r="L6" s="2"/>
      <c r="M6" s="2"/>
      <c r="N6" s="2"/>
      <c r="O6" s="2"/>
      <c r="P6" s="2"/>
      <c r="Q6" s="2"/>
    </row>
    <row r="7" spans="1:17" x14ac:dyDescent="0.3">
      <c r="A7">
        <v>1979</v>
      </c>
      <c r="B7" t="s">
        <v>10</v>
      </c>
      <c r="C7" s="1" t="s">
        <v>2</v>
      </c>
      <c r="D7">
        <v>0.13086949254052291</v>
      </c>
    </row>
    <row r="8" spans="1:17" ht="15" thickBot="1" x14ac:dyDescent="0.35">
      <c r="A8">
        <v>1980</v>
      </c>
      <c r="B8" t="s">
        <v>9</v>
      </c>
      <c r="C8" t="s">
        <v>27</v>
      </c>
      <c r="D8">
        <v>0.87826663538053173</v>
      </c>
      <c r="K8" s="7"/>
      <c r="L8" s="7"/>
      <c r="M8" s="7"/>
      <c r="N8" s="7"/>
      <c r="O8" s="7"/>
    </row>
    <row r="9" spans="1:17" x14ac:dyDescent="0.3">
      <c r="A9">
        <v>1981</v>
      </c>
      <c r="B9" t="s">
        <v>8</v>
      </c>
      <c r="C9" t="s">
        <v>27</v>
      </c>
      <c r="D9">
        <v>2.5127370361865959</v>
      </c>
    </row>
    <row r="10" spans="1:17" x14ac:dyDescent="0.3">
      <c r="A10">
        <v>1982</v>
      </c>
      <c r="B10" t="s">
        <v>9</v>
      </c>
      <c r="C10" t="s">
        <v>27</v>
      </c>
      <c r="D10">
        <v>5.3514157075275754</v>
      </c>
    </row>
    <row r="11" spans="1:17" ht="15" thickBot="1" x14ac:dyDescent="0.35">
      <c r="A11">
        <v>1983</v>
      </c>
      <c r="B11" t="s">
        <v>2</v>
      </c>
      <c r="C11" t="s">
        <v>27</v>
      </c>
      <c r="D11">
        <v>0.66996598394624118</v>
      </c>
    </row>
    <row r="12" spans="1:17" x14ac:dyDescent="0.3">
      <c r="A12">
        <v>1984</v>
      </c>
      <c r="B12" t="s">
        <v>1</v>
      </c>
      <c r="C12" s="1" t="s">
        <v>1</v>
      </c>
      <c r="D12">
        <v>0.48312193707788487</v>
      </c>
      <c r="K12" s="8"/>
      <c r="L12" s="8"/>
      <c r="M12" s="8"/>
      <c r="N12" s="8"/>
      <c r="O12" s="8"/>
      <c r="P12" s="8"/>
      <c r="Q12" s="8"/>
    </row>
    <row r="13" spans="1:17" x14ac:dyDescent="0.3">
      <c r="A13">
        <v>1985</v>
      </c>
      <c r="B13" t="s">
        <v>1</v>
      </c>
      <c r="C13" s="1" t="s">
        <v>1</v>
      </c>
      <c r="D13">
        <v>0.61109825248222283</v>
      </c>
    </row>
    <row r="14" spans="1:17" x14ac:dyDescent="0.3">
      <c r="A14">
        <v>1986</v>
      </c>
      <c r="B14" t="s">
        <v>1</v>
      </c>
      <c r="C14" s="1" t="s">
        <v>1</v>
      </c>
      <c r="D14">
        <v>2.2023494241288222</v>
      </c>
    </row>
    <row r="15" spans="1:17" x14ac:dyDescent="0.3">
      <c r="A15">
        <v>1987</v>
      </c>
      <c r="B15" t="s">
        <v>2</v>
      </c>
      <c r="C15" t="s">
        <v>27</v>
      </c>
      <c r="D15">
        <v>1.3613824383822015</v>
      </c>
      <c r="K15" s="9"/>
      <c r="L15" s="9"/>
      <c r="M15" s="9"/>
      <c r="N15" s="9"/>
      <c r="O15" s="9"/>
    </row>
    <row r="16" spans="1:17" ht="15" thickBot="1" x14ac:dyDescent="0.35">
      <c r="A16">
        <v>1988</v>
      </c>
      <c r="B16" t="s">
        <v>1</v>
      </c>
      <c r="C16" s="1" t="s">
        <v>1</v>
      </c>
      <c r="D16">
        <v>1.3035270206631029</v>
      </c>
      <c r="K16" s="11"/>
      <c r="L16" s="11"/>
      <c r="M16" s="11"/>
      <c r="N16" s="11"/>
      <c r="O16" s="11"/>
      <c r="P16" s="7"/>
      <c r="Q16" s="7"/>
    </row>
    <row r="17" spans="1:15" x14ac:dyDescent="0.3">
      <c r="A17">
        <v>1989</v>
      </c>
      <c r="B17" t="s">
        <v>2</v>
      </c>
      <c r="C17" s="1" t="s">
        <v>2</v>
      </c>
      <c r="D17">
        <v>0.53293676726945383</v>
      </c>
      <c r="K17" s="2"/>
      <c r="L17" s="2"/>
      <c r="M17" s="2"/>
      <c r="N17" s="2"/>
      <c r="O17" s="2"/>
    </row>
    <row r="18" spans="1:15" x14ac:dyDescent="0.3">
      <c r="A18">
        <v>1990</v>
      </c>
      <c r="B18" t="s">
        <v>10</v>
      </c>
      <c r="C18" s="1" t="s">
        <v>2</v>
      </c>
      <c r="D18">
        <v>0.48302891760782801</v>
      </c>
    </row>
    <row r="19" spans="1:15" x14ac:dyDescent="0.3">
      <c r="A19">
        <v>1991</v>
      </c>
      <c r="B19" t="s">
        <v>2</v>
      </c>
      <c r="C19" s="1" t="s">
        <v>2</v>
      </c>
      <c r="D19">
        <v>0.34705466198773421</v>
      </c>
      <c r="K19" s="2"/>
      <c r="L19" s="2"/>
      <c r="M19" s="2"/>
      <c r="N19" s="2"/>
      <c r="O19" s="2"/>
    </row>
    <row r="20" spans="1:15" x14ac:dyDescent="0.3">
      <c r="A20">
        <v>1992</v>
      </c>
      <c r="B20" t="s">
        <v>10</v>
      </c>
      <c r="C20" s="1" t="s">
        <v>2</v>
      </c>
      <c r="D20">
        <v>0.23949636526500184</v>
      </c>
    </row>
    <row r="21" spans="1:15" x14ac:dyDescent="0.3">
      <c r="A21">
        <v>1993</v>
      </c>
      <c r="B21" t="s">
        <v>10</v>
      </c>
      <c r="C21" s="1" t="s">
        <v>2</v>
      </c>
      <c r="D21">
        <v>0.75198485139140714</v>
      </c>
    </row>
    <row r="22" spans="1:15" x14ac:dyDescent="0.3">
      <c r="A22">
        <v>1994</v>
      </c>
      <c r="B22" t="s">
        <v>10</v>
      </c>
      <c r="C22" s="1" t="s">
        <v>2</v>
      </c>
      <c r="D22">
        <v>1.0239156374276168</v>
      </c>
    </row>
    <row r="23" spans="1:15" x14ac:dyDescent="0.3">
      <c r="A23">
        <v>1995</v>
      </c>
      <c r="B23" t="s">
        <v>9</v>
      </c>
      <c r="C23" t="s">
        <v>27</v>
      </c>
      <c r="D23">
        <v>4.029751082608839</v>
      </c>
      <c r="K23" s="9"/>
      <c r="L23" s="9"/>
      <c r="M23" s="9"/>
      <c r="N23" s="9"/>
      <c r="O23" s="9"/>
    </row>
    <row r="24" spans="1:15" x14ac:dyDescent="0.3">
      <c r="A24">
        <v>1996</v>
      </c>
      <c r="B24" t="s">
        <v>10</v>
      </c>
      <c r="C24" t="s">
        <v>27</v>
      </c>
      <c r="D24">
        <v>1.535046395311205</v>
      </c>
    </row>
    <row r="25" spans="1:15" x14ac:dyDescent="0.3">
      <c r="A25">
        <v>1997</v>
      </c>
      <c r="B25" t="s">
        <v>1</v>
      </c>
      <c r="C25" s="1" t="s">
        <v>1</v>
      </c>
      <c r="D25">
        <v>0.78162217079641028</v>
      </c>
      <c r="K25" s="2"/>
      <c r="L25" s="2"/>
      <c r="M25" s="2"/>
      <c r="N25" s="2"/>
      <c r="O25" s="2"/>
    </row>
    <row r="26" spans="1:15" ht="15" thickBot="1" x14ac:dyDescent="0.35">
      <c r="A26">
        <v>1998</v>
      </c>
      <c r="B26" t="s">
        <v>1</v>
      </c>
      <c r="C26" s="1" t="s">
        <v>1</v>
      </c>
      <c r="D26">
        <v>2.4691155762036829</v>
      </c>
      <c r="K26" s="2"/>
      <c r="L26" s="2"/>
      <c r="M26" s="2"/>
      <c r="N26" s="2"/>
      <c r="O26" s="2"/>
    </row>
    <row r="27" spans="1:15" x14ac:dyDescent="0.3">
      <c r="A27">
        <v>1999</v>
      </c>
      <c r="B27" t="s">
        <v>1</v>
      </c>
      <c r="C27" s="1" t="s">
        <v>1</v>
      </c>
      <c r="D27">
        <v>0.92839927419399326</v>
      </c>
      <c r="K27" s="10"/>
      <c r="L27" s="10"/>
      <c r="M27" s="10"/>
      <c r="N27" s="10"/>
      <c r="O27" s="10"/>
    </row>
    <row r="28" spans="1:15" x14ac:dyDescent="0.3">
      <c r="A28">
        <v>2000</v>
      </c>
      <c r="B28" t="s">
        <v>1</v>
      </c>
      <c r="C28" s="1" t="s">
        <v>1</v>
      </c>
      <c r="D28">
        <v>1.2814496850092982</v>
      </c>
    </row>
    <row r="29" spans="1:15" x14ac:dyDescent="0.3">
      <c r="A29">
        <v>2001</v>
      </c>
      <c r="B29" t="s">
        <v>1</v>
      </c>
      <c r="C29" s="1" t="s">
        <v>1</v>
      </c>
      <c r="D29">
        <v>1.0726530007973589</v>
      </c>
    </row>
    <row r="30" spans="1:15" ht="15" thickBot="1" x14ac:dyDescent="0.35">
      <c r="A30">
        <v>2002</v>
      </c>
      <c r="B30" t="s">
        <v>9</v>
      </c>
      <c r="C30" t="s">
        <v>27</v>
      </c>
      <c r="D30">
        <v>1.7428316020194659</v>
      </c>
      <c r="K30" s="3"/>
      <c r="L30" s="3"/>
      <c r="M30" s="3"/>
      <c r="N30" s="3"/>
      <c r="O30" s="3"/>
    </row>
    <row r="31" spans="1:15" x14ac:dyDescent="0.3">
      <c r="A31">
        <v>2003</v>
      </c>
      <c r="B31" t="s">
        <v>2</v>
      </c>
      <c r="C31" s="1" t="s">
        <v>2</v>
      </c>
      <c r="D31">
        <v>2.8444507866555351</v>
      </c>
      <c r="K31" s="2"/>
      <c r="L31" s="2"/>
      <c r="M31" s="2"/>
      <c r="N31" s="2"/>
      <c r="O31" s="2"/>
    </row>
    <row r="32" spans="1:15" x14ac:dyDescent="0.3">
      <c r="A32">
        <v>2004</v>
      </c>
      <c r="B32" t="s">
        <v>2</v>
      </c>
      <c r="C32" s="1" t="s">
        <v>2</v>
      </c>
      <c r="D32">
        <v>0.72843049350210276</v>
      </c>
    </row>
    <row r="33" spans="1:17" x14ac:dyDescent="0.3">
      <c r="A33">
        <v>2005</v>
      </c>
      <c r="B33" t="s">
        <v>9</v>
      </c>
      <c r="C33" t="s">
        <v>27</v>
      </c>
      <c r="D33">
        <v>0.92493295707991474</v>
      </c>
      <c r="K33" s="2"/>
      <c r="L33" s="2"/>
      <c r="M33" s="2"/>
      <c r="N33" s="2"/>
      <c r="O33" s="2"/>
    </row>
    <row r="34" spans="1:17" x14ac:dyDescent="0.3">
      <c r="A34">
        <v>2006</v>
      </c>
      <c r="B34" t="s">
        <v>8</v>
      </c>
      <c r="C34" t="s">
        <v>27</v>
      </c>
      <c r="D34">
        <v>0.4532069766343465</v>
      </c>
    </row>
    <row r="35" spans="1:17" x14ac:dyDescent="0.3">
      <c r="A35">
        <v>2007</v>
      </c>
      <c r="B35" t="s">
        <v>9</v>
      </c>
      <c r="C35" t="s">
        <v>27</v>
      </c>
      <c r="D35">
        <v>0.57568094133958947</v>
      </c>
      <c r="K35" s="2"/>
      <c r="L35" s="2"/>
      <c r="M35" s="2"/>
      <c r="N35" s="2"/>
      <c r="O35" s="2"/>
    </row>
    <row r="36" spans="1:17" x14ac:dyDescent="0.3">
      <c r="A36">
        <v>2008</v>
      </c>
      <c r="B36" t="s">
        <v>1</v>
      </c>
      <c r="C36" s="1" t="s">
        <v>1</v>
      </c>
      <c r="D36">
        <v>0.64188871691302685</v>
      </c>
    </row>
    <row r="37" spans="1:17" x14ac:dyDescent="0.3">
      <c r="A37">
        <v>2009</v>
      </c>
      <c r="B37" t="s">
        <v>2</v>
      </c>
      <c r="C37" s="1" t="s">
        <v>2</v>
      </c>
      <c r="D37">
        <v>0.30765855989359969</v>
      </c>
    </row>
    <row r="38" spans="1:17" x14ac:dyDescent="0.3">
      <c r="A38">
        <v>2010</v>
      </c>
      <c r="B38" t="s">
        <v>10</v>
      </c>
      <c r="C38" s="1" t="s">
        <v>2</v>
      </c>
      <c r="D38">
        <v>0.41548291466879272</v>
      </c>
    </row>
    <row r="39" spans="1:17" ht="15" thickBot="1" x14ac:dyDescent="0.35">
      <c r="A39">
        <v>2011</v>
      </c>
      <c r="B39" t="s">
        <v>2</v>
      </c>
      <c r="C39" s="1" t="s">
        <v>2</v>
      </c>
      <c r="D39">
        <v>0.64396528914463835</v>
      </c>
    </row>
    <row r="40" spans="1:17" x14ac:dyDescent="0.3">
      <c r="A40">
        <v>2012</v>
      </c>
      <c r="B40" t="s">
        <v>8</v>
      </c>
      <c r="C40" s="1" t="s">
        <v>2</v>
      </c>
      <c r="D40">
        <v>3.6888417717823181</v>
      </c>
      <c r="K40" s="4"/>
      <c r="L40" s="4"/>
      <c r="M40" s="4"/>
      <c r="N40" s="4"/>
      <c r="O40" s="4"/>
      <c r="P40" s="9"/>
      <c r="Q40" s="9"/>
    </row>
    <row r="41" spans="1:17" x14ac:dyDescent="0.3">
      <c r="A41">
        <v>2013</v>
      </c>
      <c r="B41" t="s">
        <v>1</v>
      </c>
      <c r="C41" s="1" t="s">
        <v>1</v>
      </c>
      <c r="D41">
        <v>4.3360601402982253</v>
      </c>
      <c r="K41" s="9"/>
      <c r="L41" s="9"/>
      <c r="M41" s="9"/>
      <c r="N41" s="9"/>
      <c r="O41" s="9"/>
      <c r="P41" s="9"/>
      <c r="Q41" s="9"/>
    </row>
    <row r="42" spans="1:17" x14ac:dyDescent="0.3">
      <c r="A42">
        <v>2014</v>
      </c>
      <c r="B42" t="s">
        <v>8</v>
      </c>
      <c r="C42" s="1" t="s">
        <v>2</v>
      </c>
      <c r="D42">
        <v>1.1598494735671607</v>
      </c>
      <c r="K42" s="2"/>
      <c r="L42" s="2"/>
      <c r="M42" s="2"/>
      <c r="N42" s="2"/>
      <c r="O42" s="2"/>
      <c r="P42" s="2"/>
      <c r="Q42" s="2"/>
    </row>
    <row r="43" spans="1:17" ht="15" thickBot="1" x14ac:dyDescent="0.35">
      <c r="A43">
        <v>2015</v>
      </c>
      <c r="B43" t="s">
        <v>2</v>
      </c>
      <c r="C43" s="1" t="s">
        <v>2</v>
      </c>
      <c r="D43">
        <v>0.26001737093026617</v>
      </c>
      <c r="K43" s="7"/>
      <c r="L43" s="7"/>
      <c r="M43" s="7"/>
      <c r="N43" s="7"/>
      <c r="O43" s="7"/>
    </row>
    <row r="44" spans="1:17" x14ac:dyDescent="0.3">
      <c r="A44">
        <v>2016</v>
      </c>
      <c r="B44" t="s">
        <v>10</v>
      </c>
      <c r="C44" s="1" t="s">
        <v>2</v>
      </c>
      <c r="D44">
        <v>0.37197453394559188</v>
      </c>
    </row>
    <row r="45" spans="1:17" x14ac:dyDescent="0.3">
      <c r="A45">
        <v>2017</v>
      </c>
      <c r="B45" t="s">
        <v>10</v>
      </c>
      <c r="C45" s="1" t="s">
        <v>2</v>
      </c>
      <c r="D45">
        <v>0.13401246459114405</v>
      </c>
    </row>
    <row r="46" spans="1:17" ht="15" thickBot="1" x14ac:dyDescent="0.35">
      <c r="A46">
        <v>2018</v>
      </c>
      <c r="B46" t="s">
        <v>8</v>
      </c>
      <c r="C46" s="1" t="s">
        <v>2</v>
      </c>
      <c r="D46">
        <v>0.85204716683482251</v>
      </c>
      <c r="K46" s="2"/>
      <c r="L46" s="2"/>
      <c r="M46" s="2"/>
      <c r="N46" s="2"/>
      <c r="O46" s="2"/>
      <c r="P46" s="2"/>
      <c r="Q46" s="2"/>
    </row>
    <row r="47" spans="1:17" x14ac:dyDescent="0.3">
      <c r="A47">
        <v>2019</v>
      </c>
      <c r="B47" t="s">
        <v>1</v>
      </c>
      <c r="C47" s="1" t="s">
        <v>1</v>
      </c>
      <c r="D47">
        <v>2.8327407363459014</v>
      </c>
      <c r="K47" s="10"/>
      <c r="L47" s="10"/>
      <c r="M47" s="10"/>
      <c r="N47" s="10"/>
      <c r="O47" s="10"/>
      <c r="P47" s="10"/>
      <c r="Q47" s="10"/>
    </row>
    <row r="48" spans="1:17" x14ac:dyDescent="0.3">
      <c r="A48">
        <v>2020</v>
      </c>
      <c r="B48" t="s">
        <v>8</v>
      </c>
      <c r="C48" t="s">
        <v>27</v>
      </c>
      <c r="D48">
        <v>0.88395681099356527</v>
      </c>
      <c r="K48" s="2"/>
      <c r="L48" s="2"/>
      <c r="M48" s="2"/>
      <c r="N48" s="2"/>
      <c r="O48" s="2"/>
      <c r="P48" s="2"/>
      <c r="Q48" s="2"/>
    </row>
    <row r="49" spans="1:17" x14ac:dyDescent="0.3">
      <c r="A49">
        <v>2021</v>
      </c>
      <c r="B49" t="s">
        <v>1</v>
      </c>
      <c r="C49" s="1" t="s">
        <v>1</v>
      </c>
      <c r="D49">
        <v>5.4825091023591241</v>
      </c>
      <c r="K49" s="2"/>
      <c r="L49" s="2"/>
      <c r="M49" s="2"/>
      <c r="N49" s="2"/>
      <c r="O49" s="2"/>
      <c r="P49" s="2"/>
      <c r="Q49" s="2"/>
    </row>
    <row r="50" spans="1:17" x14ac:dyDescent="0.3">
      <c r="K50" s="2"/>
      <c r="L50" s="2"/>
      <c r="M50" s="2"/>
      <c r="N50" s="2"/>
      <c r="O50" s="2"/>
      <c r="P50" s="2"/>
      <c r="Q50" s="2"/>
    </row>
    <row r="51" spans="1:17" ht="15" thickBot="1" x14ac:dyDescent="0.35">
      <c r="K51" s="3"/>
      <c r="L51" s="3"/>
      <c r="M51" s="3"/>
      <c r="N51" s="3"/>
      <c r="O51" s="3"/>
      <c r="P51" s="3"/>
      <c r="Q51" s="3"/>
    </row>
    <row r="54" spans="1:17" x14ac:dyDescent="0.3">
      <c r="C54" s="1"/>
    </row>
    <row r="55" spans="1:17" x14ac:dyDescent="0.3">
      <c r="C55" s="1"/>
    </row>
  </sheetData>
  <sortState ref="A2:Q55">
    <sortCondition ref="A2:A55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tabSelected="1" workbookViewId="0">
      <selection activeCell="D10" sqref="D10"/>
    </sheetView>
  </sheetViews>
  <sheetFormatPr defaultRowHeight="14.4" x14ac:dyDescent="0.3"/>
  <sheetData>
    <row r="1" spans="1:15" x14ac:dyDescent="0.3">
      <c r="A1" t="s">
        <v>0</v>
      </c>
      <c r="B1" t="s">
        <v>7</v>
      </c>
      <c r="C1" t="s">
        <v>3</v>
      </c>
      <c r="D1" t="s">
        <v>28</v>
      </c>
    </row>
    <row r="2" spans="1:15" x14ac:dyDescent="0.3">
      <c r="A2">
        <v>1974</v>
      </c>
      <c r="B2" t="s">
        <v>8</v>
      </c>
      <c r="C2" t="s">
        <v>27</v>
      </c>
      <c r="D2">
        <v>1.0058211557507797</v>
      </c>
    </row>
    <row r="3" spans="1:15" x14ac:dyDescent="0.3">
      <c r="A3">
        <v>1975</v>
      </c>
      <c r="B3" t="s">
        <v>9</v>
      </c>
      <c r="C3" t="s">
        <v>27</v>
      </c>
      <c r="D3">
        <v>1.0431738102290606</v>
      </c>
    </row>
    <row r="4" spans="1:15" ht="15" thickBot="1" x14ac:dyDescent="0.35">
      <c r="A4">
        <v>1976</v>
      </c>
      <c r="B4" t="s">
        <v>1</v>
      </c>
      <c r="C4" s="1" t="s">
        <v>1</v>
      </c>
      <c r="D4">
        <v>0.81774528378871325</v>
      </c>
    </row>
    <row r="5" spans="1:15" x14ac:dyDescent="0.3">
      <c r="A5">
        <v>1977</v>
      </c>
      <c r="B5" t="s">
        <v>1</v>
      </c>
      <c r="C5" s="1" t="s">
        <v>1</v>
      </c>
      <c r="D5">
        <v>0.79167603158312483</v>
      </c>
      <c r="K5" s="4"/>
      <c r="L5" s="4"/>
      <c r="M5" s="4"/>
      <c r="N5" s="4"/>
      <c r="O5" s="4"/>
    </row>
    <row r="6" spans="1:15" x14ac:dyDescent="0.3">
      <c r="A6">
        <v>1978</v>
      </c>
      <c r="B6" t="s">
        <v>10</v>
      </c>
      <c r="C6" s="1" t="s">
        <v>2</v>
      </c>
      <c r="D6">
        <v>0.77722275149985831</v>
      </c>
      <c r="K6" s="2"/>
      <c r="L6" s="2"/>
      <c r="M6" s="2"/>
      <c r="N6" s="2"/>
      <c r="O6" s="2"/>
    </row>
    <row r="7" spans="1:15" x14ac:dyDescent="0.3">
      <c r="A7">
        <v>1979</v>
      </c>
      <c r="B7" t="s">
        <v>10</v>
      </c>
      <c r="C7" s="1" t="s">
        <v>2</v>
      </c>
      <c r="D7">
        <v>1.1922309066875039</v>
      </c>
      <c r="K7" s="2"/>
      <c r="L7" s="2"/>
      <c r="M7" s="2"/>
      <c r="N7" s="2"/>
      <c r="O7" s="2"/>
    </row>
    <row r="8" spans="1:15" ht="15" thickBot="1" x14ac:dyDescent="0.35">
      <c r="A8">
        <v>1980</v>
      </c>
      <c r="B8" t="s">
        <v>9</v>
      </c>
      <c r="C8" t="s">
        <v>27</v>
      </c>
      <c r="D8">
        <v>0.91236147316667615</v>
      </c>
      <c r="K8" s="3"/>
      <c r="L8" s="3"/>
      <c r="M8" s="3"/>
      <c r="N8" s="3"/>
      <c r="O8" s="3"/>
    </row>
    <row r="9" spans="1:15" x14ac:dyDescent="0.3">
      <c r="A9">
        <v>1981</v>
      </c>
      <c r="B9" t="s">
        <v>8</v>
      </c>
      <c r="C9" t="s">
        <v>27</v>
      </c>
      <c r="D9">
        <v>1.5296530849141161</v>
      </c>
    </row>
    <row r="10" spans="1:15" x14ac:dyDescent="0.3">
      <c r="A10">
        <v>1982</v>
      </c>
      <c r="B10" t="s">
        <v>9</v>
      </c>
      <c r="C10" t="s">
        <v>27</v>
      </c>
      <c r="D10">
        <v>1.0874387359454438</v>
      </c>
    </row>
    <row r="11" spans="1:15" x14ac:dyDescent="0.3">
      <c r="A11">
        <v>1983</v>
      </c>
      <c r="B11" t="s">
        <v>2</v>
      </c>
      <c r="C11" s="1" t="s">
        <v>27</v>
      </c>
      <c r="D11">
        <v>1.048008049583967</v>
      </c>
    </row>
    <row r="12" spans="1:15" x14ac:dyDescent="0.3">
      <c r="A12">
        <v>1984</v>
      </c>
      <c r="B12" t="s">
        <v>1</v>
      </c>
      <c r="C12" s="1" t="s">
        <v>1</v>
      </c>
      <c r="D12">
        <v>1.1144431891573032</v>
      </c>
    </row>
    <row r="13" spans="1:15" x14ac:dyDescent="0.3">
      <c r="A13">
        <v>1985</v>
      </c>
      <c r="B13" t="s">
        <v>1</v>
      </c>
      <c r="C13" s="1" t="s">
        <v>1</v>
      </c>
      <c r="D13">
        <v>1.503825659139266</v>
      </c>
    </row>
    <row r="14" spans="1:15" x14ac:dyDescent="0.3">
      <c r="A14">
        <v>1986</v>
      </c>
      <c r="B14" t="s">
        <v>1</v>
      </c>
      <c r="C14" s="1" t="s">
        <v>1</v>
      </c>
      <c r="D14">
        <v>1.3011158831508638</v>
      </c>
    </row>
    <row r="15" spans="1:15" x14ac:dyDescent="0.3">
      <c r="A15">
        <v>1987</v>
      </c>
      <c r="B15" t="s">
        <v>2</v>
      </c>
      <c r="C15" s="1" t="s">
        <v>27</v>
      </c>
      <c r="D15">
        <v>1.1444942001118981</v>
      </c>
    </row>
    <row r="16" spans="1:15" x14ac:dyDescent="0.3">
      <c r="A16">
        <v>1988</v>
      </c>
      <c r="B16" t="s">
        <v>1</v>
      </c>
      <c r="C16" s="1" t="s">
        <v>1</v>
      </c>
      <c r="D16">
        <v>0.81747998264884758</v>
      </c>
    </row>
    <row r="17" spans="1:4" x14ac:dyDescent="0.3">
      <c r="A17">
        <v>1989</v>
      </c>
      <c r="B17" t="s">
        <v>2</v>
      </c>
      <c r="C17" s="1" t="s">
        <v>2</v>
      </c>
      <c r="D17">
        <v>0.59469829163580257</v>
      </c>
    </row>
    <row r="18" spans="1:4" x14ac:dyDescent="0.3">
      <c r="A18">
        <v>1990</v>
      </c>
      <c r="B18" t="s">
        <v>10</v>
      </c>
      <c r="C18" s="1" t="s">
        <v>2</v>
      </c>
      <c r="D18">
        <v>0.30594403006917931</v>
      </c>
    </row>
    <row r="19" spans="1:4" x14ac:dyDescent="0.3">
      <c r="A19">
        <v>1991</v>
      </c>
      <c r="B19" t="s">
        <v>2</v>
      </c>
      <c r="C19" s="1" t="s">
        <v>2</v>
      </c>
      <c r="D19">
        <v>0.52826959213942193</v>
      </c>
    </row>
    <row r="20" spans="1:4" x14ac:dyDescent="0.3">
      <c r="A20">
        <v>1992</v>
      </c>
      <c r="B20" t="s">
        <v>10</v>
      </c>
      <c r="C20" s="1" t="s">
        <v>2</v>
      </c>
      <c r="D20">
        <v>0.59454186519639707</v>
      </c>
    </row>
    <row r="21" spans="1:4" x14ac:dyDescent="0.3">
      <c r="A21">
        <v>1993</v>
      </c>
      <c r="B21" t="s">
        <v>10</v>
      </c>
      <c r="C21" s="1" t="s">
        <v>2</v>
      </c>
      <c r="D21">
        <v>1.4789452599019008</v>
      </c>
    </row>
    <row r="22" spans="1:4" x14ac:dyDescent="0.3">
      <c r="A22">
        <v>1994</v>
      </c>
      <c r="B22" t="s">
        <v>10</v>
      </c>
      <c r="C22" s="1" t="s">
        <v>2</v>
      </c>
      <c r="D22">
        <v>1.7658451284674399</v>
      </c>
    </row>
    <row r="23" spans="1:4" x14ac:dyDescent="0.3">
      <c r="A23">
        <v>1995</v>
      </c>
      <c r="B23" t="s">
        <v>9</v>
      </c>
      <c r="C23" t="s">
        <v>27</v>
      </c>
      <c r="D23">
        <v>2.5500572544111693</v>
      </c>
    </row>
    <row r="24" spans="1:4" x14ac:dyDescent="0.3">
      <c r="A24">
        <v>1996</v>
      </c>
      <c r="B24" t="s">
        <v>10</v>
      </c>
      <c r="C24" t="s">
        <v>27</v>
      </c>
      <c r="D24">
        <v>2.0115052854289557</v>
      </c>
    </row>
    <row r="25" spans="1:4" x14ac:dyDescent="0.3">
      <c r="A25">
        <v>1997</v>
      </c>
      <c r="B25" t="s">
        <v>1</v>
      </c>
      <c r="C25" s="1" t="s">
        <v>1</v>
      </c>
      <c r="D25">
        <v>1.7376523201864809</v>
      </c>
    </row>
    <row r="26" spans="1:4" x14ac:dyDescent="0.3">
      <c r="A26">
        <v>1998</v>
      </c>
      <c r="B26" t="s">
        <v>1</v>
      </c>
      <c r="C26" s="1" t="s">
        <v>1</v>
      </c>
      <c r="D26">
        <v>0.77409536457438755</v>
      </c>
    </row>
    <row r="27" spans="1:4" x14ac:dyDescent="0.3">
      <c r="A27">
        <v>1999</v>
      </c>
      <c r="B27" t="s">
        <v>1</v>
      </c>
      <c r="C27" s="1" t="s">
        <v>1</v>
      </c>
      <c r="D27">
        <v>1.2091512768476831</v>
      </c>
    </row>
    <row r="28" spans="1:4" x14ac:dyDescent="0.3">
      <c r="A28">
        <v>2000</v>
      </c>
      <c r="B28" t="s">
        <v>1</v>
      </c>
      <c r="C28" s="1" t="s">
        <v>1</v>
      </c>
      <c r="D28">
        <v>1.2781669258672341</v>
      </c>
    </row>
    <row r="29" spans="1:4" x14ac:dyDescent="0.3">
      <c r="A29">
        <v>2001</v>
      </c>
      <c r="B29" t="s">
        <v>1</v>
      </c>
      <c r="C29" s="1" t="s">
        <v>1</v>
      </c>
      <c r="D29">
        <v>1.9986758709559422</v>
      </c>
    </row>
    <row r="30" spans="1:4" x14ac:dyDescent="0.3">
      <c r="A30">
        <v>2002</v>
      </c>
      <c r="B30" t="s">
        <v>9</v>
      </c>
      <c r="C30" t="s">
        <v>27</v>
      </c>
      <c r="D30">
        <v>2.1406985136175658</v>
      </c>
    </row>
    <row r="31" spans="1:4" x14ac:dyDescent="0.3">
      <c r="A31">
        <v>2003</v>
      </c>
      <c r="B31" t="s">
        <v>2</v>
      </c>
      <c r="C31" s="1" t="s">
        <v>2</v>
      </c>
      <c r="D31">
        <v>1.1377368671238568</v>
      </c>
    </row>
    <row r="32" spans="1:4" x14ac:dyDescent="0.3">
      <c r="A32">
        <v>2004</v>
      </c>
      <c r="B32" t="s">
        <v>2</v>
      </c>
      <c r="C32" s="1" t="s">
        <v>2</v>
      </c>
      <c r="D32">
        <v>0.62644770124082627</v>
      </c>
    </row>
    <row r="33" spans="1:17" ht="15" thickBot="1" x14ac:dyDescent="0.35">
      <c r="A33">
        <v>2005</v>
      </c>
      <c r="B33" t="s">
        <v>9</v>
      </c>
      <c r="C33" t="s">
        <v>27</v>
      </c>
      <c r="D33">
        <v>0.57860160872062416</v>
      </c>
    </row>
    <row r="34" spans="1:17" x14ac:dyDescent="0.3">
      <c r="A34">
        <v>2006</v>
      </c>
      <c r="B34" t="s">
        <v>8</v>
      </c>
      <c r="C34" t="s">
        <v>27</v>
      </c>
      <c r="D34">
        <v>0.47841662540968199</v>
      </c>
      <c r="K34" s="4"/>
      <c r="L34" s="4"/>
      <c r="M34" s="4"/>
      <c r="N34" s="4"/>
      <c r="O34" s="4"/>
    </row>
    <row r="35" spans="1:17" x14ac:dyDescent="0.3">
      <c r="A35">
        <v>2007</v>
      </c>
      <c r="B35" t="s">
        <v>9</v>
      </c>
      <c r="C35" t="s">
        <v>27</v>
      </c>
      <c r="D35">
        <v>0.2303864309865577</v>
      </c>
      <c r="K35" s="2"/>
      <c r="L35" s="2"/>
      <c r="M35" s="2"/>
      <c r="N35" s="2"/>
      <c r="O35" s="2"/>
    </row>
    <row r="36" spans="1:17" x14ac:dyDescent="0.3">
      <c r="A36">
        <v>2008</v>
      </c>
      <c r="B36" t="s">
        <v>1</v>
      </c>
      <c r="C36" s="1" t="s">
        <v>1</v>
      </c>
      <c r="D36">
        <v>0.18548039072565264</v>
      </c>
      <c r="K36" s="2"/>
      <c r="L36" s="2"/>
      <c r="M36" s="2"/>
      <c r="N36" s="2"/>
      <c r="O36" s="2"/>
    </row>
    <row r="37" spans="1:17" ht="15" thickBot="1" x14ac:dyDescent="0.35">
      <c r="A37">
        <v>2009</v>
      </c>
      <c r="B37" t="s">
        <v>2</v>
      </c>
      <c r="C37" s="1" t="s">
        <v>2</v>
      </c>
      <c r="D37">
        <v>0.18781196532854455</v>
      </c>
      <c r="K37" s="3"/>
      <c r="L37" s="3"/>
      <c r="M37" s="3"/>
      <c r="N37" s="3"/>
      <c r="O37" s="3"/>
    </row>
    <row r="38" spans="1:17" x14ac:dyDescent="0.3">
      <c r="A38">
        <v>2010</v>
      </c>
      <c r="B38" t="s">
        <v>10</v>
      </c>
      <c r="C38" s="1" t="s">
        <v>2</v>
      </c>
      <c r="D38">
        <v>1.2741684748533866</v>
      </c>
    </row>
    <row r="39" spans="1:17" x14ac:dyDescent="0.3">
      <c r="A39">
        <v>2011</v>
      </c>
      <c r="B39" t="s">
        <v>2</v>
      </c>
      <c r="C39" s="1" t="s">
        <v>2</v>
      </c>
      <c r="D39">
        <v>2.7429186975451536</v>
      </c>
    </row>
    <row r="40" spans="1:17" ht="15" thickBot="1" x14ac:dyDescent="0.35">
      <c r="A40">
        <v>2012</v>
      </c>
      <c r="B40" t="s">
        <v>8</v>
      </c>
      <c r="C40" s="1" t="s">
        <v>2</v>
      </c>
      <c r="D40">
        <v>4.1485062984277326</v>
      </c>
    </row>
    <row r="41" spans="1:17" x14ac:dyDescent="0.3">
      <c r="A41">
        <v>2013</v>
      </c>
      <c r="B41" t="s">
        <v>1</v>
      </c>
      <c r="C41" s="1" t="s">
        <v>1</v>
      </c>
      <c r="D41">
        <v>2.7313632064213289</v>
      </c>
      <c r="K41" s="4"/>
      <c r="L41" s="4"/>
      <c r="M41" s="4"/>
      <c r="N41" s="4"/>
      <c r="O41" s="4"/>
      <c r="P41" s="4"/>
      <c r="Q41" s="4"/>
    </row>
    <row r="42" spans="1:17" x14ac:dyDescent="0.3">
      <c r="A42">
        <v>2014</v>
      </c>
      <c r="B42" t="s">
        <v>8</v>
      </c>
      <c r="C42" s="1" t="s">
        <v>2</v>
      </c>
      <c r="D42">
        <v>1.042739907536715</v>
      </c>
      <c r="K42" s="2"/>
      <c r="L42" s="2"/>
      <c r="M42" s="2"/>
      <c r="N42" s="2"/>
      <c r="O42" s="2"/>
      <c r="P42" s="2"/>
      <c r="Q42" s="2"/>
    </row>
    <row r="43" spans="1:17" x14ac:dyDescent="0.3">
      <c r="A43">
        <v>2015</v>
      </c>
      <c r="B43" t="s">
        <v>2</v>
      </c>
      <c r="C43" s="1" t="s">
        <v>2</v>
      </c>
      <c r="D43">
        <v>0.48247671025106958</v>
      </c>
      <c r="K43" s="2"/>
      <c r="L43" s="2"/>
      <c r="M43" s="2"/>
      <c r="N43" s="2"/>
      <c r="O43" s="2"/>
      <c r="P43" s="2"/>
      <c r="Q43" s="2"/>
    </row>
    <row r="44" spans="1:17" x14ac:dyDescent="0.3">
      <c r="A44">
        <v>2016</v>
      </c>
      <c r="B44" t="s">
        <v>10</v>
      </c>
      <c r="C44" s="1" t="s">
        <v>2</v>
      </c>
      <c r="D44">
        <v>0.34720661386212676</v>
      </c>
      <c r="K44" s="2"/>
      <c r="L44" s="2"/>
      <c r="M44" s="2"/>
      <c r="N44" s="2"/>
      <c r="O44" s="2"/>
      <c r="P44" s="2"/>
      <c r="Q44" s="2"/>
    </row>
    <row r="45" spans="1:17" ht="15" thickBot="1" x14ac:dyDescent="0.35">
      <c r="A45">
        <v>2017</v>
      </c>
      <c r="B45" t="s">
        <v>10</v>
      </c>
      <c r="C45" s="1" t="s">
        <v>2</v>
      </c>
      <c r="D45">
        <v>0.37474008894688904</v>
      </c>
      <c r="K45" s="3"/>
      <c r="L45" s="3"/>
      <c r="M45" s="3"/>
      <c r="N45" s="3"/>
      <c r="O45" s="3"/>
      <c r="P45" s="3"/>
      <c r="Q45" s="3"/>
    </row>
    <row r="46" spans="1:17" x14ac:dyDescent="0.3">
      <c r="A46">
        <v>2018</v>
      </c>
      <c r="B46" t="s">
        <v>8</v>
      </c>
      <c r="C46" s="1" t="s">
        <v>2</v>
      </c>
      <c r="D46">
        <v>1.034374851390649</v>
      </c>
    </row>
    <row r="47" spans="1:17" x14ac:dyDescent="0.3">
      <c r="A47">
        <v>2019</v>
      </c>
      <c r="B47" t="s">
        <v>1</v>
      </c>
      <c r="C47" s="1" t="s">
        <v>1</v>
      </c>
      <c r="D47">
        <v>1.5406913848609685</v>
      </c>
    </row>
    <row r="48" spans="1:17" x14ac:dyDescent="0.3">
      <c r="A48">
        <v>2020</v>
      </c>
      <c r="B48" t="s">
        <v>8</v>
      </c>
      <c r="C48" t="s">
        <v>27</v>
      </c>
      <c r="D48">
        <v>1.2662098045311641</v>
      </c>
    </row>
    <row r="49" spans="1:4" x14ac:dyDescent="0.3">
      <c r="A49">
        <v>2021</v>
      </c>
      <c r="B49" t="s">
        <v>1</v>
      </c>
      <c r="C49" s="1" t="s">
        <v>1</v>
      </c>
      <c r="D49">
        <v>0.81333879581057322</v>
      </c>
    </row>
    <row r="54" spans="1:4" x14ac:dyDescent="0.3">
      <c r="C54" s="1"/>
    </row>
    <row r="55" spans="1:4" x14ac:dyDescent="0.3">
      <c r="C55" s="1"/>
    </row>
  </sheetData>
  <sortState ref="A2:D49">
    <sortCondition ref="A2:A49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1"/>
  <sheetViews>
    <sheetView topLeftCell="A17" workbookViewId="0">
      <selection activeCell="U20" sqref="U20"/>
    </sheetView>
  </sheetViews>
  <sheetFormatPr defaultRowHeight="14.4" x14ac:dyDescent="0.3"/>
  <sheetData>
    <row r="1" spans="1:19" x14ac:dyDescent="0.3">
      <c r="A1" t="s">
        <v>0</v>
      </c>
      <c r="B1" t="s">
        <v>3</v>
      </c>
      <c r="C1" t="s">
        <v>28</v>
      </c>
      <c r="D1" t="s">
        <v>29</v>
      </c>
      <c r="E1" t="s">
        <v>30</v>
      </c>
      <c r="H1" s="6"/>
      <c r="I1" s="6"/>
      <c r="J1" s="6"/>
    </row>
    <row r="2" spans="1:19" x14ac:dyDescent="0.3">
      <c r="A2">
        <v>1978</v>
      </c>
      <c r="B2" s="1" t="s">
        <v>2</v>
      </c>
      <c r="C2">
        <v>0.78213535140571266</v>
      </c>
      <c r="D2">
        <v>0.99148895994249298</v>
      </c>
      <c r="E2">
        <v>0.7623241127181587</v>
      </c>
    </row>
    <row r="3" spans="1:19" x14ac:dyDescent="0.3">
      <c r="A3">
        <v>1979</v>
      </c>
      <c r="B3" s="1" t="s">
        <v>2</v>
      </c>
      <c r="C3">
        <v>1.1896831475452951</v>
      </c>
      <c r="D3">
        <v>1.6516131360798776</v>
      </c>
      <c r="E3">
        <v>1.1479041668513796</v>
      </c>
    </row>
    <row r="4" spans="1:19" ht="15" thickBot="1" x14ac:dyDescent="0.35">
      <c r="A4">
        <v>1989</v>
      </c>
      <c r="B4" s="1" t="s">
        <v>2</v>
      </c>
      <c r="C4">
        <v>0.66178472563719459</v>
      </c>
      <c r="D4">
        <v>0.99933332310299727</v>
      </c>
      <c r="E4">
        <v>0.62070231670469</v>
      </c>
    </row>
    <row r="5" spans="1:19" x14ac:dyDescent="0.3">
      <c r="A5">
        <v>1990</v>
      </c>
      <c r="B5" s="1" t="s">
        <v>2</v>
      </c>
      <c r="C5">
        <v>0.32647991496866052</v>
      </c>
      <c r="D5">
        <v>0.8295650492399379</v>
      </c>
      <c r="E5">
        <v>0.26029796611187822</v>
      </c>
      <c r="M5" s="4"/>
      <c r="N5" s="4"/>
      <c r="O5" s="4"/>
      <c r="P5" s="4"/>
      <c r="Q5" s="4"/>
    </row>
    <row r="6" spans="1:19" x14ac:dyDescent="0.3">
      <c r="A6">
        <v>1991</v>
      </c>
      <c r="B6" s="1" t="s">
        <v>2</v>
      </c>
      <c r="C6">
        <v>0.55138237355693365</v>
      </c>
      <c r="D6">
        <v>0.96986575953666199</v>
      </c>
      <c r="E6">
        <v>0.49248431150356403</v>
      </c>
      <c r="M6" s="2"/>
      <c r="N6" s="2"/>
      <c r="O6" s="2"/>
      <c r="P6" s="2"/>
      <c r="Q6" s="2"/>
    </row>
    <row r="7" spans="1:19" x14ac:dyDescent="0.3">
      <c r="A7">
        <v>1992</v>
      </c>
      <c r="B7" s="1" t="s">
        <v>2</v>
      </c>
      <c r="C7">
        <v>0.58105642436883398</v>
      </c>
      <c r="D7">
        <v>1.0444966079218825</v>
      </c>
      <c r="E7">
        <v>0.49521147230505602</v>
      </c>
      <c r="M7" s="2"/>
      <c r="N7" s="2"/>
      <c r="O7" s="2"/>
      <c r="P7" s="2"/>
      <c r="Q7" s="2"/>
    </row>
    <row r="8" spans="1:19" ht="15" thickBot="1" x14ac:dyDescent="0.35">
      <c r="A8">
        <v>1993</v>
      </c>
      <c r="B8" s="1" t="s">
        <v>2</v>
      </c>
      <c r="C8">
        <v>1.433455745874836</v>
      </c>
      <c r="D8">
        <v>1.1235360057169006</v>
      </c>
      <c r="E8">
        <v>1.5323651141022336</v>
      </c>
      <c r="M8" s="3"/>
      <c r="N8" s="3"/>
      <c r="O8" s="3"/>
      <c r="P8" s="3"/>
      <c r="Q8" s="3"/>
    </row>
    <row r="9" spans="1:19" ht="15" thickBot="1" x14ac:dyDescent="0.35">
      <c r="A9">
        <v>1994</v>
      </c>
      <c r="B9" s="1" t="s">
        <v>2</v>
      </c>
      <c r="C9">
        <v>1.7428011821579024</v>
      </c>
      <c r="D9">
        <v>1.521494580209291</v>
      </c>
      <c r="E9">
        <v>1.8091366391765156</v>
      </c>
    </row>
    <row r="10" spans="1:19" x14ac:dyDescent="0.3">
      <c r="A10">
        <v>2003</v>
      </c>
      <c r="B10" s="1" t="s">
        <v>2</v>
      </c>
      <c r="C10">
        <v>1.2282968393410694</v>
      </c>
      <c r="D10">
        <v>2.1751558839921774</v>
      </c>
      <c r="E10">
        <v>1.10271024406677</v>
      </c>
      <c r="M10" s="4"/>
      <c r="N10" s="4"/>
      <c r="O10" s="4"/>
      <c r="P10" s="4"/>
      <c r="Q10" s="4"/>
      <c r="R10" s="4"/>
      <c r="S10" s="4"/>
    </row>
    <row r="11" spans="1:19" x14ac:dyDescent="0.3">
      <c r="A11">
        <v>2004</v>
      </c>
      <c r="B11" s="1" t="s">
        <v>2</v>
      </c>
      <c r="C11">
        <v>0.6361849039471128</v>
      </c>
      <c r="D11">
        <v>1.7979451988937165</v>
      </c>
      <c r="E11">
        <v>0.48699672053419735</v>
      </c>
      <c r="M11" s="2"/>
      <c r="N11" s="2"/>
      <c r="O11" s="2"/>
      <c r="P11" s="2"/>
      <c r="Q11" s="2"/>
      <c r="R11" s="2"/>
      <c r="S11" s="2"/>
    </row>
    <row r="12" spans="1:19" x14ac:dyDescent="0.3">
      <c r="A12">
        <v>2009</v>
      </c>
      <c r="B12" s="1" t="s">
        <v>2</v>
      </c>
      <c r="C12">
        <v>0.17335550718113291</v>
      </c>
      <c r="D12">
        <v>0.21706200389016977</v>
      </c>
      <c r="E12">
        <v>0.1511621901650301</v>
      </c>
      <c r="M12" s="2"/>
      <c r="N12" s="5"/>
      <c r="O12" s="5"/>
      <c r="P12" s="2"/>
      <c r="Q12" s="2"/>
      <c r="R12" s="2"/>
      <c r="S12" s="2"/>
    </row>
    <row r="13" spans="1:19" ht="15" thickBot="1" x14ac:dyDescent="0.35">
      <c r="A13">
        <v>2010</v>
      </c>
      <c r="B13" s="1" t="s">
        <v>2</v>
      </c>
      <c r="C13">
        <v>1.1650065958547824</v>
      </c>
      <c r="D13">
        <v>1.3251727153219641</v>
      </c>
      <c r="E13">
        <v>1.1068550597166207</v>
      </c>
      <c r="M13" s="3"/>
      <c r="N13" s="3"/>
      <c r="O13" s="3"/>
      <c r="P13" s="3"/>
      <c r="Q13" s="3"/>
      <c r="R13" s="3"/>
      <c r="S13" s="3"/>
    </row>
    <row r="14" spans="1:19" x14ac:dyDescent="0.3">
      <c r="A14">
        <v>2011</v>
      </c>
      <c r="B14" s="1" t="s">
        <v>2</v>
      </c>
      <c r="C14">
        <v>2.592595034933411</v>
      </c>
      <c r="D14">
        <v>4.0586579834756504</v>
      </c>
      <c r="E14">
        <v>2.0419372280448749</v>
      </c>
    </row>
    <row r="15" spans="1:19" x14ac:dyDescent="0.3">
      <c r="A15">
        <v>2012</v>
      </c>
      <c r="B15" s="1" t="s">
        <v>2</v>
      </c>
      <c r="C15">
        <v>4.5268815302039069</v>
      </c>
      <c r="D15">
        <v>5.1383652882989601</v>
      </c>
      <c r="E15">
        <v>4.1618956173318793</v>
      </c>
    </row>
    <row r="16" spans="1:19" x14ac:dyDescent="0.3">
      <c r="A16">
        <v>2014</v>
      </c>
      <c r="B16" s="1" t="s">
        <v>2</v>
      </c>
      <c r="C16">
        <v>1.1062959945803028</v>
      </c>
      <c r="D16">
        <v>0.61682050420604739</v>
      </c>
      <c r="E16">
        <v>1.4124078152224731</v>
      </c>
    </row>
    <row r="17" spans="1:19" ht="15" thickBot="1" x14ac:dyDescent="0.35">
      <c r="A17">
        <v>2015</v>
      </c>
      <c r="B17" s="1" t="s">
        <v>2</v>
      </c>
      <c r="C17">
        <v>0.44982132911470202</v>
      </c>
      <c r="D17">
        <v>0.39382745626286042</v>
      </c>
      <c r="E17">
        <v>0.48675573716938869</v>
      </c>
    </row>
    <row r="18" spans="1:19" x14ac:dyDescent="0.3">
      <c r="A18">
        <v>2016</v>
      </c>
      <c r="B18" s="1" t="s">
        <v>2</v>
      </c>
      <c r="C18">
        <v>0.28751709469219183</v>
      </c>
      <c r="D18">
        <v>0.36293631002561694</v>
      </c>
      <c r="E18">
        <v>0.25764978100068764</v>
      </c>
      <c r="M18" s="4"/>
      <c r="N18" s="4"/>
      <c r="O18" s="4"/>
      <c r="P18" s="4"/>
      <c r="Q18" s="4"/>
    </row>
    <row r="19" spans="1:19" x14ac:dyDescent="0.3">
      <c r="A19">
        <v>2017</v>
      </c>
      <c r="B19" s="1" t="s">
        <v>2</v>
      </c>
      <c r="C19">
        <v>0.26281163677349412</v>
      </c>
      <c r="D19">
        <v>0.67680283540295971</v>
      </c>
      <c r="E19">
        <v>0.13546050186356554</v>
      </c>
      <c r="M19" s="2"/>
      <c r="N19" s="2"/>
      <c r="O19" s="2"/>
      <c r="P19" s="2"/>
      <c r="Q19" s="2"/>
    </row>
    <row r="20" spans="1:19" x14ac:dyDescent="0.3">
      <c r="A20">
        <v>2018</v>
      </c>
      <c r="B20" s="1" t="s">
        <v>2</v>
      </c>
      <c r="C20">
        <v>0.99446651580937773</v>
      </c>
      <c r="D20">
        <v>1.046926529119536</v>
      </c>
      <c r="E20">
        <v>0.97092672257875445</v>
      </c>
      <c r="M20" s="2"/>
      <c r="N20" s="2"/>
      <c r="O20" s="2"/>
      <c r="P20" s="2"/>
      <c r="Q20" s="2"/>
    </row>
    <row r="21" spans="1:19" ht="15" thickBot="1" x14ac:dyDescent="0.35">
      <c r="A21">
        <v>1974</v>
      </c>
      <c r="B21" t="s">
        <v>27</v>
      </c>
      <c r="C21">
        <v>1.171528939671393</v>
      </c>
      <c r="D21">
        <v>0.973316150203412</v>
      </c>
      <c r="E21">
        <v>1.1896004779143912</v>
      </c>
      <c r="M21" s="3"/>
      <c r="N21" s="3"/>
      <c r="O21" s="3"/>
      <c r="P21" s="3"/>
      <c r="Q21" s="3"/>
    </row>
    <row r="22" spans="1:19" ht="15" thickBot="1" x14ac:dyDescent="0.35">
      <c r="A22">
        <v>1975</v>
      </c>
      <c r="B22" t="s">
        <v>27</v>
      </c>
      <c r="C22">
        <v>1.1399086822317364</v>
      </c>
      <c r="D22">
        <v>1.1355257483550911</v>
      </c>
      <c r="E22">
        <v>1.1403502786352937</v>
      </c>
    </row>
    <row r="23" spans="1:19" x14ac:dyDescent="0.3">
      <c r="A23">
        <v>1980</v>
      </c>
      <c r="B23" t="s">
        <v>27</v>
      </c>
      <c r="C23">
        <v>0.88755937439919763</v>
      </c>
      <c r="D23">
        <v>1.4898744188888482</v>
      </c>
      <c r="E23">
        <v>0.81276859216467257</v>
      </c>
      <c r="M23" s="4"/>
      <c r="N23" s="4"/>
      <c r="O23" s="4"/>
      <c r="P23" s="4"/>
      <c r="Q23" s="4"/>
      <c r="R23" s="4"/>
      <c r="S23" s="4"/>
    </row>
    <row r="24" spans="1:19" x14ac:dyDescent="0.3">
      <c r="A24">
        <v>1981</v>
      </c>
      <c r="B24" t="s">
        <v>27</v>
      </c>
      <c r="C24">
        <v>1.3864168974574216</v>
      </c>
      <c r="D24">
        <v>2.1216558734556998</v>
      </c>
      <c r="E24">
        <v>1.2878800353022606</v>
      </c>
      <c r="H24" s="6"/>
      <c r="I24" s="6"/>
      <c r="J24" s="6"/>
      <c r="M24" s="2"/>
      <c r="N24" s="2"/>
      <c r="O24" s="2"/>
      <c r="P24" s="2"/>
      <c r="Q24" s="2"/>
      <c r="R24" s="2"/>
      <c r="S24" s="2"/>
    </row>
    <row r="25" spans="1:19" x14ac:dyDescent="0.3">
      <c r="A25">
        <v>1982</v>
      </c>
      <c r="B25" t="s">
        <v>27</v>
      </c>
      <c r="C25">
        <v>1.0332988255431841</v>
      </c>
      <c r="D25">
        <v>1.5650857083099501</v>
      </c>
      <c r="E25">
        <v>0.95890661841777003</v>
      </c>
      <c r="M25" s="2"/>
      <c r="N25" s="5"/>
      <c r="O25" s="5"/>
      <c r="P25" s="2"/>
      <c r="Q25" s="2"/>
      <c r="R25" s="2"/>
      <c r="S25" s="2"/>
    </row>
    <row r="26" spans="1:19" ht="15" thickBot="1" x14ac:dyDescent="0.35">
      <c r="A26">
        <v>1983</v>
      </c>
      <c r="B26" t="s">
        <v>27</v>
      </c>
      <c r="C26">
        <v>0.84189198706197899</v>
      </c>
      <c r="D26">
        <v>0.86500783062456532</v>
      </c>
      <c r="E26">
        <v>0.8372752884418333</v>
      </c>
      <c r="M26" s="3"/>
      <c r="N26" s="3"/>
      <c r="O26" s="3"/>
      <c r="P26" s="3"/>
      <c r="Q26" s="3"/>
      <c r="R26" s="3"/>
      <c r="S26" s="3"/>
    </row>
    <row r="27" spans="1:19" x14ac:dyDescent="0.3">
      <c r="A27">
        <v>1987</v>
      </c>
      <c r="B27" t="s">
        <v>27</v>
      </c>
      <c r="C27">
        <v>1.380622091882836</v>
      </c>
      <c r="D27">
        <v>0.84189847564295994</v>
      </c>
      <c r="E27">
        <v>1.5108592423130931</v>
      </c>
    </row>
    <row r="28" spans="1:19" x14ac:dyDescent="0.3">
      <c r="A28">
        <v>1995</v>
      </c>
      <c r="B28" t="s">
        <v>27</v>
      </c>
      <c r="C28">
        <v>2.6061591722587525</v>
      </c>
      <c r="D28">
        <v>1.4796330102716382</v>
      </c>
      <c r="E28">
        <v>2.980171246502815</v>
      </c>
    </row>
    <row r="29" spans="1:19" x14ac:dyDescent="0.3">
      <c r="A29">
        <v>1996</v>
      </c>
      <c r="B29" t="s">
        <v>27</v>
      </c>
      <c r="C29">
        <v>2.0673017066876875</v>
      </c>
      <c r="D29">
        <v>1.1537027122758641</v>
      </c>
      <c r="E29">
        <v>2.2925174213945265</v>
      </c>
    </row>
    <row r="30" spans="1:19" ht="15" thickBot="1" x14ac:dyDescent="0.35">
      <c r="A30">
        <v>2002</v>
      </c>
      <c r="B30" t="s">
        <v>27</v>
      </c>
      <c r="C30">
        <v>2.2555737716078781</v>
      </c>
      <c r="D30">
        <v>1.7162133644356288</v>
      </c>
      <c r="E30">
        <v>2.3518847177466577</v>
      </c>
    </row>
    <row r="31" spans="1:19" x14ac:dyDescent="0.3">
      <c r="A31">
        <v>2005</v>
      </c>
      <c r="B31" t="s">
        <v>27</v>
      </c>
      <c r="C31">
        <v>0.5686698250037886</v>
      </c>
      <c r="D31">
        <v>2.0523312887802159</v>
      </c>
      <c r="E31">
        <v>0.35754900777653387</v>
      </c>
      <c r="M31" s="4"/>
      <c r="N31" s="4"/>
      <c r="O31" s="4"/>
      <c r="P31" s="4"/>
      <c r="Q31" s="4"/>
    </row>
    <row r="32" spans="1:19" x14ac:dyDescent="0.3">
      <c r="A32">
        <v>2006</v>
      </c>
      <c r="B32" t="s">
        <v>27</v>
      </c>
      <c r="C32">
        <v>0.4672620213604291</v>
      </c>
      <c r="D32">
        <v>0.68464285274368109</v>
      </c>
      <c r="E32">
        <v>0.41470039839851025</v>
      </c>
      <c r="M32" s="2"/>
      <c r="N32" s="2"/>
      <c r="O32" s="2"/>
      <c r="P32" s="2"/>
      <c r="Q32" s="2"/>
    </row>
    <row r="33" spans="1:19" x14ac:dyDescent="0.3">
      <c r="A33">
        <v>2007</v>
      </c>
      <c r="B33" t="s">
        <v>27</v>
      </c>
      <c r="C33">
        <v>0.23182406868257693</v>
      </c>
      <c r="D33">
        <v>0.18858558341083553</v>
      </c>
      <c r="E33">
        <v>0.24977165929710216</v>
      </c>
      <c r="M33" s="2"/>
      <c r="N33" s="2"/>
      <c r="O33" s="2"/>
      <c r="P33" s="2"/>
      <c r="Q33" s="2"/>
    </row>
    <row r="34" spans="1:19" ht="15" thickBot="1" x14ac:dyDescent="0.35">
      <c r="A34">
        <v>2020</v>
      </c>
      <c r="B34" t="s">
        <v>27</v>
      </c>
      <c r="C34">
        <v>1.6695426433366589</v>
      </c>
      <c r="D34">
        <v>0.99592934856948889</v>
      </c>
      <c r="E34">
        <v>2.2563141358737542</v>
      </c>
      <c r="M34" s="3"/>
      <c r="N34" s="3"/>
      <c r="O34" s="3"/>
      <c r="P34" s="3"/>
      <c r="Q34" s="3"/>
    </row>
    <row r="35" spans="1:19" ht="15" thickBot="1" x14ac:dyDescent="0.35">
      <c r="A35">
        <v>1976</v>
      </c>
      <c r="B35" s="1" t="s">
        <v>1</v>
      </c>
      <c r="C35">
        <v>0.83293626766519635</v>
      </c>
      <c r="D35">
        <v>0.6466829145367825</v>
      </c>
      <c r="E35">
        <v>0.85262110964580828</v>
      </c>
    </row>
    <row r="36" spans="1:19" x14ac:dyDescent="0.3">
      <c r="A36">
        <v>1977</v>
      </c>
      <c r="B36" s="1" t="s">
        <v>1</v>
      </c>
      <c r="C36">
        <v>0.79495856115577379</v>
      </c>
      <c r="D36">
        <v>1.2518244793957956</v>
      </c>
      <c r="E36">
        <v>0.75636257496776715</v>
      </c>
      <c r="M36" s="4"/>
      <c r="N36" s="4"/>
      <c r="O36" s="4"/>
      <c r="P36" s="4"/>
      <c r="Q36" s="4"/>
      <c r="R36" s="4"/>
      <c r="S36" s="4"/>
    </row>
    <row r="37" spans="1:19" x14ac:dyDescent="0.3">
      <c r="A37">
        <v>1984</v>
      </c>
      <c r="B37" s="1" t="s">
        <v>1</v>
      </c>
      <c r="C37">
        <v>0.94904800550063118</v>
      </c>
      <c r="D37">
        <v>1.166221107091771</v>
      </c>
      <c r="E37">
        <v>0.90089025691866398</v>
      </c>
      <c r="M37" s="2"/>
      <c r="N37" s="2"/>
      <c r="O37" s="2"/>
      <c r="P37" s="2"/>
      <c r="Q37" s="2"/>
      <c r="R37" s="2"/>
      <c r="S37" s="2"/>
    </row>
    <row r="38" spans="1:19" x14ac:dyDescent="0.3">
      <c r="A38">
        <v>1985</v>
      </c>
      <c r="B38" s="1" t="s">
        <v>1</v>
      </c>
      <c r="C38">
        <v>1.3222407607919526</v>
      </c>
      <c r="D38">
        <v>0.91692565857517661</v>
      </c>
      <c r="E38">
        <v>1.4150040218233975</v>
      </c>
      <c r="M38" s="2"/>
      <c r="N38" s="5"/>
      <c r="O38" s="5"/>
      <c r="P38" s="2"/>
      <c r="Q38" s="2"/>
      <c r="R38" s="2"/>
      <c r="S38" s="2"/>
    </row>
    <row r="39" spans="1:19" ht="15" thickBot="1" x14ac:dyDescent="0.35">
      <c r="A39">
        <v>1986</v>
      </c>
      <c r="B39" s="1" t="s">
        <v>1</v>
      </c>
      <c r="C39">
        <v>1.5079047376074257</v>
      </c>
      <c r="D39">
        <v>0.8604754637366927</v>
      </c>
      <c r="E39">
        <v>1.6446798091713235</v>
      </c>
      <c r="M39" s="3"/>
      <c r="N39" s="3"/>
      <c r="O39" s="3"/>
      <c r="P39" s="3"/>
      <c r="Q39" s="3"/>
      <c r="R39" s="3"/>
      <c r="S39" s="3"/>
    </row>
    <row r="40" spans="1:19" x14ac:dyDescent="0.3">
      <c r="A40">
        <v>1988</v>
      </c>
      <c r="B40" s="1" t="s">
        <v>1</v>
      </c>
      <c r="C40">
        <v>0.95032408367241739</v>
      </c>
      <c r="D40">
        <v>0.77625041319387844</v>
      </c>
      <c r="E40">
        <v>0.97918561181287589</v>
      </c>
    </row>
    <row r="41" spans="1:19" x14ac:dyDescent="0.3">
      <c r="A41">
        <v>1997</v>
      </c>
      <c r="B41" s="1" t="s">
        <v>1</v>
      </c>
      <c r="C41">
        <v>1.7442322053977741</v>
      </c>
      <c r="D41">
        <v>1.7955196447158976</v>
      </c>
      <c r="E41">
        <v>1.73263027208884</v>
      </c>
    </row>
    <row r="42" spans="1:19" x14ac:dyDescent="0.3">
      <c r="A42">
        <v>1998</v>
      </c>
      <c r="B42" s="1" t="s">
        <v>1</v>
      </c>
      <c r="C42">
        <v>0.73866398607828032</v>
      </c>
      <c r="D42">
        <v>1.6341426653505471</v>
      </c>
      <c r="E42">
        <v>0.57756266026073688</v>
      </c>
    </row>
    <row r="43" spans="1:19" x14ac:dyDescent="0.3">
      <c r="A43">
        <v>1999</v>
      </c>
      <c r="B43" s="1" t="s">
        <v>1</v>
      </c>
      <c r="C43">
        <v>1.197120871537031</v>
      </c>
      <c r="D43">
        <v>1.1415239598883877</v>
      </c>
      <c r="E43">
        <v>1.2056544836437197</v>
      </c>
    </row>
    <row r="44" spans="1:19" x14ac:dyDescent="0.3">
      <c r="A44">
        <v>2000</v>
      </c>
      <c r="B44" s="1" t="s">
        <v>1</v>
      </c>
      <c r="C44">
        <v>1.2242029353239019</v>
      </c>
      <c r="D44">
        <v>0.8132066742463836</v>
      </c>
      <c r="E44">
        <v>1.3113996467623827</v>
      </c>
    </row>
    <row r="45" spans="1:19" x14ac:dyDescent="0.3">
      <c r="A45">
        <v>2001</v>
      </c>
      <c r="B45" s="1" t="s">
        <v>1</v>
      </c>
      <c r="C45">
        <v>2.0973526183577595</v>
      </c>
      <c r="D45">
        <v>0.86330319417113355</v>
      </c>
      <c r="E45">
        <v>2.5142427612946192</v>
      </c>
    </row>
    <row r="46" spans="1:19" x14ac:dyDescent="0.3">
      <c r="A46">
        <v>2008</v>
      </c>
      <c r="B46" s="1" t="s">
        <v>1</v>
      </c>
      <c r="C46">
        <v>0.18418346042860465</v>
      </c>
      <c r="D46">
        <v>0.12179027753109421</v>
      </c>
      <c r="E46">
        <v>0.22769381333244235</v>
      </c>
    </row>
    <row r="47" spans="1:19" x14ac:dyDescent="0.3">
      <c r="A47">
        <v>2013</v>
      </c>
      <c r="B47" s="1" t="s">
        <v>1</v>
      </c>
      <c r="C47">
        <v>2.9591012210032344</v>
      </c>
      <c r="D47">
        <v>2.1691629619270936</v>
      </c>
      <c r="E47">
        <v>3.3676438340439248</v>
      </c>
      <c r="H47" s="6"/>
      <c r="I47" s="6"/>
      <c r="J47" s="6"/>
    </row>
    <row r="48" spans="1:19" x14ac:dyDescent="0.3">
      <c r="A48">
        <v>2019</v>
      </c>
      <c r="B48" s="1" t="s">
        <v>1</v>
      </c>
      <c r="C48">
        <v>1.7154564057475312</v>
      </c>
      <c r="D48">
        <v>1.2845521079054012</v>
      </c>
      <c r="E48">
        <v>1.9605908855860883</v>
      </c>
    </row>
    <row r="49" spans="1:5" x14ac:dyDescent="0.3">
      <c r="A49">
        <v>2021</v>
      </c>
      <c r="B49" s="1" t="s">
        <v>1</v>
      </c>
      <c r="C49">
        <v>0.89221940800222799</v>
      </c>
      <c r="D49">
        <v>0.82839387769958084</v>
      </c>
      <c r="E49">
        <v>0.92645169206826972</v>
      </c>
    </row>
    <row r="50" spans="1:5" x14ac:dyDescent="0.3">
      <c r="B50" s="1"/>
    </row>
    <row r="51" spans="1:5" x14ac:dyDescent="0.3">
      <c r="B51" s="1"/>
    </row>
  </sheetData>
  <sortState ref="A2:E58">
    <sortCondition ref="B2:B58"/>
  </sortState>
  <mergeCells count="3">
    <mergeCell ref="H1:J1"/>
    <mergeCell ref="H24:J24"/>
    <mergeCell ref="H47:J4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2"/>
  <sheetViews>
    <sheetView workbookViewId="0">
      <selection activeCell="H8" sqref="H8"/>
    </sheetView>
  </sheetViews>
  <sheetFormatPr defaultRowHeight="14.4" x14ac:dyDescent="0.3"/>
  <sheetData>
    <row r="1" spans="1:19" x14ac:dyDescent="0.3">
      <c r="A1" t="s">
        <v>0</v>
      </c>
      <c r="B1" t="s">
        <v>3</v>
      </c>
      <c r="C1" t="s">
        <v>28</v>
      </c>
      <c r="D1" t="s">
        <v>29</v>
      </c>
      <c r="E1" t="s">
        <v>30</v>
      </c>
      <c r="H1" s="6"/>
      <c r="I1" s="6"/>
      <c r="J1" s="6"/>
    </row>
    <row r="2" spans="1:19" x14ac:dyDescent="0.3">
      <c r="A2">
        <v>1979</v>
      </c>
      <c r="B2" s="1" t="s">
        <v>2</v>
      </c>
      <c r="C2">
        <v>1.1896831475452951</v>
      </c>
      <c r="D2">
        <v>1.6516131360798776</v>
      </c>
      <c r="E2">
        <v>1.1479041668513796</v>
      </c>
    </row>
    <row r="3" spans="1:19" x14ac:dyDescent="0.3">
      <c r="A3">
        <v>1980</v>
      </c>
      <c r="B3" s="1" t="s">
        <v>2</v>
      </c>
      <c r="C3">
        <v>0.88755937439919763</v>
      </c>
      <c r="D3">
        <v>1.4898744188888482</v>
      </c>
      <c r="E3">
        <v>0.81276859216467257</v>
      </c>
    </row>
    <row r="4" spans="1:19" ht="15" thickBot="1" x14ac:dyDescent="0.35">
      <c r="A4">
        <v>1990</v>
      </c>
      <c r="B4" s="1" t="s">
        <v>2</v>
      </c>
      <c r="C4">
        <v>0.32647991496866052</v>
      </c>
      <c r="D4">
        <v>0.8295650492399379</v>
      </c>
      <c r="E4">
        <v>0.26029796611187822</v>
      </c>
    </row>
    <row r="5" spans="1:19" x14ac:dyDescent="0.3">
      <c r="A5">
        <v>1991</v>
      </c>
      <c r="B5" s="1" t="s">
        <v>2</v>
      </c>
      <c r="C5">
        <v>0.55138237355693365</v>
      </c>
      <c r="D5">
        <v>0.96986575953666199</v>
      </c>
      <c r="E5">
        <v>0.49248431150356403</v>
      </c>
      <c r="M5" s="4"/>
      <c r="N5" s="4"/>
      <c r="O5" s="4"/>
      <c r="P5" s="4"/>
      <c r="Q5" s="4"/>
    </row>
    <row r="6" spans="1:19" x14ac:dyDescent="0.3">
      <c r="A6">
        <v>1992</v>
      </c>
      <c r="B6" s="1" t="s">
        <v>2</v>
      </c>
      <c r="C6">
        <v>0.58105642436883398</v>
      </c>
      <c r="D6">
        <v>1.0444966079218825</v>
      </c>
      <c r="E6">
        <v>0.49521147230505602</v>
      </c>
      <c r="M6" s="2"/>
      <c r="N6" s="2"/>
      <c r="O6" s="2"/>
      <c r="P6" s="2"/>
      <c r="Q6" s="2"/>
    </row>
    <row r="7" spans="1:19" x14ac:dyDescent="0.3">
      <c r="A7">
        <v>1993</v>
      </c>
      <c r="B7" s="1" t="s">
        <v>2</v>
      </c>
      <c r="C7">
        <v>1.433455745874836</v>
      </c>
      <c r="D7">
        <v>1.1235360057169006</v>
      </c>
      <c r="E7">
        <v>1.5323651141022336</v>
      </c>
      <c r="M7" s="2"/>
      <c r="N7" s="2"/>
      <c r="O7" s="2"/>
      <c r="P7" s="2"/>
      <c r="Q7" s="2"/>
    </row>
    <row r="8" spans="1:19" ht="15" thickBot="1" x14ac:dyDescent="0.35">
      <c r="A8">
        <v>1994</v>
      </c>
      <c r="B8" s="1" t="s">
        <v>2</v>
      </c>
      <c r="C8">
        <v>1.7428011821579024</v>
      </c>
      <c r="D8">
        <v>1.521494580209291</v>
      </c>
      <c r="E8">
        <v>1.8091366391765156</v>
      </c>
      <c r="M8" s="3"/>
      <c r="N8" s="3"/>
      <c r="O8" s="3"/>
      <c r="P8" s="3"/>
      <c r="Q8" s="3"/>
    </row>
    <row r="9" spans="1:19" ht="15" thickBot="1" x14ac:dyDescent="0.35">
      <c r="A9">
        <v>1995</v>
      </c>
      <c r="B9" s="1" t="s">
        <v>2</v>
      </c>
      <c r="C9">
        <v>2.6061591722587525</v>
      </c>
      <c r="D9">
        <v>1.4796330102716382</v>
      </c>
      <c r="E9">
        <v>2.980171246502815</v>
      </c>
    </row>
    <row r="10" spans="1:19" x14ac:dyDescent="0.3">
      <c r="A10">
        <v>2004</v>
      </c>
      <c r="B10" s="1" t="s">
        <v>2</v>
      </c>
      <c r="C10">
        <v>0.6361849039471128</v>
      </c>
      <c r="D10">
        <v>1.7979451988937165</v>
      </c>
      <c r="E10">
        <v>0.48699672053419735</v>
      </c>
      <c r="M10" s="4"/>
      <c r="N10" s="4"/>
      <c r="O10" s="4"/>
      <c r="P10" s="4"/>
      <c r="Q10" s="4"/>
      <c r="R10" s="4"/>
      <c r="S10" s="4"/>
    </row>
    <row r="11" spans="1:19" x14ac:dyDescent="0.3">
      <c r="A11">
        <v>2005</v>
      </c>
      <c r="B11" s="1" t="s">
        <v>2</v>
      </c>
      <c r="C11">
        <v>0.5686698250037886</v>
      </c>
      <c r="D11">
        <v>2.0523312887802159</v>
      </c>
      <c r="E11">
        <v>0.35754900777653387</v>
      </c>
      <c r="M11" s="2"/>
      <c r="N11" s="2"/>
      <c r="O11" s="2"/>
      <c r="P11" s="2"/>
      <c r="Q11" s="2"/>
      <c r="R11" s="2"/>
      <c r="S11" s="2"/>
    </row>
    <row r="12" spans="1:19" x14ac:dyDescent="0.3">
      <c r="A12">
        <v>2010</v>
      </c>
      <c r="B12" s="1" t="s">
        <v>2</v>
      </c>
      <c r="C12">
        <v>1.1650065958547824</v>
      </c>
      <c r="D12">
        <v>1.3251727153219641</v>
      </c>
      <c r="E12">
        <v>1.1068550597166207</v>
      </c>
      <c r="M12" s="2"/>
      <c r="N12" s="5"/>
      <c r="O12" s="5"/>
      <c r="P12" s="2"/>
      <c r="Q12" s="2"/>
      <c r="R12" s="2"/>
      <c r="S12" s="2"/>
    </row>
    <row r="13" spans="1:19" ht="15" thickBot="1" x14ac:dyDescent="0.35">
      <c r="A13">
        <v>2011</v>
      </c>
      <c r="B13" s="1" t="s">
        <v>2</v>
      </c>
      <c r="C13">
        <v>2.592595034933411</v>
      </c>
      <c r="D13">
        <v>4.0586579834756504</v>
      </c>
      <c r="E13">
        <v>2.0419372280448749</v>
      </c>
      <c r="M13" s="3"/>
      <c r="N13" s="3"/>
      <c r="O13" s="3"/>
      <c r="P13" s="3"/>
      <c r="Q13" s="3"/>
      <c r="R13" s="3"/>
      <c r="S13" s="3"/>
    </row>
    <row r="14" spans="1:19" x14ac:dyDescent="0.3">
      <c r="A14">
        <v>2012</v>
      </c>
      <c r="B14" s="1" t="s">
        <v>2</v>
      </c>
      <c r="C14">
        <v>4.5268815302039069</v>
      </c>
      <c r="D14">
        <v>5.1383652882989601</v>
      </c>
      <c r="E14">
        <v>4.1618956173318793</v>
      </c>
    </row>
    <row r="15" spans="1:19" x14ac:dyDescent="0.3">
      <c r="A15">
        <v>2013</v>
      </c>
      <c r="B15" s="1" t="s">
        <v>2</v>
      </c>
      <c r="C15">
        <v>2.9591012210032344</v>
      </c>
      <c r="D15">
        <v>2.1691629619270936</v>
      </c>
      <c r="E15">
        <v>3.3676438340439248</v>
      </c>
    </row>
    <row r="16" spans="1:19" x14ac:dyDescent="0.3">
      <c r="A16">
        <v>2015</v>
      </c>
      <c r="B16" s="1" t="s">
        <v>2</v>
      </c>
      <c r="C16">
        <v>0.44982132911470202</v>
      </c>
      <c r="D16">
        <v>0.39382745626286042</v>
      </c>
      <c r="E16">
        <v>0.48675573716938869</v>
      </c>
    </row>
    <row r="17" spans="1:19" ht="15" thickBot="1" x14ac:dyDescent="0.35">
      <c r="A17">
        <v>2016</v>
      </c>
      <c r="B17" s="1" t="s">
        <v>2</v>
      </c>
      <c r="C17">
        <v>0.28751709469219183</v>
      </c>
      <c r="D17">
        <v>0.36293631002561694</v>
      </c>
      <c r="E17">
        <v>0.25764978100068764</v>
      </c>
    </row>
    <row r="18" spans="1:19" x14ac:dyDescent="0.3">
      <c r="A18">
        <v>2017</v>
      </c>
      <c r="B18" s="1" t="s">
        <v>2</v>
      </c>
      <c r="C18">
        <v>0.26281163677349412</v>
      </c>
      <c r="D18">
        <v>0.67680283540295971</v>
      </c>
      <c r="E18">
        <v>0.13546050186356554</v>
      </c>
      <c r="M18" s="4"/>
      <c r="N18" s="4"/>
      <c r="O18" s="4"/>
      <c r="P18" s="4"/>
      <c r="Q18" s="4"/>
    </row>
    <row r="19" spans="1:19" x14ac:dyDescent="0.3">
      <c r="A19">
        <v>2018</v>
      </c>
      <c r="B19" s="1" t="s">
        <v>2</v>
      </c>
      <c r="C19">
        <v>0.99446651580937773</v>
      </c>
      <c r="D19">
        <v>1.046926529119536</v>
      </c>
      <c r="E19">
        <v>0.97092672257875445</v>
      </c>
      <c r="M19" s="2"/>
      <c r="N19" s="2"/>
      <c r="O19" s="2"/>
      <c r="P19" s="2"/>
      <c r="Q19" s="2"/>
    </row>
    <row r="20" spans="1:19" x14ac:dyDescent="0.3">
      <c r="A20">
        <v>2019</v>
      </c>
      <c r="B20" s="1" t="s">
        <v>2</v>
      </c>
      <c r="C20">
        <v>1.7154564057475312</v>
      </c>
      <c r="D20">
        <v>1.2845521079054012</v>
      </c>
      <c r="E20">
        <v>1.9605908855860883</v>
      </c>
      <c r="M20" s="2"/>
      <c r="N20" s="2"/>
      <c r="O20" s="2"/>
      <c r="P20" s="2"/>
      <c r="Q20" s="2"/>
    </row>
    <row r="21" spans="1:19" ht="15" thickBot="1" x14ac:dyDescent="0.35">
      <c r="A21">
        <v>1975</v>
      </c>
      <c r="B21" t="s">
        <v>27</v>
      </c>
      <c r="C21">
        <v>1.1399086822317364</v>
      </c>
      <c r="D21">
        <v>1.1355257483550911</v>
      </c>
      <c r="E21">
        <v>1.1403502786352937</v>
      </c>
      <c r="M21" s="3"/>
      <c r="N21" s="3"/>
      <c r="O21" s="3"/>
      <c r="P21" s="3"/>
      <c r="Q21" s="3"/>
    </row>
    <row r="22" spans="1:19" ht="15" thickBot="1" x14ac:dyDescent="0.35">
      <c r="A22">
        <v>1976</v>
      </c>
      <c r="B22" t="s">
        <v>27</v>
      </c>
      <c r="C22">
        <v>0.83293626766519635</v>
      </c>
      <c r="D22">
        <v>0.6466829145367825</v>
      </c>
      <c r="E22">
        <v>0.85262110964580828</v>
      </c>
    </row>
    <row r="23" spans="1:19" x14ac:dyDescent="0.3">
      <c r="A23">
        <v>1981</v>
      </c>
      <c r="B23" t="s">
        <v>27</v>
      </c>
      <c r="C23">
        <v>1.3864168974574216</v>
      </c>
      <c r="D23">
        <v>2.1216558734556998</v>
      </c>
      <c r="E23">
        <v>1.2878800353022606</v>
      </c>
      <c r="M23" s="4"/>
      <c r="N23" s="4"/>
      <c r="O23" s="4"/>
      <c r="P23" s="4"/>
      <c r="Q23" s="4"/>
      <c r="R23" s="4"/>
      <c r="S23" s="4"/>
    </row>
    <row r="24" spans="1:19" x14ac:dyDescent="0.3">
      <c r="A24">
        <v>1982</v>
      </c>
      <c r="B24" t="s">
        <v>27</v>
      </c>
      <c r="C24">
        <v>1.0332988255431841</v>
      </c>
      <c r="D24">
        <v>1.5650857083099501</v>
      </c>
      <c r="E24">
        <v>0.95890661841777003</v>
      </c>
      <c r="H24" s="6"/>
      <c r="I24" s="6"/>
      <c r="J24" s="6"/>
      <c r="M24" s="2"/>
      <c r="N24" s="2"/>
      <c r="O24" s="2"/>
      <c r="P24" s="2"/>
      <c r="Q24" s="2"/>
      <c r="R24" s="2"/>
      <c r="S24" s="2"/>
    </row>
    <row r="25" spans="1:19" x14ac:dyDescent="0.3">
      <c r="A25">
        <v>1983</v>
      </c>
      <c r="B25" t="s">
        <v>27</v>
      </c>
      <c r="C25">
        <v>0.84189198706197899</v>
      </c>
      <c r="D25">
        <v>0.86500783062456532</v>
      </c>
      <c r="E25">
        <v>0.8372752884418333</v>
      </c>
      <c r="M25" s="2"/>
      <c r="N25" s="5"/>
      <c r="O25" s="5"/>
      <c r="P25" s="2"/>
      <c r="Q25" s="2"/>
      <c r="R25" s="2"/>
      <c r="S25" s="2"/>
    </row>
    <row r="26" spans="1:19" ht="15" thickBot="1" x14ac:dyDescent="0.35">
      <c r="A26">
        <v>1984</v>
      </c>
      <c r="B26" t="s">
        <v>27</v>
      </c>
      <c r="C26">
        <v>0.94904800550063118</v>
      </c>
      <c r="D26">
        <v>1.166221107091771</v>
      </c>
      <c r="E26">
        <v>0.90089025691866398</v>
      </c>
      <c r="M26" s="3"/>
      <c r="N26" s="3"/>
      <c r="O26" s="3"/>
      <c r="P26" s="3"/>
      <c r="Q26" s="3"/>
      <c r="R26" s="3"/>
      <c r="S26" s="3"/>
    </row>
    <row r="27" spans="1:19" x14ac:dyDescent="0.3">
      <c r="A27">
        <v>1988</v>
      </c>
      <c r="B27" t="s">
        <v>27</v>
      </c>
      <c r="C27">
        <v>0.95032408367241739</v>
      </c>
      <c r="D27">
        <v>0.77625041319387844</v>
      </c>
      <c r="E27">
        <v>0.97918561181287589</v>
      </c>
    </row>
    <row r="28" spans="1:19" x14ac:dyDescent="0.3">
      <c r="A28">
        <v>1996</v>
      </c>
      <c r="B28" t="s">
        <v>27</v>
      </c>
      <c r="C28">
        <v>2.0673017066876875</v>
      </c>
      <c r="D28">
        <v>1.1537027122758641</v>
      </c>
      <c r="E28">
        <v>2.2925174213945265</v>
      </c>
    </row>
    <row r="29" spans="1:19" x14ac:dyDescent="0.3">
      <c r="A29">
        <v>1997</v>
      </c>
      <c r="B29" t="s">
        <v>27</v>
      </c>
      <c r="C29">
        <v>1.7442322053977741</v>
      </c>
      <c r="D29">
        <v>1.7955196447158976</v>
      </c>
      <c r="E29">
        <v>1.73263027208884</v>
      </c>
    </row>
    <row r="30" spans="1:19" ht="15" thickBot="1" x14ac:dyDescent="0.35">
      <c r="A30">
        <v>2003</v>
      </c>
      <c r="B30" t="s">
        <v>27</v>
      </c>
      <c r="C30">
        <v>1.2282968393410694</v>
      </c>
      <c r="D30">
        <v>2.1751558839921774</v>
      </c>
      <c r="E30">
        <v>1.10271024406677</v>
      </c>
    </row>
    <row r="31" spans="1:19" x14ac:dyDescent="0.3">
      <c r="A31">
        <v>2006</v>
      </c>
      <c r="B31" t="s">
        <v>27</v>
      </c>
      <c r="C31">
        <v>0.4672620213604291</v>
      </c>
      <c r="D31">
        <v>0.68464285274368109</v>
      </c>
      <c r="E31">
        <v>0.41470039839851025</v>
      </c>
      <c r="M31" s="4"/>
      <c r="N31" s="4"/>
      <c r="O31" s="4"/>
      <c r="P31" s="4"/>
      <c r="Q31" s="4"/>
    </row>
    <row r="32" spans="1:19" x14ac:dyDescent="0.3">
      <c r="A32">
        <v>2007</v>
      </c>
      <c r="B32" t="s">
        <v>27</v>
      </c>
      <c r="C32">
        <v>0.23182406868257693</v>
      </c>
      <c r="D32">
        <v>0.18858558341083553</v>
      </c>
      <c r="E32">
        <v>0.24977165929710216</v>
      </c>
      <c r="M32" s="2"/>
      <c r="N32" s="2"/>
      <c r="O32" s="2"/>
      <c r="P32" s="2"/>
      <c r="Q32" s="2"/>
    </row>
    <row r="33" spans="1:19" x14ac:dyDescent="0.3">
      <c r="A33">
        <v>2008</v>
      </c>
      <c r="B33" t="s">
        <v>27</v>
      </c>
      <c r="C33">
        <v>0.18418346042860465</v>
      </c>
      <c r="D33">
        <v>0.12179027753109421</v>
      </c>
      <c r="E33">
        <v>0.22769381333244235</v>
      </c>
      <c r="M33" s="2"/>
      <c r="N33" s="2"/>
      <c r="O33" s="2"/>
      <c r="P33" s="2"/>
      <c r="Q33" s="2"/>
    </row>
    <row r="34" spans="1:19" ht="15" thickBot="1" x14ac:dyDescent="0.35">
      <c r="A34">
        <v>2021</v>
      </c>
      <c r="B34" t="s">
        <v>27</v>
      </c>
      <c r="C34">
        <v>0.89221940800222799</v>
      </c>
      <c r="D34">
        <v>0.82839387769958084</v>
      </c>
      <c r="E34">
        <v>0.92645169206826972</v>
      </c>
      <c r="M34" s="3"/>
      <c r="N34" s="3"/>
      <c r="O34" s="3"/>
      <c r="P34" s="3"/>
      <c r="Q34" s="3"/>
    </row>
    <row r="35" spans="1:19" ht="15" thickBot="1" x14ac:dyDescent="0.35">
      <c r="A35">
        <v>1974</v>
      </c>
      <c r="B35" t="s">
        <v>1</v>
      </c>
      <c r="C35">
        <v>1.171528939671393</v>
      </c>
      <c r="D35">
        <v>0.973316150203412</v>
      </c>
      <c r="E35">
        <v>1.1896004779143912</v>
      </c>
    </row>
    <row r="36" spans="1:19" x14ac:dyDescent="0.3">
      <c r="A36">
        <v>1977</v>
      </c>
      <c r="B36" s="1" t="s">
        <v>1</v>
      </c>
      <c r="C36">
        <v>0.79495856115577379</v>
      </c>
      <c r="D36">
        <v>1.2518244793957956</v>
      </c>
      <c r="E36">
        <v>0.75636257496776715</v>
      </c>
      <c r="M36" s="4"/>
      <c r="N36" s="4"/>
      <c r="O36" s="4"/>
      <c r="P36" s="4"/>
      <c r="Q36" s="4"/>
      <c r="R36" s="4"/>
      <c r="S36" s="4"/>
    </row>
    <row r="37" spans="1:19" x14ac:dyDescent="0.3">
      <c r="A37">
        <v>1978</v>
      </c>
      <c r="B37" s="1" t="s">
        <v>1</v>
      </c>
      <c r="C37">
        <v>0.78213535140571266</v>
      </c>
      <c r="D37">
        <v>0.99148895994249298</v>
      </c>
      <c r="E37">
        <v>0.7623241127181587</v>
      </c>
      <c r="M37" s="2"/>
      <c r="N37" s="2"/>
      <c r="O37" s="2"/>
      <c r="P37" s="2"/>
      <c r="Q37" s="2"/>
      <c r="R37" s="2"/>
      <c r="S37" s="2"/>
    </row>
    <row r="38" spans="1:19" x14ac:dyDescent="0.3">
      <c r="A38">
        <v>1985</v>
      </c>
      <c r="B38" s="1" t="s">
        <v>1</v>
      </c>
      <c r="C38">
        <v>1.3222407607919526</v>
      </c>
      <c r="D38">
        <v>0.91692565857517661</v>
      </c>
      <c r="E38">
        <v>1.4150040218233975</v>
      </c>
      <c r="M38" s="2"/>
      <c r="N38" s="5"/>
      <c r="O38" s="5"/>
      <c r="P38" s="2"/>
      <c r="Q38" s="2"/>
      <c r="R38" s="2"/>
      <c r="S38" s="2"/>
    </row>
    <row r="39" spans="1:19" ht="15" thickBot="1" x14ac:dyDescent="0.35">
      <c r="A39">
        <v>1986</v>
      </c>
      <c r="B39" s="1" t="s">
        <v>1</v>
      </c>
      <c r="C39">
        <v>1.5079047376074257</v>
      </c>
      <c r="D39">
        <v>0.8604754637366927</v>
      </c>
      <c r="E39">
        <v>1.6446798091713235</v>
      </c>
      <c r="M39" s="3"/>
      <c r="N39" s="3"/>
      <c r="O39" s="3"/>
      <c r="P39" s="3"/>
      <c r="Q39" s="3"/>
      <c r="R39" s="3"/>
      <c r="S39" s="3"/>
    </row>
    <row r="40" spans="1:19" x14ac:dyDescent="0.3">
      <c r="A40">
        <v>1987</v>
      </c>
      <c r="B40" s="1" t="s">
        <v>1</v>
      </c>
      <c r="C40">
        <v>1.380622091882836</v>
      </c>
      <c r="D40">
        <v>0.84189847564295994</v>
      </c>
      <c r="E40">
        <v>1.5108592423130931</v>
      </c>
    </row>
    <row r="41" spans="1:19" x14ac:dyDescent="0.3">
      <c r="A41">
        <v>1989</v>
      </c>
      <c r="B41" s="1" t="s">
        <v>1</v>
      </c>
      <c r="C41">
        <v>0.66178472563719459</v>
      </c>
      <c r="D41">
        <v>0.99933332310299727</v>
      </c>
      <c r="E41">
        <v>0.62070231670469</v>
      </c>
    </row>
    <row r="42" spans="1:19" x14ac:dyDescent="0.3">
      <c r="A42">
        <v>1998</v>
      </c>
      <c r="B42" s="1" t="s">
        <v>1</v>
      </c>
      <c r="C42">
        <v>0.73866398607828032</v>
      </c>
      <c r="D42">
        <v>1.6341426653505471</v>
      </c>
      <c r="E42">
        <v>0.57756266026073688</v>
      </c>
    </row>
    <row r="43" spans="1:19" x14ac:dyDescent="0.3">
      <c r="A43">
        <v>1999</v>
      </c>
      <c r="B43" s="1" t="s">
        <v>1</v>
      </c>
      <c r="C43">
        <v>1.197120871537031</v>
      </c>
      <c r="D43">
        <v>1.1415239598883877</v>
      </c>
      <c r="E43">
        <v>1.2056544836437197</v>
      </c>
    </row>
    <row r="44" spans="1:19" x14ac:dyDescent="0.3">
      <c r="A44">
        <v>2000</v>
      </c>
      <c r="B44" s="1" t="s">
        <v>1</v>
      </c>
      <c r="C44">
        <v>1.2242029353239019</v>
      </c>
      <c r="D44">
        <v>0.8132066742463836</v>
      </c>
      <c r="E44">
        <v>1.3113996467623827</v>
      </c>
    </row>
    <row r="45" spans="1:19" x14ac:dyDescent="0.3">
      <c r="A45">
        <v>2001</v>
      </c>
      <c r="B45" s="1" t="s">
        <v>1</v>
      </c>
      <c r="C45">
        <v>2.0973526183577595</v>
      </c>
      <c r="D45">
        <v>0.86330319417113355</v>
      </c>
      <c r="E45">
        <v>2.5142427612946192</v>
      </c>
    </row>
    <row r="46" spans="1:19" x14ac:dyDescent="0.3">
      <c r="A46">
        <v>2002</v>
      </c>
      <c r="B46" s="1" t="s">
        <v>1</v>
      </c>
      <c r="C46">
        <v>2.2555737716078781</v>
      </c>
      <c r="D46">
        <v>1.7162133644356288</v>
      </c>
      <c r="E46">
        <v>2.3518847177466577</v>
      </c>
    </row>
    <row r="47" spans="1:19" x14ac:dyDescent="0.3">
      <c r="A47">
        <v>2009</v>
      </c>
      <c r="B47" s="1" t="s">
        <v>1</v>
      </c>
      <c r="C47">
        <v>0.17335550718113291</v>
      </c>
      <c r="D47">
        <v>0.21706200389016977</v>
      </c>
      <c r="E47">
        <v>0.1511621901650301</v>
      </c>
      <c r="H47" s="6"/>
      <c r="I47" s="6"/>
      <c r="J47" s="6"/>
    </row>
    <row r="48" spans="1:19" x14ac:dyDescent="0.3">
      <c r="A48">
        <v>2014</v>
      </c>
      <c r="B48" s="1" t="s">
        <v>1</v>
      </c>
      <c r="C48">
        <v>1.1062959945803028</v>
      </c>
      <c r="D48">
        <v>0.61682050420604739</v>
      </c>
      <c r="E48">
        <v>1.4124078152224731</v>
      </c>
    </row>
    <row r="49" spans="1:5" x14ac:dyDescent="0.3">
      <c r="A49">
        <v>2020</v>
      </c>
      <c r="B49" s="1" t="s">
        <v>1</v>
      </c>
      <c r="C49">
        <v>1.6695426433366589</v>
      </c>
      <c r="D49">
        <v>0.99592934856948889</v>
      </c>
      <c r="E49">
        <v>2.2563141358737542</v>
      </c>
    </row>
    <row r="50" spans="1:5" x14ac:dyDescent="0.3">
      <c r="B50" s="1"/>
    </row>
    <row r="51" spans="1:5" x14ac:dyDescent="0.3">
      <c r="B51" s="1"/>
    </row>
    <row r="52" spans="1:5" x14ac:dyDescent="0.3">
      <c r="B52" s="1"/>
    </row>
  </sheetData>
  <sortState ref="A2:E68">
    <sortCondition ref="B2:B68"/>
  </sortState>
  <mergeCells count="3">
    <mergeCell ref="H1:J1"/>
    <mergeCell ref="H24:J24"/>
    <mergeCell ref="H47:J4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Raw</vt:lpstr>
      <vt:lpstr>WR 2022</vt:lpstr>
      <vt:lpstr>SR 2022</vt:lpstr>
      <vt:lpstr>CV FR 2022</vt:lpstr>
      <vt:lpstr>SR FR, hatchery and wild 2022</vt:lpstr>
      <vt:lpstr>SR FR, hatchery and wild 20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Sawyer</dc:creator>
  <cp:lastModifiedBy>Elizabeth Keller</cp:lastModifiedBy>
  <dcterms:created xsi:type="dcterms:W3CDTF">2022-01-04T01:13:40Z</dcterms:created>
  <dcterms:modified xsi:type="dcterms:W3CDTF">2022-10-18T00:30:14Z</dcterms:modified>
</cp:coreProperties>
</file>