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ocuments\"/>
    </mc:Choice>
  </mc:AlternateContent>
  <xr:revisionPtr revIDLastSave="0" documentId="13_ncr:1_{B4EB9F8D-B9CF-4030-B235-D1F4FB3717DF}" xr6:coauthVersionLast="47" xr6:coauthVersionMax="47" xr10:uidLastSave="{00000000-0000-0000-0000-000000000000}"/>
  <bookViews>
    <workbookView xWindow="-120" yWindow="-120" windowWidth="24240" windowHeight="13140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<sst xmlns="http://schemas.openxmlformats.org/spreadsheetml/2006/main" count="583" uniqueCount="88">
  <si>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</si>
  <si>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</si>
  <si>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</si>
  <si>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</si>
  <si>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</si>
  <si>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</si>
  <si>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</si>
  <si>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</si>
  <si>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</si>
  <si>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</si>
  <si>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</si>
  <si>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</si>
  <si>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</si>
  <si>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</si>
  <si>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</si>
  <si>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</si>
  <si>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</si>
  <si>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</si>
  <si>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</si>
  <si>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</si>
  <si>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</si>
  <si>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</si>
  <si>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</si>
  <si>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</si>
  <si>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</si>
  <si>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</si>
  <si>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</si>
  <si>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</si>
  <si>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</si>
  <si>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</si>
  <si>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</si>
  <si>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</si>
  <si>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</si>
  <si>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</si>
  <si>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</si>
  <si>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</si>
  <si>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</si>
  <si>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</si>
  <si>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</si>
  <si>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</si>
  <si>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</si>
  <si>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</si>
  <si>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</si>
  <si>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</si>
  <si>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</si>
  <si>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</si>
  <si>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</si>
  <si>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</si>
  <si>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</si>
  <si>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</si>
  <si>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</si>
  <si>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</si>
  <si>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</si>
  <si>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</si>
  <si>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</si>
  <si>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</si>
  <si>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</si>
  <si>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</si>
  <si>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</si>
  <si>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</si>
  <si>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</si>
  <si>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</si>
  <si>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</si>
  <si>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</si>
  <si>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</si>
  <si>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</si>
  <si>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</si>
  <si>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</si>
  <si>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</si>
  <si>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</si>
  <si>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</si>
  <si>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</si>
  <si>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</si>
  <si>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</si>
  <si>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</si>
  <si>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</si>
  <si>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</si>
  <si>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</si>
  <si>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</si>
  <si>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</si>
  <si>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</si>
  <si>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</si>
  <si>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</si>
  <si>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</si>
  <si>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</si>
  <si>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With 1 instance</t>
  </si>
  <si>
    <t>With 2 instances</t>
  </si>
  <si>
    <t>With NO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</si>
</sst>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2.85546875" customWidth="1"/>
    <col min="2" max="2" width="15.140625" customWidth="1"/>
    <col min="4" max="4" width="7.7109375" customWidth="1"/>
    <col min="6" max="6" width="20.140625" customWidth="1"/>
  </cols>
  <sheetData>
    <row r="1" spans="1:11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77</v>
      </c>
      <c r="K1" s="3" t="s">
        <v>78</v>
      </c>
    </row>
    <row r="2" spans="1:11" x14ac:dyDescent="0.25">
      <c r="A2" s="4">
        <v>1001</v>
      </c>
      <c r="B2" s="4" t="s">
        <v>2</v>
      </c>
      <c r="C2" s="4" t="s">
        <v>3</v>
      </c>
      <c r="D2" s="4">
        <v>30</v>
      </c>
      <c r="E2" s="4" t="s">
        <v>26</v>
      </c>
      <c r="F2" s="4" t="s">
        <v>25</v>
      </c>
      <c r="G2" s="4">
        <v>45000</v>
      </c>
      <c r="H2" s="5">
        <v>37197</v>
      </c>
      <c r="I2" s="5">
        <v>42253</v>
      </c>
      <c r="J2" s="1">
        <f>MAX(H2:H10)</f>
        <v>37933</v>
      </c>
      <c r="K2" s="1">
        <f>MIN(H2:H10)</f>
        <v>35040</v>
      </c>
    </row>
    <row r="3" spans="1:11" x14ac:dyDescent="0.25">
      <c r="A3" s="4">
        <v>1002</v>
      </c>
      <c r="B3" s="4" t="s">
        <v>4</v>
      </c>
      <c r="C3" s="4" t="s">
        <v>5</v>
      </c>
      <c r="D3" s="4">
        <v>30</v>
      </c>
      <c r="E3" s="4" t="s">
        <v>28</v>
      </c>
      <c r="F3" s="4" t="s">
        <v>27</v>
      </c>
      <c r="G3" s="4">
        <v>36000</v>
      </c>
      <c r="H3" s="5">
        <v>36436</v>
      </c>
      <c r="I3" s="5">
        <v>42287</v>
      </c>
      <c r="J3">
        <f>MAX(G2:G10)</f>
        <v>65000</v>
      </c>
      <c r="K3">
        <f>MIN(G2:G10)</f>
        <v>36000</v>
      </c>
    </row>
    <row r="4" spans="1:11" x14ac:dyDescent="0.25">
      <c r="A4" s="4">
        <v>1003</v>
      </c>
      <c r="B4" s="4" t="s">
        <v>6</v>
      </c>
      <c r="C4" s="4" t="s">
        <v>7</v>
      </c>
      <c r="D4" s="4">
        <v>29</v>
      </c>
      <c r="E4" s="4" t="s">
        <v>26</v>
      </c>
      <c r="F4" s="4" t="s">
        <v>25</v>
      </c>
      <c r="G4" s="4">
        <v>63000</v>
      </c>
      <c r="H4" s="5">
        <v>36711</v>
      </c>
      <c r="I4" s="5">
        <v>42986</v>
      </c>
    </row>
    <row r="5" spans="1:11" x14ac:dyDescent="0.25">
      <c r="A5" s="4">
        <v>1004</v>
      </c>
      <c r="B5" s="4" t="s">
        <v>13</v>
      </c>
      <c r="C5" s="4" t="s">
        <v>12</v>
      </c>
      <c r="D5" s="4">
        <v>31</v>
      </c>
      <c r="E5" s="4" t="s">
        <v>28</v>
      </c>
      <c r="F5" s="4" t="s">
        <v>29</v>
      </c>
      <c r="G5" s="4">
        <v>47000</v>
      </c>
      <c r="H5" s="5">
        <v>36530</v>
      </c>
      <c r="I5" s="5">
        <v>42341</v>
      </c>
    </row>
    <row r="6" spans="1:11" x14ac:dyDescent="0.25">
      <c r="A6" s="4">
        <v>1005</v>
      </c>
      <c r="B6" s="4" t="s">
        <v>14</v>
      </c>
      <c r="C6" s="4" t="s">
        <v>15</v>
      </c>
      <c r="D6" s="4">
        <v>32</v>
      </c>
      <c r="E6" s="4" t="s">
        <v>26</v>
      </c>
      <c r="F6" s="4" t="s">
        <v>30</v>
      </c>
      <c r="G6" s="4">
        <v>50000</v>
      </c>
      <c r="H6" s="5">
        <v>37017</v>
      </c>
      <c r="I6" s="5">
        <v>42977</v>
      </c>
    </row>
    <row r="7" spans="1:11" x14ac:dyDescent="0.25">
      <c r="A7" s="4">
        <v>1006</v>
      </c>
      <c r="B7" s="4" t="s">
        <v>8</v>
      </c>
      <c r="C7" s="4" t="s">
        <v>9</v>
      </c>
      <c r="D7" s="4">
        <v>35</v>
      </c>
      <c r="E7" s="4" t="s">
        <v>26</v>
      </c>
      <c r="F7" s="4" t="s">
        <v>31</v>
      </c>
      <c r="G7" s="4">
        <v>65000</v>
      </c>
      <c r="H7" s="5">
        <v>35040</v>
      </c>
      <c r="I7" s="5">
        <v>41528</v>
      </c>
    </row>
    <row r="8" spans="1:11" x14ac:dyDescent="0.25">
      <c r="A8" s="4">
        <v>1007</v>
      </c>
      <c r="B8" s="4" t="s">
        <v>33</v>
      </c>
      <c r="C8" s="4" t="s">
        <v>34</v>
      </c>
      <c r="D8" s="4">
        <v>32</v>
      </c>
      <c r="E8" s="4" t="s">
        <v>28</v>
      </c>
      <c r="F8" s="4" t="s">
        <v>32</v>
      </c>
      <c r="G8" s="4">
        <v>41000</v>
      </c>
      <c r="H8" s="5">
        <v>37933</v>
      </c>
      <c r="I8" s="5">
        <v>41551</v>
      </c>
    </row>
    <row r="9" spans="1:11" x14ac:dyDescent="0.25">
      <c r="A9" s="4">
        <v>1008</v>
      </c>
      <c r="B9" s="4" t="s">
        <v>16</v>
      </c>
      <c r="C9" s="4" t="s">
        <v>17</v>
      </c>
      <c r="D9" s="4">
        <v>38</v>
      </c>
      <c r="E9" s="4" t="s">
        <v>26</v>
      </c>
      <c r="F9" s="4" t="s">
        <v>25</v>
      </c>
      <c r="G9" s="4">
        <v>48000</v>
      </c>
      <c r="H9" s="5">
        <v>37416</v>
      </c>
      <c r="I9" s="5">
        <v>42116</v>
      </c>
    </row>
    <row r="10" spans="1:11" x14ac:dyDescent="0.25">
      <c r="A10" s="4">
        <v>1009</v>
      </c>
      <c r="B10" s="4" t="s">
        <v>10</v>
      </c>
      <c r="C10" s="4" t="s">
        <v>11</v>
      </c>
      <c r="D10" s="4">
        <v>31</v>
      </c>
      <c r="E10" s="4" t="s">
        <v>26</v>
      </c>
      <c r="F10" s="4" t="s">
        <v>29</v>
      </c>
      <c r="G10" s="4">
        <v>42000</v>
      </c>
      <c r="H10" s="5">
        <v>37843</v>
      </c>
      <c r="I10" s="5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18" sqref="J18"/>
    </sheetView>
  </sheetViews>
  <sheetFormatPr defaultColWidth="13.7109375" defaultRowHeight="15" x14ac:dyDescent="0.25"/>
  <cols>
    <col min="1" max="1" width="12.42578125" customWidth="1"/>
    <col min="4" max="4" width="7.7109375" customWidth="1"/>
    <col min="6" max="6" width="17.140625" customWidth="1"/>
    <col min="11" max="11" width="20.140625" customWidth="1"/>
  </cols>
  <sheetData>
    <row r="1" spans="1:11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79</v>
      </c>
      <c r="K1" s="3" t="s">
        <v>80</v>
      </c>
    </row>
    <row r="2" spans="1:11" x14ac:dyDescent="0.25">
      <c r="A2" s="4">
        <v>1001</v>
      </c>
      <c r="B2" s="4" t="s">
        <v>2</v>
      </c>
      <c r="C2" s="4" t="s">
        <v>3</v>
      </c>
      <c r="D2" s="4">
        <v>30</v>
      </c>
      <c r="E2" s="4" t="s">
        <v>26</v>
      </c>
      <c r="F2" s="4" t="s">
        <v>25</v>
      </c>
      <c r="G2" s="4">
        <v>45000</v>
      </c>
      <c r="H2" s="5">
        <v>37197</v>
      </c>
      <c r="I2" s="5">
        <v>42253</v>
      </c>
      <c r="J2" s="4" t="str" cm="1">
        <f t="array" ref="J2:J10">IF(D2:D10 &gt; 30, "Old", "Young")</f>
        <v>Young</v>
      </c>
      <c r="K2" s="6" t="str" cm="1">
        <f t="array" ref="K2:K10">_xlfn.IFS(F2:F10="Salesman","Sales",F2:F10="HR","Fire Immediately",F2:F10="Regional Manager","GiveChristmasBonus")</f>
        <v>Sales</v>
      </c>
    </row>
    <row r="3" spans="1:11" x14ac:dyDescent="0.25">
      <c r="A3" s="4">
        <v>1002</v>
      </c>
      <c r="B3" s="4" t="s">
        <v>4</v>
      </c>
      <c r="C3" s="4" t="s">
        <v>5</v>
      </c>
      <c r="D3" s="4">
        <v>30</v>
      </c>
      <c r="E3" s="4" t="s">
        <v>28</v>
      </c>
      <c r="F3" s="4" t="s">
        <v>27</v>
      </c>
      <c r="G3" s="4">
        <v>36000</v>
      </c>
      <c r="H3" s="5">
        <v>36436</v>
      </c>
      <c r="I3" s="5">
        <v>42287</v>
      </c>
      <c r="J3" s="4" t="str">
        <v>Young</v>
      </c>
      <c r="K3" s="6" t="e">
        <v>#N/A</v>
      </c>
    </row>
    <row r="4" spans="1:11" x14ac:dyDescent="0.25">
      <c r="A4" s="4">
        <v>1003</v>
      </c>
      <c r="B4" s="4" t="s">
        <v>6</v>
      </c>
      <c r="C4" s="4" t="s">
        <v>7</v>
      </c>
      <c r="D4" s="4">
        <v>29</v>
      </c>
      <c r="E4" s="4" t="s">
        <v>26</v>
      </c>
      <c r="F4" s="4" t="s">
        <v>25</v>
      </c>
      <c r="G4" s="4">
        <v>63000</v>
      </c>
      <c r="H4" s="5">
        <v>36711</v>
      </c>
      <c r="I4" s="5">
        <v>42986</v>
      </c>
      <c r="J4" s="4" t="str">
        <v>Young</v>
      </c>
      <c r="K4" s="6" t="str">
        <v>Sales</v>
      </c>
    </row>
    <row r="5" spans="1:11" x14ac:dyDescent="0.25">
      <c r="A5" s="4">
        <v>1004</v>
      </c>
      <c r="B5" s="4" t="s">
        <v>13</v>
      </c>
      <c r="C5" s="4" t="s">
        <v>12</v>
      </c>
      <c r="D5" s="4">
        <v>31</v>
      </c>
      <c r="E5" s="4" t="s">
        <v>28</v>
      </c>
      <c r="F5" s="4" t="s">
        <v>29</v>
      </c>
      <c r="G5" s="4">
        <v>47000</v>
      </c>
      <c r="H5" s="5">
        <v>36530</v>
      </c>
      <c r="I5" s="5">
        <v>42341</v>
      </c>
      <c r="J5" s="4" t="str">
        <v>Old</v>
      </c>
      <c r="K5" s="6" t="e">
        <v>#N/A</v>
      </c>
    </row>
    <row r="6" spans="1:11" x14ac:dyDescent="0.25">
      <c r="A6" s="4">
        <v>1005</v>
      </c>
      <c r="B6" s="4" t="s">
        <v>14</v>
      </c>
      <c r="C6" s="4" t="s">
        <v>15</v>
      </c>
      <c r="D6" s="4">
        <v>32</v>
      </c>
      <c r="E6" s="4" t="s">
        <v>26</v>
      </c>
      <c r="F6" s="4" t="s">
        <v>30</v>
      </c>
      <c r="G6" s="4">
        <v>50000</v>
      </c>
      <c r="H6" s="5">
        <v>37017</v>
      </c>
      <c r="I6" s="5">
        <v>42977</v>
      </c>
      <c r="J6" s="4" t="str">
        <v>Old</v>
      </c>
      <c r="K6" s="6" t="str">
        <v>Fire Immediately</v>
      </c>
    </row>
    <row r="7" spans="1:11" x14ac:dyDescent="0.25">
      <c r="A7" s="4">
        <v>1006</v>
      </c>
      <c r="B7" s="4" t="s">
        <v>8</v>
      </c>
      <c r="C7" s="4" t="s">
        <v>9</v>
      </c>
      <c r="D7" s="4">
        <v>35</v>
      </c>
      <c r="E7" s="4" t="s">
        <v>26</v>
      </c>
      <c r="F7" s="4" t="s">
        <v>31</v>
      </c>
      <c r="G7" s="4">
        <v>65000</v>
      </c>
      <c r="H7" s="5">
        <v>35040</v>
      </c>
      <c r="I7" s="5">
        <v>41528</v>
      </c>
      <c r="J7" s="4" t="str">
        <v>Old</v>
      </c>
      <c r="K7" s="6" t="str">
        <v>GiveChristmasBonus</v>
      </c>
    </row>
    <row r="8" spans="1:11" x14ac:dyDescent="0.25">
      <c r="A8" s="4">
        <v>1007</v>
      </c>
      <c r="B8" s="4" t="s">
        <v>33</v>
      </c>
      <c r="C8" s="4" t="s">
        <v>34</v>
      </c>
      <c r="D8" s="4">
        <v>32</v>
      </c>
      <c r="E8" s="4" t="s">
        <v>28</v>
      </c>
      <c r="F8" s="4" t="s">
        <v>32</v>
      </c>
      <c r="G8" s="4">
        <v>41000</v>
      </c>
      <c r="H8" s="5">
        <v>37933</v>
      </c>
      <c r="I8" s="5">
        <v>41551</v>
      </c>
      <c r="J8" s="4" t="str">
        <v>Old</v>
      </c>
      <c r="K8" s="6" t="e">
        <v>#N/A</v>
      </c>
    </row>
    <row r="9" spans="1:11" x14ac:dyDescent="0.25">
      <c r="A9" s="4">
        <v>1008</v>
      </c>
      <c r="B9" s="4" t="s">
        <v>16</v>
      </c>
      <c r="C9" s="4" t="s">
        <v>17</v>
      </c>
      <c r="D9" s="4">
        <v>38</v>
      </c>
      <c r="E9" s="4" t="s">
        <v>26</v>
      </c>
      <c r="F9" s="4" t="s">
        <v>25</v>
      </c>
      <c r="G9" s="4">
        <v>48000</v>
      </c>
      <c r="H9" s="5">
        <v>37416</v>
      </c>
      <c r="I9" s="5">
        <v>42116</v>
      </c>
      <c r="J9" s="4" t="str">
        <v>Old</v>
      </c>
      <c r="K9" s="6" t="str">
        <v>Sales</v>
      </c>
    </row>
    <row r="10" spans="1:11" x14ac:dyDescent="0.25">
      <c r="A10" s="4">
        <v>1009</v>
      </c>
      <c r="B10" s="4" t="s">
        <v>10</v>
      </c>
      <c r="C10" s="4" t="s">
        <v>11</v>
      </c>
      <c r="D10" s="4">
        <v>31</v>
      </c>
      <c r="E10" s="4" t="s">
        <v>26</v>
      </c>
      <c r="F10" s="4" t="s">
        <v>29</v>
      </c>
      <c r="G10" s="4">
        <v>42000</v>
      </c>
      <c r="H10" s="5">
        <v>37843</v>
      </c>
      <c r="I10" s="5">
        <v>40800</v>
      </c>
      <c r="J10" s="4" t="str">
        <v>Old</v>
      </c>
      <c r="K10" s="6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D20" sqref="D20"/>
    </sheetView>
  </sheetViews>
  <sheetFormatPr defaultColWidth="17.5703125" defaultRowHeight="15" x14ac:dyDescent="0.25"/>
  <cols>
    <col min="1" max="1" width="14.85546875" customWidth="1"/>
    <col min="4" max="4" width="13.85546875" customWidth="1"/>
    <col min="5" max="5" width="15.28515625" customWidth="1"/>
  </cols>
  <sheetData>
    <row r="1" spans="1:12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19</v>
      </c>
      <c r="L1" t="s">
        <v>35</v>
      </c>
    </row>
    <row r="2" spans="1:12" x14ac:dyDescent="0.25">
      <c r="A2" s="4">
        <v>1001</v>
      </c>
      <c r="B2" s="4" t="s">
        <v>2</v>
      </c>
      <c r="C2" s="4" t="s">
        <v>3</v>
      </c>
      <c r="D2" s="4">
        <v>30</v>
      </c>
      <c r="E2" s="4" t="s">
        <v>26</v>
      </c>
      <c r="F2" s="4" t="s">
        <v>25</v>
      </c>
      <c r="G2" s="4">
        <v>45000</v>
      </c>
      <c r="H2" s="5">
        <v>37197</v>
      </c>
      <c r="I2" s="5">
        <v>42253</v>
      </c>
      <c r="J2" cm="1">
        <f t="array" ref="J2:J10">LEN(C2:C10)</f>
        <v>7</v>
      </c>
    </row>
    <row r="3" spans="1:12" x14ac:dyDescent="0.25">
      <c r="A3" s="4">
        <v>1002</v>
      </c>
      <c r="B3" s="4" t="s">
        <v>4</v>
      </c>
      <c r="C3" s="4" t="s">
        <v>5</v>
      </c>
      <c r="D3" s="4">
        <v>30</v>
      </c>
      <c r="E3" s="4" t="s">
        <v>28</v>
      </c>
      <c r="F3" s="4" t="s">
        <v>27</v>
      </c>
      <c r="G3" s="4">
        <v>36000</v>
      </c>
      <c r="H3" s="5">
        <v>36436</v>
      </c>
      <c r="I3" s="5">
        <v>42287</v>
      </c>
      <c r="J3">
        <v>7</v>
      </c>
    </row>
    <row r="4" spans="1:12" x14ac:dyDescent="0.25">
      <c r="A4" s="4">
        <v>1003</v>
      </c>
      <c r="B4" s="4" t="s">
        <v>6</v>
      </c>
      <c r="C4" s="4" t="s">
        <v>7</v>
      </c>
      <c r="D4" s="4">
        <v>29</v>
      </c>
      <c r="E4" s="4" t="s">
        <v>26</v>
      </c>
      <c r="F4" s="4" t="s">
        <v>25</v>
      </c>
      <c r="G4" s="4">
        <v>63000</v>
      </c>
      <c r="H4" s="5">
        <v>36711</v>
      </c>
      <c r="I4" s="5">
        <v>42986</v>
      </c>
      <c r="J4">
        <v>7</v>
      </c>
    </row>
    <row r="5" spans="1:12" x14ac:dyDescent="0.25">
      <c r="A5" s="4">
        <v>1004</v>
      </c>
      <c r="B5" s="4" t="s">
        <v>13</v>
      </c>
      <c r="C5" s="4" t="s">
        <v>12</v>
      </c>
      <c r="D5" s="4">
        <v>31</v>
      </c>
      <c r="E5" s="4" t="s">
        <v>28</v>
      </c>
      <c r="F5" s="4" t="s">
        <v>29</v>
      </c>
      <c r="G5" s="4">
        <v>47000</v>
      </c>
      <c r="H5" s="5">
        <v>36530</v>
      </c>
      <c r="I5" s="5">
        <v>42341</v>
      </c>
      <c r="J5">
        <v>6</v>
      </c>
    </row>
    <row r="6" spans="1:12" x14ac:dyDescent="0.25">
      <c r="A6" s="4">
        <v>1005</v>
      </c>
      <c r="B6" s="4" t="s">
        <v>14</v>
      </c>
      <c r="C6" s="4" t="s">
        <v>15</v>
      </c>
      <c r="D6" s="4">
        <v>32</v>
      </c>
      <c r="E6" s="4" t="s">
        <v>26</v>
      </c>
      <c r="F6" s="4" t="s">
        <v>30</v>
      </c>
      <c r="G6" s="4">
        <v>50000</v>
      </c>
      <c r="H6" s="5">
        <v>37017</v>
      </c>
      <c r="I6" s="5">
        <v>42977</v>
      </c>
      <c r="J6">
        <v>10</v>
      </c>
    </row>
    <row r="7" spans="1:12" x14ac:dyDescent="0.25">
      <c r="A7" s="4">
        <v>1006</v>
      </c>
      <c r="B7" s="4" t="s">
        <v>8</v>
      </c>
      <c r="C7" s="4" t="s">
        <v>9</v>
      </c>
      <c r="D7" s="4">
        <v>35</v>
      </c>
      <c r="E7" s="4" t="s">
        <v>26</v>
      </c>
      <c r="F7" s="4" t="s">
        <v>31</v>
      </c>
      <c r="G7" s="4">
        <v>65000</v>
      </c>
      <c r="H7" s="5">
        <v>35040</v>
      </c>
      <c r="I7" s="5">
        <v>41528</v>
      </c>
      <c r="J7">
        <v>5</v>
      </c>
    </row>
    <row r="8" spans="1:12" x14ac:dyDescent="0.25">
      <c r="A8" s="4">
        <v>1007</v>
      </c>
      <c r="B8" s="4" t="s">
        <v>33</v>
      </c>
      <c r="C8" s="4" t="s">
        <v>34</v>
      </c>
      <c r="D8" s="4">
        <v>32</v>
      </c>
      <c r="E8" s="4" t="s">
        <v>28</v>
      </c>
      <c r="F8" s="4" t="s">
        <v>32</v>
      </c>
      <c r="G8" s="4">
        <v>41000</v>
      </c>
      <c r="H8" s="5">
        <v>37933</v>
      </c>
      <c r="I8" s="5">
        <v>41551</v>
      </c>
      <c r="J8">
        <v>6</v>
      </c>
    </row>
    <row r="9" spans="1:12" x14ac:dyDescent="0.25">
      <c r="A9" s="4">
        <v>1008</v>
      </c>
      <c r="B9" s="4" t="s">
        <v>16</v>
      </c>
      <c r="C9" s="4" t="s">
        <v>17</v>
      </c>
      <c r="D9" s="4">
        <v>38</v>
      </c>
      <c r="E9" s="4" t="s">
        <v>26</v>
      </c>
      <c r="F9" s="4" t="s">
        <v>25</v>
      </c>
      <c r="G9" s="4">
        <v>48000</v>
      </c>
      <c r="H9" s="5">
        <v>37416</v>
      </c>
      <c r="I9" s="5">
        <v>42116</v>
      </c>
      <c r="J9">
        <v>6</v>
      </c>
    </row>
    <row r="10" spans="1:12" x14ac:dyDescent="0.25">
      <c r="A10" s="4">
        <v>1009</v>
      </c>
      <c r="B10" s="4" t="s">
        <v>10</v>
      </c>
      <c r="C10" s="4" t="s">
        <v>11</v>
      </c>
      <c r="D10" s="4">
        <v>31</v>
      </c>
      <c r="E10" s="4" t="s">
        <v>26</v>
      </c>
      <c r="F10" s="4" t="s">
        <v>29</v>
      </c>
      <c r="G10" s="4">
        <v>42000</v>
      </c>
      <c r="H10" s="5">
        <v>37843</v>
      </c>
      <c r="I10" s="5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L2" sqref="L2:M10"/>
    </sheetView>
  </sheetViews>
  <sheetFormatPr defaultColWidth="14.5703125" defaultRowHeight="15" x14ac:dyDescent="0.25"/>
  <cols>
    <col min="4" max="4" width="8" customWidth="1"/>
    <col min="6" max="6" width="19.140625" customWidth="1"/>
    <col min="10" max="10" width="47" customWidth="1"/>
  </cols>
  <sheetData>
    <row r="1" spans="1:13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38</v>
      </c>
      <c r="K1" s="3" t="s">
        <v>83</v>
      </c>
      <c r="L1" s="3" t="s">
        <v>84</v>
      </c>
      <c r="M1" s="3" t="s">
        <v>84</v>
      </c>
    </row>
    <row r="2" spans="1:13" x14ac:dyDescent="0.25">
      <c r="A2" s="4">
        <v>1001</v>
      </c>
      <c r="B2" s="4" t="s">
        <v>2</v>
      </c>
      <c r="C2" s="4" t="s">
        <v>3</v>
      </c>
      <c r="D2" s="4">
        <v>30</v>
      </c>
      <c r="E2" s="4" t="s">
        <v>26</v>
      </c>
      <c r="F2" s="4" t="s">
        <v>25</v>
      </c>
      <c r="G2" s="4">
        <v>45000</v>
      </c>
      <c r="H2" s="7" t="s">
        <v>48</v>
      </c>
      <c r="I2" s="7" t="s">
        <v>56</v>
      </c>
      <c r="J2" s="5" t="s">
        <v>39</v>
      </c>
      <c r="K2" s="4" t="str" cm="1">
        <f t="array" ref="K2:K10">LEFT(B2:B10, 3)</f>
        <v>Jim</v>
      </c>
      <c r="L2" s="4" t="str" cm="1">
        <f t="array" ref="L2:L10">RIGHT(A2:A10, 1)</f>
        <v>1</v>
      </c>
      <c r="M2" s="4" t="str" cm="1">
        <f t="array" ref="M2:M10">RIGHT(H2:H10, 4)</f>
        <v>2001</v>
      </c>
    </row>
    <row r="3" spans="1:13" x14ac:dyDescent="0.25">
      <c r="A3" s="4">
        <v>1002</v>
      </c>
      <c r="B3" s="4" t="s">
        <v>4</v>
      </c>
      <c r="C3" s="4" t="s">
        <v>5</v>
      </c>
      <c r="D3" s="4">
        <v>30</v>
      </c>
      <c r="E3" s="4" t="s">
        <v>28</v>
      </c>
      <c r="F3" s="4" t="s">
        <v>27</v>
      </c>
      <c r="G3" s="4">
        <v>36000</v>
      </c>
      <c r="H3" s="7" t="s">
        <v>49</v>
      </c>
      <c r="I3" s="7" t="s">
        <v>57</v>
      </c>
      <c r="J3" s="5" t="s">
        <v>40</v>
      </c>
      <c r="K3" s="4" t="str">
        <v>Pam</v>
      </c>
      <c r="L3" s="4" t="str">
        <v>2</v>
      </c>
      <c r="M3" s="4" t="str">
        <v>1999</v>
      </c>
    </row>
    <row r="4" spans="1:13" x14ac:dyDescent="0.25">
      <c r="A4" s="4">
        <v>1003</v>
      </c>
      <c r="B4" s="4" t="s">
        <v>6</v>
      </c>
      <c r="C4" s="4" t="s">
        <v>7</v>
      </c>
      <c r="D4" s="4">
        <v>29</v>
      </c>
      <c r="E4" s="4" t="s">
        <v>26</v>
      </c>
      <c r="F4" s="4" t="s">
        <v>25</v>
      </c>
      <c r="G4" s="4">
        <v>63000</v>
      </c>
      <c r="H4" s="7" t="s">
        <v>50</v>
      </c>
      <c r="I4" s="7" t="s">
        <v>58</v>
      </c>
      <c r="J4" s="5" t="s">
        <v>41</v>
      </c>
      <c r="K4" s="4" t="str">
        <v>Dwi</v>
      </c>
      <c r="L4" s="4" t="str">
        <v>3</v>
      </c>
      <c r="M4" s="4" t="str">
        <v>2000</v>
      </c>
    </row>
    <row r="5" spans="1:13" x14ac:dyDescent="0.25">
      <c r="A5" s="4">
        <v>1004</v>
      </c>
      <c r="B5" s="4" t="s">
        <v>13</v>
      </c>
      <c r="C5" s="4" t="s">
        <v>12</v>
      </c>
      <c r="D5" s="4">
        <v>31</v>
      </c>
      <c r="E5" s="4" t="s">
        <v>28</v>
      </c>
      <c r="F5" s="4" t="s">
        <v>29</v>
      </c>
      <c r="G5" s="4">
        <v>47000</v>
      </c>
      <c r="H5" s="7" t="s">
        <v>51</v>
      </c>
      <c r="I5" s="7" t="s">
        <v>59</v>
      </c>
      <c r="J5" s="5" t="s">
        <v>42</v>
      </c>
      <c r="K5" s="4" t="str">
        <v>Ang</v>
      </c>
      <c r="L5" s="4" t="str">
        <v>4</v>
      </c>
      <c r="M5" s="4" t="str">
        <v>2000</v>
      </c>
    </row>
    <row r="6" spans="1:13" x14ac:dyDescent="0.25">
      <c r="A6" s="4">
        <v>1005</v>
      </c>
      <c r="B6" s="4" t="s">
        <v>14</v>
      </c>
      <c r="C6" s="4" t="s">
        <v>15</v>
      </c>
      <c r="D6" s="4">
        <v>32</v>
      </c>
      <c r="E6" s="4" t="s">
        <v>26</v>
      </c>
      <c r="F6" s="4" t="s">
        <v>30</v>
      </c>
      <c r="G6" s="4">
        <v>50000</v>
      </c>
      <c r="H6" s="7" t="s">
        <v>52</v>
      </c>
      <c r="I6" s="7" t="s">
        <v>60</v>
      </c>
      <c r="J6" s="5" t="s">
        <v>43</v>
      </c>
      <c r="K6" s="4" t="str">
        <v>Tob</v>
      </c>
      <c r="L6" s="4" t="str">
        <v>5</v>
      </c>
      <c r="M6" s="4" t="str">
        <v>2001</v>
      </c>
    </row>
    <row r="7" spans="1:13" x14ac:dyDescent="0.25">
      <c r="A7" s="4">
        <v>1006</v>
      </c>
      <c r="B7" s="4" t="s">
        <v>8</v>
      </c>
      <c r="C7" s="4" t="s">
        <v>9</v>
      </c>
      <c r="D7" s="4">
        <v>35</v>
      </c>
      <c r="E7" s="4" t="s">
        <v>26</v>
      </c>
      <c r="F7" s="4" t="s">
        <v>31</v>
      </c>
      <c r="G7" s="4">
        <v>65000</v>
      </c>
      <c r="H7" s="7" t="s">
        <v>52</v>
      </c>
      <c r="I7" s="7" t="s">
        <v>61</v>
      </c>
      <c r="J7" s="5" t="s">
        <v>44</v>
      </c>
      <c r="K7" s="4" t="str">
        <v>Mic</v>
      </c>
      <c r="L7" s="4" t="str">
        <v>6</v>
      </c>
      <c r="M7" s="4" t="str">
        <v>2001</v>
      </c>
    </row>
    <row r="8" spans="1:13" x14ac:dyDescent="0.25">
      <c r="A8" s="4">
        <v>1007</v>
      </c>
      <c r="B8" s="4" t="s">
        <v>33</v>
      </c>
      <c r="C8" s="4" t="s">
        <v>34</v>
      </c>
      <c r="D8" s="4">
        <v>32</v>
      </c>
      <c r="E8" s="4" t="s">
        <v>28</v>
      </c>
      <c r="F8" s="4" t="s">
        <v>32</v>
      </c>
      <c r="G8" s="4">
        <v>41000</v>
      </c>
      <c r="H8" s="7" t="s">
        <v>53</v>
      </c>
      <c r="I8" s="7" t="s">
        <v>61</v>
      </c>
      <c r="J8" s="5" t="s">
        <v>45</v>
      </c>
      <c r="K8" s="4" t="str">
        <v>Mer</v>
      </c>
      <c r="L8" s="4" t="str">
        <v>7</v>
      </c>
      <c r="M8" s="4" t="str">
        <v>2003</v>
      </c>
    </row>
    <row r="9" spans="1:13" x14ac:dyDescent="0.25">
      <c r="A9" s="4">
        <v>1008</v>
      </c>
      <c r="B9" s="4" t="s">
        <v>16</v>
      </c>
      <c r="C9" s="4" t="s">
        <v>17</v>
      </c>
      <c r="D9" s="4">
        <v>38</v>
      </c>
      <c r="E9" s="4" t="s">
        <v>26</v>
      </c>
      <c r="F9" s="4" t="s">
        <v>25</v>
      </c>
      <c r="G9" s="4">
        <v>48000</v>
      </c>
      <c r="H9" s="7" t="s">
        <v>54</v>
      </c>
      <c r="I9" s="7" t="s">
        <v>62</v>
      </c>
      <c r="J9" s="5" t="s">
        <v>46</v>
      </c>
      <c r="K9" s="4" t="str">
        <v>Sta</v>
      </c>
      <c r="L9" s="4" t="str">
        <v>8</v>
      </c>
      <c r="M9" s="4" t="str">
        <v>2002</v>
      </c>
    </row>
    <row r="10" spans="1:13" x14ac:dyDescent="0.25">
      <c r="A10" s="4">
        <v>1009</v>
      </c>
      <c r="B10" s="4" t="s">
        <v>10</v>
      </c>
      <c r="C10" s="4" t="s">
        <v>11</v>
      </c>
      <c r="D10" s="4">
        <v>31</v>
      </c>
      <c r="E10" s="4" t="s">
        <v>26</v>
      </c>
      <c r="F10" s="4" t="s">
        <v>29</v>
      </c>
      <c r="G10" s="4">
        <v>42000</v>
      </c>
      <c r="H10" s="7" t="s">
        <v>55</v>
      </c>
      <c r="I10" s="7" t="s">
        <v>62</v>
      </c>
      <c r="J10" s="5" t="s">
        <v>47</v>
      </c>
      <c r="K10" s="4" t="str">
        <v>Kev</v>
      </c>
      <c r="L10" s="4" t="str">
        <v>9</v>
      </c>
      <c r="M10" s="4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L2" sqref="L2:M10"/>
    </sheetView>
  </sheetViews>
  <sheetFormatPr defaultColWidth="13.7109375" defaultRowHeight="15" x14ac:dyDescent="0.25"/>
  <cols>
    <col min="1" max="1" width="12" customWidth="1"/>
    <col min="4" max="4" width="7.7109375" customWidth="1"/>
    <col min="6" max="6" width="16.7109375" customWidth="1"/>
    <col min="10" max="10" width="22.5703125" customWidth="1"/>
  </cols>
  <sheetData>
    <row r="1" spans="1:13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70</v>
      </c>
    </row>
    <row r="2" spans="1:13" x14ac:dyDescent="0.25">
      <c r="A2" s="4">
        <v>1001</v>
      </c>
      <c r="B2" s="4" t="s">
        <v>2</v>
      </c>
      <c r="C2" s="4" t="s">
        <v>3</v>
      </c>
      <c r="D2" s="4">
        <v>30</v>
      </c>
      <c r="E2" s="4" t="s">
        <v>26</v>
      </c>
      <c r="F2" s="4" t="s">
        <v>25</v>
      </c>
      <c r="G2" s="4">
        <v>45000</v>
      </c>
      <c r="H2" s="5">
        <v>37197</v>
      </c>
      <c r="I2" s="5">
        <v>42253</v>
      </c>
      <c r="J2" s="4" t="str" cm="1">
        <f t="array" ref="J2:J10">TEXT(H2:H10, "dd/mm/yyyy")</f>
        <v>02/11/2001</v>
      </c>
      <c r="K2" s="2"/>
      <c r="L2" s="4" t="str" cm="1">
        <f t="array" ref="L2:L10">TEXT(J2:J10, "dd/mm/yyyy")</f>
        <v>11/02/2001</v>
      </c>
      <c r="M2" s="4" t="str" cm="1">
        <f t="array" ref="M2:M10">RIGHT(_xlfn.ANCHORARRAY(L2), 4)</f>
        <v>2001</v>
      </c>
    </row>
    <row r="3" spans="1:13" x14ac:dyDescent="0.25">
      <c r="A3" s="4">
        <v>1002</v>
      </c>
      <c r="B3" s="4" t="s">
        <v>4</v>
      </c>
      <c r="C3" s="4" t="s">
        <v>5</v>
      </c>
      <c r="D3" s="4">
        <v>30</v>
      </c>
      <c r="E3" s="4" t="s">
        <v>28</v>
      </c>
      <c r="F3" s="4" t="s">
        <v>27</v>
      </c>
      <c r="G3" s="4">
        <v>36000</v>
      </c>
      <c r="H3" s="5">
        <v>36436</v>
      </c>
      <c r="I3" s="5">
        <v>42287</v>
      </c>
      <c r="J3" s="4" t="str">
        <v>03/10/1999</v>
      </c>
      <c r="K3" s="2"/>
      <c r="L3" s="4" t="str">
        <v>10/03/1999</v>
      </c>
      <c r="M3" s="4" t="str">
        <v>1999</v>
      </c>
    </row>
    <row r="4" spans="1:13" x14ac:dyDescent="0.25">
      <c r="A4" s="4">
        <v>1003</v>
      </c>
      <c r="B4" s="4" t="s">
        <v>6</v>
      </c>
      <c r="C4" s="4" t="s">
        <v>7</v>
      </c>
      <c r="D4" s="4">
        <v>29</v>
      </c>
      <c r="E4" s="4" t="s">
        <v>26</v>
      </c>
      <c r="F4" s="4" t="s">
        <v>25</v>
      </c>
      <c r="G4" s="4">
        <v>63000</v>
      </c>
      <c r="H4" s="5">
        <v>36711</v>
      </c>
      <c r="I4" s="5">
        <v>42986</v>
      </c>
      <c r="J4" s="4" t="str">
        <v>04/07/2000</v>
      </c>
      <c r="K4" s="2"/>
      <c r="L4" s="4" t="str">
        <v>07/04/2000</v>
      </c>
      <c r="M4" s="4" t="str">
        <v>2000</v>
      </c>
    </row>
    <row r="5" spans="1:13" x14ac:dyDescent="0.25">
      <c r="A5" s="4">
        <v>1004</v>
      </c>
      <c r="B5" s="4" t="s">
        <v>13</v>
      </c>
      <c r="C5" s="4" t="s">
        <v>12</v>
      </c>
      <c r="D5" s="4">
        <v>31</v>
      </c>
      <c r="E5" s="4" t="s">
        <v>28</v>
      </c>
      <c r="F5" s="4" t="s">
        <v>29</v>
      </c>
      <c r="G5" s="4">
        <v>47000</v>
      </c>
      <c r="H5" s="5">
        <v>36530</v>
      </c>
      <c r="I5" s="5">
        <v>42341</v>
      </c>
      <c r="J5" s="4" t="str">
        <v>05/01/2000</v>
      </c>
      <c r="K5" s="2"/>
      <c r="L5" s="4" t="str">
        <v>01/05/2000</v>
      </c>
      <c r="M5" s="4" t="str">
        <v>2000</v>
      </c>
    </row>
    <row r="6" spans="1:13" x14ac:dyDescent="0.25">
      <c r="A6" s="4">
        <v>1005</v>
      </c>
      <c r="B6" s="4" t="s">
        <v>14</v>
      </c>
      <c r="C6" s="4" t="s">
        <v>15</v>
      </c>
      <c r="D6" s="4">
        <v>32</v>
      </c>
      <c r="E6" s="4" t="s">
        <v>26</v>
      </c>
      <c r="F6" s="4" t="s">
        <v>30</v>
      </c>
      <c r="G6" s="4">
        <v>50000</v>
      </c>
      <c r="H6" s="5">
        <v>37017</v>
      </c>
      <c r="I6" s="5">
        <v>42977</v>
      </c>
      <c r="J6" s="4" t="str">
        <v>06/05/2001</v>
      </c>
      <c r="K6" s="2"/>
      <c r="L6" s="4" t="str">
        <v>05/06/2001</v>
      </c>
      <c r="M6" s="4" t="str">
        <v>2001</v>
      </c>
    </row>
    <row r="7" spans="1:13" x14ac:dyDescent="0.25">
      <c r="A7" s="4">
        <v>1006</v>
      </c>
      <c r="B7" s="4" t="s">
        <v>8</v>
      </c>
      <c r="C7" s="4" t="s">
        <v>9</v>
      </c>
      <c r="D7" s="4">
        <v>35</v>
      </c>
      <c r="E7" s="4" t="s">
        <v>26</v>
      </c>
      <c r="F7" s="4" t="s">
        <v>31</v>
      </c>
      <c r="G7" s="4">
        <v>65000</v>
      </c>
      <c r="H7" s="5">
        <v>35040</v>
      </c>
      <c r="I7" s="5">
        <v>41528</v>
      </c>
      <c r="J7" s="4" t="str">
        <v>07/12/1995</v>
      </c>
      <c r="K7" s="2"/>
      <c r="L7" s="4" t="str">
        <v>12/07/1995</v>
      </c>
      <c r="M7" s="4" t="str">
        <v>1995</v>
      </c>
    </row>
    <row r="8" spans="1:13" x14ac:dyDescent="0.25">
      <c r="A8" s="4">
        <v>1007</v>
      </c>
      <c r="B8" s="4" t="s">
        <v>33</v>
      </c>
      <c r="C8" s="4" t="s">
        <v>34</v>
      </c>
      <c r="D8" s="4">
        <v>32</v>
      </c>
      <c r="E8" s="4" t="s">
        <v>28</v>
      </c>
      <c r="F8" s="4" t="s">
        <v>32</v>
      </c>
      <c r="G8" s="4">
        <v>41000</v>
      </c>
      <c r="H8" s="5">
        <v>37933</v>
      </c>
      <c r="I8" s="5">
        <v>41551</v>
      </c>
      <c r="J8" s="4" t="str">
        <v>08/11/2003</v>
      </c>
      <c r="K8" s="2"/>
      <c r="L8" s="4" t="str">
        <v>11/08/2003</v>
      </c>
      <c r="M8" s="4" t="str">
        <v>2003</v>
      </c>
    </row>
    <row r="9" spans="1:13" x14ac:dyDescent="0.25">
      <c r="A9" s="4">
        <v>1008</v>
      </c>
      <c r="B9" s="4" t="s">
        <v>16</v>
      </c>
      <c r="C9" s="4" t="s">
        <v>17</v>
      </c>
      <c r="D9" s="4">
        <v>38</v>
      </c>
      <c r="E9" s="4" t="s">
        <v>26</v>
      </c>
      <c r="F9" s="4" t="s">
        <v>25</v>
      </c>
      <c r="G9" s="4">
        <v>48000</v>
      </c>
      <c r="H9" s="5">
        <v>37416</v>
      </c>
      <c r="I9" s="5">
        <v>42116</v>
      </c>
      <c r="J9" s="4" t="str">
        <v>09/06/2002</v>
      </c>
      <c r="K9" s="2"/>
      <c r="L9" s="4" t="str">
        <v>06/09/2002</v>
      </c>
      <c r="M9" s="4" t="str">
        <v>2002</v>
      </c>
    </row>
    <row r="10" spans="1:13" x14ac:dyDescent="0.25">
      <c r="A10" s="4">
        <v>1009</v>
      </c>
      <c r="B10" s="4" t="s">
        <v>10</v>
      </c>
      <c r="C10" s="4" t="s">
        <v>11</v>
      </c>
      <c r="D10" s="4">
        <v>31</v>
      </c>
      <c r="E10" s="4" t="s">
        <v>26</v>
      </c>
      <c r="F10" s="4" t="s">
        <v>29</v>
      </c>
      <c r="G10" s="4">
        <v>42000</v>
      </c>
      <c r="H10" s="5">
        <v>37843</v>
      </c>
      <c r="I10" s="5">
        <v>40800</v>
      </c>
      <c r="J10" s="4" t="str">
        <v>10/08/2003</v>
      </c>
      <c r="K10" s="2"/>
      <c r="L10" s="4" t="str">
        <v>08/10/2003</v>
      </c>
      <c r="M10" s="4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H18" sqref="H18"/>
    </sheetView>
  </sheetViews>
  <sheetFormatPr defaultColWidth="13.7109375" defaultRowHeight="15" x14ac:dyDescent="0.25"/>
  <cols>
    <col min="1" max="1" width="12.140625" customWidth="1"/>
    <col min="4" max="4" width="7.7109375" customWidth="1"/>
    <col min="6" max="6" width="17.7109375" customWidth="1"/>
  </cols>
  <sheetData>
    <row r="1" spans="1:11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68</v>
      </c>
      <c r="K1" t="s">
        <v>69</v>
      </c>
    </row>
    <row r="2" spans="1:11" x14ac:dyDescent="0.25">
      <c r="A2" s="4">
        <v>1001</v>
      </c>
      <c r="B2" s="7" t="s">
        <v>2</v>
      </c>
      <c r="C2" s="7" t="s">
        <v>3</v>
      </c>
      <c r="D2" s="4">
        <v>30</v>
      </c>
      <c r="E2" s="4" t="s">
        <v>26</v>
      </c>
      <c r="F2" s="4" t="s">
        <v>25</v>
      </c>
      <c r="G2" s="4">
        <v>45000</v>
      </c>
      <c r="H2" s="5">
        <v>37197</v>
      </c>
      <c r="I2" s="5">
        <v>42253</v>
      </c>
      <c r="J2" t="str" cm="1">
        <f t="array" ref="J2:J10">TRIM(C2:C10)</f>
        <v>Halpert</v>
      </c>
    </row>
    <row r="3" spans="1:11" x14ac:dyDescent="0.25">
      <c r="A3" s="4">
        <v>1002</v>
      </c>
      <c r="B3" s="7" t="s">
        <v>4</v>
      </c>
      <c r="C3" s="7" t="s">
        <v>5</v>
      </c>
      <c r="D3" s="4">
        <v>30</v>
      </c>
      <c r="E3" s="4" t="s">
        <v>28</v>
      </c>
      <c r="F3" s="4" t="s">
        <v>27</v>
      </c>
      <c r="G3" s="4">
        <v>36000</v>
      </c>
      <c r="H3" s="5">
        <v>36436</v>
      </c>
      <c r="I3" s="5">
        <v>42287</v>
      </c>
      <c r="J3" t="str">
        <v>Beasley</v>
      </c>
    </row>
    <row r="4" spans="1:11" x14ac:dyDescent="0.25">
      <c r="A4" s="4">
        <v>1003</v>
      </c>
      <c r="B4" s="7" t="s">
        <v>6</v>
      </c>
      <c r="C4" s="7" t="s">
        <v>67</v>
      </c>
      <c r="D4" s="4">
        <v>29</v>
      </c>
      <c r="E4" s="4" t="s">
        <v>26</v>
      </c>
      <c r="F4" s="4" t="s">
        <v>25</v>
      </c>
      <c r="G4" s="4">
        <v>63000</v>
      </c>
      <c r="H4" s="5">
        <v>36711</v>
      </c>
      <c r="I4" s="5">
        <v>42986</v>
      </c>
      <c r="J4" t="str">
        <v>Schrute</v>
      </c>
    </row>
    <row r="5" spans="1:11" x14ac:dyDescent="0.25">
      <c r="A5" s="4">
        <v>1004</v>
      </c>
      <c r="B5" s="7" t="s">
        <v>13</v>
      </c>
      <c r="C5" s="7" t="s">
        <v>12</v>
      </c>
      <c r="D5" s="4">
        <v>31</v>
      </c>
      <c r="E5" s="4" t="s">
        <v>28</v>
      </c>
      <c r="F5" s="4" t="s">
        <v>29</v>
      </c>
      <c r="G5" s="4">
        <v>47000</v>
      </c>
      <c r="H5" s="5">
        <v>36530</v>
      </c>
      <c r="I5" s="5">
        <v>42341</v>
      </c>
      <c r="J5" t="str">
        <v>Martin</v>
      </c>
    </row>
    <row r="6" spans="1:11" x14ac:dyDescent="0.25">
      <c r="A6" s="4">
        <v>1005</v>
      </c>
      <c r="B6" s="7" t="s">
        <v>14</v>
      </c>
      <c r="C6" s="7" t="s">
        <v>66</v>
      </c>
      <c r="D6" s="4">
        <v>32</v>
      </c>
      <c r="E6" s="4" t="s">
        <v>26</v>
      </c>
      <c r="F6" s="4" t="s">
        <v>30</v>
      </c>
      <c r="G6" s="4">
        <v>50000</v>
      </c>
      <c r="H6" s="5">
        <v>37017</v>
      </c>
      <c r="I6" s="5">
        <v>42977</v>
      </c>
      <c r="J6" t="str">
        <v>Flenderson</v>
      </c>
    </row>
    <row r="7" spans="1:11" x14ac:dyDescent="0.25">
      <c r="A7" s="4">
        <v>1006</v>
      </c>
      <c r="B7" s="7" t="s">
        <v>8</v>
      </c>
      <c r="C7" s="7" t="s">
        <v>65</v>
      </c>
      <c r="D7" s="4">
        <v>35</v>
      </c>
      <c r="E7" s="4" t="s">
        <v>26</v>
      </c>
      <c r="F7" s="4" t="s">
        <v>31</v>
      </c>
      <c r="G7" s="4">
        <v>65000</v>
      </c>
      <c r="H7" s="5">
        <v>35040</v>
      </c>
      <c r="I7" s="5">
        <v>41528</v>
      </c>
      <c r="J7" t="str">
        <v>Scott</v>
      </c>
    </row>
    <row r="8" spans="1:11" x14ac:dyDescent="0.25">
      <c r="A8" s="4">
        <v>1007</v>
      </c>
      <c r="B8" s="7" t="s">
        <v>33</v>
      </c>
      <c r="C8" s="7" t="s">
        <v>34</v>
      </c>
      <c r="D8" s="4">
        <v>32</v>
      </c>
      <c r="E8" s="4" t="s">
        <v>28</v>
      </c>
      <c r="F8" s="4" t="s">
        <v>32</v>
      </c>
      <c r="G8" s="4">
        <v>41000</v>
      </c>
      <c r="H8" s="5">
        <v>37933</v>
      </c>
      <c r="I8" s="5">
        <v>41551</v>
      </c>
      <c r="J8" t="str">
        <v>Palmer</v>
      </c>
    </row>
    <row r="9" spans="1:11" x14ac:dyDescent="0.25">
      <c r="A9" s="4">
        <v>1008</v>
      </c>
      <c r="B9" s="7" t="s">
        <v>16</v>
      </c>
      <c r="C9" s="7" t="s">
        <v>64</v>
      </c>
      <c r="D9" s="4">
        <v>38</v>
      </c>
      <c r="E9" s="4" t="s">
        <v>26</v>
      </c>
      <c r="F9" s="4" t="s">
        <v>25</v>
      </c>
      <c r="G9" s="4">
        <v>48000</v>
      </c>
      <c r="H9" s="5">
        <v>37416</v>
      </c>
      <c r="I9" s="5">
        <v>42116</v>
      </c>
      <c r="J9" t="str">
        <v>Hudson</v>
      </c>
    </row>
    <row r="10" spans="1:11" x14ac:dyDescent="0.25">
      <c r="A10" s="4">
        <v>1009</v>
      </c>
      <c r="B10" s="7" t="s">
        <v>10</v>
      </c>
      <c r="C10" s="7" t="s">
        <v>63</v>
      </c>
      <c r="D10" s="4">
        <v>31</v>
      </c>
      <c r="E10" s="4" t="s">
        <v>26</v>
      </c>
      <c r="F10" s="4" t="s">
        <v>29</v>
      </c>
      <c r="G10" s="4">
        <v>42000</v>
      </c>
      <c r="H10" s="5">
        <v>37843</v>
      </c>
      <c r="I10" s="5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7" sqref="J17"/>
    </sheetView>
  </sheetViews>
  <sheetFormatPr defaultRowHeight="15" x14ac:dyDescent="0.25"/>
  <cols>
    <col min="1" max="1" width="12" customWidth="1"/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3.85546875" customWidth="1"/>
    <col min="11" max="11" width="27.140625" customWidth="1"/>
  </cols>
  <sheetData>
    <row r="1" spans="1:11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18</v>
      </c>
    </row>
    <row r="2" spans="1:11" x14ac:dyDescent="0.25">
      <c r="A2" s="4">
        <v>1001</v>
      </c>
      <c r="B2" s="4" t="s">
        <v>2</v>
      </c>
      <c r="C2" s="4" t="s">
        <v>3</v>
      </c>
      <c r="D2" s="4">
        <v>30</v>
      </c>
      <c r="E2" s="4" t="s">
        <v>26</v>
      </c>
      <c r="F2" s="4" t="s">
        <v>25</v>
      </c>
      <c r="G2" s="4">
        <v>45000</v>
      </c>
      <c r="H2" s="5">
        <v>37197</v>
      </c>
      <c r="I2" s="5">
        <v>42253</v>
      </c>
      <c r="J2" s="4" t="str">
        <f>CONCATENATE(B2, " ", C2)</f>
        <v>Jim Halpert</v>
      </c>
      <c r="K2" s="4" t="str">
        <f>CONCATENATE(B2, ".", C2, "@gmail.com")</f>
        <v>Jim.Halpert@gmail.com</v>
      </c>
    </row>
    <row r="3" spans="1:11" x14ac:dyDescent="0.25">
      <c r="A3" s="4">
        <v>1002</v>
      </c>
      <c r="B3" s="4" t="s">
        <v>4</v>
      </c>
      <c r="C3" s="4" t="s">
        <v>5</v>
      </c>
      <c r="D3" s="4">
        <v>30</v>
      </c>
      <c r="E3" s="4" t="s">
        <v>28</v>
      </c>
      <c r="F3" s="4" t="s">
        <v>27</v>
      </c>
      <c r="G3" s="4">
        <v>36000</v>
      </c>
      <c r="H3" s="5">
        <v>36436</v>
      </c>
      <c r="I3" s="5">
        <v>42287</v>
      </c>
      <c r="J3" s="4" t="str">
        <f t="shared" ref="J3:J10" si="0">CONCATENATE(B3, " ", C3)</f>
        <v>Pam Beasley</v>
      </c>
      <c r="K3" s="4" t="str">
        <f t="shared" ref="K3:K10" si="1">CONCATENATE(B3, ".", C3, "@gmail.com")</f>
        <v>Pam.Beasley@gmail.com</v>
      </c>
    </row>
    <row r="4" spans="1:11" x14ac:dyDescent="0.25">
      <c r="A4" s="4">
        <v>1003</v>
      </c>
      <c r="B4" s="4" t="s">
        <v>6</v>
      </c>
      <c r="C4" s="4" t="s">
        <v>7</v>
      </c>
      <c r="D4" s="4">
        <v>29</v>
      </c>
      <c r="E4" s="4" t="s">
        <v>26</v>
      </c>
      <c r="F4" s="4" t="s">
        <v>25</v>
      </c>
      <c r="G4" s="4">
        <v>63000</v>
      </c>
      <c r="H4" s="5">
        <v>36711</v>
      </c>
      <c r="I4" s="5">
        <v>42986</v>
      </c>
      <c r="J4" s="4" t="str">
        <f t="shared" si="0"/>
        <v>Dwight Schrute</v>
      </c>
      <c r="K4" s="4" t="str">
        <f t="shared" si="1"/>
        <v>Dwight.Schrute@gmail.com</v>
      </c>
    </row>
    <row r="5" spans="1:11" x14ac:dyDescent="0.25">
      <c r="A5" s="4">
        <v>1004</v>
      </c>
      <c r="B5" s="4" t="s">
        <v>13</v>
      </c>
      <c r="C5" s="4" t="s">
        <v>12</v>
      </c>
      <c r="D5" s="4">
        <v>31</v>
      </c>
      <c r="E5" s="4" t="s">
        <v>28</v>
      </c>
      <c r="F5" s="4" t="s">
        <v>29</v>
      </c>
      <c r="G5" s="4">
        <v>47000</v>
      </c>
      <c r="H5" s="5">
        <v>36530</v>
      </c>
      <c r="I5" s="5">
        <v>42341</v>
      </c>
      <c r="J5" s="4" t="str">
        <f t="shared" si="0"/>
        <v>Angela Martin</v>
      </c>
      <c r="K5" s="4" t="str">
        <f t="shared" si="1"/>
        <v>Angela.Martin@gmail.com</v>
      </c>
    </row>
    <row r="6" spans="1:11" x14ac:dyDescent="0.25">
      <c r="A6" s="4">
        <v>1005</v>
      </c>
      <c r="B6" s="4" t="s">
        <v>14</v>
      </c>
      <c r="C6" s="4" t="s">
        <v>15</v>
      </c>
      <c r="D6" s="4">
        <v>32</v>
      </c>
      <c r="E6" s="4" t="s">
        <v>26</v>
      </c>
      <c r="F6" s="4" t="s">
        <v>30</v>
      </c>
      <c r="G6" s="4">
        <v>50000</v>
      </c>
      <c r="H6" s="5">
        <v>37017</v>
      </c>
      <c r="I6" s="5">
        <v>42977</v>
      </c>
      <c r="J6" s="4" t="str">
        <f t="shared" si="0"/>
        <v>Toby Flenderson</v>
      </c>
      <c r="K6" s="4" t="str">
        <f t="shared" si="1"/>
        <v>Toby.Flenderson@gmail.com</v>
      </c>
    </row>
    <row r="7" spans="1:11" x14ac:dyDescent="0.25">
      <c r="A7" s="4">
        <v>1006</v>
      </c>
      <c r="B7" s="4" t="s">
        <v>8</v>
      </c>
      <c r="C7" s="4" t="s">
        <v>9</v>
      </c>
      <c r="D7" s="4">
        <v>35</v>
      </c>
      <c r="E7" s="4" t="s">
        <v>26</v>
      </c>
      <c r="F7" s="4" t="s">
        <v>31</v>
      </c>
      <c r="G7" s="4">
        <v>65000</v>
      </c>
      <c r="H7" s="5">
        <v>35040</v>
      </c>
      <c r="I7" s="5">
        <v>41528</v>
      </c>
      <c r="J7" s="4" t="str">
        <f t="shared" si="0"/>
        <v>Michael Scott</v>
      </c>
      <c r="K7" s="4" t="str">
        <f t="shared" si="1"/>
        <v>Michael.Scott@gmail.com</v>
      </c>
    </row>
    <row r="8" spans="1:11" x14ac:dyDescent="0.25">
      <c r="A8" s="4">
        <v>1007</v>
      </c>
      <c r="B8" s="4" t="s">
        <v>33</v>
      </c>
      <c r="C8" s="4" t="s">
        <v>34</v>
      </c>
      <c r="D8" s="4">
        <v>32</v>
      </c>
      <c r="E8" s="4" t="s">
        <v>28</v>
      </c>
      <c r="F8" s="4" t="s">
        <v>32</v>
      </c>
      <c r="G8" s="4">
        <v>41000</v>
      </c>
      <c r="H8" s="5">
        <v>37933</v>
      </c>
      <c r="I8" s="5">
        <v>41551</v>
      </c>
      <c r="J8" s="4" t="str">
        <f t="shared" si="0"/>
        <v>Meredith Palmer</v>
      </c>
      <c r="K8" s="4" t="str">
        <f t="shared" si="1"/>
        <v>Meredith.Palmer@gmail.com</v>
      </c>
    </row>
    <row r="9" spans="1:11" x14ac:dyDescent="0.25">
      <c r="A9" s="4">
        <v>1008</v>
      </c>
      <c r="B9" s="4" t="s">
        <v>16</v>
      </c>
      <c r="C9" s="4" t="s">
        <v>17</v>
      </c>
      <c r="D9" s="4">
        <v>38</v>
      </c>
      <c r="E9" s="4" t="s">
        <v>26</v>
      </c>
      <c r="F9" s="4" t="s">
        <v>25</v>
      </c>
      <c r="G9" s="4">
        <v>48000</v>
      </c>
      <c r="H9" s="5">
        <v>37416</v>
      </c>
      <c r="I9" s="5">
        <v>42116</v>
      </c>
      <c r="J9" s="4" t="str">
        <f t="shared" si="0"/>
        <v>Stanley Hudson</v>
      </c>
      <c r="K9" s="4" t="str">
        <f t="shared" si="1"/>
        <v>Stanley.Hudson@gmail.com</v>
      </c>
    </row>
    <row r="10" spans="1:11" x14ac:dyDescent="0.25">
      <c r="A10" s="4">
        <v>1009</v>
      </c>
      <c r="B10" s="4" t="s">
        <v>10</v>
      </c>
      <c r="C10" s="4" t="s">
        <v>11</v>
      </c>
      <c r="D10" s="4">
        <v>31</v>
      </c>
      <c r="E10" s="4" t="s">
        <v>26</v>
      </c>
      <c r="F10" s="4" t="s">
        <v>29</v>
      </c>
      <c r="G10" s="4">
        <v>42000</v>
      </c>
      <c r="H10" s="5">
        <v>37843</v>
      </c>
      <c r="I10" s="5">
        <v>40800</v>
      </c>
      <c r="J10" s="4" t="str">
        <f t="shared" si="0"/>
        <v>Kevin Malone</v>
      </c>
      <c r="K10" s="4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:L10"/>
    </sheetView>
  </sheetViews>
  <sheetFormatPr defaultColWidth="13.7109375" defaultRowHeight="15" x14ac:dyDescent="0.25"/>
  <cols>
    <col min="1" max="1" width="12" customWidth="1"/>
    <col min="4" max="4" width="7.7109375" customWidth="1"/>
    <col min="6" max="6" width="18.5703125" customWidth="1"/>
    <col min="10" max="10" width="16.140625" customWidth="1"/>
    <col min="11" max="11" width="16.28515625" customWidth="1"/>
    <col min="12" max="12" width="17.85546875" customWidth="1"/>
  </cols>
  <sheetData>
    <row r="1" spans="1:12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85</v>
      </c>
      <c r="K1" s="3" t="s">
        <v>86</v>
      </c>
      <c r="L1" s="3" t="s">
        <v>87</v>
      </c>
    </row>
    <row r="2" spans="1:12" x14ac:dyDescent="0.25">
      <c r="A2" s="4">
        <v>1001</v>
      </c>
      <c r="B2" s="4" t="s">
        <v>2</v>
      </c>
      <c r="C2" s="4" t="s">
        <v>3</v>
      </c>
      <c r="D2" s="4">
        <v>30</v>
      </c>
      <c r="E2" s="4" t="s">
        <v>26</v>
      </c>
      <c r="F2" s="4" t="s">
        <v>25</v>
      </c>
      <c r="G2" s="4">
        <v>45000</v>
      </c>
      <c r="H2" s="7" t="s">
        <v>48</v>
      </c>
      <c r="I2" s="7" t="s">
        <v>56</v>
      </c>
      <c r="J2" t="str" cm="1">
        <f t="array" ref="J2:J10">SUBSTITUTE(H2:H10, "/", "-", 1)</f>
        <v>11-2/2001</v>
      </c>
      <c r="K2" s="4" t="str" cm="1">
        <f t="array" ref="K2:K10">SUBSTITUTE(H2:H10, "/", "-", 2)</f>
        <v>11/2-2001</v>
      </c>
      <c r="L2" s="4" t="str" cm="1">
        <f t="array" ref="L2:L10">SUBSTITUTE(H2:H10, "/", "-")</f>
        <v>11-2-2001</v>
      </c>
    </row>
    <row r="3" spans="1:12" x14ac:dyDescent="0.25">
      <c r="A3" s="4">
        <v>1002</v>
      </c>
      <c r="B3" s="4" t="s">
        <v>4</v>
      </c>
      <c r="C3" s="4" t="s">
        <v>5</v>
      </c>
      <c r="D3" s="4">
        <v>30</v>
      </c>
      <c r="E3" s="4" t="s">
        <v>28</v>
      </c>
      <c r="F3" s="4" t="s">
        <v>27</v>
      </c>
      <c r="G3" s="4">
        <v>36000</v>
      </c>
      <c r="H3" s="7" t="s">
        <v>49</v>
      </c>
      <c r="I3" s="7" t="s">
        <v>57</v>
      </c>
      <c r="J3" t="str">
        <v>10-3/1999</v>
      </c>
      <c r="K3" s="4" t="str">
        <v>10/3-1999</v>
      </c>
      <c r="L3" s="4" t="str">
        <v>10-3-1999</v>
      </c>
    </row>
    <row r="4" spans="1:12" x14ac:dyDescent="0.25">
      <c r="A4" s="4">
        <v>1003</v>
      </c>
      <c r="B4" s="4" t="s">
        <v>6</v>
      </c>
      <c r="C4" s="4" t="s">
        <v>7</v>
      </c>
      <c r="D4" s="4">
        <v>29</v>
      </c>
      <c r="E4" s="4" t="s">
        <v>26</v>
      </c>
      <c r="F4" s="4" t="s">
        <v>25</v>
      </c>
      <c r="G4" s="4">
        <v>63000</v>
      </c>
      <c r="H4" s="7" t="s">
        <v>50</v>
      </c>
      <c r="I4" s="7" t="s">
        <v>58</v>
      </c>
      <c r="J4" t="str">
        <v>7-4/2000</v>
      </c>
      <c r="K4" s="4" t="str">
        <v>7/4-2000</v>
      </c>
      <c r="L4" s="4" t="str">
        <v>7-4-2000</v>
      </c>
    </row>
    <row r="5" spans="1:12" x14ac:dyDescent="0.25">
      <c r="A5" s="4">
        <v>1004</v>
      </c>
      <c r="B5" s="4" t="s">
        <v>13</v>
      </c>
      <c r="C5" s="4" t="s">
        <v>12</v>
      </c>
      <c r="D5" s="4">
        <v>31</v>
      </c>
      <c r="E5" s="4" t="s">
        <v>28</v>
      </c>
      <c r="F5" s="4" t="s">
        <v>29</v>
      </c>
      <c r="G5" s="4">
        <v>47000</v>
      </c>
      <c r="H5" s="7" t="s">
        <v>51</v>
      </c>
      <c r="I5" s="7" t="s">
        <v>59</v>
      </c>
      <c r="J5" t="str">
        <v>1-5/2000</v>
      </c>
      <c r="K5" s="4" t="str">
        <v>1/5-2000</v>
      </c>
      <c r="L5" s="4" t="str">
        <v>1-5-2000</v>
      </c>
    </row>
    <row r="6" spans="1:12" x14ac:dyDescent="0.25">
      <c r="A6" s="4">
        <v>1005</v>
      </c>
      <c r="B6" s="4" t="s">
        <v>14</v>
      </c>
      <c r="C6" s="4" t="s">
        <v>15</v>
      </c>
      <c r="D6" s="4">
        <v>32</v>
      </c>
      <c r="E6" s="4" t="s">
        <v>26</v>
      </c>
      <c r="F6" s="4" t="s">
        <v>30</v>
      </c>
      <c r="G6" s="4">
        <v>50000</v>
      </c>
      <c r="H6" s="7" t="s">
        <v>52</v>
      </c>
      <c r="I6" s="7" t="s">
        <v>60</v>
      </c>
      <c r="J6" t="str">
        <v>5-6/2001</v>
      </c>
      <c r="K6" s="4" t="str">
        <v>5/6-2001</v>
      </c>
      <c r="L6" s="4" t="str">
        <v>5-6-2001</v>
      </c>
    </row>
    <row r="7" spans="1:12" x14ac:dyDescent="0.25">
      <c r="A7" s="4">
        <v>1006</v>
      </c>
      <c r="B7" s="4" t="s">
        <v>8</v>
      </c>
      <c r="C7" s="4" t="s">
        <v>9</v>
      </c>
      <c r="D7" s="4">
        <v>35</v>
      </c>
      <c r="E7" s="4" t="s">
        <v>26</v>
      </c>
      <c r="F7" s="4" t="s">
        <v>31</v>
      </c>
      <c r="G7" s="4">
        <v>65000</v>
      </c>
      <c r="H7" s="7" t="s">
        <v>52</v>
      </c>
      <c r="I7" s="7" t="s">
        <v>61</v>
      </c>
      <c r="J7" t="str">
        <v>5-6/2001</v>
      </c>
      <c r="K7" s="4" t="str">
        <v>5/6-2001</v>
      </c>
      <c r="L7" s="4" t="str">
        <v>5-6-2001</v>
      </c>
    </row>
    <row r="8" spans="1:12" x14ac:dyDescent="0.25">
      <c r="A8" s="4">
        <v>1007</v>
      </c>
      <c r="B8" s="4" t="s">
        <v>33</v>
      </c>
      <c r="C8" s="4" t="s">
        <v>34</v>
      </c>
      <c r="D8" s="4">
        <v>32</v>
      </c>
      <c r="E8" s="4" t="s">
        <v>28</v>
      </c>
      <c r="F8" s="4" t="s">
        <v>32</v>
      </c>
      <c r="G8" s="4">
        <v>41000</v>
      </c>
      <c r="H8" s="7" t="s">
        <v>53</v>
      </c>
      <c r="I8" s="7" t="s">
        <v>61</v>
      </c>
      <c r="J8" t="str">
        <v>11-8/2003</v>
      </c>
      <c r="K8" s="4" t="str">
        <v>11/8-2003</v>
      </c>
      <c r="L8" s="4" t="str">
        <v>11-8-2003</v>
      </c>
    </row>
    <row r="9" spans="1:12" x14ac:dyDescent="0.25">
      <c r="A9" s="4">
        <v>1008</v>
      </c>
      <c r="B9" s="4" t="s">
        <v>16</v>
      </c>
      <c r="C9" s="4" t="s">
        <v>17</v>
      </c>
      <c r="D9" s="4">
        <v>38</v>
      </c>
      <c r="E9" s="4" t="s">
        <v>26</v>
      </c>
      <c r="F9" s="4" t="s">
        <v>25</v>
      </c>
      <c r="G9" s="4">
        <v>48000</v>
      </c>
      <c r="H9" s="7" t="s">
        <v>54</v>
      </c>
      <c r="I9" s="7" t="s">
        <v>62</v>
      </c>
      <c r="J9" t="str">
        <v>6-9/2002</v>
      </c>
      <c r="K9" s="4" t="str">
        <v>6/9-2002</v>
      </c>
      <c r="L9" s="4" t="str">
        <v>6-9-2002</v>
      </c>
    </row>
    <row r="10" spans="1:12" x14ac:dyDescent="0.25">
      <c r="A10" s="4">
        <v>1009</v>
      </c>
      <c r="B10" s="4" t="s">
        <v>10</v>
      </c>
      <c r="C10" s="4" t="s">
        <v>11</v>
      </c>
      <c r="D10" s="4">
        <v>31</v>
      </c>
      <c r="E10" s="4" t="s">
        <v>26</v>
      </c>
      <c r="F10" s="4" t="s">
        <v>29</v>
      </c>
      <c r="G10" s="4">
        <v>42000</v>
      </c>
      <c r="H10" s="7" t="s">
        <v>55</v>
      </c>
      <c r="I10" s="7" t="s">
        <v>62</v>
      </c>
      <c r="J10" t="str">
        <v>8-10/2003</v>
      </c>
      <c r="K10" s="4" t="str">
        <v>8/10-2003</v>
      </c>
      <c r="L10" s="4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cols>
    <col min="6" max="6" width="17.7109375" customWidth="1"/>
  </cols>
  <sheetData>
    <row r="1" spans="1:12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71</v>
      </c>
      <c r="K1" s="3" t="s">
        <v>72</v>
      </c>
      <c r="L1" s="3" t="s">
        <v>73</v>
      </c>
    </row>
    <row r="2" spans="1:12" x14ac:dyDescent="0.25">
      <c r="A2" s="4">
        <v>1001</v>
      </c>
      <c r="B2" s="4" t="s">
        <v>2</v>
      </c>
      <c r="C2" s="4" t="s">
        <v>3</v>
      </c>
      <c r="D2" s="4">
        <v>30</v>
      </c>
      <c r="E2" s="4" t="s">
        <v>26</v>
      </c>
      <c r="F2" s="4" t="s">
        <v>25</v>
      </c>
      <c r="G2" s="4">
        <v>45000</v>
      </c>
      <c r="H2" s="5">
        <v>37197</v>
      </c>
      <c r="I2" s="5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25">
      <c r="A3" s="4">
        <v>1002</v>
      </c>
      <c r="B3" s="4" t="s">
        <v>4</v>
      </c>
      <c r="C3" s="4" t="s">
        <v>5</v>
      </c>
      <c r="D3" s="4">
        <v>30</v>
      </c>
      <c r="E3" s="4" t="s">
        <v>28</v>
      </c>
      <c r="F3" s="4" t="s">
        <v>27</v>
      </c>
      <c r="G3" s="4">
        <v>36000</v>
      </c>
      <c r="H3" s="5">
        <v>36436</v>
      </c>
      <c r="I3" s="5">
        <v>42287</v>
      </c>
    </row>
    <row r="4" spans="1:12" x14ac:dyDescent="0.25">
      <c r="A4" s="4">
        <v>1003</v>
      </c>
      <c r="B4" s="4" t="s">
        <v>6</v>
      </c>
      <c r="C4" s="4" t="s">
        <v>7</v>
      </c>
      <c r="D4" s="4">
        <v>29</v>
      </c>
      <c r="E4" s="4" t="s">
        <v>26</v>
      </c>
      <c r="F4" s="4" t="s">
        <v>25</v>
      </c>
      <c r="G4" s="4">
        <v>63000</v>
      </c>
      <c r="H4" s="5">
        <v>36711</v>
      </c>
      <c r="I4" s="5">
        <v>42986</v>
      </c>
    </row>
    <row r="5" spans="1:12" x14ac:dyDescent="0.25">
      <c r="A5" s="4">
        <v>1004</v>
      </c>
      <c r="B5" s="4" t="s">
        <v>13</v>
      </c>
      <c r="C5" s="4" t="s">
        <v>12</v>
      </c>
      <c r="D5" s="4">
        <v>31</v>
      </c>
      <c r="E5" s="4" t="s">
        <v>28</v>
      </c>
      <c r="F5" s="4" t="s">
        <v>29</v>
      </c>
      <c r="G5" s="4">
        <v>47000</v>
      </c>
      <c r="H5" s="5">
        <v>36530</v>
      </c>
      <c r="I5" s="5">
        <v>42341</v>
      </c>
    </row>
    <row r="6" spans="1:12" x14ac:dyDescent="0.25">
      <c r="A6" s="4">
        <v>1005</v>
      </c>
      <c r="B6" s="4" t="s">
        <v>14</v>
      </c>
      <c r="C6" s="4" t="s">
        <v>15</v>
      </c>
      <c r="D6" s="4">
        <v>32</v>
      </c>
      <c r="E6" s="4" t="s">
        <v>26</v>
      </c>
      <c r="F6" s="4" t="s">
        <v>30</v>
      </c>
      <c r="G6" s="4">
        <v>50000</v>
      </c>
      <c r="H6" s="5">
        <v>37017</v>
      </c>
      <c r="I6" s="5">
        <v>42977</v>
      </c>
    </row>
    <row r="7" spans="1:12" x14ac:dyDescent="0.25">
      <c r="A7" s="4">
        <v>1006</v>
      </c>
      <c r="B7" s="4" t="s">
        <v>8</v>
      </c>
      <c r="C7" s="4" t="s">
        <v>9</v>
      </c>
      <c r="D7" s="4">
        <v>35</v>
      </c>
      <c r="E7" s="4" t="s">
        <v>26</v>
      </c>
      <c r="F7" s="4" t="s">
        <v>31</v>
      </c>
      <c r="G7" s="4">
        <v>65000</v>
      </c>
      <c r="H7" s="5">
        <v>35040</v>
      </c>
      <c r="I7" s="5">
        <v>41528</v>
      </c>
    </row>
    <row r="8" spans="1:12" x14ac:dyDescent="0.25">
      <c r="A8" s="4">
        <v>1007</v>
      </c>
      <c r="B8" s="4" t="s">
        <v>33</v>
      </c>
      <c r="C8" s="4" t="s">
        <v>34</v>
      </c>
      <c r="D8" s="4">
        <v>32</v>
      </c>
      <c r="E8" s="4" t="s">
        <v>28</v>
      </c>
      <c r="F8" s="4" t="s">
        <v>32</v>
      </c>
      <c r="G8" s="4">
        <v>41000</v>
      </c>
      <c r="H8" s="5">
        <v>37933</v>
      </c>
      <c r="I8" s="5">
        <v>41551</v>
      </c>
    </row>
    <row r="9" spans="1:12" x14ac:dyDescent="0.25">
      <c r="A9" s="4">
        <v>1008</v>
      </c>
      <c r="B9" s="4" t="s">
        <v>16</v>
      </c>
      <c r="C9" s="4" t="s">
        <v>17</v>
      </c>
      <c r="D9" s="4">
        <v>38</v>
      </c>
      <c r="E9" s="4" t="s">
        <v>26</v>
      </c>
      <c r="F9" s="4" t="s">
        <v>25</v>
      </c>
      <c r="G9" s="4">
        <v>48000</v>
      </c>
      <c r="H9" s="5">
        <v>37416</v>
      </c>
      <c r="I9" s="5">
        <v>42116</v>
      </c>
    </row>
    <row r="10" spans="1:12" x14ac:dyDescent="0.25">
      <c r="A10" s="4">
        <v>1009</v>
      </c>
      <c r="B10" s="4" t="s">
        <v>10</v>
      </c>
      <c r="C10" s="4" t="s">
        <v>11</v>
      </c>
      <c r="D10" s="4">
        <v>31</v>
      </c>
      <c r="E10" s="4" t="s">
        <v>26</v>
      </c>
      <c r="F10" s="4" t="s">
        <v>29</v>
      </c>
      <c r="G10" s="4">
        <v>42000</v>
      </c>
      <c r="H10" s="5">
        <v>37843</v>
      </c>
      <c r="I10" s="5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1.5703125" customWidth="1"/>
    <col min="4" max="4" width="7.7109375" customWidth="1"/>
    <col min="5" max="5" width="14.85546875" customWidth="1"/>
    <col min="6" max="6" width="17" customWidth="1"/>
  </cols>
  <sheetData>
    <row r="1" spans="1:12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74</v>
      </c>
      <c r="K1" s="3" t="s">
        <v>75</v>
      </c>
      <c r="L1" s="3" t="s">
        <v>76</v>
      </c>
    </row>
    <row r="2" spans="1:12" x14ac:dyDescent="0.25">
      <c r="A2" s="4">
        <v>1001</v>
      </c>
      <c r="B2" s="4" t="s">
        <v>2</v>
      </c>
      <c r="C2" s="4" t="s">
        <v>3</v>
      </c>
      <c r="D2" s="4">
        <v>30</v>
      </c>
      <c r="E2" s="4" t="s">
        <v>26</v>
      </c>
      <c r="F2" s="4" t="s">
        <v>25</v>
      </c>
      <c r="G2" s="4">
        <v>45000</v>
      </c>
      <c r="H2" s="5">
        <v>37197</v>
      </c>
      <c r="I2" s="5">
        <v>42253</v>
      </c>
      <c r="J2">
        <f>COUNT(G2:G10)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25">
      <c r="A3" s="4">
        <v>1002</v>
      </c>
      <c r="B3" s="4" t="s">
        <v>4</v>
      </c>
      <c r="C3" s="4" t="s">
        <v>5</v>
      </c>
      <c r="D3" s="4">
        <v>30</v>
      </c>
      <c r="E3" s="4" t="s">
        <v>28</v>
      </c>
      <c r="F3" s="4" t="s">
        <v>27</v>
      </c>
      <c r="G3" s="4">
        <v>36000</v>
      </c>
      <c r="H3" s="5">
        <v>36436</v>
      </c>
      <c r="I3" s="5">
        <v>42287</v>
      </c>
    </row>
    <row r="4" spans="1:12" x14ac:dyDescent="0.25">
      <c r="A4" s="4">
        <v>1003</v>
      </c>
      <c r="B4" s="4" t="s">
        <v>6</v>
      </c>
      <c r="C4" s="4" t="s">
        <v>7</v>
      </c>
      <c r="D4" s="4">
        <v>29</v>
      </c>
      <c r="E4" s="4" t="s">
        <v>26</v>
      </c>
      <c r="F4" s="4" t="s">
        <v>25</v>
      </c>
      <c r="G4" s="4">
        <v>63000</v>
      </c>
      <c r="H4" s="5">
        <v>36711</v>
      </c>
      <c r="I4" s="5">
        <v>42986</v>
      </c>
    </row>
    <row r="5" spans="1:12" x14ac:dyDescent="0.25">
      <c r="A5" s="4">
        <v>1004</v>
      </c>
      <c r="B5" s="4" t="s">
        <v>13</v>
      </c>
      <c r="C5" s="4" t="s">
        <v>12</v>
      </c>
      <c r="D5" s="4">
        <v>31</v>
      </c>
      <c r="E5" s="4" t="s">
        <v>28</v>
      </c>
      <c r="F5" s="4" t="s">
        <v>29</v>
      </c>
      <c r="G5" s="4">
        <v>47000</v>
      </c>
      <c r="H5" s="5">
        <v>36530</v>
      </c>
      <c r="I5" s="5">
        <v>42341</v>
      </c>
    </row>
    <row r="6" spans="1:12" x14ac:dyDescent="0.25">
      <c r="A6" s="4">
        <v>1005</v>
      </c>
      <c r="B6" s="4" t="s">
        <v>14</v>
      </c>
      <c r="C6" s="4" t="s">
        <v>15</v>
      </c>
      <c r="D6" s="4">
        <v>32</v>
      </c>
      <c r="E6" s="4" t="s">
        <v>26</v>
      </c>
      <c r="F6" s="4" t="s">
        <v>30</v>
      </c>
      <c r="G6" s="4">
        <v>50000</v>
      </c>
      <c r="H6" s="5">
        <v>37017</v>
      </c>
      <c r="I6" s="5">
        <v>42977</v>
      </c>
    </row>
    <row r="7" spans="1:12" x14ac:dyDescent="0.25">
      <c r="A7" s="4">
        <v>1006</v>
      </c>
      <c r="B7" s="4" t="s">
        <v>8</v>
      </c>
      <c r="C7" s="4" t="s">
        <v>9</v>
      </c>
      <c r="D7" s="4">
        <v>35</v>
      </c>
      <c r="E7" s="4" t="s">
        <v>26</v>
      </c>
      <c r="F7" s="4" t="s">
        <v>31</v>
      </c>
      <c r="G7" s="4">
        <v>65000</v>
      </c>
      <c r="H7" s="5">
        <v>35040</v>
      </c>
      <c r="I7" s="5">
        <v>41528</v>
      </c>
    </row>
    <row r="8" spans="1:12" x14ac:dyDescent="0.25">
      <c r="A8" s="4">
        <v>1007</v>
      </c>
      <c r="B8" s="4" t="s">
        <v>33</v>
      </c>
      <c r="C8" s="4" t="s">
        <v>34</v>
      </c>
      <c r="D8" s="4">
        <v>32</v>
      </c>
      <c r="E8" s="4" t="s">
        <v>28</v>
      </c>
      <c r="F8" s="4" t="s">
        <v>32</v>
      </c>
      <c r="G8" s="4">
        <v>41000</v>
      </c>
      <c r="H8" s="5">
        <v>37933</v>
      </c>
      <c r="I8" s="5">
        <v>41551</v>
      </c>
    </row>
    <row r="9" spans="1:12" x14ac:dyDescent="0.25">
      <c r="A9" s="4">
        <v>1008</v>
      </c>
      <c r="B9" s="4" t="s">
        <v>16</v>
      </c>
      <c r="C9" s="4" t="s">
        <v>17</v>
      </c>
      <c r="D9" s="4">
        <v>38</v>
      </c>
      <c r="E9" s="4" t="s">
        <v>26</v>
      </c>
      <c r="F9" s="4" t="s">
        <v>25</v>
      </c>
      <c r="G9" s="4">
        <v>48000</v>
      </c>
      <c r="H9" s="5">
        <v>37416</v>
      </c>
      <c r="I9" s="5">
        <v>42116</v>
      </c>
    </row>
    <row r="10" spans="1:12" x14ac:dyDescent="0.25">
      <c r="A10" s="4">
        <v>1009</v>
      </c>
      <c r="B10" s="4" t="s">
        <v>10</v>
      </c>
      <c r="C10" s="4" t="s">
        <v>11</v>
      </c>
      <c r="D10" s="4">
        <v>31</v>
      </c>
      <c r="E10" s="4" t="s">
        <v>26</v>
      </c>
      <c r="F10" s="4" t="s">
        <v>29</v>
      </c>
      <c r="G10" s="4">
        <v>42000</v>
      </c>
      <c r="H10" s="5">
        <v>37843</v>
      </c>
      <c r="I10" s="5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0"/>
  <sheetViews>
    <sheetView tabSelected="1" workbookViewId="0">
      <selection activeCell="K12" sqref="K12"/>
    </sheetView>
  </sheetViews>
  <sheetFormatPr defaultRowHeight="15" x14ac:dyDescent="0.25"/>
  <cols>
    <col min="1" max="1" width="12.28515625" customWidth="1"/>
    <col min="2" max="2" width="10.28515625" customWidth="1"/>
    <col min="3" max="3" width="11.7109375" customWidth="1"/>
    <col min="6" max="6" width="17.5703125" customWidth="1"/>
    <col min="8" max="8" width="14.42578125" customWidth="1"/>
    <col min="9" max="9" width="13.28515625" customWidth="1"/>
    <col min="10" max="10" width="10.7109375" customWidth="1"/>
    <col min="11" max="11" width="16.140625" customWidth="1"/>
  </cols>
  <sheetData>
    <row r="1" spans="1:12" x14ac:dyDescent="0.25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81</v>
      </c>
      <c r="K1" s="3" t="s">
        <v>82</v>
      </c>
      <c r="L1" s="3"/>
    </row>
    <row r="2" spans="1:12" x14ac:dyDescent="0.25">
      <c r="A2" s="4">
        <v>1001</v>
      </c>
      <c r="B2" s="4" t="s">
        <v>2</v>
      </c>
      <c r="C2" s="4" t="s">
        <v>3</v>
      </c>
      <c r="D2" s="4">
        <v>30</v>
      </c>
      <c r="E2" s="4" t="s">
        <v>26</v>
      </c>
      <c r="F2" s="4" t="s">
        <v>25</v>
      </c>
      <c r="G2" s="4">
        <v>45000</v>
      </c>
      <c r="H2" s="7" t="s">
        <v>48</v>
      </c>
      <c r="I2" s="7" t="s">
        <v>56</v>
      </c>
      <c r="J2">
        <f>_xlfn.DAYS(I2, H2)</f>
        <v>5056</v>
      </c>
      <c r="K2">
        <f>NETWORKDAYS(H2, I2)</f>
        <v>3611</v>
      </c>
    </row>
    <row r="3" spans="1:12" x14ac:dyDescent="0.25">
      <c r="A3" s="4">
        <v>1002</v>
      </c>
      <c r="B3" s="4" t="s">
        <v>4</v>
      </c>
      <c r="C3" s="4" t="s">
        <v>5</v>
      </c>
      <c r="D3" s="4">
        <v>30</v>
      </c>
      <c r="E3" s="4" t="s">
        <v>28</v>
      </c>
      <c r="F3" s="4" t="s">
        <v>27</v>
      </c>
      <c r="G3" s="4">
        <v>36000</v>
      </c>
      <c r="H3" s="7" t="s">
        <v>49</v>
      </c>
      <c r="I3" s="7" t="s">
        <v>57</v>
      </c>
      <c r="J3">
        <f t="shared" ref="J3:J10" si="0">_xlfn.DAYS(I3, H3)</f>
        <v>5851</v>
      </c>
      <c r="K3">
        <f t="shared" ref="K3:K10" si="1">NETWORKDAYS(H3, I3)</f>
        <v>4180</v>
      </c>
    </row>
    <row r="4" spans="1:12" x14ac:dyDescent="0.25">
      <c r="A4" s="4">
        <v>1003</v>
      </c>
      <c r="B4" s="4" t="s">
        <v>6</v>
      </c>
      <c r="C4" s="4" t="s">
        <v>7</v>
      </c>
      <c r="D4" s="4">
        <v>29</v>
      </c>
      <c r="E4" s="4" t="s">
        <v>26</v>
      </c>
      <c r="F4" s="4" t="s">
        <v>25</v>
      </c>
      <c r="G4" s="4">
        <v>63000</v>
      </c>
      <c r="H4" s="7" t="s">
        <v>50</v>
      </c>
      <c r="I4" s="7" t="s">
        <v>58</v>
      </c>
      <c r="J4">
        <f t="shared" si="0"/>
        <v>6275</v>
      </c>
      <c r="K4">
        <f t="shared" si="1"/>
        <v>4484</v>
      </c>
    </row>
    <row r="5" spans="1:12" x14ac:dyDescent="0.25">
      <c r="A5" s="4">
        <v>1004</v>
      </c>
      <c r="B5" s="4" t="s">
        <v>13</v>
      </c>
      <c r="C5" s="4" t="s">
        <v>12</v>
      </c>
      <c r="D5" s="4">
        <v>31</v>
      </c>
      <c r="E5" s="4" t="s">
        <v>28</v>
      </c>
      <c r="F5" s="4" t="s">
        <v>29</v>
      </c>
      <c r="G5" s="4">
        <v>47000</v>
      </c>
      <c r="H5" s="7" t="s">
        <v>51</v>
      </c>
      <c r="I5" s="7" t="s">
        <v>59</v>
      </c>
      <c r="J5">
        <f t="shared" si="0"/>
        <v>5811</v>
      </c>
      <c r="K5">
        <f t="shared" si="1"/>
        <v>4152</v>
      </c>
    </row>
    <row r="6" spans="1:12" x14ac:dyDescent="0.25">
      <c r="A6" s="4">
        <v>1005</v>
      </c>
      <c r="B6" s="4" t="s">
        <v>14</v>
      </c>
      <c r="C6" s="4" t="s">
        <v>15</v>
      </c>
      <c r="D6" s="4">
        <v>32</v>
      </c>
      <c r="E6" s="4" t="s">
        <v>26</v>
      </c>
      <c r="F6" s="4" t="s">
        <v>30</v>
      </c>
      <c r="G6" s="4">
        <v>50000</v>
      </c>
      <c r="H6" s="7" t="s">
        <v>52</v>
      </c>
      <c r="I6" s="7" t="s">
        <v>60</v>
      </c>
      <c r="J6">
        <f t="shared" si="0"/>
        <v>5960</v>
      </c>
      <c r="K6">
        <f t="shared" si="1"/>
        <v>4258</v>
      </c>
    </row>
    <row r="7" spans="1:12" x14ac:dyDescent="0.25">
      <c r="A7" s="4">
        <v>1006</v>
      </c>
      <c r="B7" s="4" t="s">
        <v>8</v>
      </c>
      <c r="C7" s="4" t="s">
        <v>9</v>
      </c>
      <c r="D7" s="4">
        <v>35</v>
      </c>
      <c r="E7" s="4" t="s">
        <v>26</v>
      </c>
      <c r="F7" s="4" t="s">
        <v>31</v>
      </c>
      <c r="G7" s="4">
        <v>65000</v>
      </c>
      <c r="H7" s="7" t="s">
        <v>52</v>
      </c>
      <c r="I7" s="7" t="s">
        <v>61</v>
      </c>
      <c r="J7">
        <f t="shared" si="0"/>
        <v>4511</v>
      </c>
      <c r="K7">
        <f t="shared" si="1"/>
        <v>3223</v>
      </c>
    </row>
    <row r="8" spans="1:12" x14ac:dyDescent="0.25">
      <c r="A8" s="4">
        <v>1007</v>
      </c>
      <c r="B8" s="4" t="s">
        <v>33</v>
      </c>
      <c r="C8" s="4" t="s">
        <v>34</v>
      </c>
      <c r="D8" s="4">
        <v>32</v>
      </c>
      <c r="E8" s="4" t="s">
        <v>28</v>
      </c>
      <c r="F8" s="4" t="s">
        <v>32</v>
      </c>
      <c r="G8" s="4">
        <v>41000</v>
      </c>
      <c r="H8" s="7" t="s">
        <v>53</v>
      </c>
      <c r="I8" s="7" t="s">
        <v>61</v>
      </c>
      <c r="J8">
        <f t="shared" si="0"/>
        <v>3595</v>
      </c>
      <c r="K8">
        <f t="shared" si="1"/>
        <v>2568</v>
      </c>
    </row>
    <row r="9" spans="1:12" x14ac:dyDescent="0.25">
      <c r="A9" s="4">
        <v>1008</v>
      </c>
      <c r="B9" s="4" t="s">
        <v>16</v>
      </c>
      <c r="C9" s="4" t="s">
        <v>17</v>
      </c>
      <c r="D9" s="4">
        <v>38</v>
      </c>
      <c r="E9" s="4" t="s">
        <v>26</v>
      </c>
      <c r="F9" s="4" t="s">
        <v>25</v>
      </c>
      <c r="G9" s="4">
        <v>48000</v>
      </c>
      <c r="H9" s="7" t="s">
        <v>54</v>
      </c>
      <c r="I9" s="7" t="s">
        <v>62</v>
      </c>
      <c r="J9">
        <f t="shared" si="0"/>
        <v>4700</v>
      </c>
      <c r="K9">
        <f t="shared" si="1"/>
        <v>3358</v>
      </c>
    </row>
    <row r="10" spans="1:12" x14ac:dyDescent="0.25">
      <c r="A10" s="4">
        <v>1009</v>
      </c>
      <c r="B10" s="4" t="s">
        <v>10</v>
      </c>
      <c r="C10" s="4" t="s">
        <v>11</v>
      </c>
      <c r="D10" s="4">
        <v>31</v>
      </c>
      <c r="E10" s="4" t="s">
        <v>26</v>
      </c>
      <c r="F10" s="4" t="s">
        <v>29</v>
      </c>
      <c r="G10" s="4">
        <v>42000</v>
      </c>
      <c r="H10" s="7" t="s">
        <v>55</v>
      </c>
      <c r="I10" s="7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Jagassar</dc:creator>
  <cp:lastModifiedBy>Elizabeth Jagassar</cp:lastModifiedBy>
  <dcterms:created xsi:type="dcterms:W3CDTF">2021-12-16T14:18:34Z</dcterms:created>
  <dcterms:modified xsi:type="dcterms:W3CDTF">2024-03-21T17:59:14Z</dcterms:modified>
</cp:coreProperties>
</file>