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a3149a0c5d4585/Área de Trabalho/Elisa/EBAC/Módulo 8/"/>
    </mc:Choice>
  </mc:AlternateContent>
  <xr:revisionPtr revIDLastSave="8" documentId="8_{E5DE716D-7486-46C4-BA94-8654ACB22D7C}" xr6:coauthVersionLast="47" xr6:coauthVersionMax="47" xr10:uidLastSave="{0AD95B03-089C-4C82-B560-2F340EF23346}"/>
  <bookViews>
    <workbookView xWindow="-120" yWindow="-120" windowWidth="29040" windowHeight="15720" tabRatio="707" activeTab="2" xr2:uid="{D7986165-716C-4BCD-B078-E11E12155891}"/>
  </bookViews>
  <sheets>
    <sheet name="Dataset_amostra_final" sheetId="9" r:id="rId1"/>
    <sheet name="Limite_Crédito" sheetId="12" r:id="rId2"/>
    <sheet name="Valor_transacao" sheetId="10" r:id="rId3"/>
    <sheet name="Perfil_sexo_est_civil" sheetId="11" r:id="rId4"/>
    <sheet name="Perfil_Renda" sheetId="13" r:id="rId5"/>
    <sheet name="Pefril_limite_credito" sheetId="14" r:id="rId6"/>
    <sheet name="Perfil_valor_transação" sheetId="15" r:id="rId7"/>
  </sheets>
  <definedNames>
    <definedName name="_84d66e31_8570_4a5c_bb7a_5bbf104cd4c8" localSheetId="0">Dataset_amostra_final!$A$1:$H$1307</definedName>
    <definedName name="_xlnm._FilterDatabase" localSheetId="0" hidden="1">Dataset_amostra_final!$A$1:$H$1307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5" l="1"/>
  <c r="C21" i="15"/>
  <c r="C13" i="15"/>
  <c r="C12" i="15"/>
  <c r="C22" i="14"/>
  <c r="C21" i="14"/>
  <c r="C11" i="14"/>
  <c r="C10" i="14"/>
  <c r="C18" i="13"/>
  <c r="C17" i="13"/>
  <c r="C16" i="13"/>
  <c r="C15" i="13"/>
  <c r="C14" i="13"/>
  <c r="C12" i="13"/>
  <c r="C11" i="13"/>
  <c r="C9" i="12"/>
  <c r="C10" i="12"/>
  <c r="C11" i="12"/>
  <c r="C12" i="12"/>
  <c r="C13" i="12"/>
  <c r="C34" i="12"/>
  <c r="C30" i="12"/>
  <c r="C32" i="12"/>
  <c r="C31" i="12"/>
  <c r="C33" i="12"/>
  <c r="C40" i="10"/>
  <c r="C36" i="10"/>
  <c r="C39" i="10"/>
  <c r="C38" i="10"/>
  <c r="C37" i="10"/>
  <c r="E15" i="11"/>
  <c r="E14" i="11"/>
  <c r="E13" i="11"/>
  <c r="H15" i="11"/>
  <c r="G15" i="11"/>
  <c r="H14" i="11"/>
  <c r="G14" i="11"/>
  <c r="H13" i="11"/>
  <c r="G13" i="11"/>
  <c r="B21" i="11"/>
  <c r="A21" i="11"/>
  <c r="C13" i="10"/>
  <c r="C16" i="10"/>
  <c r="C12" i="10"/>
  <c r="C15" i="10"/>
  <c r="C1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A2B72A-92F6-41A5-9FCA-2AAD975716AE}" name="84d66e31-8570-4a5c-bb7a-5bbf104cd4c8" type="6" refreshedVersion="7" background="1" saveData="1">
    <textPr codePage="65001" sourceFile="C:\Users\Glaucio Malaquias\Downloads\84d66e31-8570-4a5c-bb7a-5bbf104cd4c8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<sst xmlns="http://schemas.openxmlformats.org/spreadsheetml/2006/main" count="10605" uniqueCount="2634">
  <si>
    <t>sexo</t>
  </si>
  <si>
    <t>estado_civil</t>
  </si>
  <si>
    <t>salario_anual</t>
  </si>
  <si>
    <t>valor_transacoes_12m</t>
  </si>
  <si>
    <t>limite_credito</t>
  </si>
  <si>
    <t>escolaridade</t>
  </si>
  <si>
    <t>F</t>
  </si>
  <si>
    <t>solteiro</t>
  </si>
  <si>
    <t>menos que $40K</t>
  </si>
  <si>
    <t>1291.45</t>
  </si>
  <si>
    <t>8256.96</t>
  </si>
  <si>
    <t>mestrado</t>
  </si>
  <si>
    <t>M</t>
  </si>
  <si>
    <t>casado</t>
  </si>
  <si>
    <t>$80K - $120K</t>
  </si>
  <si>
    <t>1887.72</t>
  </si>
  <si>
    <t>3418.56</t>
  </si>
  <si>
    <t>$40K - $60K</t>
  </si>
  <si>
    <t>1088.07</t>
  </si>
  <si>
    <t>4010.69</t>
  </si>
  <si>
    <t>1441.73</t>
  </si>
  <si>
    <t>11656.41</t>
  </si>
  <si>
    <t>1539.95</t>
  </si>
  <si>
    <t>11751.09</t>
  </si>
  <si>
    <t>graduacao</t>
  </si>
  <si>
    <t>na</t>
  </si>
  <si>
    <t>$60K - $80K</t>
  </si>
  <si>
    <t>1311.48</t>
  </si>
  <si>
    <t>8547.74</t>
  </si>
  <si>
    <t>1570.23</t>
  </si>
  <si>
    <t>2436.0</t>
  </si>
  <si>
    <t>1671.12</t>
  </si>
  <si>
    <t>30367.57</t>
  </si>
  <si>
    <t>doutorado</t>
  </si>
  <si>
    <t>1207.79</t>
  </si>
  <si>
    <t>14470.78</t>
  </si>
  <si>
    <t>divorciado</t>
  </si>
  <si>
    <t>1178.72</t>
  </si>
  <si>
    <t>20979.05</t>
  </si>
  <si>
    <t>692.25</t>
  </si>
  <si>
    <t>1438.73</t>
  </si>
  <si>
    <t>1052.0</t>
  </si>
  <si>
    <t>7768.43</t>
  </si>
  <si>
    <t>1589.11</t>
  </si>
  <si>
    <t>8923.23</t>
  </si>
  <si>
    <t>1411.63</t>
  </si>
  <si>
    <t>2650.38</t>
  </si>
  <si>
    <t>1291.68</t>
  </si>
  <si>
    <t>12555.16</t>
  </si>
  <si>
    <t>1407.71</t>
  </si>
  <si>
    <t>3520.61</t>
  </si>
  <si>
    <t>1877.05</t>
  </si>
  <si>
    <t>3035.78</t>
  </si>
  <si>
    <t>1464.46</t>
  </si>
  <si>
    <t>3672.19</t>
  </si>
  <si>
    <t>704.78</t>
  </si>
  <si>
    <t>7882.47</t>
  </si>
  <si>
    <t>1109.51</t>
  </si>
  <si>
    <t>32426.29</t>
  </si>
  <si>
    <t>1756.0</t>
  </si>
  <si>
    <t>17304.68</t>
  </si>
  <si>
    <t>1042.8</t>
  </si>
  <si>
    <t>9830.13</t>
  </si>
  <si>
    <t>1741.52</t>
  </si>
  <si>
    <t>2283.59</t>
  </si>
  <si>
    <t>1719.18</t>
  </si>
  <si>
    <t>2548.58</t>
  </si>
  <si>
    <t>1140.09</t>
  </si>
  <si>
    <t>4745.36</t>
  </si>
  <si>
    <t>705.59</t>
  </si>
  <si>
    <t>1438.08</t>
  </si>
  <si>
    <t>$120K +</t>
  </si>
  <si>
    <t>602.6</t>
  </si>
  <si>
    <t>15769.34</t>
  </si>
  <si>
    <t>1052.4</t>
  </si>
  <si>
    <t>3298.68</t>
  </si>
  <si>
    <t>1295.77</t>
  </si>
  <si>
    <t>2802.32</t>
  </si>
  <si>
    <t>1359.02</t>
  </si>
  <si>
    <t>6273.36</t>
  </si>
  <si>
    <t>691.1</t>
  </si>
  <si>
    <t>34516.6</t>
  </si>
  <si>
    <t>1276.73</t>
  </si>
  <si>
    <t>23957.43</t>
  </si>
  <si>
    <t>1353.02</t>
  </si>
  <si>
    <t>6585.0</t>
  </si>
  <si>
    <t>1670.43</t>
  </si>
  <si>
    <t>1687.32</t>
  </si>
  <si>
    <t>837.74</t>
  </si>
  <si>
    <t>25300.81</t>
  </si>
  <si>
    <t>1550.71</t>
  </si>
  <si>
    <t>34516.09</t>
  </si>
  <si>
    <t>1540.51</t>
  </si>
  <si>
    <t>2216.16</t>
  </si>
  <si>
    <t>1256.06</t>
  </si>
  <si>
    <t>2910.05</t>
  </si>
  <si>
    <t>1341.81</t>
  </si>
  <si>
    <t>24312.55</t>
  </si>
  <si>
    <t>1289.65</t>
  </si>
  <si>
    <t>5272.7</t>
  </si>
  <si>
    <t>1112.55</t>
  </si>
  <si>
    <t>7000.35</t>
  </si>
  <si>
    <t>1468.07</t>
  </si>
  <si>
    <t>2536.0</t>
  </si>
  <si>
    <t>1334.19</t>
  </si>
  <si>
    <t>28904.11</t>
  </si>
  <si>
    <t>1457.17</t>
  </si>
  <si>
    <t>8567.99</t>
  </si>
  <si>
    <t>1068.99</t>
  </si>
  <si>
    <t>10133.91</t>
  </si>
  <si>
    <t>1590.14</t>
  </si>
  <si>
    <t>34516.4</t>
  </si>
  <si>
    <t>1531.13</t>
  </si>
  <si>
    <t>3085.37</t>
  </si>
  <si>
    <t>1465.89</t>
  </si>
  <si>
    <t>6576.08</t>
  </si>
  <si>
    <t>1286.1</t>
  </si>
  <si>
    <t>2664.65</t>
  </si>
  <si>
    <t>1673.96</t>
  </si>
  <si>
    <t>1709.75</t>
  </si>
  <si>
    <t>1313.57</t>
  </si>
  <si>
    <t>3454.88</t>
  </si>
  <si>
    <t>1609.8</t>
  </si>
  <si>
    <t>3789.07</t>
  </si>
  <si>
    <t>1158.65</t>
  </si>
  <si>
    <t>9689.42</t>
  </si>
  <si>
    <t>1289.53</t>
  </si>
  <si>
    <t>23032.31</t>
  </si>
  <si>
    <t>1259.6</t>
  </si>
  <si>
    <t>2940.23</t>
  </si>
  <si>
    <t>1298.42</t>
  </si>
  <si>
    <t>3031.74</t>
  </si>
  <si>
    <t>1566.92</t>
  </si>
  <si>
    <t>8358.36</t>
  </si>
  <si>
    <t>1022.13</t>
  </si>
  <si>
    <t>34516.7</t>
  </si>
  <si>
    <t>1342.04</t>
  </si>
  <si>
    <t>8466.12</t>
  </si>
  <si>
    <t>1388.92</t>
  </si>
  <si>
    <t>13551.14</t>
  </si>
  <si>
    <t>1235.27</t>
  </si>
  <si>
    <t>18886.97</t>
  </si>
  <si>
    <t>1111.64</t>
  </si>
  <si>
    <t>24159.65</t>
  </si>
  <si>
    <t>1064.06</t>
  </si>
  <si>
    <t>34516.18</t>
  </si>
  <si>
    <t>1243.37</t>
  </si>
  <si>
    <t>3174.61</t>
  </si>
  <si>
    <t>1268.11</t>
  </si>
  <si>
    <t>34516.86</t>
  </si>
  <si>
    <t>1304.88</t>
  </si>
  <si>
    <t>2926.27</t>
  </si>
  <si>
    <t>1368.9</t>
  </si>
  <si>
    <t>32090.2</t>
  </si>
  <si>
    <t>720.82</t>
  </si>
  <si>
    <t>11669.07</t>
  </si>
  <si>
    <t>978.8</t>
  </si>
  <si>
    <t>2393.25</t>
  </si>
  <si>
    <t>1566.0</t>
  </si>
  <si>
    <t>19270.57</t>
  </si>
  <si>
    <t>1578.98</t>
  </si>
  <si>
    <t>3710.96</t>
  </si>
  <si>
    <t>1493.12</t>
  </si>
  <si>
    <t>3235.89</t>
  </si>
  <si>
    <t>1178.37</t>
  </si>
  <si>
    <t>11749.97</t>
  </si>
  <si>
    <t>2560.79</t>
  </si>
  <si>
    <t>10408.7</t>
  </si>
  <si>
    <t>1657.84</t>
  </si>
  <si>
    <t>3967.48</t>
  </si>
  <si>
    <t>1204.63</t>
  </si>
  <si>
    <t>6205.29</t>
  </si>
  <si>
    <t>1576.74</t>
  </si>
  <si>
    <t>14926.65</t>
  </si>
  <si>
    <t>1217.14</t>
  </si>
  <si>
    <t>6335.1</t>
  </si>
  <si>
    <t>530.36</t>
  </si>
  <si>
    <t>14979.44</t>
  </si>
  <si>
    <t>1617.31</t>
  </si>
  <si>
    <t>2250.44</t>
  </si>
  <si>
    <t>1592.13</t>
  </si>
  <si>
    <t>10916.64</t>
  </si>
  <si>
    <t>1343.87</t>
  </si>
  <si>
    <t>5349.05</t>
  </si>
  <si>
    <t>1910.36</t>
  </si>
  <si>
    <t>13860.22</t>
  </si>
  <si>
    <t>1298.55</t>
  </si>
  <si>
    <t>18386.59</t>
  </si>
  <si>
    <t>1439.28</t>
  </si>
  <si>
    <t>2154.12</t>
  </si>
  <si>
    <t>1099.88</t>
  </si>
  <si>
    <t>9364.93</t>
  </si>
  <si>
    <t>1285.54</t>
  </si>
  <si>
    <t>3195.43</t>
  </si>
  <si>
    <t>1152.5</t>
  </si>
  <si>
    <t>4224.05</t>
  </si>
  <si>
    <t>597.86</t>
  </si>
  <si>
    <t>32975.61</t>
  </si>
  <si>
    <t>1105.44</t>
  </si>
  <si>
    <t>10400.82</t>
  </si>
  <si>
    <t>1661.15</t>
  </si>
  <si>
    <t>3006.0</t>
  </si>
  <si>
    <t>1243.58</t>
  </si>
  <si>
    <t>11106.73</t>
  </si>
  <si>
    <t>1502.84</t>
  </si>
  <si>
    <t>3380.75</t>
  </si>
  <si>
    <t>1460.6</t>
  </si>
  <si>
    <t>21331.23</t>
  </si>
  <si>
    <t>1087.07</t>
  </si>
  <si>
    <t>6278.72</t>
  </si>
  <si>
    <t>1226.43</t>
  </si>
  <si>
    <t>1439.0</t>
  </si>
  <si>
    <t>1555.04</t>
  </si>
  <si>
    <t>20758.33</t>
  </si>
  <si>
    <t>1827.87</t>
  </si>
  <si>
    <t>14612.54</t>
  </si>
  <si>
    <t>1376.59</t>
  </si>
  <si>
    <t>27259.32</t>
  </si>
  <si>
    <t>1771.54</t>
  </si>
  <si>
    <t>6347.04</t>
  </si>
  <si>
    <t>1873.76</t>
  </si>
  <si>
    <t>21592.49</t>
  </si>
  <si>
    <t>1679.81</t>
  </si>
  <si>
    <t>3449.71</t>
  </si>
  <si>
    <t>1428.62</t>
  </si>
  <si>
    <t>7871.3</t>
  </si>
  <si>
    <t>1302.61</t>
  </si>
  <si>
    <t>11376.03</t>
  </si>
  <si>
    <t>1483.6</t>
  </si>
  <si>
    <t>12302.46</t>
  </si>
  <si>
    <t>1060.78</t>
  </si>
  <si>
    <t>34516.23</t>
  </si>
  <si>
    <t>1330.44</t>
  </si>
  <si>
    <t>34516.11</t>
  </si>
  <si>
    <t>886.93</t>
  </si>
  <si>
    <t>1438.49</t>
  </si>
  <si>
    <t>844.25</t>
  </si>
  <si>
    <t>1438.61</t>
  </si>
  <si>
    <t>1450.42</t>
  </si>
  <si>
    <t>2619.5</t>
  </si>
  <si>
    <t>2311.68</t>
  </si>
  <si>
    <t>24407.22</t>
  </si>
  <si>
    <t>1523.79</t>
  </si>
  <si>
    <t>11086.88</t>
  </si>
  <si>
    <t>1234.81</t>
  </si>
  <si>
    <t>2571.08</t>
  </si>
  <si>
    <t>1600.6</t>
  </si>
  <si>
    <t>5781.12</t>
  </si>
  <si>
    <t>1271.61</t>
  </si>
  <si>
    <t>3839.33</t>
  </si>
  <si>
    <t>1223.72</t>
  </si>
  <si>
    <t>2115.68</t>
  </si>
  <si>
    <t>1117.13</t>
  </si>
  <si>
    <t>1438.34</t>
  </si>
  <si>
    <t>1468.3</t>
  </si>
  <si>
    <t>1438.92</t>
  </si>
  <si>
    <t>1368.17</t>
  </si>
  <si>
    <t>3106.63</t>
  </si>
  <si>
    <t>1218.41</t>
  </si>
  <si>
    <t>34516.68</t>
  </si>
  <si>
    <t>1310.79</t>
  </si>
  <si>
    <t>5207.73</t>
  </si>
  <si>
    <t>1767.49</t>
  </si>
  <si>
    <t>17965.69</t>
  </si>
  <si>
    <t>933.05</t>
  </si>
  <si>
    <t>2733.26</t>
  </si>
  <si>
    <t>1512.98</t>
  </si>
  <si>
    <t>8863.91</t>
  </si>
  <si>
    <t>1120.71</t>
  </si>
  <si>
    <t>815.11</t>
  </si>
  <si>
    <t>1438.71</t>
  </si>
  <si>
    <t>510.16</t>
  </si>
  <si>
    <t>3387.36</t>
  </si>
  <si>
    <t>1377.75</t>
  </si>
  <si>
    <t>1982.76</t>
  </si>
  <si>
    <t>1287.55</t>
  </si>
  <si>
    <t>2189.18</t>
  </si>
  <si>
    <t>1770.89</t>
  </si>
  <si>
    <t>21304.91</t>
  </si>
  <si>
    <t>1409.86</t>
  </si>
  <si>
    <t>7577.25</t>
  </si>
  <si>
    <t>1354.89</t>
  </si>
  <si>
    <t>3234.67</t>
  </si>
  <si>
    <t>1479.15</t>
  </si>
  <si>
    <t>6990.3</t>
  </si>
  <si>
    <t>1283.15</t>
  </si>
  <si>
    <t>34516.27</t>
  </si>
  <si>
    <t>689.19</t>
  </si>
  <si>
    <t>1438.04</t>
  </si>
  <si>
    <t>1339.25</t>
  </si>
  <si>
    <t>5207.14</t>
  </si>
  <si>
    <t>1387.1</t>
  </si>
  <si>
    <t>3187.02</t>
  </si>
  <si>
    <t>1119.88</t>
  </si>
  <si>
    <t>2290.0</t>
  </si>
  <si>
    <t>1542.87</t>
  </si>
  <si>
    <t>6363.6</t>
  </si>
  <si>
    <t>744.28</t>
  </si>
  <si>
    <t>3401.34</t>
  </si>
  <si>
    <t>1575.13</t>
  </si>
  <si>
    <t>34516.15</t>
  </si>
  <si>
    <t>2434.79</t>
  </si>
  <si>
    <t>2939.87</t>
  </si>
  <si>
    <t>1139.19</t>
  </si>
  <si>
    <t>3342.44</t>
  </si>
  <si>
    <t>799.6</t>
  </si>
  <si>
    <t>2532.68</t>
  </si>
  <si>
    <t>1881.8</t>
  </si>
  <si>
    <t>1900.47</t>
  </si>
  <si>
    <t>1273.1</t>
  </si>
  <si>
    <t>14546.36</t>
  </si>
  <si>
    <t>1328.55</t>
  </si>
  <si>
    <t>2521.96</t>
  </si>
  <si>
    <t>1579.45</t>
  </si>
  <si>
    <t>16427.37</t>
  </si>
  <si>
    <t>937.65</t>
  </si>
  <si>
    <t>13068.7</t>
  </si>
  <si>
    <t>1749.28</t>
  </si>
  <si>
    <t>23218.54</t>
  </si>
  <si>
    <t>1554.39</t>
  </si>
  <si>
    <t>5731.58</t>
  </si>
  <si>
    <t>1350.53</t>
  </si>
  <si>
    <t>34516.94</t>
  </si>
  <si>
    <t>1678.66</t>
  </si>
  <si>
    <t>24221.87</t>
  </si>
  <si>
    <t>1222.79</t>
  </si>
  <si>
    <t>21637.35</t>
  </si>
  <si>
    <t>1536.56</t>
  </si>
  <si>
    <t>14543.72</t>
  </si>
  <si>
    <t>1389.6</t>
  </si>
  <si>
    <t>1616.44</t>
  </si>
  <si>
    <t>2093.03</t>
  </si>
  <si>
    <t>2759.61</t>
  </si>
  <si>
    <t>678.76</t>
  </si>
  <si>
    <t>8249.68</t>
  </si>
  <si>
    <t>1467.33</t>
  </si>
  <si>
    <t>14041.09</t>
  </si>
  <si>
    <t>2133.4</t>
  </si>
  <si>
    <t>5876.9</t>
  </si>
  <si>
    <t>1122.25</t>
  </si>
  <si>
    <t>34516.45</t>
  </si>
  <si>
    <t>1166.3</t>
  </si>
  <si>
    <t>2293.74</t>
  </si>
  <si>
    <t>1326.68</t>
  </si>
  <si>
    <t>13399.15</t>
  </si>
  <si>
    <t>1285.61</t>
  </si>
  <si>
    <t>3378.72</t>
  </si>
  <si>
    <t>1142.42</t>
  </si>
  <si>
    <t>5012.65</t>
  </si>
  <si>
    <t>1052.59</t>
  </si>
  <si>
    <t>3471.41</t>
  </si>
  <si>
    <t>1628.24</t>
  </si>
  <si>
    <t>1378.69</t>
  </si>
  <si>
    <t>2578.8</t>
  </si>
  <si>
    <t>1715.26</t>
  </si>
  <si>
    <t>6265.85</t>
  </si>
  <si>
    <t>1220.43</t>
  </si>
  <si>
    <t>2731.13</t>
  </si>
  <si>
    <t>1106.62</t>
  </si>
  <si>
    <t>34516.58</t>
  </si>
  <si>
    <t>1658.87</t>
  </si>
  <si>
    <t>2702.09</t>
  </si>
  <si>
    <t>1441.86</t>
  </si>
  <si>
    <t>2355.74</t>
  </si>
  <si>
    <t>1371.53</t>
  </si>
  <si>
    <t>5332.95</t>
  </si>
  <si>
    <t>1278.64</t>
  </si>
  <si>
    <t>10741.31</t>
  </si>
  <si>
    <t>1787.12</t>
  </si>
  <si>
    <t>5585.78</t>
  </si>
  <si>
    <t>1558.6</t>
  </si>
  <si>
    <t>2478.3</t>
  </si>
  <si>
    <t>893.56</t>
  </si>
  <si>
    <t>2339.82</t>
  </si>
  <si>
    <t>1099.14</t>
  </si>
  <si>
    <t>2726.65</t>
  </si>
  <si>
    <t>1893.82</t>
  </si>
  <si>
    <t>1628.54</t>
  </si>
  <si>
    <t>1151.85</t>
  </si>
  <si>
    <t>3156.16</t>
  </si>
  <si>
    <t>1519.2</t>
  </si>
  <si>
    <t>4745.56</t>
  </si>
  <si>
    <t>1060.56</t>
  </si>
  <si>
    <t>3751.64</t>
  </si>
  <si>
    <t>1439.96</t>
  </si>
  <si>
    <t>18206.92</t>
  </si>
  <si>
    <t>1173.67</t>
  </si>
  <si>
    <t>2406.44</t>
  </si>
  <si>
    <t>1307.95</t>
  </si>
  <si>
    <t>12301.26</t>
  </si>
  <si>
    <t>1473.58</t>
  </si>
  <si>
    <t>2846.62</t>
  </si>
  <si>
    <t>1409.9</t>
  </si>
  <si>
    <t>12208.45</t>
  </si>
  <si>
    <t>647.1</t>
  </si>
  <si>
    <t>5639.0</t>
  </si>
  <si>
    <t>1275.53</t>
  </si>
  <si>
    <t>10021.42</t>
  </si>
  <si>
    <t>1702.03</t>
  </si>
  <si>
    <t>2027.76</t>
  </si>
  <si>
    <t>1256.35</t>
  </si>
  <si>
    <t>6363.88</t>
  </si>
  <si>
    <t>3178.3</t>
  </si>
  <si>
    <t>3920.86</t>
  </si>
  <si>
    <t>1960.42</t>
  </si>
  <si>
    <t>1944.32</t>
  </si>
  <si>
    <t>1629.33</t>
  </si>
  <si>
    <t>28202.31</t>
  </si>
  <si>
    <t>1226.34</t>
  </si>
  <si>
    <t>24850.92</t>
  </si>
  <si>
    <t>1159.59</t>
  </si>
  <si>
    <t>7477.58</t>
  </si>
  <si>
    <t>1409.82</t>
  </si>
  <si>
    <t>6509.42</t>
  </si>
  <si>
    <t>1000.97</t>
  </si>
  <si>
    <t>13450.22</t>
  </si>
  <si>
    <t>1209.75</t>
  </si>
  <si>
    <t>27000.76</t>
  </si>
  <si>
    <t>1366.35</t>
  </si>
  <si>
    <t>34516.1</t>
  </si>
  <si>
    <t>1161.54</t>
  </si>
  <si>
    <t>6347.91</t>
  </si>
  <si>
    <t>1750.8</t>
  </si>
  <si>
    <t>2536.27</t>
  </si>
  <si>
    <t>1170.71</t>
  </si>
  <si>
    <t>13048.6</t>
  </si>
  <si>
    <t>1329.74</t>
  </si>
  <si>
    <t>8077.65</t>
  </si>
  <si>
    <t>857.65</t>
  </si>
  <si>
    <t>1929.53</t>
  </si>
  <si>
    <t>715.45</t>
  </si>
  <si>
    <t>2185.35</t>
  </si>
  <si>
    <t>1512.38</t>
  </si>
  <si>
    <t>24487.13</t>
  </si>
  <si>
    <t>906.2</t>
  </si>
  <si>
    <t>4131.35</t>
  </si>
  <si>
    <t>1052.41</t>
  </si>
  <si>
    <t>10790.91</t>
  </si>
  <si>
    <t>1327.64</t>
  </si>
  <si>
    <t>9478.46</t>
  </si>
  <si>
    <t>1058.46</t>
  </si>
  <si>
    <t>1491.47</t>
  </si>
  <si>
    <t>1230.45</t>
  </si>
  <si>
    <t>2305.95</t>
  </si>
  <si>
    <t>1612.96</t>
  </si>
  <si>
    <t>23138.99</t>
  </si>
  <si>
    <t>1724.14</t>
  </si>
  <si>
    <t>5798.11</t>
  </si>
  <si>
    <t>1784.37</t>
  </si>
  <si>
    <t>6880.15</t>
  </si>
  <si>
    <t>1156.61</t>
  </si>
  <si>
    <t>34516.25</t>
  </si>
  <si>
    <t>2556.23</t>
  </si>
  <si>
    <t>2075.97</t>
  </si>
  <si>
    <t>1590.84</t>
  </si>
  <si>
    <t>4589.7</t>
  </si>
  <si>
    <t>884.01</t>
  </si>
  <si>
    <t>2317.39</t>
  </si>
  <si>
    <t>1447.17</t>
  </si>
  <si>
    <t>6038.72</t>
  </si>
  <si>
    <t>706.26</t>
  </si>
  <si>
    <t>4320.56</t>
  </si>
  <si>
    <t>1209.54</t>
  </si>
  <si>
    <t>5014.07</t>
  </si>
  <si>
    <t>1786.6</t>
  </si>
  <si>
    <t>23412.47</t>
  </si>
  <si>
    <t>1456.04</t>
  </si>
  <si>
    <t>3044.23</t>
  </si>
  <si>
    <t>715.56</t>
  </si>
  <si>
    <t>17030.72</t>
  </si>
  <si>
    <t>1198.34</t>
  </si>
  <si>
    <t>23090.96</t>
  </si>
  <si>
    <t>1556.86</t>
  </si>
  <si>
    <t>29205.28</t>
  </si>
  <si>
    <t>1606.92</t>
  </si>
  <si>
    <t>14035.68</t>
  </si>
  <si>
    <t>2400.07</t>
  </si>
  <si>
    <t>2061.78</t>
  </si>
  <si>
    <t>1337.75</t>
  </si>
  <si>
    <t>24602.34</t>
  </si>
  <si>
    <t>654.61</t>
  </si>
  <si>
    <t>16867.12</t>
  </si>
  <si>
    <t>1909.12</t>
  </si>
  <si>
    <t>2783.94</t>
  </si>
  <si>
    <t>922.94</t>
  </si>
  <si>
    <t>2972.3</t>
  </si>
  <si>
    <t>1323.14</t>
  </si>
  <si>
    <t>2880.27</t>
  </si>
  <si>
    <t>1377.24</t>
  </si>
  <si>
    <t>4394.57</t>
  </si>
  <si>
    <t>1517.95</t>
  </si>
  <si>
    <t>18325.22</t>
  </si>
  <si>
    <t>1528.14</t>
  </si>
  <si>
    <t>3773.73</t>
  </si>
  <si>
    <t>1329.95</t>
  </si>
  <si>
    <t>21684.8</t>
  </si>
  <si>
    <t>1172.88</t>
  </si>
  <si>
    <t>9995.38</t>
  </si>
  <si>
    <t>1646.24</t>
  </si>
  <si>
    <t>11910.9</t>
  </si>
  <si>
    <t>1693.38</t>
  </si>
  <si>
    <t>2279.86</t>
  </si>
  <si>
    <t>1336.23</t>
  </si>
  <si>
    <t>3539.95</t>
  </si>
  <si>
    <t>1885.66</t>
  </si>
  <si>
    <t>1638.73</t>
  </si>
  <si>
    <t>1744.45</t>
  </si>
  <si>
    <t>2947.19</t>
  </si>
  <si>
    <t>1300.15</t>
  </si>
  <si>
    <t>7251.6</t>
  </si>
  <si>
    <t>1439.62</t>
  </si>
  <si>
    <t>2641.6</t>
  </si>
  <si>
    <t>1241.49</t>
  </si>
  <si>
    <t>2801.27</t>
  </si>
  <si>
    <t>1391.01</t>
  </si>
  <si>
    <t>9336.07</t>
  </si>
  <si>
    <t>1246.31</t>
  </si>
  <si>
    <t>2763.78</t>
  </si>
  <si>
    <t>2375.8</t>
  </si>
  <si>
    <t>5100.12</t>
  </si>
  <si>
    <t>1238.61</t>
  </si>
  <si>
    <t>3955.3</t>
  </si>
  <si>
    <t>1071.28</t>
  </si>
  <si>
    <t>2375.03</t>
  </si>
  <si>
    <t>1378.41</t>
  </si>
  <si>
    <t>1963.58</t>
  </si>
  <si>
    <t>1100.92</t>
  </si>
  <si>
    <t>4256.94</t>
  </si>
  <si>
    <t>2052.85</t>
  </si>
  <si>
    <t>5097.67</t>
  </si>
  <si>
    <t>1349.0</t>
  </si>
  <si>
    <t>3228.28</t>
  </si>
  <si>
    <t>1215.86</t>
  </si>
  <si>
    <t>20231.09</t>
  </si>
  <si>
    <t>2644.77</t>
  </si>
  <si>
    <t>2585.01</t>
  </si>
  <si>
    <t>918.45</t>
  </si>
  <si>
    <t>12151.06</t>
  </si>
  <si>
    <t>1463.75</t>
  </si>
  <si>
    <t>10021.45</t>
  </si>
  <si>
    <t>1437.39</t>
  </si>
  <si>
    <t>3117.02</t>
  </si>
  <si>
    <t>1313.27</t>
  </si>
  <si>
    <t>21526.86</t>
  </si>
  <si>
    <t>807.5</t>
  </si>
  <si>
    <t>1438.67</t>
  </si>
  <si>
    <t>1438.46</t>
  </si>
  <si>
    <t>7262.41</t>
  </si>
  <si>
    <t>709.22</t>
  </si>
  <si>
    <t>1438.45</t>
  </si>
  <si>
    <t>1283.89</t>
  </si>
  <si>
    <t>2053.64</t>
  </si>
  <si>
    <t>1593.88</t>
  </si>
  <si>
    <t>26443.42</t>
  </si>
  <si>
    <t>1631.78</t>
  </si>
  <si>
    <t>3125.86</t>
  </si>
  <si>
    <t>2194.98</t>
  </si>
  <si>
    <t>4930.7</t>
  </si>
  <si>
    <t>1128.92</t>
  </si>
  <si>
    <t>9476.09</t>
  </si>
  <si>
    <t>1497.42</t>
  </si>
  <si>
    <t>11722.66</t>
  </si>
  <si>
    <t>1385.06</t>
  </si>
  <si>
    <t>13301.4</t>
  </si>
  <si>
    <t>974.45</t>
  </si>
  <si>
    <t>1438.57</t>
  </si>
  <si>
    <t>1744.86</t>
  </si>
  <si>
    <t>19324.66</t>
  </si>
  <si>
    <t>1766.89</t>
  </si>
  <si>
    <t>5331.13</t>
  </si>
  <si>
    <t>1773.18</t>
  </si>
  <si>
    <t>17625.42</t>
  </si>
  <si>
    <t>1860.3</t>
  </si>
  <si>
    <t>17438.04</t>
  </si>
  <si>
    <t>1179.46</t>
  </si>
  <si>
    <t>1962.4</t>
  </si>
  <si>
    <t>2781.52</t>
  </si>
  <si>
    <t>3290.39</t>
  </si>
  <si>
    <t>1446.71</t>
  </si>
  <si>
    <t>9256.32</t>
  </si>
  <si>
    <t>1703.25</t>
  </si>
  <si>
    <t>3674.55</t>
  </si>
  <si>
    <t>761.95</t>
  </si>
  <si>
    <t>6462.33</t>
  </si>
  <si>
    <t>1536.75</t>
  </si>
  <si>
    <t>1638.44</t>
  </si>
  <si>
    <t>1373.7</t>
  </si>
  <si>
    <t>4335.5</t>
  </si>
  <si>
    <t>1409.05</t>
  </si>
  <si>
    <t>24869.26</t>
  </si>
  <si>
    <t>1277.75</t>
  </si>
  <si>
    <t>10953.93</t>
  </si>
  <si>
    <t>1227.35</t>
  </si>
  <si>
    <t>11338.93</t>
  </si>
  <si>
    <t>1336.11</t>
  </si>
  <si>
    <t>5544.96</t>
  </si>
  <si>
    <t>1110.76</t>
  </si>
  <si>
    <t>19665.34</t>
  </si>
  <si>
    <t>1955.63</t>
  </si>
  <si>
    <t>5146.86</t>
  </si>
  <si>
    <t>660.12</t>
  </si>
  <si>
    <t>1704.28</t>
  </si>
  <si>
    <t>1391.07</t>
  </si>
  <si>
    <t>1616.98</t>
  </si>
  <si>
    <t>34516.97</t>
  </si>
  <si>
    <t>1498.69</t>
  </si>
  <si>
    <t>1976.26</t>
  </si>
  <si>
    <t>1594.99</t>
  </si>
  <si>
    <t>8693.69</t>
  </si>
  <si>
    <t>920.76</t>
  </si>
  <si>
    <t>7222.18</t>
  </si>
  <si>
    <t>1749.63</t>
  </si>
  <si>
    <t>11710.53</t>
  </si>
  <si>
    <t>1826.9</t>
  </si>
  <si>
    <t>3663.53</t>
  </si>
  <si>
    <t>799.32</t>
  </si>
  <si>
    <t>1438.29</t>
  </si>
  <si>
    <t>2121.31</t>
  </si>
  <si>
    <t>3518.48</t>
  </si>
  <si>
    <t>1468.28</t>
  </si>
  <si>
    <t>1717.07</t>
  </si>
  <si>
    <t>1482.26</t>
  </si>
  <si>
    <t>16813.54</t>
  </si>
  <si>
    <t>1726.34</t>
  </si>
  <si>
    <t>16434.74</t>
  </si>
  <si>
    <t>1806.61</t>
  </si>
  <si>
    <t>21872.6</t>
  </si>
  <si>
    <t>1175.42</t>
  </si>
  <si>
    <t>7361.0</t>
  </si>
  <si>
    <t>1786.91</t>
  </si>
  <si>
    <t>1438.43</t>
  </si>
  <si>
    <t>1675.44</t>
  </si>
  <si>
    <t>8628.28</t>
  </si>
  <si>
    <t>1200.84</t>
  </si>
  <si>
    <t>18750.33</t>
  </si>
  <si>
    <t>1283.42</t>
  </si>
  <si>
    <t>21242.59</t>
  </si>
  <si>
    <t>1937.51</t>
  </si>
  <si>
    <t>2961.47</t>
  </si>
  <si>
    <t>1988.86</t>
  </si>
  <si>
    <t>3249.28</t>
  </si>
  <si>
    <t>1902.32</t>
  </si>
  <si>
    <t>8829.21</t>
  </si>
  <si>
    <t>838.57</t>
  </si>
  <si>
    <t>7340.58</t>
  </si>
  <si>
    <t>1918.43</t>
  </si>
  <si>
    <t>16952.05</t>
  </si>
  <si>
    <t>837.79</t>
  </si>
  <si>
    <t>20865.47</t>
  </si>
  <si>
    <t>4311.86</t>
  </si>
  <si>
    <t>3083.27</t>
  </si>
  <si>
    <t>1567.22</t>
  </si>
  <si>
    <t>10584.32</t>
  </si>
  <si>
    <t>1422.8</t>
  </si>
  <si>
    <t>12240.62</t>
  </si>
  <si>
    <t>1680.12</t>
  </si>
  <si>
    <t>5120.31</t>
  </si>
  <si>
    <t>1652.88</t>
  </si>
  <si>
    <t>3124.27</t>
  </si>
  <si>
    <t>1911.82</t>
  </si>
  <si>
    <t>22157.48</t>
  </si>
  <si>
    <t>1260.29</t>
  </si>
  <si>
    <t>11477.94</t>
  </si>
  <si>
    <t>1489.11</t>
  </si>
  <si>
    <t>3933.04</t>
  </si>
  <si>
    <t>1794.45</t>
  </si>
  <si>
    <t>8022.01</t>
  </si>
  <si>
    <t>3231.76</t>
  </si>
  <si>
    <t>30271.39</t>
  </si>
  <si>
    <t>1572.56</t>
  </si>
  <si>
    <t>2936.33</t>
  </si>
  <si>
    <t>1465.99</t>
  </si>
  <si>
    <t>11806.86</t>
  </si>
  <si>
    <t>1570.94</t>
  </si>
  <si>
    <t>4734.64</t>
  </si>
  <si>
    <t>694.56</t>
  </si>
  <si>
    <t>1438.81</t>
  </si>
  <si>
    <t>1929.84</t>
  </si>
  <si>
    <t>34516.96</t>
  </si>
  <si>
    <t>2447.49</t>
  </si>
  <si>
    <t>23561.92</t>
  </si>
  <si>
    <t>1236.83</t>
  </si>
  <si>
    <t>5923.75</t>
  </si>
  <si>
    <t>2091.56</t>
  </si>
  <si>
    <t>3156.99</t>
  </si>
  <si>
    <t>1848.41</t>
  </si>
  <si>
    <t>1535.78</t>
  </si>
  <si>
    <t>949.3</t>
  </si>
  <si>
    <t>2122.22</t>
  </si>
  <si>
    <t>1804.34</t>
  </si>
  <si>
    <t>5822.06</t>
  </si>
  <si>
    <t>1605.17</t>
  </si>
  <si>
    <t>3537.25</t>
  </si>
  <si>
    <t>1463.92</t>
  </si>
  <si>
    <t>34516.42</t>
  </si>
  <si>
    <t>1279.02</t>
  </si>
  <si>
    <t>16320.11</t>
  </si>
  <si>
    <t>1475.68</t>
  </si>
  <si>
    <t>34516.14</t>
  </si>
  <si>
    <t>1419.0</t>
  </si>
  <si>
    <t>15459.46</t>
  </si>
  <si>
    <t>1571.9</t>
  </si>
  <si>
    <t>6361.67</t>
  </si>
  <si>
    <t>1195.72</t>
  </si>
  <si>
    <t>8796.83</t>
  </si>
  <si>
    <t>1431.12</t>
  </si>
  <si>
    <t>1438.21</t>
  </si>
  <si>
    <t>1194.85</t>
  </si>
  <si>
    <t>18001.86</t>
  </si>
  <si>
    <t>1154.85</t>
  </si>
  <si>
    <t>2680.55</t>
  </si>
  <si>
    <t>1269.48</t>
  </si>
  <si>
    <t>2448.82</t>
  </si>
  <si>
    <t>1742.4</t>
  </si>
  <si>
    <t>4049.6</t>
  </si>
  <si>
    <t>1773.8</t>
  </si>
  <si>
    <t>13848.63</t>
  </si>
  <si>
    <t>864.95</t>
  </si>
  <si>
    <t>2490.25</t>
  </si>
  <si>
    <t>1830.21</t>
  </si>
  <si>
    <t>2578.17</t>
  </si>
  <si>
    <t>1542.36</t>
  </si>
  <si>
    <t>9050.95</t>
  </si>
  <si>
    <t>1837.27</t>
  </si>
  <si>
    <t>4051.31</t>
  </si>
  <si>
    <t>1191.49</t>
  </si>
  <si>
    <t>11959.21</t>
  </si>
  <si>
    <t>1564.05</t>
  </si>
  <si>
    <t>3636.21</t>
  </si>
  <si>
    <t>2165.71</t>
  </si>
  <si>
    <t>11262.11</t>
  </si>
  <si>
    <t>1631.49</t>
  </si>
  <si>
    <t>5108.61</t>
  </si>
  <si>
    <t>1137.09</t>
  </si>
  <si>
    <t>5903.27</t>
  </si>
  <si>
    <t>1367.68</t>
  </si>
  <si>
    <t>7860.47</t>
  </si>
  <si>
    <t>1292.79</t>
  </si>
  <si>
    <t>5918.44</t>
  </si>
  <si>
    <t>1682.43</t>
  </si>
  <si>
    <t>6741.43</t>
  </si>
  <si>
    <t>1770.94</t>
  </si>
  <si>
    <t>34516.92</t>
  </si>
  <si>
    <t>1526.8</t>
  </si>
  <si>
    <t>5450.71</t>
  </si>
  <si>
    <t>1681.78</t>
  </si>
  <si>
    <t>18226.68</t>
  </si>
  <si>
    <t>1224.08</t>
  </si>
  <si>
    <t>8128.36</t>
  </si>
  <si>
    <t>1566.79</t>
  </si>
  <si>
    <t>10260.08</t>
  </si>
  <si>
    <t>1349.91</t>
  </si>
  <si>
    <t>2163.64</t>
  </si>
  <si>
    <t>1751.42</t>
  </si>
  <si>
    <t>33864.94</t>
  </si>
  <si>
    <t>1414.68</t>
  </si>
  <si>
    <t>4531.23</t>
  </si>
  <si>
    <t>1260.93</t>
  </si>
  <si>
    <t>2950.43</t>
  </si>
  <si>
    <t>965.72</t>
  </si>
  <si>
    <t>7706.53</t>
  </si>
  <si>
    <t>1602.83</t>
  </si>
  <si>
    <t>3770.8</t>
  </si>
  <si>
    <t>1244.66</t>
  </si>
  <si>
    <t>26437.06</t>
  </si>
  <si>
    <t>1698.96</t>
  </si>
  <si>
    <t>34516.48</t>
  </si>
  <si>
    <t>2041.75</t>
  </si>
  <si>
    <t>9959.5</t>
  </si>
  <si>
    <t>1346.57</t>
  </si>
  <si>
    <t>2421.01</t>
  </si>
  <si>
    <t>596.38</t>
  </si>
  <si>
    <t>4085.97</t>
  </si>
  <si>
    <t>1759.87</t>
  </si>
  <si>
    <t>3358.25</t>
  </si>
  <si>
    <t>1886.46</t>
  </si>
  <si>
    <t>1888.68</t>
  </si>
  <si>
    <t>1870.29</t>
  </si>
  <si>
    <t>12605.8</t>
  </si>
  <si>
    <t>1294.05</t>
  </si>
  <si>
    <t>2727.72</t>
  </si>
  <si>
    <t>1545.73</t>
  </si>
  <si>
    <t>3343.12</t>
  </si>
  <si>
    <t>2117.62</t>
  </si>
  <si>
    <t>21697.65</t>
  </si>
  <si>
    <t>1721.19</t>
  </si>
  <si>
    <t>31383.05</t>
  </si>
  <si>
    <t>1267.49</t>
  </si>
  <si>
    <t>30883.93</t>
  </si>
  <si>
    <t>1254.51</t>
  </si>
  <si>
    <t>14310.62</t>
  </si>
  <si>
    <t>1731.13</t>
  </si>
  <si>
    <t>14434.39</t>
  </si>
  <si>
    <t>1099.32</t>
  </si>
  <si>
    <t>7793.57</t>
  </si>
  <si>
    <t>1352.14</t>
  </si>
  <si>
    <t>4343.81</t>
  </si>
  <si>
    <t>1770.08</t>
  </si>
  <si>
    <t>2872.14</t>
  </si>
  <si>
    <t>2167.31</t>
  </si>
  <si>
    <t>2148.15</t>
  </si>
  <si>
    <t>647.94</t>
  </si>
  <si>
    <t>3312.82</t>
  </si>
  <si>
    <t>1145.16</t>
  </si>
  <si>
    <t>3888.79</t>
  </si>
  <si>
    <t>3280.84</t>
  </si>
  <si>
    <t>30655.09</t>
  </si>
  <si>
    <t>1736.7</t>
  </si>
  <si>
    <t>3386.89</t>
  </si>
  <si>
    <t>1513.68</t>
  </si>
  <si>
    <t>25188.61</t>
  </si>
  <si>
    <t>2505.39</t>
  </si>
  <si>
    <t>2410.32</t>
  </si>
  <si>
    <t>1807.92</t>
  </si>
  <si>
    <t>2378.62</t>
  </si>
  <si>
    <t>2168.41</t>
  </si>
  <si>
    <t>13632.75</t>
  </si>
  <si>
    <t>1718.41</t>
  </si>
  <si>
    <t>2158.82</t>
  </si>
  <si>
    <t>1127.79</t>
  </si>
  <si>
    <t>10244.3</t>
  </si>
  <si>
    <t>1340.14</t>
  </si>
  <si>
    <t>10747.12</t>
  </si>
  <si>
    <t>2346.74</t>
  </si>
  <si>
    <t>3555.73</t>
  </si>
  <si>
    <t>1580.67</t>
  </si>
  <si>
    <t>22140.58</t>
  </si>
  <si>
    <t>1665.22</t>
  </si>
  <si>
    <t>2580.44</t>
  </si>
  <si>
    <t>2187.25</t>
  </si>
  <si>
    <t>6224.09</t>
  </si>
  <si>
    <t>1235.88</t>
  </si>
  <si>
    <t>4076.28</t>
  </si>
  <si>
    <t>1556.45</t>
  </si>
  <si>
    <t>4861.41</t>
  </si>
  <si>
    <t>1212.52</t>
  </si>
  <si>
    <t>9851.07</t>
  </si>
  <si>
    <t>1610.74</t>
  </si>
  <si>
    <t>17023.13</t>
  </si>
  <si>
    <t>1381.79</t>
  </si>
  <si>
    <t>8475.61</t>
  </si>
  <si>
    <t>1793.18</t>
  </si>
  <si>
    <t>5559.91</t>
  </si>
  <si>
    <t>1831.82</t>
  </si>
  <si>
    <t>2917.48</t>
  </si>
  <si>
    <t>1097.06</t>
  </si>
  <si>
    <t>8551.53</t>
  </si>
  <si>
    <t>1451.08</t>
  </si>
  <si>
    <t>7051.61</t>
  </si>
  <si>
    <t>1509.52</t>
  </si>
  <si>
    <t>10117.27</t>
  </si>
  <si>
    <t>1403.76</t>
  </si>
  <si>
    <t>26442.12</t>
  </si>
  <si>
    <t>1420.36</t>
  </si>
  <si>
    <t>4920.33</t>
  </si>
  <si>
    <t>1131.46</t>
  </si>
  <si>
    <t>26750.6</t>
  </si>
  <si>
    <t>1005.0</t>
  </si>
  <si>
    <t>34516.07</t>
  </si>
  <si>
    <t>1549.68</t>
  </si>
  <si>
    <t>1869.49</t>
  </si>
  <si>
    <t>1489.38</t>
  </si>
  <si>
    <t>4844.43</t>
  </si>
  <si>
    <t>2516.6</t>
  </si>
  <si>
    <t>3214.56</t>
  </si>
  <si>
    <t>2583.3</t>
  </si>
  <si>
    <t>1438.1</t>
  </si>
  <si>
    <t>2167.86</t>
  </si>
  <si>
    <t>1438.99</t>
  </si>
  <si>
    <t>2195.67</t>
  </si>
  <si>
    <t>5269.88</t>
  </si>
  <si>
    <t>1362.86</t>
  </si>
  <si>
    <t>20156.26</t>
  </si>
  <si>
    <t>2398.51</t>
  </si>
  <si>
    <t>7410.79</t>
  </si>
  <si>
    <t>2649.58</t>
  </si>
  <si>
    <t>12163.94</t>
  </si>
  <si>
    <t>1174.71</t>
  </si>
  <si>
    <t>4250.61</t>
  </si>
  <si>
    <t>1836.4</t>
  </si>
  <si>
    <t>12059.09</t>
  </si>
  <si>
    <t>1387.01</t>
  </si>
  <si>
    <t>18037.18</t>
  </si>
  <si>
    <t>2028.24</t>
  </si>
  <si>
    <t>5657.31</t>
  </si>
  <si>
    <t>1582.35</t>
  </si>
  <si>
    <t>13770.26</t>
  </si>
  <si>
    <t>1774.9</t>
  </si>
  <si>
    <t>4646.76</t>
  </si>
  <si>
    <t>1636.87</t>
  </si>
  <si>
    <t>2514.72</t>
  </si>
  <si>
    <t>1031.48</t>
  </si>
  <si>
    <t>14501.66</t>
  </si>
  <si>
    <t>2189.21</t>
  </si>
  <si>
    <t>3038.87</t>
  </si>
  <si>
    <t>1257.2</t>
  </si>
  <si>
    <t>8851.38</t>
  </si>
  <si>
    <t>1270.28</t>
  </si>
  <si>
    <t>19063.97</t>
  </si>
  <si>
    <t>1840.32</t>
  </si>
  <si>
    <t>5376.97</t>
  </si>
  <si>
    <t>2585.53</t>
  </si>
  <si>
    <t>7772.67</t>
  </si>
  <si>
    <t>1729.62</t>
  </si>
  <si>
    <t>34516.66</t>
  </si>
  <si>
    <t>1763.53</t>
  </si>
  <si>
    <t>15405.71</t>
  </si>
  <si>
    <t>1517.56</t>
  </si>
  <si>
    <t>1888.79</t>
  </si>
  <si>
    <t>1977.78</t>
  </si>
  <si>
    <t>3102.28</t>
  </si>
  <si>
    <t>2027.11</t>
  </si>
  <si>
    <t>3170.01</t>
  </si>
  <si>
    <t>1497.88</t>
  </si>
  <si>
    <t>34516.26</t>
  </si>
  <si>
    <t>2005.09</t>
  </si>
  <si>
    <t>1438.74</t>
  </si>
  <si>
    <t>1904.45</t>
  </si>
  <si>
    <t>14825.79</t>
  </si>
  <si>
    <t>1903.87</t>
  </si>
  <si>
    <t>2929.02</t>
  </si>
  <si>
    <t>3981.61</t>
  </si>
  <si>
    <t>22120.49</t>
  </si>
  <si>
    <t>2730.75</t>
  </si>
  <si>
    <t>1438.33</t>
  </si>
  <si>
    <t>938.83</t>
  </si>
  <si>
    <t>4829.9</t>
  </si>
  <si>
    <t>1345.67</t>
  </si>
  <si>
    <t>2156.16</t>
  </si>
  <si>
    <t>1686.91</t>
  </si>
  <si>
    <t>26714.33</t>
  </si>
  <si>
    <t>1468.14</t>
  </si>
  <si>
    <t>2092.35</t>
  </si>
  <si>
    <t>1598.37</t>
  </si>
  <si>
    <t>2834.54</t>
  </si>
  <si>
    <t>1232.75</t>
  </si>
  <si>
    <t>4724.84</t>
  </si>
  <si>
    <t>2361.67</t>
  </si>
  <si>
    <t>3128.06</t>
  </si>
  <si>
    <t>1687.4</t>
  </si>
  <si>
    <t>2506.36</t>
  </si>
  <si>
    <t>1560.46</t>
  </si>
  <si>
    <t>9959.79</t>
  </si>
  <si>
    <t>1637.1</t>
  </si>
  <si>
    <t>4589.75</t>
  </si>
  <si>
    <t>1707.34</t>
  </si>
  <si>
    <t>2781.68</t>
  </si>
  <si>
    <t>1881.96</t>
  </si>
  <si>
    <t>8504.03</t>
  </si>
  <si>
    <t>1641.08</t>
  </si>
  <si>
    <t>3417.74</t>
  </si>
  <si>
    <t>1505.02</t>
  </si>
  <si>
    <t>14302.36</t>
  </si>
  <si>
    <t>1703.62</t>
  </si>
  <si>
    <t>6313.83</t>
  </si>
  <si>
    <t>2445.51</t>
  </si>
  <si>
    <t>11696.23</t>
  </si>
  <si>
    <t>1665.91</t>
  </si>
  <si>
    <t>20371.82</t>
  </si>
  <si>
    <t>1393.1</t>
  </si>
  <si>
    <t>7552.92</t>
  </si>
  <si>
    <t>1820.36</t>
  </si>
  <si>
    <t>5561.22</t>
  </si>
  <si>
    <t>1520.89</t>
  </si>
  <si>
    <t>4570.01</t>
  </si>
  <si>
    <t>1065.33</t>
  </si>
  <si>
    <t>3583.04</t>
  </si>
  <si>
    <t>1550.5</t>
  </si>
  <si>
    <t>17018.69</t>
  </si>
  <si>
    <t>1527.81</t>
  </si>
  <si>
    <t>16031.95</t>
  </si>
  <si>
    <t>1264.19</t>
  </si>
  <si>
    <t>4213.92</t>
  </si>
  <si>
    <t>1582.77</t>
  </si>
  <si>
    <t>21548.15</t>
  </si>
  <si>
    <t>1567.61</t>
  </si>
  <si>
    <t>18513.33</t>
  </si>
  <si>
    <t>1704.69</t>
  </si>
  <si>
    <t>2483.88</t>
  </si>
  <si>
    <t>1546.08</t>
  </si>
  <si>
    <t>3460.01</t>
  </si>
  <si>
    <t>1065.61</t>
  </si>
  <si>
    <t>2985.41</t>
  </si>
  <si>
    <t>2247.96</t>
  </si>
  <si>
    <t>2859.85</t>
  </si>
  <si>
    <t>1111.69</t>
  </si>
  <si>
    <t>2888.61</t>
  </si>
  <si>
    <t>2005.44</t>
  </si>
  <si>
    <t>7353.89</t>
  </si>
  <si>
    <t>1588.68</t>
  </si>
  <si>
    <t>5145.02</t>
  </si>
  <si>
    <t>2242.83</t>
  </si>
  <si>
    <t>4753.75</t>
  </si>
  <si>
    <t>1415.72</t>
  </si>
  <si>
    <t>2171.16</t>
  </si>
  <si>
    <t>2483.72</t>
  </si>
  <si>
    <t>4150.86</t>
  </si>
  <si>
    <t>1239.33</t>
  </si>
  <si>
    <t>9106.01</t>
  </si>
  <si>
    <t>1629.92</t>
  </si>
  <si>
    <t>2076.31</t>
  </si>
  <si>
    <t>15017.19</t>
  </si>
  <si>
    <t>1655.51</t>
  </si>
  <si>
    <t>2155.02</t>
  </si>
  <si>
    <t>1448.35</t>
  </si>
  <si>
    <t>6231.15</t>
  </si>
  <si>
    <t>1591.54</t>
  </si>
  <si>
    <t>3094.49</t>
  </si>
  <si>
    <t>842.92</t>
  </si>
  <si>
    <t>6630.97</t>
  </si>
  <si>
    <t>781.27</t>
  </si>
  <si>
    <t>1925.59</t>
  </si>
  <si>
    <t>1529.09</t>
  </si>
  <si>
    <t>33406.41</t>
  </si>
  <si>
    <t>2422.25</t>
  </si>
  <si>
    <t>2917.69</t>
  </si>
  <si>
    <t>1308.7</t>
  </si>
  <si>
    <t>2489.03</t>
  </si>
  <si>
    <t>2888.72</t>
  </si>
  <si>
    <t>1845.07</t>
  </si>
  <si>
    <t>7712.29</t>
  </si>
  <si>
    <t>1463.07</t>
  </si>
  <si>
    <t>11789.17</t>
  </si>
  <si>
    <t>1733.06</t>
  </si>
  <si>
    <t>34516.79</t>
  </si>
  <si>
    <t>1865.72</t>
  </si>
  <si>
    <t>6725.61</t>
  </si>
  <si>
    <t>1413.45</t>
  </si>
  <si>
    <t>2978.25</t>
  </si>
  <si>
    <t>853.49</t>
  </si>
  <si>
    <t>34516.5</t>
  </si>
  <si>
    <t>1999.52</t>
  </si>
  <si>
    <t>1729.69</t>
  </si>
  <si>
    <t>10074.17</t>
  </si>
  <si>
    <t>1393.87</t>
  </si>
  <si>
    <t>2259.26</t>
  </si>
  <si>
    <t>1665.48</t>
  </si>
  <si>
    <t>34516.49</t>
  </si>
  <si>
    <t>1688.1</t>
  </si>
  <si>
    <t>3706.88</t>
  </si>
  <si>
    <t>1725.34</t>
  </si>
  <si>
    <t>4438.38</t>
  </si>
  <si>
    <t>1852.7</t>
  </si>
  <si>
    <t>2372.39</t>
  </si>
  <si>
    <t>1389.39</t>
  </si>
  <si>
    <t>4214.37</t>
  </si>
  <si>
    <t>902.75</t>
  </si>
  <si>
    <t>1438.24</t>
  </si>
  <si>
    <t>1387.63</t>
  </si>
  <si>
    <t>2613.35</t>
  </si>
  <si>
    <t>1881.95</t>
  </si>
  <si>
    <t>3665.29</t>
  </si>
  <si>
    <t>840.38</t>
  </si>
  <si>
    <t>1438.14</t>
  </si>
  <si>
    <t>1562.46</t>
  </si>
  <si>
    <t>15871.07</t>
  </si>
  <si>
    <t>787.64</t>
  </si>
  <si>
    <t>12643.4</t>
  </si>
  <si>
    <t>694.26</t>
  </si>
  <si>
    <t>13873.74</t>
  </si>
  <si>
    <t>3132.22</t>
  </si>
  <si>
    <t>6158.73</t>
  </si>
  <si>
    <t>1561.49</t>
  </si>
  <si>
    <t>12588.46</t>
  </si>
  <si>
    <t>1085.19</t>
  </si>
  <si>
    <t>11942.47</t>
  </si>
  <si>
    <t>1964.16</t>
  </si>
  <si>
    <t>3914.13</t>
  </si>
  <si>
    <t>1762.79</t>
  </si>
  <si>
    <t>3038.84</t>
  </si>
  <si>
    <t>1516.1</t>
  </si>
  <si>
    <t>18693.26</t>
  </si>
  <si>
    <t>2591.97</t>
  </si>
  <si>
    <t>2943.43</t>
  </si>
  <si>
    <t>1629.22</t>
  </si>
  <si>
    <t>2077.27</t>
  </si>
  <si>
    <t>1114.31</t>
  </si>
  <si>
    <t>6065.66</t>
  </si>
  <si>
    <t>1925.96</t>
  </si>
  <si>
    <t>5024.01</t>
  </si>
  <si>
    <t>2510.64</t>
  </si>
  <si>
    <t>2174.06</t>
  </si>
  <si>
    <t>1257.55</t>
  </si>
  <si>
    <t>3673.66</t>
  </si>
  <si>
    <t>1612.97</t>
  </si>
  <si>
    <t>34516.76</t>
  </si>
  <si>
    <t>2022.63</t>
  </si>
  <si>
    <t>3368.31</t>
  </si>
  <si>
    <t>1558.41</t>
  </si>
  <si>
    <t>5202.71</t>
  </si>
  <si>
    <t>1392.8</t>
  </si>
  <si>
    <t>4364.88</t>
  </si>
  <si>
    <t>1311.63</t>
  </si>
  <si>
    <t>2400.22</t>
  </si>
  <si>
    <t>1777.95</t>
  </si>
  <si>
    <t>25878.16</t>
  </si>
  <si>
    <t>1367.43</t>
  </si>
  <si>
    <t>11876.89</t>
  </si>
  <si>
    <t>1431.96</t>
  </si>
  <si>
    <t>4568.32</t>
  </si>
  <si>
    <t>2959.38</t>
  </si>
  <si>
    <t>11189.27</t>
  </si>
  <si>
    <t>1319.19</t>
  </si>
  <si>
    <t>6099.17</t>
  </si>
  <si>
    <t>861.45</t>
  </si>
  <si>
    <t>3575.44</t>
  </si>
  <si>
    <t>1008.05</t>
  </si>
  <si>
    <t>3452.08</t>
  </si>
  <si>
    <t>1757.97</t>
  </si>
  <si>
    <t>4466.41</t>
  </si>
  <si>
    <t>1805.34</t>
  </si>
  <si>
    <t>3030.16</t>
  </si>
  <si>
    <t>1338.49</t>
  </si>
  <si>
    <t>2112.59</t>
  </si>
  <si>
    <t>2229.76</t>
  </si>
  <si>
    <t>7583.99</t>
  </si>
  <si>
    <t>1498.9</t>
  </si>
  <si>
    <t>11760.0</t>
  </si>
  <si>
    <t>1790.17</t>
  </si>
  <si>
    <t>2259.4</t>
  </si>
  <si>
    <t>1968.81</t>
  </si>
  <si>
    <t>2803.38</t>
  </si>
  <si>
    <t>4088.03</t>
  </si>
  <si>
    <t>25666.04</t>
  </si>
  <si>
    <t>1264.82</t>
  </si>
  <si>
    <t>9297.24</t>
  </si>
  <si>
    <t>2017.98</t>
  </si>
  <si>
    <t>2999.01</t>
  </si>
  <si>
    <t>1439.65</t>
  </si>
  <si>
    <t>4234.59</t>
  </si>
  <si>
    <t>2327.11</t>
  </si>
  <si>
    <t>15987.78</t>
  </si>
  <si>
    <t>1721.94</t>
  </si>
  <si>
    <t>16435.51</t>
  </si>
  <si>
    <t>1652.01</t>
  </si>
  <si>
    <t>3610.92</t>
  </si>
  <si>
    <t>2372.55</t>
  </si>
  <si>
    <t>2416.16</t>
  </si>
  <si>
    <t>1238.18</t>
  </si>
  <si>
    <t>2458.37</t>
  </si>
  <si>
    <t>2389.59</t>
  </si>
  <si>
    <t>1677.54</t>
  </si>
  <si>
    <t>2431.89</t>
  </si>
  <si>
    <t>11819.39</t>
  </si>
  <si>
    <t>2229.69</t>
  </si>
  <si>
    <t>1459.62</t>
  </si>
  <si>
    <t>569.87</t>
  </si>
  <si>
    <t>7758.21</t>
  </si>
  <si>
    <t>1293.25</t>
  </si>
  <si>
    <t>10836.53</t>
  </si>
  <si>
    <t>1314.28</t>
  </si>
  <si>
    <t>5062.28</t>
  </si>
  <si>
    <t>1558.28</t>
  </si>
  <si>
    <t>5927.12</t>
  </si>
  <si>
    <t>1388.35</t>
  </si>
  <si>
    <t>3126.6</t>
  </si>
  <si>
    <t>2256.59</t>
  </si>
  <si>
    <t>4670.38</t>
  </si>
  <si>
    <t>1699.84</t>
  </si>
  <si>
    <t>34516.71</t>
  </si>
  <si>
    <t>2580.72</t>
  </si>
  <si>
    <t>818.87</t>
  </si>
  <si>
    <t>3181.84</t>
  </si>
  <si>
    <t>1135.08</t>
  </si>
  <si>
    <t>27088.53</t>
  </si>
  <si>
    <t>1824.96</t>
  </si>
  <si>
    <t>5688.38</t>
  </si>
  <si>
    <t>1717.13</t>
  </si>
  <si>
    <t>6469.69</t>
  </si>
  <si>
    <t>2305.41</t>
  </si>
  <si>
    <t>5248.61</t>
  </si>
  <si>
    <t>1931.59</t>
  </si>
  <si>
    <t>5881.53</t>
  </si>
  <si>
    <t>1731.88</t>
  </si>
  <si>
    <t>1467.39</t>
  </si>
  <si>
    <t>1338.11</t>
  </si>
  <si>
    <t>1438.96</t>
  </si>
  <si>
    <t>1749.5</t>
  </si>
  <si>
    <t>2256.48</t>
  </si>
  <si>
    <t>1917.5</t>
  </si>
  <si>
    <t>8267.83</t>
  </si>
  <si>
    <t>773.25</t>
  </si>
  <si>
    <t>2111.64</t>
  </si>
  <si>
    <t>1537.97</t>
  </si>
  <si>
    <t>21782.94</t>
  </si>
  <si>
    <t>1410.23</t>
  </si>
  <si>
    <t>16677.12</t>
  </si>
  <si>
    <t>2064.7</t>
  </si>
  <si>
    <t>2717.34</t>
  </si>
  <si>
    <t>4449.81</t>
  </si>
  <si>
    <t>3980.77</t>
  </si>
  <si>
    <t>1972.31</t>
  </si>
  <si>
    <t>2227.34</t>
  </si>
  <si>
    <t>2227.43</t>
  </si>
  <si>
    <t>34516.19</t>
  </si>
  <si>
    <t>1731.19</t>
  </si>
  <si>
    <t>1860.52</t>
  </si>
  <si>
    <t>1561.47</t>
  </si>
  <si>
    <t>2830.0</t>
  </si>
  <si>
    <t>1652.91</t>
  </si>
  <si>
    <t>4559.56</t>
  </si>
  <si>
    <t>1679.96</t>
  </si>
  <si>
    <t>4701.28</t>
  </si>
  <si>
    <t>2962.4</t>
  </si>
  <si>
    <t>1631.65</t>
  </si>
  <si>
    <t>1273.55</t>
  </si>
  <si>
    <t>2304.43</t>
  </si>
  <si>
    <t>1347.35</t>
  </si>
  <si>
    <t>5452.13</t>
  </si>
  <si>
    <t>1592.77</t>
  </si>
  <si>
    <t>7475.84</t>
  </si>
  <si>
    <t>1564.41</t>
  </si>
  <si>
    <t>11221.08</t>
  </si>
  <si>
    <t>2979.24</t>
  </si>
  <si>
    <t>18889.24</t>
  </si>
  <si>
    <t>1578.76</t>
  </si>
  <si>
    <t>2066.16</t>
  </si>
  <si>
    <t>1539.4</t>
  </si>
  <si>
    <t>2742.84</t>
  </si>
  <si>
    <t>2366.86</t>
  </si>
  <si>
    <t>5634.53</t>
  </si>
  <si>
    <t>1793.08</t>
  </si>
  <si>
    <t>4507.48</t>
  </si>
  <si>
    <t>1856.39</t>
  </si>
  <si>
    <t>21006.82</t>
  </si>
  <si>
    <t>1852.68</t>
  </si>
  <si>
    <t>7326.51</t>
  </si>
  <si>
    <t>3154.36</t>
  </si>
  <si>
    <t>6085.36</t>
  </si>
  <si>
    <t>1970.24</t>
  </si>
  <si>
    <t>4429.48</t>
  </si>
  <si>
    <t>1661.4</t>
  </si>
  <si>
    <t>3991.62</t>
  </si>
  <si>
    <t>3165.51</t>
  </si>
  <si>
    <t>2201.59</t>
  </si>
  <si>
    <t>1382.54</t>
  </si>
  <si>
    <t>2852.16</t>
  </si>
  <si>
    <t>1667.75</t>
  </si>
  <si>
    <t>7646.67</t>
  </si>
  <si>
    <t>1362.39</t>
  </si>
  <si>
    <t>2420.04</t>
  </si>
  <si>
    <t>1943.3</t>
  </si>
  <si>
    <t>2031.13</t>
  </si>
  <si>
    <t>2228.15</t>
  </si>
  <si>
    <t>6861.83</t>
  </si>
  <si>
    <t>2305.45</t>
  </si>
  <si>
    <t>34516.69</t>
  </si>
  <si>
    <t>2283.47</t>
  </si>
  <si>
    <t>1813.03</t>
  </si>
  <si>
    <t>19159.28</t>
  </si>
  <si>
    <t>1401.12</t>
  </si>
  <si>
    <t>9642.54</t>
  </si>
  <si>
    <t>2309.23</t>
  </si>
  <si>
    <t>2459.32</t>
  </si>
  <si>
    <t>1468.03</t>
  </si>
  <si>
    <t>7128.32</t>
  </si>
  <si>
    <t>1799.18</t>
  </si>
  <si>
    <t>2193.87</t>
  </si>
  <si>
    <t>1806.75</t>
  </si>
  <si>
    <t>4522.13</t>
  </si>
  <si>
    <t>1390.4</t>
  </si>
  <si>
    <t>7345.4</t>
  </si>
  <si>
    <t>1741.25</t>
  </si>
  <si>
    <t>6036.23</t>
  </si>
  <si>
    <t>1343.44</t>
  </si>
  <si>
    <t>1906.83</t>
  </si>
  <si>
    <t>938.99</t>
  </si>
  <si>
    <t>6214.55</t>
  </si>
  <si>
    <t>2558.62</t>
  </si>
  <si>
    <t>1512.58</t>
  </si>
  <si>
    <t>1276.7</t>
  </si>
  <si>
    <t>3346.64</t>
  </si>
  <si>
    <t>2115.23</t>
  </si>
  <si>
    <t>2115.34</t>
  </si>
  <si>
    <t>2234.86</t>
  </si>
  <si>
    <t>2017.14</t>
  </si>
  <si>
    <t>6605.53</t>
  </si>
  <si>
    <t>1096.29</t>
  </si>
  <si>
    <t>5456.89</t>
  </si>
  <si>
    <t>2250.19</t>
  </si>
  <si>
    <t>4088.86</t>
  </si>
  <si>
    <t>2067.7</t>
  </si>
  <si>
    <t>3930.62</t>
  </si>
  <si>
    <t>2294.53</t>
  </si>
  <si>
    <t>2339.84</t>
  </si>
  <si>
    <t>2872.84</t>
  </si>
  <si>
    <t>4596.05</t>
  </si>
  <si>
    <t>1765.59</t>
  </si>
  <si>
    <t>3221.3</t>
  </si>
  <si>
    <t>1446.91</t>
  </si>
  <si>
    <t>1438.32</t>
  </si>
  <si>
    <t>1555.51</t>
  </si>
  <si>
    <t>2041.77</t>
  </si>
  <si>
    <t>2152.98</t>
  </si>
  <si>
    <t>1643.41</t>
  </si>
  <si>
    <t>2973.19</t>
  </si>
  <si>
    <t>3158.27</t>
  </si>
  <si>
    <t>2552.08</t>
  </si>
  <si>
    <t>2972.67</t>
  </si>
  <si>
    <t>2171.64</t>
  </si>
  <si>
    <t>2463.22</t>
  </si>
  <si>
    <t>1501.46</t>
  </si>
  <si>
    <t>1438.41</t>
  </si>
  <si>
    <t>2395.24</t>
  </si>
  <si>
    <t>34516.29</t>
  </si>
  <si>
    <t>3946.31</t>
  </si>
  <si>
    <t>2870.52</t>
  </si>
  <si>
    <t>1941.59</t>
  </si>
  <si>
    <t>2297.91</t>
  </si>
  <si>
    <t>1768.62</t>
  </si>
  <si>
    <t>5417.56</t>
  </si>
  <si>
    <t>1843.37</t>
  </si>
  <si>
    <t>1551.32</t>
  </si>
  <si>
    <t>6035.67</t>
  </si>
  <si>
    <t>2148.5</t>
  </si>
  <si>
    <t>17642.38</t>
  </si>
  <si>
    <t>1028.94</t>
  </si>
  <si>
    <t>34516.01</t>
  </si>
  <si>
    <t>1894.87</t>
  </si>
  <si>
    <t>3297.09</t>
  </si>
  <si>
    <t>1456.4</t>
  </si>
  <si>
    <t>9981.79</t>
  </si>
  <si>
    <t>1637.84</t>
  </si>
  <si>
    <t>3235.29</t>
  </si>
  <si>
    <t>1416.24</t>
  </si>
  <si>
    <t>2541.48</t>
  </si>
  <si>
    <t>1887.11</t>
  </si>
  <si>
    <t>21351.1</t>
  </si>
  <si>
    <t>1754.14</t>
  </si>
  <si>
    <t>10247.6</t>
  </si>
  <si>
    <t>870.54</t>
  </si>
  <si>
    <t>4742.58</t>
  </si>
  <si>
    <t>1712.08</t>
  </si>
  <si>
    <t>1726.78</t>
  </si>
  <si>
    <t>1114.55</t>
  </si>
  <si>
    <t>8420.3</t>
  </si>
  <si>
    <t>1952.88</t>
  </si>
  <si>
    <t>3352.36</t>
  </si>
  <si>
    <t>1362.64</t>
  </si>
  <si>
    <t>2335.07</t>
  </si>
  <si>
    <t>1888.35</t>
  </si>
  <si>
    <t>12397.04</t>
  </si>
  <si>
    <t>3795.07</t>
  </si>
  <si>
    <t>2240.99</t>
  </si>
  <si>
    <t>1585.43</t>
  </si>
  <si>
    <t>2002.15</t>
  </si>
  <si>
    <t>1484.74</t>
  </si>
  <si>
    <t>25662.95</t>
  </si>
  <si>
    <t>1944.67</t>
  </si>
  <si>
    <t>2000.18</t>
  </si>
  <si>
    <t>2094.81</t>
  </si>
  <si>
    <t>8713.07</t>
  </si>
  <si>
    <t>3320.86</t>
  </si>
  <si>
    <t>11583.33</t>
  </si>
  <si>
    <t>1805.03</t>
  </si>
  <si>
    <t>1438.89</t>
  </si>
  <si>
    <t>1414.41</t>
  </si>
  <si>
    <t>8434.77</t>
  </si>
  <si>
    <t>1649.31</t>
  </si>
  <si>
    <t>9791.54</t>
  </si>
  <si>
    <t>2497.82</t>
  </si>
  <si>
    <t>8444.48</t>
  </si>
  <si>
    <t>2104.34</t>
  </si>
  <si>
    <t>2228.09</t>
  </si>
  <si>
    <t>903.31</t>
  </si>
  <si>
    <t>12211.19</t>
  </si>
  <si>
    <t>2688.5</t>
  </si>
  <si>
    <t>2789.53</t>
  </si>
  <si>
    <t>1798.18</t>
  </si>
  <si>
    <t>4241.1</t>
  </si>
  <si>
    <t>1489.8</t>
  </si>
  <si>
    <t>8398.21</t>
  </si>
  <si>
    <t>2492.34</t>
  </si>
  <si>
    <t>15578.66</t>
  </si>
  <si>
    <t>1395.48</t>
  </si>
  <si>
    <t>4008.98</t>
  </si>
  <si>
    <t>2331.12</t>
  </si>
  <si>
    <t>3438.25</t>
  </si>
  <si>
    <t>2334.74</t>
  </si>
  <si>
    <t>1934.9</t>
  </si>
  <si>
    <t>1967.8</t>
  </si>
  <si>
    <t>3615.15</t>
  </si>
  <si>
    <t>1504.69</t>
  </si>
  <si>
    <t>28822.66</t>
  </si>
  <si>
    <t>1399.53</t>
  </si>
  <si>
    <t>14632.67</t>
  </si>
  <si>
    <t>1731.89</t>
  </si>
  <si>
    <t>6715.89</t>
  </si>
  <si>
    <t>1309.74</t>
  </si>
  <si>
    <t>3360.65</t>
  </si>
  <si>
    <t>1800.26</t>
  </si>
  <si>
    <t>14853.41</t>
  </si>
  <si>
    <t>2935.61</t>
  </si>
  <si>
    <t>4800.74</t>
  </si>
  <si>
    <t>1194.86</t>
  </si>
  <si>
    <t>1921.18</t>
  </si>
  <si>
    <t>13355.25</t>
  </si>
  <si>
    <t>1388.72</t>
  </si>
  <si>
    <t>14915.05</t>
  </si>
  <si>
    <t>1697.98</t>
  </si>
  <si>
    <t>13003.16</t>
  </si>
  <si>
    <t>1375.99</t>
  </si>
  <si>
    <t>2492.68</t>
  </si>
  <si>
    <t>2013.06</t>
  </si>
  <si>
    <t>1759.0</t>
  </si>
  <si>
    <t>1995.81</t>
  </si>
  <si>
    <t>5510.53</t>
  </si>
  <si>
    <t>1501.38</t>
  </si>
  <si>
    <t>7667.93</t>
  </si>
  <si>
    <t>2077.86</t>
  </si>
  <si>
    <t>2939.95</t>
  </si>
  <si>
    <t>3567.1</t>
  </si>
  <si>
    <t>2773.19</t>
  </si>
  <si>
    <t>1599.67</t>
  </si>
  <si>
    <t>3323.65</t>
  </si>
  <si>
    <t>1989.74</t>
  </si>
  <si>
    <t>16049.1</t>
  </si>
  <si>
    <t>2440.35</t>
  </si>
  <si>
    <t>2307.86</t>
  </si>
  <si>
    <t>1292.82</t>
  </si>
  <si>
    <t>3209.06</t>
  </si>
  <si>
    <t>1422.99</t>
  </si>
  <si>
    <t>12554.79</t>
  </si>
  <si>
    <t>1673.33</t>
  </si>
  <si>
    <t>4702.83</t>
  </si>
  <si>
    <t>1544.54</t>
  </si>
  <si>
    <t>4882.12</t>
  </si>
  <si>
    <t>1345.71</t>
  </si>
  <si>
    <t>33405.7</t>
  </si>
  <si>
    <t>2901.85</t>
  </si>
  <si>
    <t>2700.82</t>
  </si>
  <si>
    <t>1535.59</t>
  </si>
  <si>
    <t>27157.68</t>
  </si>
  <si>
    <t>2526.38</t>
  </si>
  <si>
    <t>12830.84</t>
  </si>
  <si>
    <t>1651.48</t>
  </si>
  <si>
    <t>2437.14</t>
  </si>
  <si>
    <t>1424.3</t>
  </si>
  <si>
    <t>13162.0</t>
  </si>
  <si>
    <t>1861.53</t>
  </si>
  <si>
    <t>1963.26</t>
  </si>
  <si>
    <t>1524.16</t>
  </si>
  <si>
    <t>18713.18</t>
  </si>
  <si>
    <t>1903.4</t>
  </si>
  <si>
    <t>10607.71</t>
  </si>
  <si>
    <t>2471.98</t>
  </si>
  <si>
    <t>2917.11</t>
  </si>
  <si>
    <t>2350.74</t>
  </si>
  <si>
    <t>34516.84</t>
  </si>
  <si>
    <t>1210.73</t>
  </si>
  <si>
    <t>2743.85</t>
  </si>
  <si>
    <t>4605.89</t>
  </si>
  <si>
    <t>3178.47</t>
  </si>
  <si>
    <t>1096.12</t>
  </si>
  <si>
    <t>5674.66</t>
  </si>
  <si>
    <t>2493.88</t>
  </si>
  <si>
    <t>11444.96</t>
  </si>
  <si>
    <t>1914.68</t>
  </si>
  <si>
    <t>5657.64</t>
  </si>
  <si>
    <t>2073.75</t>
  </si>
  <si>
    <t>2608.29</t>
  </si>
  <si>
    <t>1433.09</t>
  </si>
  <si>
    <t>3203.09</t>
  </si>
  <si>
    <t>2574.8</t>
  </si>
  <si>
    <t>1924.35</t>
  </si>
  <si>
    <t>3416.32</t>
  </si>
  <si>
    <t>2742.26</t>
  </si>
  <si>
    <t>8058.18</t>
  </si>
  <si>
    <t>1780.51</t>
  </si>
  <si>
    <t>19044.48</t>
  </si>
  <si>
    <t>2229.16</t>
  </si>
  <si>
    <t>1606.22</t>
  </si>
  <si>
    <t>1425.81</t>
  </si>
  <si>
    <t>24336.04</t>
  </si>
  <si>
    <t>2523.89</t>
  </si>
  <si>
    <t>5030.34</t>
  </si>
  <si>
    <t>2116.76</t>
  </si>
  <si>
    <t>2956.66</t>
  </si>
  <si>
    <t>1133.98</t>
  </si>
  <si>
    <t>12778.67</t>
  </si>
  <si>
    <t>2337.53</t>
  </si>
  <si>
    <t>29961.12</t>
  </si>
  <si>
    <t>1419.92</t>
  </si>
  <si>
    <t>2821.37</t>
  </si>
  <si>
    <t>2492.96</t>
  </si>
  <si>
    <t>1438.69</t>
  </si>
  <si>
    <t>3045.29</t>
  </si>
  <si>
    <t>6859.79</t>
  </si>
  <si>
    <t>1484.0</t>
  </si>
  <si>
    <t>1890.92</t>
  </si>
  <si>
    <t>1698.03</t>
  </si>
  <si>
    <t>18386.78</t>
  </si>
  <si>
    <t>2905.01</t>
  </si>
  <si>
    <t>5634.08</t>
  </si>
  <si>
    <t>2456.49</t>
  </si>
  <si>
    <t>5478.9</t>
  </si>
  <si>
    <t>2601.73</t>
  </si>
  <si>
    <t>13046.31</t>
  </si>
  <si>
    <t>2279.63</t>
  </si>
  <si>
    <t>8687.84</t>
  </si>
  <si>
    <t>2043.04</t>
  </si>
  <si>
    <t>6174.59</t>
  </si>
  <si>
    <t>2312.05</t>
  </si>
  <si>
    <t>5655.11</t>
  </si>
  <si>
    <t>1693.62</t>
  </si>
  <si>
    <t>28465.71</t>
  </si>
  <si>
    <t>1916.38</t>
  </si>
  <si>
    <t>15610.63</t>
  </si>
  <si>
    <t>1531.87</t>
  </si>
  <si>
    <t>34516.72</t>
  </si>
  <si>
    <t>1523.29</t>
  </si>
  <si>
    <t>5462.58</t>
  </si>
  <si>
    <t>1642.8</t>
  </si>
  <si>
    <t>2685.38</t>
  </si>
  <si>
    <t>1355.34</t>
  </si>
  <si>
    <t>10826.03</t>
  </si>
  <si>
    <t>2047.34</t>
  </si>
  <si>
    <t>2561.82</t>
  </si>
  <si>
    <t>1712.19</t>
  </si>
  <si>
    <t>7087.76</t>
  </si>
  <si>
    <t>1720.76</t>
  </si>
  <si>
    <t>10266.22</t>
  </si>
  <si>
    <t>2290.68</t>
  </si>
  <si>
    <t>14365.11</t>
  </si>
  <si>
    <t>2147.86</t>
  </si>
  <si>
    <t>11473.67</t>
  </si>
  <si>
    <t>1825.71</t>
  </si>
  <si>
    <t>2998.06</t>
  </si>
  <si>
    <t>2503.86</t>
  </si>
  <si>
    <t>2405.25</t>
  </si>
  <si>
    <t>1946.23</t>
  </si>
  <si>
    <t>21927.74</t>
  </si>
  <si>
    <t>2192.95</t>
  </si>
  <si>
    <t>10029.76</t>
  </si>
  <si>
    <t>2747.53</t>
  </si>
  <si>
    <t>4934.08</t>
  </si>
  <si>
    <t>2595.87</t>
  </si>
  <si>
    <t>2347.19</t>
  </si>
  <si>
    <t>1200.24</t>
  </si>
  <si>
    <t>2484.92</t>
  </si>
  <si>
    <t>2469.92</t>
  </si>
  <si>
    <t>2780.21</t>
  </si>
  <si>
    <t>1486.29</t>
  </si>
  <si>
    <t>18102.23</t>
  </si>
  <si>
    <t>1885.86</t>
  </si>
  <si>
    <t>4532.26</t>
  </si>
  <si>
    <t>2390.07</t>
  </si>
  <si>
    <t>22399.73</t>
  </si>
  <si>
    <t>2461.03</t>
  </si>
  <si>
    <t>10329.45</t>
  </si>
  <si>
    <t>1901.88</t>
  </si>
  <si>
    <t>13276.99</t>
  </si>
  <si>
    <t>2498.0</t>
  </si>
  <si>
    <t>1935.01</t>
  </si>
  <si>
    <t>1900.69</t>
  </si>
  <si>
    <t>6784.5</t>
  </si>
  <si>
    <t>1327.6</t>
  </si>
  <si>
    <t>32641.42</t>
  </si>
  <si>
    <t>1773.46</t>
  </si>
  <si>
    <t>2417.84</t>
  </si>
  <si>
    <t>2902.02</t>
  </si>
  <si>
    <t>17603.6</t>
  </si>
  <si>
    <t>1017.02</t>
  </si>
  <si>
    <t>2894.91</t>
  </si>
  <si>
    <t>1740.91</t>
  </si>
  <si>
    <t>16730.87</t>
  </si>
  <si>
    <t>2614.79</t>
  </si>
  <si>
    <t>3282.08</t>
  </si>
  <si>
    <t>1914.59</t>
  </si>
  <si>
    <t>8121.57</t>
  </si>
  <si>
    <t>1233.67</t>
  </si>
  <si>
    <t>3182.92</t>
  </si>
  <si>
    <t>1309.5</t>
  </si>
  <si>
    <t>5061.81</t>
  </si>
  <si>
    <t>1219.64</t>
  </si>
  <si>
    <t>2464.74</t>
  </si>
  <si>
    <t>1897.23</t>
  </si>
  <si>
    <t>3477.78</t>
  </si>
  <si>
    <t>1841.05</t>
  </si>
  <si>
    <t>3242.02</t>
  </si>
  <si>
    <t>2546.19</t>
  </si>
  <si>
    <t>1438.79</t>
  </si>
  <si>
    <t>1793.72</t>
  </si>
  <si>
    <t>34516.02</t>
  </si>
  <si>
    <t>1645.3</t>
  </si>
  <si>
    <t>2490.71</t>
  </si>
  <si>
    <t>1634.97</t>
  </si>
  <si>
    <t>5424.01</t>
  </si>
  <si>
    <t>2094.46</t>
  </si>
  <si>
    <t>1764.06</t>
  </si>
  <si>
    <t>1554.37</t>
  </si>
  <si>
    <t>1493.82</t>
  </si>
  <si>
    <t>1220.73</t>
  </si>
  <si>
    <t>17539.07</t>
  </si>
  <si>
    <t>3530.24</t>
  </si>
  <si>
    <t>1629.53</t>
  </si>
  <si>
    <t>6256.94</t>
  </si>
  <si>
    <t>2449.43</t>
  </si>
  <si>
    <t>4075.5</t>
  </si>
  <si>
    <t>1312.1</t>
  </si>
  <si>
    <t>7290.99</t>
  </si>
  <si>
    <t>3382.83</t>
  </si>
  <si>
    <t>5965.3</t>
  </si>
  <si>
    <t>2837.72</t>
  </si>
  <si>
    <t>6077.31</t>
  </si>
  <si>
    <t>1744.74</t>
  </si>
  <si>
    <t>1808.42</t>
  </si>
  <si>
    <t>3174.75</t>
  </si>
  <si>
    <t>12810.97</t>
  </si>
  <si>
    <t>1291.94</t>
  </si>
  <si>
    <t>3118.28</t>
  </si>
  <si>
    <t>1518.98</t>
  </si>
  <si>
    <t>20013.27</t>
  </si>
  <si>
    <t>1587.35</t>
  </si>
  <si>
    <t>1973.1</t>
  </si>
  <si>
    <t>2733.73</t>
  </si>
  <si>
    <t>16335.26</t>
  </si>
  <si>
    <t>2617.02</t>
  </si>
  <si>
    <t>5712.69</t>
  </si>
  <si>
    <t>1844.76</t>
  </si>
  <si>
    <t>5335.33</t>
  </si>
  <si>
    <t>2047.31</t>
  </si>
  <si>
    <t>13184.39</t>
  </si>
  <si>
    <t>2028.53</t>
  </si>
  <si>
    <t>1910.91</t>
  </si>
  <si>
    <t>3095.87</t>
  </si>
  <si>
    <t>6210.83</t>
  </si>
  <si>
    <t>1685.29</t>
  </si>
  <si>
    <t>2220.08</t>
  </si>
  <si>
    <t>1677.21</t>
  </si>
  <si>
    <t>3539.72</t>
  </si>
  <si>
    <t>2048.2</t>
  </si>
  <si>
    <t>9274.12</t>
  </si>
  <si>
    <t>1406.69</t>
  </si>
  <si>
    <t>2802.07</t>
  </si>
  <si>
    <t>2249.53</t>
  </si>
  <si>
    <t>2579.12</t>
  </si>
  <si>
    <t>34516.06</t>
  </si>
  <si>
    <t>1575.31</t>
  </si>
  <si>
    <t>3454.38</t>
  </si>
  <si>
    <t>1602.22</t>
  </si>
  <si>
    <t>4061.52</t>
  </si>
  <si>
    <t>1597.77</t>
  </si>
  <si>
    <t>4189.88</t>
  </si>
  <si>
    <t>2334.87</t>
  </si>
  <si>
    <t>2228.28</t>
  </si>
  <si>
    <t>856.21</t>
  </si>
  <si>
    <t>3261.45</t>
  </si>
  <si>
    <t>1596.76</t>
  </si>
  <si>
    <t>8014.9</t>
  </si>
  <si>
    <t>1830.96</t>
  </si>
  <si>
    <t>10980.6</t>
  </si>
  <si>
    <t>1369.22</t>
  </si>
  <si>
    <t>3092.87</t>
  </si>
  <si>
    <t>2603.16</t>
  </si>
  <si>
    <t>14315.94</t>
  </si>
  <si>
    <t>1757.78</t>
  </si>
  <si>
    <t>1709.44</t>
  </si>
  <si>
    <t>3342.11</t>
  </si>
  <si>
    <t>1705.5</t>
  </si>
  <si>
    <t>2457.54</t>
  </si>
  <si>
    <t>8673.26</t>
  </si>
  <si>
    <t>1544.09</t>
  </si>
  <si>
    <t>24765.27</t>
  </si>
  <si>
    <t>1591.96</t>
  </si>
  <si>
    <t>31864.37</t>
  </si>
  <si>
    <t>3253.3</t>
  </si>
  <si>
    <t>5346.49</t>
  </si>
  <si>
    <t>2467.74</t>
  </si>
  <si>
    <t>2801.55</t>
  </si>
  <si>
    <t>1655.59</t>
  </si>
  <si>
    <t>7535.65</t>
  </si>
  <si>
    <t>2141.26</t>
  </si>
  <si>
    <t>2986.38</t>
  </si>
  <si>
    <t>2080.9</t>
  </si>
  <si>
    <t>6729.02</t>
  </si>
  <si>
    <t>2542.3</t>
  </si>
  <si>
    <t>2601.97</t>
  </si>
  <si>
    <t>1636.48</t>
  </si>
  <si>
    <t>3380.45</t>
  </si>
  <si>
    <t>1880.69</t>
  </si>
  <si>
    <t>2665.63</t>
  </si>
  <si>
    <t>1325.39</t>
  </si>
  <si>
    <t>5015.08</t>
  </si>
  <si>
    <t>1370.84</t>
  </si>
  <si>
    <t>6905.44</t>
  </si>
  <si>
    <t>2501.01</t>
  </si>
  <si>
    <t>19136.76</t>
  </si>
  <si>
    <t>1691.21</t>
  </si>
  <si>
    <t>7453.15</t>
  </si>
  <si>
    <t>2743.67</t>
  </si>
  <si>
    <t>4945.18</t>
  </si>
  <si>
    <t>837.22</t>
  </si>
  <si>
    <t>27992.96</t>
  </si>
  <si>
    <t>1877.48</t>
  </si>
  <si>
    <t>3735.14</t>
  </si>
  <si>
    <t>1843.82</t>
  </si>
  <si>
    <t>6703.25</t>
  </si>
  <si>
    <t>1591.89</t>
  </si>
  <si>
    <t>2205.41</t>
  </si>
  <si>
    <t>1238.34</t>
  </si>
  <si>
    <t>4145.29</t>
  </si>
  <si>
    <t>2454.69</t>
  </si>
  <si>
    <t>2032.13</t>
  </si>
  <si>
    <t>2413.19</t>
  </si>
  <si>
    <t>7010.95</t>
  </si>
  <si>
    <t>1782.08</t>
  </si>
  <si>
    <t>16547.19</t>
  </si>
  <si>
    <t>2041.45</t>
  </si>
  <si>
    <t>5930.77</t>
  </si>
  <si>
    <t>2050.48</t>
  </si>
  <si>
    <t>7469.34</t>
  </si>
  <si>
    <t>1229.31</t>
  </si>
  <si>
    <t>2235.83</t>
  </si>
  <si>
    <t>2180.73</t>
  </si>
  <si>
    <t>2047.73</t>
  </si>
  <si>
    <t>1333.88</t>
  </si>
  <si>
    <t>2636.85</t>
  </si>
  <si>
    <t>2036.03</t>
  </si>
  <si>
    <t>6425.79</t>
  </si>
  <si>
    <t>2088.13</t>
  </si>
  <si>
    <t>2902.21</t>
  </si>
  <si>
    <t>2024.71</t>
  </si>
  <si>
    <t>4002.05</t>
  </si>
  <si>
    <t>2405.3</t>
  </si>
  <si>
    <t>5175.89</t>
  </si>
  <si>
    <t>1406.11</t>
  </si>
  <si>
    <t>2683.22</t>
  </si>
  <si>
    <t>563.93</t>
  </si>
  <si>
    <t>11638.32</t>
  </si>
  <si>
    <t>1610.1</t>
  </si>
  <si>
    <t>1829.55</t>
  </si>
  <si>
    <t>1409.36</t>
  </si>
  <si>
    <t>8276.24</t>
  </si>
  <si>
    <t>2768.6</t>
  </si>
  <si>
    <t>11371.72</t>
  </si>
  <si>
    <t>2873.59</t>
  </si>
  <si>
    <t>34516.63</t>
  </si>
  <si>
    <t>1734.93</t>
  </si>
  <si>
    <t>6690.62</t>
  </si>
  <si>
    <t>2858.97</t>
  </si>
  <si>
    <t>4439.5</t>
  </si>
  <si>
    <t>1263.43</t>
  </si>
  <si>
    <t>2531.93</t>
  </si>
  <si>
    <t>2318.11</t>
  </si>
  <si>
    <t>9096.97</t>
  </si>
  <si>
    <t>1112.87</t>
  </si>
  <si>
    <t>34516.73</t>
  </si>
  <si>
    <t>1438.52</t>
  </si>
  <si>
    <t>7169.54</t>
  </si>
  <si>
    <t>1292.1</t>
  </si>
  <si>
    <t>5399.64</t>
  </si>
  <si>
    <t>2205.87</t>
  </si>
  <si>
    <t>6315.6</t>
  </si>
  <si>
    <t>3479.27</t>
  </si>
  <si>
    <t>4947.93</t>
  </si>
  <si>
    <t>1646.98</t>
  </si>
  <si>
    <t>3947.0</t>
  </si>
  <si>
    <t>1420.2</t>
  </si>
  <si>
    <t>3067.27</t>
  </si>
  <si>
    <t>2451.88</t>
  </si>
  <si>
    <t>2066.88</t>
  </si>
  <si>
    <t>8633.57</t>
  </si>
  <si>
    <t>1088.96</t>
  </si>
  <si>
    <t>11374.25</t>
  </si>
  <si>
    <t>1931.08</t>
  </si>
  <si>
    <t>6921.25</t>
  </si>
  <si>
    <t>1343.25</t>
  </si>
  <si>
    <t>2564.54</t>
  </si>
  <si>
    <t>1402.89</t>
  </si>
  <si>
    <t>9843.56</t>
  </si>
  <si>
    <t>2199.24</t>
  </si>
  <si>
    <t>1826.22</t>
  </si>
  <si>
    <t>1851.46</t>
  </si>
  <si>
    <t>2926.07</t>
  </si>
  <si>
    <t>1735.55</t>
  </si>
  <si>
    <t>9620.78</t>
  </si>
  <si>
    <t>2790.69</t>
  </si>
  <si>
    <t>3642.68</t>
  </si>
  <si>
    <t>3031.75</t>
  </si>
  <si>
    <t>3451.97</t>
  </si>
  <si>
    <t>1972.92</t>
  </si>
  <si>
    <t>5764.99</t>
  </si>
  <si>
    <t>1357.28</t>
  </si>
  <si>
    <t>16059.87</t>
  </si>
  <si>
    <t>1195.86</t>
  </si>
  <si>
    <t>12464.13</t>
  </si>
  <si>
    <t>2213.09</t>
  </si>
  <si>
    <t>7478.07</t>
  </si>
  <si>
    <t>2950.83</t>
  </si>
  <si>
    <t>1707.86</t>
  </si>
  <si>
    <t>1409.56</t>
  </si>
  <si>
    <t>3478.14</t>
  </si>
  <si>
    <t>2342.83</t>
  </si>
  <si>
    <t>13206.68</t>
  </si>
  <si>
    <t>1877.44</t>
  </si>
  <si>
    <t>4460.49</t>
  </si>
  <si>
    <t>2270.93</t>
  </si>
  <si>
    <t>2751.49</t>
  </si>
  <si>
    <t>3016.48</t>
  </si>
  <si>
    <t>3685.05</t>
  </si>
  <si>
    <t>969.8</t>
  </si>
  <si>
    <t>8902.02</t>
  </si>
  <si>
    <t>1395.63</t>
  </si>
  <si>
    <t>2232.66</t>
  </si>
  <si>
    <t>2472.91</t>
  </si>
  <si>
    <t>8374.79</t>
  </si>
  <si>
    <t>2349.63</t>
  </si>
  <si>
    <t>3851.41</t>
  </si>
  <si>
    <t>2477.61</t>
  </si>
  <si>
    <t>15936.01</t>
  </si>
  <si>
    <t>1617.3</t>
  </si>
  <si>
    <t>2987.37</t>
  </si>
  <si>
    <t>1585.84</t>
  </si>
  <si>
    <t>6275.35</t>
  </si>
  <si>
    <t>1523.11</t>
  </si>
  <si>
    <t>3077.57</t>
  </si>
  <si>
    <t>2616.15</t>
  </si>
  <si>
    <t>3625.98</t>
  </si>
  <si>
    <t>2565.26</t>
  </si>
  <si>
    <t>5951.01</t>
  </si>
  <si>
    <t>1339.9</t>
  </si>
  <si>
    <t>15796.11</t>
  </si>
  <si>
    <t>2279.84</t>
  </si>
  <si>
    <t>3556.62</t>
  </si>
  <si>
    <t>1258.25</t>
  </si>
  <si>
    <t>2774.07</t>
  </si>
  <si>
    <t>2475.06</t>
  </si>
  <si>
    <t>4134.89</t>
  </si>
  <si>
    <t>1213.32</t>
  </si>
  <si>
    <t>11329.99</t>
  </si>
  <si>
    <t>1755.88</t>
  </si>
  <si>
    <t>9055.42</t>
  </si>
  <si>
    <t>1813.9</t>
  </si>
  <si>
    <t>3665.2</t>
  </si>
  <si>
    <t>2133.66</t>
  </si>
  <si>
    <t>3478.92</t>
  </si>
  <si>
    <t>2566.06</t>
  </si>
  <si>
    <t>13734.93</t>
  </si>
  <si>
    <t>2058.8</t>
  </si>
  <si>
    <t>3034.26</t>
  </si>
  <si>
    <t>2593.73</t>
  </si>
  <si>
    <t>2973.56</t>
  </si>
  <si>
    <t>1886.69</t>
  </si>
  <si>
    <t>24296.82</t>
  </si>
  <si>
    <t>2568.73</t>
  </si>
  <si>
    <t>8969.76</t>
  </si>
  <si>
    <t>1870.15</t>
  </si>
  <si>
    <t>2550.77</t>
  </si>
  <si>
    <t>911.09</t>
  </si>
  <si>
    <t>10357.97</t>
  </si>
  <si>
    <t>3124.78</t>
  </si>
  <si>
    <t>1640.28</t>
  </si>
  <si>
    <t>1973.97</t>
  </si>
  <si>
    <t>3422.81</t>
  </si>
  <si>
    <t>1720.08</t>
  </si>
  <si>
    <t>4365.79</t>
  </si>
  <si>
    <t>1727.84</t>
  </si>
  <si>
    <t>6710.05</t>
  </si>
  <si>
    <t>1999.0</t>
  </si>
  <si>
    <t>2507.44</t>
  </si>
  <si>
    <t>1712.6</t>
  </si>
  <si>
    <t>6184.02</t>
  </si>
  <si>
    <t>2551.32</t>
  </si>
  <si>
    <t>16659.5</t>
  </si>
  <si>
    <t>1788.43</t>
  </si>
  <si>
    <t>2203.77</t>
  </si>
  <si>
    <t>1377.98</t>
  </si>
  <si>
    <t>3074.46</t>
  </si>
  <si>
    <t>1843.85</t>
  </si>
  <si>
    <t>2584.1</t>
  </si>
  <si>
    <t>1930.66</t>
  </si>
  <si>
    <t>14938.39</t>
  </si>
  <si>
    <t>2405.65</t>
  </si>
  <si>
    <t>14926.15</t>
  </si>
  <si>
    <t>1158.14</t>
  </si>
  <si>
    <t>16033.42</t>
  </si>
  <si>
    <t>1855.62</t>
  </si>
  <si>
    <t>3213.45</t>
  </si>
  <si>
    <t>3305.71</t>
  </si>
  <si>
    <t>5924.93</t>
  </si>
  <si>
    <t>2970.76</t>
  </si>
  <si>
    <t>14535.71</t>
  </si>
  <si>
    <t>1621.73</t>
  </si>
  <si>
    <t>1479.99</t>
  </si>
  <si>
    <t>2546.41</t>
  </si>
  <si>
    <t>1617.35</t>
  </si>
  <si>
    <t>4686.93</t>
  </si>
  <si>
    <t>2900.46</t>
  </si>
  <si>
    <t>1836.23</t>
  </si>
  <si>
    <t>13126.02</t>
  </si>
  <si>
    <t>2030.49</t>
  </si>
  <si>
    <t>8695.54</t>
  </si>
  <si>
    <t>1850.11</t>
  </si>
  <si>
    <t>2501.74</t>
  </si>
  <si>
    <t>1715.25</t>
  </si>
  <si>
    <t>6338.1</t>
  </si>
  <si>
    <t>2523.33</t>
  </si>
  <si>
    <t>2963.01</t>
  </si>
  <si>
    <t>2323.64</t>
  </si>
  <si>
    <t>8260.38</t>
  </si>
  <si>
    <t>1165.03</t>
  </si>
  <si>
    <t>8309.29</t>
  </si>
  <si>
    <t>1484.34</t>
  </si>
  <si>
    <t>10230.86</t>
  </si>
  <si>
    <t>1959.52</t>
  </si>
  <si>
    <t>2675.25</t>
  </si>
  <si>
    <t>1665.68</t>
  </si>
  <si>
    <t>6979.82</t>
  </si>
  <si>
    <t>1457.99</t>
  </si>
  <si>
    <t>2594.79</t>
  </si>
  <si>
    <t>1041.56</t>
  </si>
  <si>
    <t>2005.45</t>
  </si>
  <si>
    <t>2523.56</t>
  </si>
  <si>
    <t>1225.43</t>
  </si>
  <si>
    <t>6235.65</t>
  </si>
  <si>
    <t>2547.11</t>
  </si>
  <si>
    <t>17116.02</t>
  </si>
  <si>
    <t>2864.57</t>
  </si>
  <si>
    <t>4631.7</t>
  </si>
  <si>
    <t>1960.04</t>
  </si>
  <si>
    <t>16611.51</t>
  </si>
  <si>
    <t>1215.22</t>
  </si>
  <si>
    <t>3549.64</t>
  </si>
  <si>
    <t>2856.99</t>
  </si>
  <si>
    <t>1438.78</t>
  </si>
  <si>
    <t>1804.19</t>
  </si>
  <si>
    <t>1339.06</t>
  </si>
  <si>
    <t>6814.49</t>
  </si>
  <si>
    <t>1013.54</t>
  </si>
  <si>
    <t>28170.37</t>
  </si>
  <si>
    <t>3328.43</t>
  </si>
  <si>
    <t>6610.43</t>
  </si>
  <si>
    <t>2061.48</t>
  </si>
  <si>
    <t>15755.3</t>
  </si>
  <si>
    <t>1567.81</t>
  </si>
  <si>
    <t>2711.14</t>
  </si>
  <si>
    <t>1573.18</t>
  </si>
  <si>
    <t>3735.52</t>
  </si>
  <si>
    <t>2568.19</t>
  </si>
  <si>
    <t>10216.7</t>
  </si>
  <si>
    <t>1804.74</t>
  </si>
  <si>
    <t>20420.56</t>
  </si>
  <si>
    <t>725.03</t>
  </si>
  <si>
    <t>13662.61</t>
  </si>
  <si>
    <t>1488.66</t>
  </si>
  <si>
    <t>8960.26</t>
  </si>
  <si>
    <t>1765.86</t>
  </si>
  <si>
    <t>2355.64</t>
  </si>
  <si>
    <t>1275.28</t>
  </si>
  <si>
    <t>2145.28</t>
  </si>
  <si>
    <t>2411.25</t>
  </si>
  <si>
    <t>7102.92</t>
  </si>
  <si>
    <t>1306.84</t>
  </si>
  <si>
    <t>10378.39</t>
  </si>
  <si>
    <t>1837.54</t>
  </si>
  <si>
    <t>18178.13</t>
  </si>
  <si>
    <t>1909.71</t>
  </si>
  <si>
    <t>8171.96</t>
  </si>
  <si>
    <t>1725.35</t>
  </si>
  <si>
    <t>8082.96</t>
  </si>
  <si>
    <t>3703.36</t>
  </si>
  <si>
    <t>30310.45</t>
  </si>
  <si>
    <t>2177.24</t>
  </si>
  <si>
    <t>2967.8</t>
  </si>
  <si>
    <t>2883.89</t>
  </si>
  <si>
    <t>3092.44</t>
  </si>
  <si>
    <t>2048.09</t>
  </si>
  <si>
    <t>2498.35</t>
  </si>
  <si>
    <t>2038.27</t>
  </si>
  <si>
    <t>2564.8</t>
  </si>
  <si>
    <t>1980.48</t>
  </si>
  <si>
    <t>10540.39</t>
  </si>
  <si>
    <t>1899.32</t>
  </si>
  <si>
    <t>13384.13</t>
  </si>
  <si>
    <t>1842.85</t>
  </si>
  <si>
    <t>16208.79</t>
  </si>
  <si>
    <t>3407.09</t>
  </si>
  <si>
    <t>19214.17</t>
  </si>
  <si>
    <t>2650.58</t>
  </si>
  <si>
    <t>13395.43</t>
  </si>
  <si>
    <t>3891.88</t>
  </si>
  <si>
    <t>17126.12</t>
  </si>
  <si>
    <t>3942.18</t>
  </si>
  <si>
    <t>8083.38</t>
  </si>
  <si>
    <t>2398.78</t>
  </si>
  <si>
    <t>8995.95</t>
  </si>
  <si>
    <t>1390.76</t>
  </si>
  <si>
    <t>3097.29</t>
  </si>
  <si>
    <t>1723.69</t>
  </si>
  <si>
    <t>28020.01</t>
  </si>
  <si>
    <t>3116.07</t>
  </si>
  <si>
    <t>2640.69</t>
  </si>
  <si>
    <t>2555.26</t>
  </si>
  <si>
    <t>31313.86</t>
  </si>
  <si>
    <t>2660.89</t>
  </si>
  <si>
    <t>1438.65</t>
  </si>
  <si>
    <t>777.75</t>
  </si>
  <si>
    <t>7246.31</t>
  </si>
  <si>
    <t>2292.65</t>
  </si>
  <si>
    <t>3088.3</t>
  </si>
  <si>
    <t>1888.94</t>
  </si>
  <si>
    <t>3792.24</t>
  </si>
  <si>
    <t>1597.48</t>
  </si>
  <si>
    <t>2084.28</t>
  </si>
  <si>
    <t>1651.45</t>
  </si>
  <si>
    <t>6849.88</t>
  </si>
  <si>
    <t>2320.65</t>
  </si>
  <si>
    <t>2462.87</t>
  </si>
  <si>
    <t>2120.0</t>
  </si>
  <si>
    <t>1947.76</t>
  </si>
  <si>
    <t>2181.77</t>
  </si>
  <si>
    <t>3992.26</t>
  </si>
  <si>
    <t>3063.17</t>
  </si>
  <si>
    <t>7776.33</t>
  </si>
  <si>
    <t>3095.49</t>
  </si>
  <si>
    <t>5153.12</t>
  </si>
  <si>
    <t>2439.16</t>
  </si>
  <si>
    <t>2005.21</t>
  </si>
  <si>
    <t>1569.25</t>
  </si>
  <si>
    <t>4589.49</t>
  </si>
  <si>
    <t>2522.99</t>
  </si>
  <si>
    <t>9238.23</t>
  </si>
  <si>
    <t>2657.12</t>
  </si>
  <si>
    <t>6942.3</t>
  </si>
  <si>
    <t>2557.89</t>
  </si>
  <si>
    <t>1438.44</t>
  </si>
  <si>
    <t>2570.69</t>
  </si>
  <si>
    <t>2718.87</t>
  </si>
  <si>
    <t>1446.01</t>
  </si>
  <si>
    <t>3084.76</t>
  </si>
  <si>
    <t>1181.31</t>
  </si>
  <si>
    <t>17302.43</t>
  </si>
  <si>
    <t>1426.96</t>
  </si>
  <si>
    <t>12159.91</t>
  </si>
  <si>
    <t>1134.53</t>
  </si>
  <si>
    <t>1442.04</t>
  </si>
  <si>
    <t>2223.42</t>
  </si>
  <si>
    <t>8154.24</t>
  </si>
  <si>
    <t>1534.35</t>
  </si>
  <si>
    <t>4245.82</t>
  </si>
  <si>
    <t>1413.17</t>
  </si>
  <si>
    <t>21953.83</t>
  </si>
  <si>
    <t>2659.02</t>
  </si>
  <si>
    <t>1614.5</t>
  </si>
  <si>
    <t>1842.02</t>
  </si>
  <si>
    <t>5140.58</t>
  </si>
  <si>
    <t>2997.64</t>
  </si>
  <si>
    <t>11692.37</t>
  </si>
  <si>
    <t>2916.6</t>
  </si>
  <si>
    <t>15488.47</t>
  </si>
  <si>
    <t>4157.4</t>
  </si>
  <si>
    <t>2503.98</t>
  </si>
  <si>
    <t>2670.67</t>
  </si>
  <si>
    <t>3312.89</t>
  </si>
  <si>
    <t>2221.13</t>
  </si>
  <si>
    <t>6269.39</t>
  </si>
  <si>
    <t>2460.93</t>
  </si>
  <si>
    <t>20337.79</t>
  </si>
  <si>
    <t>1698.56</t>
  </si>
  <si>
    <t>2224.99</t>
  </si>
  <si>
    <t>694.36</t>
  </si>
  <si>
    <t>3100.72</t>
  </si>
  <si>
    <t>2760.16</t>
  </si>
  <si>
    <t>9959.58</t>
  </si>
  <si>
    <t>1678.6</t>
  </si>
  <si>
    <t>2031.88</t>
  </si>
  <si>
    <t>1887.35</t>
  </si>
  <si>
    <t>1654.76</t>
  </si>
  <si>
    <t>1535.42</t>
  </si>
  <si>
    <t>4608.35</t>
  </si>
  <si>
    <t>1903.38</t>
  </si>
  <si>
    <t>3908.22</t>
  </si>
  <si>
    <t>2631.04</t>
  </si>
  <si>
    <t>2798.79</t>
  </si>
  <si>
    <t>1989.22</t>
  </si>
  <si>
    <t>8621.53</t>
  </si>
  <si>
    <t>2165.44</t>
  </si>
  <si>
    <t>7451.67</t>
  </si>
  <si>
    <t>2003.83</t>
  </si>
  <si>
    <t>2617.16</t>
  </si>
  <si>
    <t>717.88</t>
  </si>
  <si>
    <t>12634.76</t>
  </si>
  <si>
    <t>1921.42</t>
  </si>
  <si>
    <t>6407.88</t>
  </si>
  <si>
    <t>2170.67</t>
  </si>
  <si>
    <t>2677.95</t>
  </si>
  <si>
    <t>4776.58</t>
  </si>
  <si>
    <t>24703.57</t>
  </si>
  <si>
    <t>1476.62</t>
  </si>
  <si>
    <t>6052.57</t>
  </si>
  <si>
    <t>2256.74</t>
  </si>
  <si>
    <t>2562.42</t>
  </si>
  <si>
    <t>1848.19</t>
  </si>
  <si>
    <t>15377.39</t>
  </si>
  <si>
    <t>850.96</t>
  </si>
  <si>
    <t>8654.1</t>
  </si>
  <si>
    <t>1867.51</t>
  </si>
  <si>
    <t>2510.95</t>
  </si>
  <si>
    <t>3143.57</t>
  </si>
  <si>
    <t>3784.73</t>
  </si>
  <si>
    <t>5106.85</t>
  </si>
  <si>
    <t>1683.1</t>
  </si>
  <si>
    <t>9871.43</t>
  </si>
  <si>
    <t>1911.0</t>
  </si>
  <si>
    <t>1525.98</t>
  </si>
  <si>
    <t>3360.6</t>
  </si>
  <si>
    <t>12547.47</t>
  </si>
  <si>
    <t>1516.18</t>
  </si>
  <si>
    <t>4824.78</t>
  </si>
  <si>
    <t>2947.79</t>
  </si>
  <si>
    <t>3818.37</t>
  </si>
  <si>
    <t>1546.95</t>
  </si>
  <si>
    <t>5387.62</t>
  </si>
  <si>
    <t>1545.92</t>
  </si>
  <si>
    <t>2930.45</t>
  </si>
  <si>
    <t>1159.25</t>
  </si>
  <si>
    <t>7187.0</t>
  </si>
  <si>
    <t>1188.6</t>
  </si>
  <si>
    <t>2590.76</t>
  </si>
  <si>
    <t>1180.52</t>
  </si>
  <si>
    <t>10711.17</t>
  </si>
  <si>
    <t>1984.93</t>
  </si>
  <si>
    <t>3291.67</t>
  </si>
  <si>
    <t>3327.01</t>
  </si>
  <si>
    <t>8917.07</t>
  </si>
  <si>
    <t>1824.54</t>
  </si>
  <si>
    <t>4955.34</t>
  </si>
  <si>
    <t>1532.34</t>
  </si>
  <si>
    <t>2909.41</t>
  </si>
  <si>
    <t>2384.07</t>
  </si>
  <si>
    <t>2540.06</t>
  </si>
  <si>
    <t>3395.24</t>
  </si>
  <si>
    <t>4430.35</t>
  </si>
  <si>
    <t>1850.79</t>
  </si>
  <si>
    <t>15124.59</t>
  </si>
  <si>
    <t>1574.6</t>
  </si>
  <si>
    <t>7712.78</t>
  </si>
  <si>
    <t>1792.62</t>
  </si>
  <si>
    <t>19373.1</t>
  </si>
  <si>
    <t>2567.22</t>
  </si>
  <si>
    <t>21590.83</t>
  </si>
  <si>
    <t>2263.43</t>
  </si>
  <si>
    <t>5830.93</t>
  </si>
  <si>
    <t>1154.13</t>
  </si>
  <si>
    <t>1438.54</t>
  </si>
  <si>
    <t>2336.11</t>
  </si>
  <si>
    <t>6463.89</t>
  </si>
  <si>
    <t>1701.28</t>
  </si>
  <si>
    <t>2311.41</t>
  </si>
  <si>
    <t>1992.83</t>
  </si>
  <si>
    <t>5471.9</t>
  </si>
  <si>
    <t>1485.47</t>
  </si>
  <si>
    <t>2173.87</t>
  </si>
  <si>
    <t>1564.36</t>
  </si>
  <si>
    <t>5616.16</t>
  </si>
  <si>
    <t>1397.97</t>
  </si>
  <si>
    <t>8571.69</t>
  </si>
  <si>
    <t>3347.94</t>
  </si>
  <si>
    <t>2804.0</t>
  </si>
  <si>
    <t>1417.3</t>
  </si>
  <si>
    <t>3924.93</t>
  </si>
  <si>
    <t>2553.03</t>
  </si>
  <si>
    <t>5663.96</t>
  </si>
  <si>
    <t>1992.28</t>
  </si>
  <si>
    <t>12702.33</t>
  </si>
  <si>
    <t>1913.67</t>
  </si>
  <si>
    <t>12421.18</t>
  </si>
  <si>
    <t>3519.95</t>
  </si>
  <si>
    <t>2585.42</t>
  </si>
  <si>
    <t>1323.17</t>
  </si>
  <si>
    <t>3143.28</t>
  </si>
  <si>
    <t>3084.47</t>
  </si>
  <si>
    <t>6514.93</t>
  </si>
  <si>
    <t>2740.26</t>
  </si>
  <si>
    <t>3119.47</t>
  </si>
  <si>
    <t>2207.57</t>
  </si>
  <si>
    <t>1438.9</t>
  </si>
  <si>
    <t>1454.92</t>
  </si>
  <si>
    <t>5335.92</t>
  </si>
  <si>
    <t>1615.79</t>
  </si>
  <si>
    <t>2469.41</t>
  </si>
  <si>
    <t>1479.29</t>
  </si>
  <si>
    <t>2942.91</t>
  </si>
  <si>
    <t>2079.67</t>
  </si>
  <si>
    <t>15279.88</t>
  </si>
  <si>
    <t>2248.66</t>
  </si>
  <si>
    <t>14938.19</t>
  </si>
  <si>
    <t>1768.57</t>
  </si>
  <si>
    <t>34516.05</t>
  </si>
  <si>
    <t>1255.88</t>
  </si>
  <si>
    <t>11281.91</t>
  </si>
  <si>
    <t>2502.37</t>
  </si>
  <si>
    <t>4459.24</t>
  </si>
  <si>
    <t>2457.3</t>
  </si>
  <si>
    <t>17162.78</t>
  </si>
  <si>
    <t>1793.95</t>
  </si>
  <si>
    <t>7173.7</t>
  </si>
  <si>
    <t>2565.4</t>
  </si>
  <si>
    <t>4232.74</t>
  </si>
  <si>
    <t>2111.22</t>
  </si>
  <si>
    <t>2703.12</t>
  </si>
  <si>
    <t>1718.87</t>
  </si>
  <si>
    <t>2710.59</t>
  </si>
  <si>
    <t>3762.25</t>
  </si>
  <si>
    <t>9652.24</t>
  </si>
  <si>
    <t>2516.96</t>
  </si>
  <si>
    <t>1651.1</t>
  </si>
  <si>
    <t>1487.42</t>
  </si>
  <si>
    <t>2575.53</t>
  </si>
  <si>
    <t>1954.08</t>
  </si>
  <si>
    <t>1737.11</t>
  </si>
  <si>
    <t>2154.13</t>
  </si>
  <si>
    <t>2263.26</t>
  </si>
  <si>
    <t>1640.24</t>
  </si>
  <si>
    <t>5839.42</t>
  </si>
  <si>
    <t>1938.72</t>
  </si>
  <si>
    <t>11909.12</t>
  </si>
  <si>
    <t>2477.5</t>
  </si>
  <si>
    <t>21390.98</t>
  </si>
  <si>
    <t>886.5</t>
  </si>
  <si>
    <t>4739.9</t>
  </si>
  <si>
    <t>1284.94</t>
  </si>
  <si>
    <t>7970.94</t>
  </si>
  <si>
    <t>2017.65</t>
  </si>
  <si>
    <t>2946.07</t>
  </si>
  <si>
    <t>4148.79</t>
  </si>
  <si>
    <t>8886.01</t>
  </si>
  <si>
    <t>2781.82</t>
  </si>
  <si>
    <t>3104.55</t>
  </si>
  <si>
    <t>1973.87</t>
  </si>
  <si>
    <t>3312.54</t>
  </si>
  <si>
    <t>3189.31</t>
  </si>
  <si>
    <t>5246.94</t>
  </si>
  <si>
    <t>3670.4</t>
  </si>
  <si>
    <t>2432.8</t>
  </si>
  <si>
    <t>1836.12</t>
  </si>
  <si>
    <t>3103.87</t>
  </si>
  <si>
    <t>1353.03</t>
  </si>
  <si>
    <t>34516.36</t>
  </si>
  <si>
    <t>1907.47</t>
  </si>
  <si>
    <t>11962.33</t>
  </si>
  <si>
    <t>3891.16</t>
  </si>
  <si>
    <t>6629.4</t>
  </si>
  <si>
    <t>1764.81</t>
  </si>
  <si>
    <t>5535.29</t>
  </si>
  <si>
    <t>2027.24</t>
  </si>
  <si>
    <t>3305.75</t>
  </si>
  <si>
    <t>9466.29</t>
  </si>
  <si>
    <t>2655.22</t>
  </si>
  <si>
    <t>5297.62</t>
  </si>
  <si>
    <t>2109.5</t>
  </si>
  <si>
    <t>4260.18</t>
  </si>
  <si>
    <t>2198.64</t>
  </si>
  <si>
    <t>7291.09</t>
  </si>
  <si>
    <t>1497.23</t>
  </si>
  <si>
    <t>6500.82</t>
  </si>
  <si>
    <t>1504.19</t>
  </si>
  <si>
    <t>4597.32</t>
  </si>
  <si>
    <t>998.77</t>
  </si>
  <si>
    <t>7869.97</t>
  </si>
  <si>
    <t>2031.19</t>
  </si>
  <si>
    <t>17884.26</t>
  </si>
  <si>
    <t>947.17</t>
  </si>
  <si>
    <t>1438.55</t>
  </si>
  <si>
    <t>1620.0</t>
  </si>
  <si>
    <t>2737.96</t>
  </si>
  <si>
    <t>2717.32</t>
  </si>
  <si>
    <t>2622.11</t>
  </si>
  <si>
    <t>1741.64</t>
  </si>
  <si>
    <t>7266.74</t>
  </si>
  <si>
    <t>2238.69</t>
  </si>
  <si>
    <t>6510.58</t>
  </si>
  <si>
    <t>2535.22</t>
  </si>
  <si>
    <t>7023.78</t>
  </si>
  <si>
    <t>1576.86</t>
  </si>
  <si>
    <t>8302.48</t>
  </si>
  <si>
    <t>1584.75</t>
  </si>
  <si>
    <t>9959.31</t>
  </si>
  <si>
    <t>2460.26</t>
  </si>
  <si>
    <t>3107.98</t>
  </si>
  <si>
    <t>1281.15</t>
  </si>
  <si>
    <t>1438.03</t>
  </si>
  <si>
    <t>2133.04</t>
  </si>
  <si>
    <t>3092.95</t>
  </si>
  <si>
    <t>3700.82</t>
  </si>
  <si>
    <t>8322.96</t>
  </si>
  <si>
    <t>4063.55</t>
  </si>
  <si>
    <t>10110.58</t>
  </si>
  <si>
    <t>2473.33</t>
  </si>
  <si>
    <t>4397.8</t>
  </si>
  <si>
    <t>2322.62</t>
  </si>
  <si>
    <t>5795.53</t>
  </si>
  <si>
    <t>3203.8</t>
  </si>
  <si>
    <t>6103.91</t>
  </si>
  <si>
    <t>3343.7</t>
  </si>
  <si>
    <t>4930.8</t>
  </si>
  <si>
    <t>2010.18</t>
  </si>
  <si>
    <t>3178.4</t>
  </si>
  <si>
    <t>2689.33</t>
  </si>
  <si>
    <t>2318.91</t>
  </si>
  <si>
    <t>1868.89</t>
  </si>
  <si>
    <t>2638.7</t>
  </si>
  <si>
    <t>2000.03</t>
  </si>
  <si>
    <t>2414.18</t>
  </si>
  <si>
    <t>1267.41</t>
  </si>
  <si>
    <t>1438.42</t>
  </si>
  <si>
    <t>2311.95</t>
  </si>
  <si>
    <t>2043.76</t>
  </si>
  <si>
    <t>1590.69</t>
  </si>
  <si>
    <t>2585.88</t>
  </si>
  <si>
    <t>1027.24</t>
  </si>
  <si>
    <t>2739.19</t>
  </si>
  <si>
    <t>24457.35</t>
  </si>
  <si>
    <t>1766.5</t>
  </si>
  <si>
    <t>6572.78</t>
  </si>
  <si>
    <t>1339.08</t>
  </si>
  <si>
    <t>2250.96</t>
  </si>
  <si>
    <t>1865.48</t>
  </si>
  <si>
    <t>8818.83</t>
  </si>
  <si>
    <t>3888.55</t>
  </si>
  <si>
    <t>4066.68</t>
  </si>
  <si>
    <t>1203.3</t>
  </si>
  <si>
    <t>4161.04</t>
  </si>
  <si>
    <t>1997.96</t>
  </si>
  <si>
    <t>2740.6</t>
  </si>
  <si>
    <t>3783.03</t>
  </si>
  <si>
    <t>23742.6</t>
  </si>
  <si>
    <t>2983.1</t>
  </si>
  <si>
    <t>16791.42</t>
  </si>
  <si>
    <t>2495.03</t>
  </si>
  <si>
    <t>26783.45</t>
  </si>
  <si>
    <t>2317.65</t>
  </si>
  <si>
    <t>25516.09</t>
  </si>
  <si>
    <t>2501.7</t>
  </si>
  <si>
    <t>4815.87</t>
  </si>
  <si>
    <t>1403.0</t>
  </si>
  <si>
    <t>3198.9</t>
  </si>
  <si>
    <t>1291.9</t>
  </si>
  <si>
    <t>2252.66</t>
  </si>
  <si>
    <t>1485.39</t>
  </si>
  <si>
    <t>2300.64</t>
  </si>
  <si>
    <t>1912.5</t>
  </si>
  <si>
    <t>3540.09</t>
  </si>
  <si>
    <t>2564.72</t>
  </si>
  <si>
    <t>13129.76</t>
  </si>
  <si>
    <t>2336.82</t>
  </si>
  <si>
    <t>7638.3</t>
  </si>
  <si>
    <t>4189.03</t>
  </si>
  <si>
    <t>2624.8</t>
  </si>
  <si>
    <t>2005.1</t>
  </si>
  <si>
    <t>17934.55</t>
  </si>
  <si>
    <t>3183.18</t>
  </si>
  <si>
    <t>15198.71</t>
  </si>
  <si>
    <t>1624.93</t>
  </si>
  <si>
    <t>12875.19</t>
  </si>
  <si>
    <t>2055.12</t>
  </si>
  <si>
    <t>2548.89</t>
  </si>
  <si>
    <t>1865.03</t>
  </si>
  <si>
    <t>4698.42</t>
  </si>
  <si>
    <t>3762.35</t>
  </si>
  <si>
    <t>19074.05</t>
  </si>
  <si>
    <t>3899.27</t>
  </si>
  <si>
    <t>34516.98</t>
  </si>
  <si>
    <t>1606.03</t>
  </si>
  <si>
    <t>12852.54</t>
  </si>
  <si>
    <t>1608.51</t>
  </si>
  <si>
    <t>2827.75</t>
  </si>
  <si>
    <t>2878.95</t>
  </si>
  <si>
    <t>1825.59</t>
  </si>
  <si>
    <t>1448.62</t>
  </si>
  <si>
    <t>1438.07</t>
  </si>
  <si>
    <t>3158.55</t>
  </si>
  <si>
    <t>6778.19</t>
  </si>
  <si>
    <t>1067.16</t>
  </si>
  <si>
    <t>4267.09</t>
  </si>
  <si>
    <t>2518.09</t>
  </si>
  <si>
    <t>9371.31</t>
  </si>
  <si>
    <t>2278.97</t>
  </si>
  <si>
    <t>28410.93</t>
  </si>
  <si>
    <t>2293.22</t>
  </si>
  <si>
    <t>8307.81</t>
  </si>
  <si>
    <t>1780.67</t>
  </si>
  <si>
    <t>30753.83</t>
  </si>
  <si>
    <t>1813.14</t>
  </si>
  <si>
    <t>2731.49</t>
  </si>
  <si>
    <t>2774.78</t>
  </si>
  <si>
    <t>8058.02</t>
  </si>
  <si>
    <t>4642.78</t>
  </si>
  <si>
    <t>9515.72</t>
  </si>
  <si>
    <t>2807.32</t>
  </si>
  <si>
    <t>2997.07</t>
  </si>
  <si>
    <t>2262.14</t>
  </si>
  <si>
    <t>2647.5</t>
  </si>
  <si>
    <t>1694.99</t>
  </si>
  <si>
    <t>4580.12</t>
  </si>
  <si>
    <t>1822.46</t>
  </si>
  <si>
    <t>2608.92</t>
  </si>
  <si>
    <t>1810.21</t>
  </si>
  <si>
    <t>24936.22</t>
  </si>
  <si>
    <t>1472.93</t>
  </si>
  <si>
    <t>26101.94</t>
  </si>
  <si>
    <t>1222.42</t>
  </si>
  <si>
    <t>14270.07</t>
  </si>
  <si>
    <t>1914.55</t>
  </si>
  <si>
    <t>3230.71</t>
  </si>
  <si>
    <t>2633.0</t>
  </si>
  <si>
    <t>8881.81</t>
  </si>
  <si>
    <t>4535.42</t>
  </si>
  <si>
    <t>4419.73</t>
  </si>
  <si>
    <t>1576.62</t>
  </si>
  <si>
    <t>19412.04</t>
  </si>
  <si>
    <t>1281.43</t>
  </si>
  <si>
    <t>4666.63</t>
  </si>
  <si>
    <t>3277.42</t>
  </si>
  <si>
    <t>4894.96</t>
  </si>
  <si>
    <t>3265.2</t>
  </si>
  <si>
    <t>2132.43</t>
  </si>
  <si>
    <t>1634.83</t>
  </si>
  <si>
    <t>3176.6</t>
  </si>
  <si>
    <t>2591.29</t>
  </si>
  <si>
    <t>4288.74</t>
  </si>
  <si>
    <t>3598.41</t>
  </si>
  <si>
    <t>5945.95</t>
  </si>
  <si>
    <t>2849.06</t>
  </si>
  <si>
    <t>3350.76</t>
  </si>
  <si>
    <t>2960.5</t>
  </si>
  <si>
    <t>5780.37</t>
  </si>
  <si>
    <t>2249.83</t>
  </si>
  <si>
    <t>7081.19</t>
  </si>
  <si>
    <t>1933.42</t>
  </si>
  <si>
    <t>6824.08</t>
  </si>
  <si>
    <t>2250.74</t>
  </si>
  <si>
    <t>1438.98</t>
  </si>
  <si>
    <t>2274.05</t>
  </si>
  <si>
    <t>2683.21</t>
  </si>
  <si>
    <t>4263.78</t>
  </si>
  <si>
    <t>12280.79</t>
  </si>
  <si>
    <t>1393.04</t>
  </si>
  <si>
    <t>14607.5</t>
  </si>
  <si>
    <t>3709.44</t>
  </si>
  <si>
    <t>2267.28</t>
  </si>
  <si>
    <t>3806.68</t>
  </si>
  <si>
    <t>11332.3</t>
  </si>
  <si>
    <t>1805.58</t>
  </si>
  <si>
    <t>34516.89</t>
  </si>
  <si>
    <t>1783.46</t>
  </si>
  <si>
    <t>5323.3</t>
  </si>
  <si>
    <t>1543.28</t>
  </si>
  <si>
    <t>9078.74</t>
  </si>
  <si>
    <t>1102.59</t>
  </si>
  <si>
    <t>4026.51</t>
  </si>
  <si>
    <t>2328.69</t>
  </si>
  <si>
    <t>4613.56</t>
  </si>
  <si>
    <t>2119.77</t>
  </si>
  <si>
    <t>10386.69</t>
  </si>
  <si>
    <t>1906.56</t>
  </si>
  <si>
    <t>34516.53</t>
  </si>
  <si>
    <t>2349.57</t>
  </si>
  <si>
    <t>2657.57</t>
  </si>
  <si>
    <t>1433.57</t>
  </si>
  <si>
    <t>5031.37</t>
  </si>
  <si>
    <t>2038.03</t>
  </si>
  <si>
    <t>2423.25</t>
  </si>
  <si>
    <t>916.26</t>
  </si>
  <si>
    <t>7140.89</t>
  </si>
  <si>
    <t>1407.07</t>
  </si>
  <si>
    <t>3377.43</t>
  </si>
  <si>
    <t>3292.86</t>
  </si>
  <si>
    <t>2295.08</t>
  </si>
  <si>
    <t>1881.34</t>
  </si>
  <si>
    <t>4249.26</t>
  </si>
  <si>
    <t>1564.22</t>
  </si>
  <si>
    <t>1612.93</t>
  </si>
  <si>
    <t>3447.85</t>
  </si>
  <si>
    <t>14593.95</t>
  </si>
  <si>
    <t>4149.18</t>
  </si>
  <si>
    <t>34516.16</t>
  </si>
  <si>
    <t>1994.99</t>
  </si>
  <si>
    <t>2800.92</t>
  </si>
  <si>
    <t>2508.47</t>
  </si>
  <si>
    <t>25517.33</t>
  </si>
  <si>
    <t>2520.97</t>
  </si>
  <si>
    <t>7709.75</t>
  </si>
  <si>
    <t>1271.54</t>
  </si>
  <si>
    <t>4065.15</t>
  </si>
  <si>
    <t>4370.8</t>
  </si>
  <si>
    <t>13169.49</t>
  </si>
  <si>
    <t>1469.3</t>
  </si>
  <si>
    <t>11811.39</t>
  </si>
  <si>
    <t>2251.63</t>
  </si>
  <si>
    <t>7440.29</t>
  </si>
  <si>
    <t>1749.51</t>
  </si>
  <si>
    <t>3735.33</t>
  </si>
  <si>
    <t>1942.38</t>
  </si>
  <si>
    <t>3877.16</t>
  </si>
  <si>
    <t>2534.5</t>
  </si>
  <si>
    <t>3280.71</t>
  </si>
  <si>
    <t>1656.43</t>
  </si>
  <si>
    <t>11023.5</t>
  </si>
  <si>
    <t>3546.06</t>
  </si>
  <si>
    <t>6182.82</t>
  </si>
  <si>
    <t>2102.05</t>
  </si>
  <si>
    <t>5779.63</t>
  </si>
  <si>
    <t>2273.2</t>
  </si>
  <si>
    <t>7571.98</t>
  </si>
  <si>
    <t>2257.4</t>
  </si>
  <si>
    <t>4274.43</t>
  </si>
  <si>
    <t>2273.85</t>
  </si>
  <si>
    <t>4980.76</t>
  </si>
  <si>
    <t>1376.17</t>
  </si>
  <si>
    <t>3156.9</t>
  </si>
  <si>
    <t>3974.26</t>
  </si>
  <si>
    <t>6861.87</t>
  </si>
  <si>
    <t>2836.28</t>
  </si>
  <si>
    <t>15554.96</t>
  </si>
  <si>
    <t>1898.81</t>
  </si>
  <si>
    <t>5369.26</t>
  </si>
  <si>
    <t>3369.13</t>
  </si>
  <si>
    <t>17742.28</t>
  </si>
  <si>
    <t>2123.1</t>
  </si>
  <si>
    <t>2591.0</t>
  </si>
  <si>
    <t>1571.85</t>
  </si>
  <si>
    <t>2800.77</t>
  </si>
  <si>
    <t>2768.11</t>
  </si>
  <si>
    <t>26053.49</t>
  </si>
  <si>
    <t>2401.16</t>
  </si>
  <si>
    <t>6316.99</t>
  </si>
  <si>
    <t>1351.24</t>
  </si>
  <si>
    <t>4658.42</t>
  </si>
  <si>
    <t>2723.24</t>
  </si>
  <si>
    <t>6476.27</t>
  </si>
  <si>
    <t>1661.79</t>
  </si>
  <si>
    <t>9033.57</t>
  </si>
  <si>
    <t>1502.23</t>
  </si>
  <si>
    <t>28751.64</t>
  </si>
  <si>
    <t>2576.41</t>
  </si>
  <si>
    <t>11862.36</t>
  </si>
  <si>
    <t>2429.07</t>
  </si>
  <si>
    <t>6551.41</t>
  </si>
  <si>
    <t>2679.09</t>
  </si>
  <si>
    <t>4533.3</t>
  </si>
  <si>
    <t>1307.59</t>
  </si>
  <si>
    <t>1854.7</t>
  </si>
  <si>
    <t>3259.6</t>
  </si>
  <si>
    <t>4085.14</t>
  </si>
  <si>
    <t>5489.43</t>
  </si>
  <si>
    <t>1825.68</t>
  </si>
  <si>
    <t>2481.55</t>
  </si>
  <si>
    <t>3982.84</t>
  </si>
  <si>
    <t>5905.1</t>
  </si>
  <si>
    <t>2172.86</t>
  </si>
  <si>
    <t>5240.78</t>
  </si>
  <si>
    <t>3448.47</t>
  </si>
  <si>
    <t>9857.16</t>
  </si>
  <si>
    <t>2675.55</t>
  </si>
  <si>
    <t>6369.44</t>
  </si>
  <si>
    <t>644.06</t>
  </si>
  <si>
    <t>1575.2</t>
  </si>
  <si>
    <t>1649.57</t>
  </si>
  <si>
    <t>6679.35</t>
  </si>
  <si>
    <t>2315.9</t>
  </si>
  <si>
    <t>6458.41</t>
  </si>
  <si>
    <t>1526.64</t>
  </si>
  <si>
    <t>2801.04</t>
  </si>
  <si>
    <t>1786.0</t>
  </si>
  <si>
    <t>1438.86</t>
  </si>
  <si>
    <t>2619.64</t>
  </si>
  <si>
    <t>32096.07</t>
  </si>
  <si>
    <t>1488.86</t>
  </si>
  <si>
    <t>3014.54</t>
  </si>
  <si>
    <t>3127.19</t>
  </si>
  <si>
    <t>2555.0</t>
  </si>
  <si>
    <t>2421.24</t>
  </si>
  <si>
    <t>2291.26</t>
  </si>
  <si>
    <t>26372.69</t>
  </si>
  <si>
    <t>2910.53</t>
  </si>
  <si>
    <t>8203.92</t>
  </si>
  <si>
    <t>1921.14</t>
  </si>
  <si>
    <t>2655.32</t>
  </si>
  <si>
    <t>2383.87</t>
  </si>
  <si>
    <t>13655.83</t>
  </si>
  <si>
    <t>1599.58</t>
  </si>
  <si>
    <t>12169.23</t>
  </si>
  <si>
    <t>2483.86</t>
  </si>
  <si>
    <t>2598.91</t>
  </si>
  <si>
    <t>2156.23</t>
  </si>
  <si>
    <t>10566.21</t>
  </si>
  <si>
    <t>2849.62</t>
  </si>
  <si>
    <t>8232.53</t>
  </si>
  <si>
    <t>3411.04</t>
  </si>
  <si>
    <t>26365.88</t>
  </si>
  <si>
    <t>2753.82</t>
  </si>
  <si>
    <t>14869.03</t>
  </si>
  <si>
    <t>1693.5</t>
  </si>
  <si>
    <t>2300.78</t>
  </si>
  <si>
    <t>2298.57</t>
  </si>
  <si>
    <t>3176.25</t>
  </si>
  <si>
    <t>1327.02</t>
  </si>
  <si>
    <t>21875.44</t>
  </si>
  <si>
    <t>4491.23</t>
  </si>
  <si>
    <t>17404.44</t>
  </si>
  <si>
    <t>3205.12</t>
  </si>
  <si>
    <t>34516.91</t>
  </si>
  <si>
    <t>3699.64</t>
  </si>
  <si>
    <t>13919.92</t>
  </si>
  <si>
    <t>1126.9</t>
  </si>
  <si>
    <t>18672.71</t>
  </si>
  <si>
    <t>4042.73</t>
  </si>
  <si>
    <t>17198.56</t>
  </si>
  <si>
    <t>Rótulos de Linha</t>
  </si>
  <si>
    <t>Total Geral</t>
  </si>
  <si>
    <t>Contagem de sexo</t>
  </si>
  <si>
    <t>(Vários itens)</t>
  </si>
  <si>
    <t>classelimite_credito</t>
  </si>
  <si>
    <t>classevalor_transacoes_12m</t>
  </si>
  <si>
    <t>limite de crédito médio para baixo</t>
  </si>
  <si>
    <t>volume de transação média para baixa</t>
  </si>
  <si>
    <t>volume de transação média para alta</t>
  </si>
  <si>
    <t>limite de crédito médio para alto</t>
  </si>
  <si>
    <t>maior volume de transação</t>
  </si>
  <si>
    <t>maior limite de crédito</t>
  </si>
  <si>
    <t>menor limite de crédito</t>
  </si>
  <si>
    <t>menor volume de transação</t>
  </si>
  <si>
    <t>Percent</t>
  </si>
  <si>
    <t>Rótulos de Coluna</t>
  </si>
  <si>
    <t>Dados da amostra final de clientes analisados</t>
  </si>
  <si>
    <t>Sexo e estado civil</t>
  </si>
  <si>
    <t>Mulheres</t>
  </si>
  <si>
    <t>Homens</t>
  </si>
  <si>
    <t>Representação do sexo sobre a amostra</t>
  </si>
  <si>
    <t>Dados de amostra final qualificação de valor de transações</t>
  </si>
  <si>
    <t>Dados de amostra final qualificação de limite de crédito</t>
  </si>
  <si>
    <t>Contabilizados somente clientes que informaram dados de salário anual e estado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</si>
</sst>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9" fontId="3" fillId="0" borderId="0" xfId="1" applyFont="1" applyAlignment="1">
      <alignment horizontal="center"/>
    </xf>
    <xf numFmtId="0" fontId="2" fillId="2" borderId="2" xfId="0" applyNumberFormat="1" applyFont="1" applyFill="1" applyBorder="1"/>
    <xf numFmtId="0" fontId="0" fillId="0" borderId="0" xfId="0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4" fillId="3" borderId="0" xfId="2"/>
    <xf numFmtId="0" fontId="0" fillId="0" borderId="0" xfId="0" applyNumberFormat="1" applyAlignment="1">
      <alignment horizontal="center"/>
    </xf>
    <xf numFmtId="0" fontId="2" fillId="0" borderId="0" xfId="0" applyFont="1" applyFill="1" applyBorder="1"/>
    <xf numFmtId="9" fontId="3" fillId="0" borderId="0" xfId="1" applyFont="1" applyFill="1" applyBorder="1" applyAlignment="1">
      <alignment horizontal="center"/>
    </xf>
    <xf numFmtId="0" fontId="2" fillId="0" borderId="0" xfId="0" applyNumberFormat="1" applyFont="1" applyFill="1" applyBorder="1"/>
  </cellXfs>
  <cellStyles count="3">
    <cellStyle name="Ênfase1" xfId="2" builtinId="29"/>
    <cellStyle name="Normal" xfId="0" builtinId="0"/>
    <cellStyle name="Porcentagem" xfId="1" builtinId="5"/>
  </cellStyles>
  <dxfs count="25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[Tabela2_análise.xlsx]Limite_Crédito!Tabela dinâmica20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Distribuição de salário x limite de crédito </a:t>
            </a:r>
            <a:r>
              <a:rPr lang="en-US" sz="1800" b="1" i="0" baseline="0">
                <a:effectLst/>
              </a:rPr>
              <a:t>médio para baixo e menor limite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Limite_Crédito!$B$8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40-4AFB-8437-DFB7D94217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40-4AFB-8437-DFB7D94217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40-4AFB-8437-DFB7D94217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40-4AFB-8437-DFB7D94217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40-4AFB-8437-DFB7D94217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Limite_Crédito!$A$9:$A$14</c:f>
              <c:strCache>
                <c:ptCount val="5"/>
                <c:pt idx="0">
                  <c:v>$120K +</c:v>
                </c:pt>
                <c:pt idx="1">
                  <c:v>$40K - $60K</c:v>
                </c:pt>
                <c:pt idx="2">
                  <c:v>$60K - $80K</c:v>
                </c:pt>
                <c:pt idx="3">
                  <c:v>$80K - $120K</c:v>
                </c:pt>
                <c:pt idx="4">
                  <c:v>menos que $40K</c:v>
                </c:pt>
              </c:strCache>
            </c:strRef>
          </c:cat>
          <c:val>
            <c:numRef>
              <c:f>Limite_Crédito!$B$9:$B$14</c:f>
              <c:numCache>
                <c:formatCode>General</c:formatCode>
                <c:ptCount val="5"/>
                <c:pt idx="0">
                  <c:v>27</c:v>
                </c:pt>
                <c:pt idx="1">
                  <c:v>179</c:v>
                </c:pt>
                <c:pt idx="2">
                  <c:v>132</c:v>
                </c:pt>
                <c:pt idx="3">
                  <c:v>87</c:v>
                </c:pt>
                <c:pt idx="4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40-4AFB-8437-DFB7D942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[Tabela2_análise.xlsx]Limite_Crédito!Tabela dinâmica3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Distribuição de salário x limite de crédito </a:t>
            </a:r>
            <a:r>
              <a:rPr lang="en-US" sz="1800" b="1" i="0" baseline="0">
                <a:effectLst/>
              </a:rPr>
              <a:t>médio para alto e maior  limite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Limite_Crédito!$B$29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C2-4EEC-9C73-A8BBE781AC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C2-4EEC-9C73-A8BBE781AC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C2-4EEC-9C73-A8BBE781AC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22-4413-AD9B-C9C46151F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C2-4EEC-9C73-A8BBE781AC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Limite_Crédito!$A$30:$A$35</c:f>
              <c:strCache>
                <c:ptCount val="5"/>
                <c:pt idx="0">
                  <c:v>$120K +</c:v>
                </c:pt>
                <c:pt idx="1">
                  <c:v>$40K - $60K</c:v>
                </c:pt>
                <c:pt idx="2">
                  <c:v>$60K - $80K</c:v>
                </c:pt>
                <c:pt idx="3">
                  <c:v>$80K - $120K</c:v>
                </c:pt>
                <c:pt idx="4">
                  <c:v>menos que $40K</c:v>
                </c:pt>
              </c:strCache>
            </c:strRef>
          </c:cat>
          <c:val>
            <c:numRef>
              <c:f>Limite_Crédito!$B$30:$B$35</c:f>
              <c:numCache>
                <c:formatCode>General</c:formatCode>
                <c:ptCount val="5"/>
                <c:pt idx="0">
                  <c:v>80</c:v>
                </c:pt>
                <c:pt idx="1">
                  <c:v>32</c:v>
                </c:pt>
                <c:pt idx="2">
                  <c:v>78</c:v>
                </c:pt>
                <c:pt idx="3">
                  <c:v>158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2-4413-AD9B-C9C46151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[Tabela2_análise.xlsx]Valor_transacao!Tabela dinâmica19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salário x</a:t>
            </a:r>
            <a:r>
              <a:rPr lang="en-US" baseline="0"/>
              <a:t> valor de transações </a:t>
            </a:r>
            <a:r>
              <a:rPr lang="en-US" b="1" baseline="0"/>
              <a:t>média para alta e maior transação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Valor_transacao!$B$11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2-4C55-987F-F5BD2A48E9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2-4C55-987F-F5BD2A48E9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E2-4C55-987F-F5BD2A48E9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E2-4C55-987F-F5BD2A48E9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E2-4C55-987F-F5BD2A48E9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Valor_transacao!$A$12:$A$17</c:f>
              <c:strCache>
                <c:ptCount val="5"/>
                <c:pt idx="0">
                  <c:v>$120K +</c:v>
                </c:pt>
                <c:pt idx="1">
                  <c:v>$40K - $60K</c:v>
                </c:pt>
                <c:pt idx="2">
                  <c:v>$60K - $80K</c:v>
                </c:pt>
                <c:pt idx="3">
                  <c:v>$80K - $120K</c:v>
                </c:pt>
                <c:pt idx="4">
                  <c:v>menos que $40K</c:v>
                </c:pt>
              </c:strCache>
            </c:strRef>
          </c:cat>
          <c:val>
            <c:numRef>
              <c:f>Valor_transacao!$B$12:$B$17</c:f>
              <c:numCache>
                <c:formatCode>General</c:formatCode>
                <c:ptCount val="5"/>
                <c:pt idx="0">
                  <c:v>34</c:v>
                </c:pt>
                <c:pt idx="1">
                  <c:v>98</c:v>
                </c:pt>
                <c:pt idx="2">
                  <c:v>85</c:v>
                </c:pt>
                <c:pt idx="3">
                  <c:v>83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3-4B5A-AFD9-DC1A6AD2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[Tabela2_análise.xlsx]Valor_transacao!Tabela dinâmica2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Distribuição de salário x valor de transações </a:t>
            </a:r>
            <a:r>
              <a:rPr lang="en-US" sz="1800" b="1" i="0" baseline="0">
                <a:effectLst/>
              </a:rPr>
              <a:t>média para baixo e menor transação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Valor_transacao!$B$35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3-477F-B244-EA39DE31A4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43-477F-B244-EA39DE31A4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43-477F-B244-EA39DE31A4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43-477F-B244-EA39DE31A4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43-477F-B244-EA39DE31A4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Valor_transacao!$A$36:$A$41</c:f>
              <c:strCache>
                <c:ptCount val="5"/>
                <c:pt idx="0">
                  <c:v>$120K +</c:v>
                </c:pt>
                <c:pt idx="1">
                  <c:v>$40K - $60K</c:v>
                </c:pt>
                <c:pt idx="2">
                  <c:v>$60K - $80K</c:v>
                </c:pt>
                <c:pt idx="3">
                  <c:v>$80K - $120K</c:v>
                </c:pt>
                <c:pt idx="4">
                  <c:v>menos que $40K</c:v>
                </c:pt>
              </c:strCache>
            </c:strRef>
          </c:cat>
          <c:val>
            <c:numRef>
              <c:f>Valor_transacao!$B$36:$B$41</c:f>
              <c:numCache>
                <c:formatCode>General</c:formatCode>
                <c:ptCount val="5"/>
                <c:pt idx="0">
                  <c:v>73</c:v>
                </c:pt>
                <c:pt idx="1">
                  <c:v>113</c:v>
                </c:pt>
                <c:pt idx="2">
                  <c:v>125</c:v>
                </c:pt>
                <c:pt idx="3">
                  <c:v>162</c:v>
                </c:pt>
                <c:pt idx="4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0-40F0-8778-0628606C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4</xdr:row>
      <xdr:rowOff>0</xdr:rowOff>
    </xdr:from>
    <xdr:to>
      <xdr:col>15</xdr:col>
      <xdr:colOff>76199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F40EBA-BC5F-4F0D-A571-C8F9A3E21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24</xdr:row>
      <xdr:rowOff>123825</xdr:rowOff>
    </xdr:from>
    <xdr:to>
      <xdr:col>15</xdr:col>
      <xdr:colOff>352426</xdr:colOff>
      <xdr:row>40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FF42C7-4DF5-5606-BFE6-598AB967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5</xdr:row>
      <xdr:rowOff>142876</xdr:rowOff>
    </xdr:from>
    <xdr:to>
      <xdr:col>14</xdr:col>
      <xdr:colOff>28574</xdr:colOff>
      <xdr:row>21</xdr:row>
      <xdr:rowOff>104776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32789-9A36-E4EE-D584-5BEB33B6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25</xdr:row>
      <xdr:rowOff>171449</xdr:rowOff>
    </xdr:from>
    <xdr:to>
      <xdr:col>14</xdr:col>
      <xdr:colOff>257175</xdr:colOff>
      <xdr:row>43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BDF549-0ECC-1A7C-5A41-05F1C491A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io Malaquias" refreshedDate="44695.95400150463" createdVersion="7" refreshedVersion="7" minRefreshableVersion="3" recordCount="1306" xr:uid="{B9C5036C-6597-4DA2-8525-3BA106A34110}">
  <cacheSource type="worksheet">
    <worksheetSource ref="A1:H1307" sheet="Dataset_amostra_final"/>
  </cacheSource>
  <cacheFields count="8">
    <cacheField name="sexo" numFmtId="0">
      <sharedItems count="2">
        <s v="F"/>
        <s v="M"/>
      </sharedItems>
    </cacheField>
    <cacheField name="salario_anual" numFmtId="0">
      <sharedItems count="6">
        <s v="menos que $40K"/>
        <s v="$80K - $120K"/>
        <s v="$40K - $60K"/>
        <s v="$60K - $80K"/>
        <s v="na"/>
        <s v="$120K +"/>
      </sharedItems>
    </cacheField>
    <cacheField name="estado_civil" numFmtId="0">
      <sharedItems count="4">
        <s v="solteiro"/>
        <s v="casado"/>
        <s v="na"/>
        <s v="divorciado"/>
      </sharedItems>
    </cacheField>
    <cacheField name="escolaridade" numFmtId="0">
      <sharedItems/>
    </cacheField>
    <cacheField name="limite_credito" numFmtId="0">
      <sharedItems count="1286">
        <s v="8256.96"/>
        <s v="3418.56"/>
        <s v="4010.69"/>
        <s v="11656.41"/>
        <s v="11751.09"/>
        <s v="8547.74"/>
        <s v="2436.0"/>
        <s v="30367.57"/>
        <s v="14470.78"/>
        <s v="20979.05"/>
        <s v="1438.73"/>
        <s v="7768.43"/>
        <s v="8923.23"/>
        <s v="2650.38"/>
        <s v="12555.16"/>
        <s v="3520.61"/>
        <s v="3035.78"/>
        <s v="3672.19"/>
        <s v="7882.47"/>
        <s v="32426.29"/>
        <s v="17304.68"/>
        <s v="9830.13"/>
        <s v="2283.59"/>
        <s v="2548.58"/>
        <s v="4745.36"/>
        <s v="1438.08"/>
        <s v="15769.34"/>
        <s v="3298.68"/>
        <s v="2802.32"/>
        <s v="6273.36"/>
        <s v="34516.6"/>
        <s v="23957.43"/>
        <s v="6585.0"/>
        <s v="1687.32"/>
        <s v="25300.81"/>
        <s v="34516.09"/>
        <s v="2216.16"/>
        <s v="2910.05"/>
        <s v="24312.55"/>
        <s v="5272.7"/>
        <s v="7000.35"/>
        <s v="2536.0"/>
        <s v="28904.11"/>
        <s v="8567.99"/>
        <s v="10133.91"/>
        <s v="34516.4"/>
        <s v="3085.37"/>
        <s v="6576.08"/>
        <s v="2664.65"/>
        <s v="1709.75"/>
        <s v="3454.88"/>
        <s v="3789.07"/>
        <s v="9689.42"/>
        <s v="23032.31"/>
        <s v="2940.23"/>
        <s v="3031.74"/>
        <s v="8358.36"/>
        <s v="34516.7"/>
        <s v="8466.12"/>
        <s v="13551.14"/>
        <s v="18886.97"/>
        <s v="24159.65"/>
        <s v="34516.18"/>
        <s v="3174.61"/>
        <s v="34516.86"/>
        <s v="2926.27"/>
        <s v="32090.2"/>
        <s v="11669.07"/>
        <s v="2393.25"/>
        <s v="19270.57"/>
        <s v="3710.96"/>
        <s v="3235.89"/>
        <s v="11749.97"/>
        <s v="10408.7"/>
        <s v="3967.48"/>
        <s v="6205.29"/>
        <s v="14926.65"/>
        <s v="6335.1"/>
        <s v="14979.44"/>
        <s v="2250.44"/>
        <s v="10916.64"/>
        <s v="5349.05"/>
        <s v="13860.22"/>
        <s v="18386.59"/>
        <s v="2154.12"/>
        <s v="9364.93"/>
        <s v="3195.43"/>
        <s v="4224.05"/>
        <s v="32975.61"/>
        <s v="10400.82"/>
        <s v="3006.0"/>
        <s v="11106.73"/>
        <s v="3380.75"/>
        <s v="21331.23"/>
        <s v="6278.72"/>
        <s v="1439.0"/>
        <s v="20758.33"/>
        <s v="14612.54"/>
        <s v="27259.32"/>
        <s v="6347.04"/>
        <s v="21592.49"/>
        <s v="3449.71"/>
        <s v="7871.3"/>
        <s v="11376.03"/>
        <s v="12302.46"/>
        <s v="34516.23"/>
        <s v="34516.11"/>
        <s v="1438.49"/>
        <s v="1438.61"/>
        <s v="2619.5"/>
        <s v="24407.22"/>
        <s v="11086.88"/>
        <s v="2571.08"/>
        <s v="5781.12"/>
        <s v="3839.33"/>
        <s v="2115.68"/>
        <s v="1438.34"/>
        <s v="1438.92"/>
        <s v="3106.63"/>
        <s v="34516.68"/>
        <s v="5207.73"/>
        <s v="17965.69"/>
        <s v="2733.26"/>
        <s v="8863.91"/>
        <s v="1438.71"/>
        <s v="3387.36"/>
        <s v="1982.76"/>
        <s v="2189.18"/>
        <s v="21304.91"/>
        <s v="7577.25"/>
        <s v="3234.67"/>
        <s v="6990.3"/>
        <s v="34516.27"/>
        <s v="1438.04"/>
        <s v="5207.14"/>
        <s v="3187.02"/>
        <s v="2290.0"/>
        <s v="6363.6"/>
        <s v="3401.34"/>
        <s v="34516.15"/>
        <s v="2939.87"/>
        <s v="3342.44"/>
        <s v="2532.68"/>
        <s v="1900.47"/>
        <s v="14546.36"/>
        <s v="2521.96"/>
        <s v="16427.37"/>
        <s v="13068.7"/>
        <s v="23218.54"/>
        <s v="5731.58"/>
        <s v="34516.94"/>
        <s v="24221.87"/>
        <s v="21637.35"/>
        <s v="14543.72"/>
        <s v="1616.44"/>
        <s v="2759.61"/>
        <s v="8249.68"/>
        <s v="14041.09"/>
        <s v="5876.9"/>
        <s v="34516.45"/>
        <s v="2293.74"/>
        <s v="13399.15"/>
        <s v="3378.72"/>
        <s v="5012.65"/>
        <s v="3471.41"/>
        <s v="2578.8"/>
        <s v="6265.85"/>
        <s v="2731.13"/>
        <s v="34516.58"/>
        <s v="2702.09"/>
        <s v="2355.74"/>
        <s v="5332.95"/>
        <s v="10741.31"/>
        <s v="5585.78"/>
        <s v="2478.3"/>
        <s v="2339.82"/>
        <s v="2726.65"/>
        <s v="1628.54"/>
        <s v="3156.16"/>
        <s v="4745.56"/>
        <s v="3751.64"/>
        <s v="18206.92"/>
        <s v="2406.44"/>
        <s v="12301.26"/>
        <s v="2846.62"/>
        <s v="12208.45"/>
        <s v="5639.0"/>
        <s v="10021.42"/>
        <s v="2027.76"/>
        <s v="6363.88"/>
        <s v="3920.86"/>
        <s v="1944.32"/>
        <s v="28202.31"/>
        <s v="24850.92"/>
        <s v="7477.58"/>
        <s v="6509.42"/>
        <s v="13450.22"/>
        <s v="27000.76"/>
        <s v="34516.1"/>
        <s v="6347.91"/>
        <s v="2536.27"/>
        <s v="13048.6"/>
        <s v="8077.65"/>
        <s v="1929.53"/>
        <s v="2185.35"/>
        <s v="24487.13"/>
        <s v="4131.35"/>
        <s v="10790.91"/>
        <s v="9478.46"/>
        <s v="1491.47"/>
        <s v="2305.95"/>
        <s v="23138.99"/>
        <s v="5798.11"/>
        <s v="6880.15"/>
        <s v="34516.25"/>
        <s v="2075.97"/>
        <s v="4589.7"/>
        <s v="2317.39"/>
        <s v="6038.72"/>
        <s v="4320.56"/>
        <s v="5014.07"/>
        <s v="23412.47"/>
        <s v="3044.23"/>
        <s v="17030.72"/>
        <s v="23090.96"/>
        <s v="29205.28"/>
        <s v="14035.68"/>
        <s v="2061.78"/>
        <s v="24602.34"/>
        <s v="16867.12"/>
        <s v="2783.94"/>
        <s v="2972.3"/>
        <s v="2880.27"/>
        <s v="4394.57"/>
        <s v="18325.22"/>
        <s v="3773.73"/>
        <s v="21684.8"/>
        <s v="9995.38"/>
        <s v="11910.9"/>
        <s v="2279.86"/>
        <s v="3539.95"/>
        <s v="1638.73"/>
        <s v="2947.19"/>
        <s v="7251.6"/>
        <s v="2641.6"/>
        <s v="2801.27"/>
        <s v="9336.07"/>
        <s v="2763.78"/>
        <s v="5100.12"/>
        <s v="3955.3"/>
        <s v="2375.03"/>
        <s v="1963.58"/>
        <s v="4256.94"/>
        <s v="5097.67"/>
        <s v="3228.28"/>
        <s v="20231.09"/>
        <s v="2585.01"/>
        <s v="12151.06"/>
        <s v="10021.45"/>
        <s v="3117.02"/>
        <s v="21526.86"/>
        <s v="1438.67"/>
        <s v="7262.41"/>
        <s v="1438.45"/>
        <s v="2053.64"/>
        <s v="26443.42"/>
        <s v="3125.86"/>
        <s v="4930.7"/>
        <s v="9476.09"/>
        <s v="11722.66"/>
        <s v="13301.4"/>
        <s v="1438.57"/>
        <s v="19324.66"/>
        <s v="5331.13"/>
        <s v="17625.42"/>
        <s v="17438.04"/>
        <s v="1962.4"/>
        <s v="3290.39"/>
        <s v="9256.32"/>
        <s v="3674.55"/>
        <s v="6462.33"/>
        <s v="1638.44"/>
        <s v="4335.5"/>
        <s v="24869.26"/>
        <s v="10953.93"/>
        <s v="11338.93"/>
        <s v="5544.96"/>
        <s v="19665.34"/>
        <s v="5146.86"/>
        <s v="1704.28"/>
        <s v="34516.97"/>
        <s v="1976.26"/>
        <s v="8693.69"/>
        <s v="7222.18"/>
        <s v="11710.53"/>
        <s v="3663.53"/>
        <s v="1438.29"/>
        <s v="3518.48"/>
        <s v="1717.07"/>
        <s v="16813.54"/>
        <s v="16434.74"/>
        <s v="21872.6"/>
        <s v="7361.0"/>
        <s v="1438.43"/>
        <s v="8628.28"/>
        <s v="18750.33"/>
        <s v="21242.59"/>
        <s v="2961.47"/>
        <s v="3249.28"/>
        <s v="8829.21"/>
        <s v="7340.58"/>
        <s v="16952.05"/>
        <s v="20865.47"/>
        <s v="3083.27"/>
        <s v="10584.32"/>
        <s v="12240.62"/>
        <s v="5120.31"/>
        <s v="3124.27"/>
        <s v="22157.48"/>
        <s v="11477.94"/>
        <s v="3933.04"/>
        <s v="8022.01"/>
        <s v="30271.39"/>
        <s v="2936.33"/>
        <s v="11806.86"/>
        <s v="4734.64"/>
        <s v="1438.81"/>
        <s v="34516.96"/>
        <s v="23561.92"/>
        <s v="5923.75"/>
        <s v="3156.99"/>
        <s v="1535.78"/>
        <s v="2122.22"/>
        <s v="5822.06"/>
        <s v="3537.25"/>
        <s v="34516.42"/>
        <s v="16320.11"/>
        <s v="34516.14"/>
        <s v="15459.46"/>
        <s v="6361.67"/>
        <s v="8796.83"/>
        <s v="1438.21"/>
        <s v="18001.86"/>
        <s v="2680.55"/>
        <s v="2448.82"/>
        <s v="4049.6"/>
        <s v="13848.63"/>
        <s v="2490.25"/>
        <s v="2578.17"/>
        <s v="9050.95"/>
        <s v="4051.31"/>
        <s v="11959.21"/>
        <s v="3636.21"/>
        <s v="11262.11"/>
        <s v="5108.61"/>
        <s v="5903.27"/>
        <s v="7860.47"/>
        <s v="5918.44"/>
        <s v="6741.43"/>
        <s v="34516.92"/>
        <s v="5450.71"/>
        <s v="18226.68"/>
        <s v="8128.36"/>
        <s v="10260.08"/>
        <s v="2163.64"/>
        <s v="33864.94"/>
        <s v="4531.23"/>
        <s v="2950.43"/>
        <s v="7706.53"/>
        <s v="3770.8"/>
        <s v="26437.06"/>
        <s v="34516.48"/>
        <s v="9959.5"/>
        <s v="2421.01"/>
        <s v="4085.97"/>
        <s v="3358.25"/>
        <s v="1888.68"/>
        <s v="12605.8"/>
        <s v="2727.72"/>
        <s v="3343.12"/>
        <s v="21697.65"/>
        <s v="31383.05"/>
        <s v="30883.93"/>
        <s v="14310.62"/>
        <s v="14434.39"/>
        <s v="7793.57"/>
        <s v="4343.81"/>
        <s v="2872.14"/>
        <s v="2148.15"/>
        <s v="3312.82"/>
        <s v="3888.79"/>
        <s v="30655.09"/>
        <s v="3386.89"/>
        <s v="25188.61"/>
        <s v="2410.32"/>
        <s v="2378.62"/>
        <s v="13632.75"/>
        <s v="2158.82"/>
        <s v="10244.3"/>
        <s v="10747.12"/>
        <s v="3555.73"/>
        <s v="22140.58"/>
        <s v="2580.44"/>
        <s v="6224.09"/>
        <s v="4076.28"/>
        <s v="4861.41"/>
        <s v="9851.07"/>
        <s v="17023.13"/>
        <s v="8475.61"/>
        <s v="5559.91"/>
        <s v="2917.48"/>
        <s v="8551.53"/>
        <s v="7051.61"/>
        <s v="10117.27"/>
        <s v="26442.12"/>
        <s v="4920.33"/>
        <s v="26750.6"/>
        <s v="34516.07"/>
        <s v="1869.49"/>
        <s v="4844.43"/>
        <s v="3214.56"/>
        <s v="1438.1"/>
        <s v="1438.99"/>
        <s v="5269.88"/>
        <s v="20156.26"/>
        <s v="7410.79"/>
        <s v="12163.94"/>
        <s v="4250.61"/>
        <s v="12059.09"/>
        <s v="18037.18"/>
        <s v="5657.31"/>
        <s v="13770.26"/>
        <s v="4646.76"/>
        <s v="2514.72"/>
        <s v="14501.66"/>
        <s v="3038.87"/>
        <s v="8851.38"/>
        <s v="19063.97"/>
        <s v="5376.97"/>
        <s v="7772.67"/>
        <s v="34516.66"/>
        <s v="15405.71"/>
        <s v="1888.79"/>
        <s v="3102.28"/>
        <s v="3170.01"/>
        <s v="34516.26"/>
        <s v="1438.74"/>
        <s v="14825.79"/>
        <s v="2929.02"/>
        <s v="22120.49"/>
        <s v="1438.33"/>
        <s v="4829.9"/>
        <s v="2156.16"/>
        <s v="26714.33"/>
        <s v="2092.35"/>
        <s v="2834.54"/>
        <s v="4724.84"/>
        <s v="3128.06"/>
        <s v="2506.36"/>
        <s v="9959.79"/>
        <s v="4589.75"/>
        <s v="2781.68"/>
        <s v="8504.03"/>
        <s v="3417.74"/>
        <s v="14302.36"/>
        <s v="6313.83"/>
        <s v="11696.23"/>
        <s v="20371.82"/>
        <s v="7552.92"/>
        <s v="5561.22"/>
        <s v="4570.01"/>
        <s v="3583.04"/>
        <s v="17018.69"/>
        <s v="16031.95"/>
        <s v="4213.92"/>
        <s v="21548.15"/>
        <s v="18513.33"/>
        <s v="2483.88"/>
        <s v="3460.01"/>
        <s v="2985.41"/>
        <s v="2859.85"/>
        <s v="2888.61"/>
        <s v="7353.89"/>
        <s v="5145.02"/>
        <s v="4753.75"/>
        <s v="2171.16"/>
        <s v="4150.86"/>
        <s v="9106.01"/>
        <s v="15017.19"/>
        <s v="2155.02"/>
        <s v="6231.15"/>
        <s v="3094.49"/>
        <s v="6630.97"/>
        <s v="1925.59"/>
        <s v="33406.41"/>
        <s v="2917.69"/>
        <s v="2888.72"/>
        <s v="7712.29"/>
        <s v="11789.17"/>
        <s v="34516.79"/>
        <s v="6725.61"/>
        <s v="2978.25"/>
        <s v="34516.5"/>
        <s v="10074.17"/>
        <s v="2259.26"/>
        <s v="34516.49"/>
        <s v="3706.88"/>
        <s v="4438.38"/>
        <s v="2372.39"/>
        <s v="4214.37"/>
        <s v="1438.24"/>
        <s v="2613.35"/>
        <s v="3665.29"/>
        <s v="1438.14"/>
        <s v="15871.07"/>
        <s v="12643.4"/>
        <s v="13873.74"/>
        <s v="6158.73"/>
        <s v="12588.46"/>
        <s v="11942.47"/>
        <s v="3914.13"/>
        <s v="3038.84"/>
        <s v="18693.26"/>
        <s v="2943.43"/>
        <s v="2077.27"/>
        <s v="6065.66"/>
        <s v="5024.01"/>
        <s v="2174.06"/>
        <s v="3673.66"/>
        <s v="34516.76"/>
        <s v="3368.31"/>
        <s v="5202.71"/>
        <s v="4364.88"/>
        <s v="2400.22"/>
        <s v="25878.16"/>
        <s v="11876.89"/>
        <s v="4568.32"/>
        <s v="11189.27"/>
        <s v="6099.17"/>
        <s v="3575.44"/>
        <s v="3452.08"/>
        <s v="4466.41"/>
        <s v="3030.16"/>
        <s v="2112.59"/>
        <s v="7583.99"/>
        <s v="11760.0"/>
        <s v="2259.4"/>
        <s v="2803.38"/>
        <s v="25666.04"/>
        <s v="9297.24"/>
        <s v="2999.01"/>
        <s v="4234.59"/>
        <s v="15987.78"/>
        <s v="16435.51"/>
        <s v="3610.92"/>
        <s v="2416.16"/>
        <s v="2458.37"/>
        <s v="1677.54"/>
        <s v="11819.39"/>
        <s v="1459.62"/>
        <s v="7758.21"/>
        <s v="10836.53"/>
        <s v="5062.28"/>
        <s v="5927.12"/>
        <s v="3126.6"/>
        <s v="4670.38"/>
        <s v="34516.71"/>
        <s v="3181.84"/>
        <s v="27088.53"/>
        <s v="5688.38"/>
        <s v="6469.69"/>
        <s v="5248.61"/>
        <s v="5881.53"/>
        <s v="1467.39"/>
        <s v="1438.96"/>
        <s v="2256.48"/>
        <s v="8267.83"/>
        <s v="2111.64"/>
        <s v="21782.94"/>
        <s v="16677.12"/>
        <s v="2717.34"/>
        <s v="3980.77"/>
        <s v="2227.34"/>
        <s v="34516.19"/>
        <s v="1860.52"/>
        <s v="2830.0"/>
        <s v="4559.56"/>
        <s v="4701.28"/>
        <s v="1631.65"/>
        <s v="2304.43"/>
        <s v="5452.13"/>
        <s v="7475.84"/>
        <s v="11221.08"/>
        <s v="18889.24"/>
        <s v="2066.16"/>
        <s v="2742.84"/>
        <s v="5634.53"/>
        <s v="4507.48"/>
        <s v="21006.82"/>
        <s v="7326.51"/>
        <s v="6085.36"/>
        <s v="4429.48"/>
        <s v="3991.62"/>
        <s v="2201.59"/>
        <s v="2852.16"/>
        <s v="7646.67"/>
        <s v="2420.04"/>
        <s v="2031.13"/>
        <s v="6861.83"/>
        <s v="34516.69"/>
        <s v="19159.28"/>
        <s v="9642.54"/>
        <s v="2459.32"/>
        <s v="7128.32"/>
        <s v="2193.87"/>
        <s v="4522.13"/>
        <s v="7345.4"/>
        <s v="6036.23"/>
        <s v="1906.83"/>
        <s v="6214.55"/>
        <s v="1512.58"/>
        <s v="3346.64"/>
        <s v="2234.86"/>
        <s v="6605.53"/>
        <s v="5456.89"/>
        <s v="4088.86"/>
        <s v="3930.62"/>
        <s v="2339.84"/>
        <s v="4596.05"/>
        <s v="3221.3"/>
        <s v="1438.32"/>
        <s v="2041.77"/>
        <s v="1643.41"/>
        <s v="3158.27"/>
        <s v="2972.67"/>
        <s v="2463.22"/>
        <s v="1438.41"/>
        <s v="34516.29"/>
        <s v="2870.52"/>
        <s v="2297.91"/>
        <s v="5417.56"/>
        <s v="6035.67"/>
        <s v="17642.38"/>
        <s v="34516.01"/>
        <s v="3297.09"/>
        <s v="9981.79"/>
        <s v="3235.29"/>
        <s v="2541.48"/>
        <s v="21351.1"/>
        <s v="10247.6"/>
        <s v="4742.58"/>
        <s v="1726.78"/>
        <s v="8420.3"/>
        <s v="3352.36"/>
        <s v="2335.07"/>
        <s v="12397.04"/>
        <s v="2240.99"/>
        <s v="2002.15"/>
        <s v="25662.95"/>
        <s v="2000.18"/>
        <s v="8713.07"/>
        <s v="11583.33"/>
        <s v="1438.89"/>
        <s v="8434.77"/>
        <s v="9791.54"/>
        <s v="8444.48"/>
        <s v="2228.09"/>
        <s v="12211.19"/>
        <s v="2789.53"/>
        <s v="4241.1"/>
        <s v="8398.21"/>
        <s v="15578.66"/>
        <s v="4008.98"/>
        <s v="3438.25"/>
        <s v="1934.9"/>
        <s v="3615.15"/>
        <s v="28822.66"/>
        <s v="14632.67"/>
        <s v="6715.89"/>
        <s v="3360.65"/>
        <s v="14853.41"/>
        <s v="4800.74"/>
        <s v="2644.77"/>
        <s v="13355.25"/>
        <s v="14915.05"/>
        <s v="13003.16"/>
        <s v="2492.68"/>
        <s v="1759.0"/>
        <s v="5510.53"/>
        <s v="7667.93"/>
        <s v="2939.95"/>
        <s v="2773.19"/>
        <s v="3323.65"/>
        <s v="16049.1"/>
        <s v="2307.86"/>
        <s v="3209.06"/>
        <s v="12554.79"/>
        <s v="4702.83"/>
        <s v="4882.12"/>
        <s v="33405.7"/>
        <s v="2700.82"/>
        <s v="27157.68"/>
        <s v="12830.84"/>
        <s v="2437.14"/>
        <s v="13162.0"/>
        <s v="1963.26"/>
        <s v="18713.18"/>
        <s v="10607.71"/>
        <s v="2917.11"/>
        <s v="34516.84"/>
        <s v="2743.85"/>
        <s v="3178.47"/>
        <s v="5674.66"/>
        <s v="11444.96"/>
        <s v="5657.64"/>
        <s v="2608.29"/>
        <s v="3203.09"/>
        <s v="3416.32"/>
        <s v="8058.18"/>
        <s v="19044.48"/>
        <s v="1606.22"/>
        <s v="24336.04"/>
        <s v="5030.34"/>
        <s v="2956.66"/>
        <s v="12778.67"/>
        <s v="29961.12"/>
        <s v="2821.37"/>
        <s v="1438.69"/>
        <s v="6859.79"/>
        <s v="1890.92"/>
        <s v="18386.78"/>
        <s v="5634.08"/>
        <s v="5478.9"/>
        <s v="13046.31"/>
        <s v="8687.84"/>
        <s v="6174.59"/>
        <s v="5655.11"/>
        <s v="28465.71"/>
        <s v="15610.63"/>
        <s v="34516.72"/>
        <s v="5462.58"/>
        <s v="2685.38"/>
        <s v="10826.03"/>
        <s v="2561.82"/>
        <s v="7087.76"/>
        <s v="10266.22"/>
        <s v="14365.11"/>
        <s v="11473.67"/>
        <s v="2998.06"/>
        <s v="2405.25"/>
        <s v="21927.74"/>
        <s v="10029.76"/>
        <s v="4934.08"/>
        <s v="2347.19"/>
        <s v="2484.92"/>
        <s v="2780.21"/>
        <s v="18102.23"/>
        <s v="4532.26"/>
        <s v="22399.73"/>
        <s v="10329.45"/>
        <s v="13276.99"/>
        <s v="1935.01"/>
        <s v="6784.5"/>
        <s v="32641.42"/>
        <s v="2417.84"/>
        <s v="17603.6"/>
        <s v="2894.91"/>
        <s v="16730.87"/>
        <s v="3282.08"/>
        <s v="8121.57"/>
        <s v="3182.92"/>
        <s v="5061.81"/>
        <s v="2464.74"/>
        <s v="3477.78"/>
        <s v="3242.02"/>
        <s v="1438.79"/>
        <s v="34516.02"/>
        <s v="2490.71"/>
        <s v="5424.01"/>
        <s v="1764.06"/>
        <s v="1493.82"/>
        <s v="17539.07"/>
        <s v="6256.94"/>
        <s v="4075.5"/>
        <s v="7290.99"/>
        <s v="5965.3"/>
        <s v="6077.31"/>
        <s v="1808.42"/>
        <s v="12810.97"/>
        <s v="3118.28"/>
        <s v="20013.27"/>
        <s v="1973.1"/>
        <s v="16335.26"/>
        <s v="5712.69"/>
        <s v="5335.33"/>
        <s v="13184.39"/>
        <s v="1910.91"/>
        <s v="6210.83"/>
        <s v="2220.08"/>
        <s v="3539.72"/>
        <s v="9274.12"/>
        <s v="2802.07"/>
        <s v="34516.06"/>
        <s v="3454.38"/>
        <s v="4061.52"/>
        <s v="4189.88"/>
        <s v="2228.28"/>
        <s v="3261.45"/>
        <s v="8014.9"/>
        <s v="10980.6"/>
        <s v="3092.87"/>
        <s v="14315.94"/>
        <s v="1709.44"/>
        <s v="1705.5"/>
        <s v="8673.26"/>
        <s v="24765.27"/>
        <s v="31864.37"/>
        <s v="5346.49"/>
        <s v="2801.55"/>
        <s v="7535.65"/>
        <s v="2986.38"/>
        <s v="6729.02"/>
        <s v="2601.97"/>
        <s v="3380.45"/>
        <s v="2665.63"/>
        <s v="5015.08"/>
        <s v="6905.44"/>
        <s v="19136.76"/>
        <s v="7453.15"/>
        <s v="4945.18"/>
        <s v="27992.96"/>
        <s v="3735.14"/>
        <s v="6703.25"/>
        <s v="2205.41"/>
        <s v="4145.29"/>
        <s v="2032.13"/>
        <s v="7010.95"/>
        <s v="16547.19"/>
        <s v="5930.77"/>
        <s v="7469.34"/>
        <s v="2235.83"/>
        <s v="2047.73"/>
        <s v="2636.85"/>
        <s v="6425.79"/>
        <s v="2902.21"/>
        <s v="4002.05"/>
        <s v="5175.89"/>
        <s v="2683.22"/>
        <s v="11638.32"/>
        <s v="1829.55"/>
        <s v="8276.24"/>
        <s v="11371.72"/>
        <s v="34516.63"/>
        <s v="6690.62"/>
        <s v="4439.5"/>
        <s v="2531.93"/>
        <s v="9096.97"/>
        <s v="34516.73"/>
        <s v="7169.54"/>
        <s v="5399.64"/>
        <s v="6315.6"/>
        <s v="4947.93"/>
        <s v="3947.0"/>
        <s v="3067.27"/>
        <s v="8633.57"/>
        <s v="11374.25"/>
        <s v="6921.25"/>
        <s v="2564.54"/>
        <s v="9843.56"/>
        <s v="1826.22"/>
        <s v="2926.07"/>
        <s v="9620.78"/>
        <s v="3642.68"/>
        <s v="3451.97"/>
        <s v="5764.99"/>
        <s v="16059.87"/>
        <s v="12464.13"/>
        <s v="7478.07"/>
        <s v="1707.86"/>
        <s v="3478.14"/>
        <s v="13206.68"/>
        <s v="4460.49"/>
        <s v="2751.49"/>
        <s v="3685.05"/>
        <s v="8902.02"/>
        <s v="2232.66"/>
        <s v="8374.79"/>
        <s v="3851.41"/>
        <s v="15936.01"/>
        <s v="2987.37"/>
        <s v="6275.35"/>
        <s v="3077.57"/>
        <s v="3625.98"/>
        <s v="5951.01"/>
        <s v="15796.11"/>
        <s v="3556.62"/>
        <s v="2774.07"/>
        <s v="4134.89"/>
        <s v="11329.99"/>
        <s v="9055.42"/>
        <s v="3665.2"/>
        <s v="3478.92"/>
        <s v="13734.93"/>
        <s v="3034.26"/>
        <s v="2973.56"/>
        <s v="24296.82"/>
        <s v="8969.76"/>
        <s v="2550.77"/>
        <s v="10357.97"/>
        <s v="1640.28"/>
        <s v="3422.81"/>
        <s v="4365.79"/>
        <s v="6710.05"/>
        <s v="2507.44"/>
        <s v="6184.02"/>
        <s v="16659.5"/>
        <s v="2203.77"/>
        <s v="3074.46"/>
        <s v="2584.1"/>
        <s v="14938.39"/>
        <s v="14926.15"/>
        <s v="16033.42"/>
        <s v="3213.45"/>
        <s v="5924.93"/>
        <s v="14535.71"/>
        <s v="1479.99"/>
        <s v="1617.35"/>
        <s v="2900.46"/>
        <s v="13126.02"/>
        <s v="8695.54"/>
        <s v="2501.74"/>
        <s v="6338.1"/>
        <s v="2963.01"/>
        <s v="8260.38"/>
        <s v="8309.29"/>
        <s v="10230.86"/>
        <s v="2675.25"/>
        <s v="6979.82"/>
        <s v="2594.79"/>
        <s v="2523.56"/>
        <s v="6235.65"/>
        <s v="17116.02"/>
        <s v="4631.7"/>
        <s v="16611.51"/>
        <s v="3549.64"/>
        <s v="1438.78"/>
        <s v="6814.49"/>
        <s v="28170.37"/>
        <s v="6610.43"/>
        <s v="15755.3"/>
        <s v="2711.14"/>
        <s v="3735.52"/>
        <s v="10216.7"/>
        <s v="20420.56"/>
        <s v="13662.61"/>
        <s v="8960.26"/>
        <s v="2355.64"/>
        <s v="2145.28"/>
        <s v="7102.92"/>
        <s v="10378.39"/>
        <s v="18178.13"/>
        <s v="8171.96"/>
        <s v="8082.96"/>
        <s v="30310.45"/>
        <s v="2967.8"/>
        <s v="3092.44"/>
        <s v="2498.35"/>
        <s v="2564.8"/>
        <s v="10540.39"/>
        <s v="13384.13"/>
        <s v="16208.79"/>
        <s v="19214.17"/>
        <s v="13395.43"/>
        <s v="17126.12"/>
        <s v="8083.38"/>
        <s v="8995.95"/>
        <s v="3097.29"/>
        <s v="28020.01"/>
        <s v="2640.69"/>
        <s v="31313.86"/>
        <s v="1438.65"/>
        <s v="7246.31"/>
        <s v="3088.3"/>
        <s v="3792.24"/>
        <s v="2084.28"/>
        <s v="6849.88"/>
        <s v="2462.87"/>
        <s v="1947.76"/>
        <s v="3992.26"/>
        <s v="7776.33"/>
        <s v="5153.12"/>
        <s v="2005.21"/>
        <s v="4589.49"/>
        <s v="9238.23"/>
        <s v="6942.3"/>
        <s v="1438.44"/>
        <s v="2718.87"/>
        <s v="3084.76"/>
        <s v="17302.43"/>
        <s v="12159.91"/>
        <s v="1442.04"/>
        <s v="8154.24"/>
        <s v="4245.82"/>
        <s v="21953.83"/>
        <s v="1614.5"/>
        <s v="5140.58"/>
        <s v="11692.37"/>
        <s v="15488.47"/>
        <s v="2503.98"/>
        <s v="3312.89"/>
        <s v="6269.39"/>
        <s v="20337.79"/>
        <s v="2224.99"/>
        <s v="3100.72"/>
        <s v="9959.58"/>
        <s v="2031.88"/>
        <s v="1654.76"/>
        <s v="4608.35"/>
        <s v="3908.22"/>
        <s v="2798.79"/>
        <s v="8621.53"/>
        <s v="7451.67"/>
        <s v="2617.16"/>
        <s v="12634.76"/>
        <s v="6407.88"/>
        <s v="2677.95"/>
        <s v="24703.57"/>
        <s v="6052.57"/>
        <s v="2562.42"/>
        <s v="15377.39"/>
        <s v="8654.1"/>
        <s v="3143.57"/>
        <s v="5106.85"/>
        <s v="9871.43"/>
        <s v="1525.98"/>
        <s v="12547.47"/>
        <s v="4824.78"/>
        <s v="3818.37"/>
        <s v="5387.62"/>
        <s v="2930.45"/>
        <s v="7187.0"/>
        <s v="2590.76"/>
        <s v="10711.17"/>
        <s v="3291.67"/>
        <s v="8917.07"/>
        <s v="4955.34"/>
        <s v="2909.41"/>
        <s v="2540.06"/>
        <s v="4430.35"/>
        <s v="15124.59"/>
        <s v="7712.78"/>
        <s v="19373.1"/>
        <s v="21590.83"/>
        <s v="5830.93"/>
        <s v="1438.54"/>
        <s v="6463.89"/>
        <s v="2311.41"/>
        <s v="5471.9"/>
        <s v="2173.87"/>
        <s v="5616.16"/>
        <s v="8571.69"/>
        <s v="2804.0"/>
        <s v="3924.93"/>
        <s v="5663.96"/>
        <s v="12702.33"/>
        <s v="12421.18"/>
        <s v="2585.42"/>
        <s v="3143.28"/>
        <s v="6514.93"/>
        <s v="3119.47"/>
        <s v="1438.9"/>
        <s v="5335.92"/>
        <s v="2469.41"/>
        <s v="2942.91"/>
        <s v="15279.88"/>
        <s v="14938.19"/>
        <s v="34516.05"/>
        <s v="11281.91"/>
        <s v="4459.24"/>
        <s v="17162.78"/>
        <s v="7173.7"/>
        <s v="4232.74"/>
        <s v="2703.12"/>
        <s v="2710.59"/>
        <s v="9652.24"/>
        <s v="1651.1"/>
        <s v="2575.53"/>
        <s v="1737.11"/>
        <s v="2263.26"/>
        <s v="5839.42"/>
        <s v="11909.12"/>
        <s v="21390.98"/>
        <s v="4739.9"/>
        <s v="7970.94"/>
        <s v="2946.07"/>
        <s v="8886.01"/>
        <s v="3104.55"/>
        <s v="3312.54"/>
        <s v="5246.94"/>
        <s v="2432.8"/>
        <s v="3103.87"/>
        <s v="34516.36"/>
        <s v="11962.33"/>
        <s v="6629.4"/>
        <s v="5535.29"/>
        <s v="3305.75"/>
        <s v="9466.29"/>
        <s v="5297.62"/>
        <s v="4260.18"/>
        <s v="7291.09"/>
        <s v="6500.82"/>
        <s v="4597.32"/>
        <s v="7869.97"/>
        <s v="17884.26"/>
        <s v="1438.55"/>
        <s v="2737.96"/>
        <s v="2622.11"/>
        <s v="7266.74"/>
        <s v="6510.58"/>
        <s v="7023.78"/>
        <s v="8302.48"/>
        <s v="9959.31"/>
        <s v="3107.98"/>
        <s v="1438.03"/>
        <s v="3092.95"/>
        <s v="8322.96"/>
        <s v="10110.58"/>
        <s v="4397.8"/>
        <s v="5795.53"/>
        <s v="6103.91"/>
        <s v="4930.8"/>
        <s v="3178.4"/>
        <s v="2318.91"/>
        <s v="2638.7"/>
        <s v="2414.18"/>
        <s v="1438.42"/>
        <s v="2043.76"/>
        <s v="2585.88"/>
        <s v="24457.35"/>
        <s v="6572.78"/>
        <s v="2250.96"/>
        <s v="8818.83"/>
        <s v="4066.68"/>
        <s v="4161.04"/>
        <s v="2740.6"/>
        <s v="23742.6"/>
        <s v="16791.42"/>
        <s v="26783.45"/>
        <s v="25516.09"/>
        <s v="4815.87"/>
        <s v="3198.9"/>
        <s v="2252.66"/>
        <s v="2300.64"/>
        <s v="3540.09"/>
        <s v="13129.76"/>
        <s v="7638.3"/>
        <s v="2624.8"/>
        <s v="17934.55"/>
        <s v="15198.71"/>
        <s v="12875.19"/>
        <s v="2548.89"/>
        <s v="4698.42"/>
        <s v="19074.05"/>
        <s v="34516.98"/>
        <s v="12852.54"/>
        <s v="2827.75"/>
        <s v="1825.59"/>
        <s v="1438.07"/>
        <s v="6778.19"/>
        <s v="4267.09"/>
        <s v="9371.31"/>
        <s v="28410.93"/>
        <s v="8307.81"/>
        <s v="30753.83"/>
        <s v="2731.49"/>
        <s v="8058.02"/>
        <s v="9515.72"/>
        <s v="2997.07"/>
        <s v="2647.5"/>
        <s v="4580.12"/>
        <s v="2608.92"/>
        <s v="24936.22"/>
        <s v="26101.94"/>
        <s v="14270.07"/>
        <s v="3230.71"/>
        <s v="8881.81"/>
        <s v="4419.73"/>
        <s v="19412.04"/>
        <s v="4666.63"/>
        <s v="4894.96"/>
        <s v="2132.43"/>
        <s v="3176.6"/>
        <s v="4288.74"/>
        <s v="5945.95"/>
        <s v="3350.76"/>
        <s v="5780.37"/>
        <s v="7081.19"/>
        <s v="6824.08"/>
        <s v="1438.98"/>
        <s v="2683.21"/>
        <s v="12280.79"/>
        <s v="14607.5"/>
        <s v="2267.28"/>
        <s v="11332.3"/>
        <s v="34516.89"/>
        <s v="5323.3"/>
        <s v="9078.74"/>
        <s v="4026.51"/>
        <s v="4613.56"/>
        <s v="10386.69"/>
        <s v="34516.53"/>
        <s v="2657.57"/>
        <s v="5031.37"/>
        <s v="2423.25"/>
        <s v="7140.89"/>
        <s v="3377.43"/>
        <s v="2295.08"/>
        <s v="4249.26"/>
        <s v="1612.93"/>
        <s v="14593.95"/>
        <s v="34516.16"/>
        <s v="2800.92"/>
        <s v="25517.33"/>
        <s v="7709.75"/>
        <s v="4065.15"/>
        <s v="13169.49"/>
        <s v="11811.39"/>
        <s v="7440.29"/>
        <s v="3735.33"/>
        <s v="3877.16"/>
        <s v="3280.71"/>
        <s v="11023.5"/>
        <s v="6182.82"/>
        <s v="5779.63"/>
        <s v="7571.98"/>
        <s v="4274.43"/>
        <s v="4980.76"/>
        <s v="3156.9"/>
        <s v="6861.87"/>
        <s v="15554.96"/>
        <s v="5369.26"/>
        <s v="17742.28"/>
        <s v="2591.0"/>
        <s v="2800.77"/>
        <s v="26053.49"/>
        <s v="6316.99"/>
        <s v="4658.42"/>
        <s v="6476.27"/>
        <s v="9033.57"/>
        <s v="28751.64"/>
        <s v="11862.36"/>
        <s v="6551.41"/>
        <s v="4533.3"/>
        <s v="1854.7"/>
        <s v="5489.43"/>
        <s v="2481.55"/>
        <s v="5905.1"/>
        <s v="5240.78"/>
        <s v="9857.16"/>
        <s v="6369.44"/>
        <s v="1575.2"/>
        <s v="6679.35"/>
        <s v="6458.41"/>
        <s v="2801.04"/>
        <s v="1438.86"/>
        <s v="32096.07"/>
        <s v="3014.54"/>
        <s v="2555.0"/>
        <s v="26372.69"/>
        <s v="8203.92"/>
        <s v="2655.32"/>
        <s v="13655.83"/>
        <s v="12169.23"/>
        <s v="2598.91"/>
        <s v="10566.21"/>
        <s v="8232.53"/>
        <s v="26365.88"/>
        <s v="14869.03"/>
        <s v="2300.78"/>
        <s v="3176.25"/>
        <s v="21875.44"/>
        <s v="17404.44"/>
        <s v="34516.91"/>
        <s v="13919.92"/>
        <s v="18672.71"/>
        <s v="17198.56"/>
      </sharedItems>
    </cacheField>
    <cacheField name="valor_transacoes_12m" numFmtId="0">
      <sharedItems/>
    </cacheField>
    <cacheField name="classelimite_credito" numFmtId="0">
      <sharedItems count="4">
        <s v="limite de crédito médio para baixo"/>
        <s v="limite de crédito médio para alto"/>
        <s v="menor limite de crédito"/>
        <s v="maior limite de crédito"/>
      </sharedItems>
    </cacheField>
    <cacheField name="classevalor_transacoes_12m" numFmtId="0">
      <sharedItems count="4">
        <s v="volume de transação média para baixa"/>
        <s v="volume de transação média para alta"/>
        <s v="menor volume de transação"/>
        <s v="maior volume de transa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6">
  <r>
    <x v="0"/>
    <x v="0"/>
    <x v="0"/>
    <s v="mestrado"/>
    <x v="0"/>
    <s v="1291.45"/>
    <x v="0"/>
    <x v="0"/>
  </r>
  <r>
    <x v="1"/>
    <x v="1"/>
    <x v="1"/>
    <s v="mestrado"/>
    <x v="1"/>
    <s v="1887.72"/>
    <x v="0"/>
    <x v="1"/>
  </r>
  <r>
    <x v="1"/>
    <x v="2"/>
    <x v="1"/>
    <s v="mestrado"/>
    <x v="2"/>
    <s v="1088.07"/>
    <x v="0"/>
    <x v="0"/>
  </r>
  <r>
    <x v="1"/>
    <x v="1"/>
    <x v="0"/>
    <s v="mestrado"/>
    <x v="3"/>
    <s v="1441.73"/>
    <x v="1"/>
    <x v="0"/>
  </r>
  <r>
    <x v="1"/>
    <x v="1"/>
    <x v="0"/>
    <s v="graduacao"/>
    <x v="4"/>
    <s v="1539.95"/>
    <x v="1"/>
    <x v="0"/>
  </r>
  <r>
    <x v="1"/>
    <x v="3"/>
    <x v="2"/>
    <s v="mestrado"/>
    <x v="5"/>
    <s v="1311.48"/>
    <x v="0"/>
    <x v="0"/>
  </r>
  <r>
    <x v="0"/>
    <x v="0"/>
    <x v="1"/>
    <s v="mestrado"/>
    <x v="6"/>
    <s v="1570.23"/>
    <x v="0"/>
    <x v="0"/>
  </r>
  <r>
    <x v="1"/>
    <x v="1"/>
    <x v="0"/>
    <s v="doutorado"/>
    <x v="7"/>
    <s v="1671.12"/>
    <x v="1"/>
    <x v="0"/>
  </r>
  <r>
    <x v="0"/>
    <x v="4"/>
    <x v="1"/>
    <s v="mestrado"/>
    <x v="8"/>
    <s v="1207.79"/>
    <x v="1"/>
    <x v="0"/>
  </r>
  <r>
    <x v="1"/>
    <x v="3"/>
    <x v="3"/>
    <s v="doutorado"/>
    <x v="9"/>
    <s v="1178.72"/>
    <x v="1"/>
    <x v="0"/>
  </r>
  <r>
    <x v="0"/>
    <x v="0"/>
    <x v="1"/>
    <s v="mestrado"/>
    <x v="10"/>
    <s v="692.25"/>
    <x v="0"/>
    <x v="0"/>
  </r>
  <r>
    <x v="0"/>
    <x v="0"/>
    <x v="0"/>
    <s v="mestrado"/>
    <x v="11"/>
    <s v="1052.0"/>
    <x v="0"/>
    <x v="0"/>
  </r>
  <r>
    <x v="1"/>
    <x v="3"/>
    <x v="1"/>
    <s v="mestrado"/>
    <x v="12"/>
    <s v="1589.11"/>
    <x v="1"/>
    <x v="0"/>
  </r>
  <r>
    <x v="0"/>
    <x v="0"/>
    <x v="1"/>
    <s v="graduacao"/>
    <x v="13"/>
    <s v="1411.63"/>
    <x v="0"/>
    <x v="0"/>
  </r>
  <r>
    <x v="1"/>
    <x v="1"/>
    <x v="1"/>
    <s v="mestrado"/>
    <x v="14"/>
    <s v="1291.68"/>
    <x v="1"/>
    <x v="0"/>
  </r>
  <r>
    <x v="0"/>
    <x v="0"/>
    <x v="0"/>
    <s v="graduacao"/>
    <x v="15"/>
    <s v="1407.71"/>
    <x v="0"/>
    <x v="0"/>
  </r>
  <r>
    <x v="0"/>
    <x v="0"/>
    <x v="1"/>
    <s v="mestrado"/>
    <x v="16"/>
    <s v="1877.05"/>
    <x v="0"/>
    <x v="1"/>
  </r>
  <r>
    <x v="0"/>
    <x v="2"/>
    <x v="2"/>
    <s v="mestrado"/>
    <x v="17"/>
    <s v="1464.46"/>
    <x v="0"/>
    <x v="0"/>
  </r>
  <r>
    <x v="0"/>
    <x v="4"/>
    <x v="1"/>
    <s v="doutorado"/>
    <x v="18"/>
    <s v="704.78"/>
    <x v="0"/>
    <x v="0"/>
  </r>
  <r>
    <x v="1"/>
    <x v="1"/>
    <x v="0"/>
    <s v="mestrado"/>
    <x v="19"/>
    <s v="1109.51"/>
    <x v="1"/>
    <x v="0"/>
  </r>
  <r>
    <x v="0"/>
    <x v="2"/>
    <x v="0"/>
    <s v="graduacao"/>
    <x v="20"/>
    <s v="1756.0"/>
    <x v="1"/>
    <x v="0"/>
  </r>
  <r>
    <x v="0"/>
    <x v="4"/>
    <x v="0"/>
    <s v="mestrado"/>
    <x v="21"/>
    <s v="1042.8"/>
    <x v="1"/>
    <x v="0"/>
  </r>
  <r>
    <x v="1"/>
    <x v="3"/>
    <x v="1"/>
    <s v="doutorado"/>
    <x v="22"/>
    <s v="1741.52"/>
    <x v="0"/>
    <x v="0"/>
  </r>
  <r>
    <x v="1"/>
    <x v="2"/>
    <x v="1"/>
    <s v="doutorado"/>
    <x v="23"/>
    <s v="1719.18"/>
    <x v="0"/>
    <x v="0"/>
  </r>
  <r>
    <x v="1"/>
    <x v="1"/>
    <x v="0"/>
    <s v="graduacao"/>
    <x v="24"/>
    <s v="1140.09"/>
    <x v="0"/>
    <x v="0"/>
  </r>
  <r>
    <x v="0"/>
    <x v="0"/>
    <x v="1"/>
    <s v="mestrado"/>
    <x v="25"/>
    <s v="705.59"/>
    <x v="0"/>
    <x v="0"/>
  </r>
  <r>
    <x v="1"/>
    <x v="5"/>
    <x v="1"/>
    <s v="mestrado"/>
    <x v="26"/>
    <s v="602.6"/>
    <x v="1"/>
    <x v="0"/>
  </r>
  <r>
    <x v="0"/>
    <x v="0"/>
    <x v="2"/>
    <s v="mestrado"/>
    <x v="27"/>
    <s v="1052.4"/>
    <x v="0"/>
    <x v="0"/>
  </r>
  <r>
    <x v="0"/>
    <x v="0"/>
    <x v="0"/>
    <s v="mestrado"/>
    <x v="28"/>
    <s v="1295.77"/>
    <x v="0"/>
    <x v="0"/>
  </r>
  <r>
    <x v="0"/>
    <x v="4"/>
    <x v="1"/>
    <s v="mestrado"/>
    <x v="29"/>
    <s v="1359.02"/>
    <x v="0"/>
    <x v="0"/>
  </r>
  <r>
    <x v="1"/>
    <x v="3"/>
    <x v="1"/>
    <s v="mestrado"/>
    <x v="30"/>
    <s v="691.1"/>
    <x v="1"/>
    <x v="0"/>
  </r>
  <r>
    <x v="1"/>
    <x v="5"/>
    <x v="0"/>
    <s v="doutorado"/>
    <x v="31"/>
    <s v="1276.73"/>
    <x v="1"/>
    <x v="0"/>
  </r>
  <r>
    <x v="1"/>
    <x v="3"/>
    <x v="1"/>
    <s v="graduacao"/>
    <x v="32"/>
    <s v="1353.02"/>
    <x v="0"/>
    <x v="0"/>
  </r>
  <r>
    <x v="1"/>
    <x v="3"/>
    <x v="1"/>
    <s v="mestrado"/>
    <x v="33"/>
    <s v="1670.43"/>
    <x v="0"/>
    <x v="0"/>
  </r>
  <r>
    <x v="1"/>
    <x v="1"/>
    <x v="1"/>
    <s v="doutorado"/>
    <x v="34"/>
    <s v="837.74"/>
    <x v="1"/>
    <x v="0"/>
  </r>
  <r>
    <x v="1"/>
    <x v="5"/>
    <x v="0"/>
    <s v="mestrado"/>
    <x v="35"/>
    <s v="1550.71"/>
    <x v="1"/>
    <x v="0"/>
  </r>
  <r>
    <x v="0"/>
    <x v="0"/>
    <x v="1"/>
    <s v="mestrado"/>
    <x v="36"/>
    <s v="1540.51"/>
    <x v="0"/>
    <x v="0"/>
  </r>
  <r>
    <x v="1"/>
    <x v="3"/>
    <x v="2"/>
    <s v="mestrado"/>
    <x v="37"/>
    <s v="1256.06"/>
    <x v="0"/>
    <x v="0"/>
  </r>
  <r>
    <x v="1"/>
    <x v="3"/>
    <x v="0"/>
    <s v="graduacao"/>
    <x v="38"/>
    <s v="1341.81"/>
    <x v="1"/>
    <x v="0"/>
  </r>
  <r>
    <x v="1"/>
    <x v="1"/>
    <x v="0"/>
    <s v="mestrado"/>
    <x v="39"/>
    <s v="1289.65"/>
    <x v="0"/>
    <x v="0"/>
  </r>
  <r>
    <x v="0"/>
    <x v="0"/>
    <x v="0"/>
    <s v="mestrado"/>
    <x v="40"/>
    <s v="1112.55"/>
    <x v="0"/>
    <x v="0"/>
  </r>
  <r>
    <x v="1"/>
    <x v="3"/>
    <x v="3"/>
    <s v="mestrado"/>
    <x v="41"/>
    <s v="1468.07"/>
    <x v="0"/>
    <x v="0"/>
  </r>
  <r>
    <x v="1"/>
    <x v="1"/>
    <x v="1"/>
    <s v="mestrado"/>
    <x v="42"/>
    <s v="1334.19"/>
    <x v="1"/>
    <x v="0"/>
  </r>
  <r>
    <x v="1"/>
    <x v="3"/>
    <x v="1"/>
    <s v="mestrado"/>
    <x v="43"/>
    <s v="1457.17"/>
    <x v="0"/>
    <x v="0"/>
  </r>
  <r>
    <x v="0"/>
    <x v="4"/>
    <x v="1"/>
    <s v="mestrado"/>
    <x v="44"/>
    <s v="1068.99"/>
    <x v="1"/>
    <x v="0"/>
  </r>
  <r>
    <x v="1"/>
    <x v="1"/>
    <x v="3"/>
    <s v="mestrado"/>
    <x v="45"/>
    <s v="1590.14"/>
    <x v="1"/>
    <x v="0"/>
  </r>
  <r>
    <x v="1"/>
    <x v="3"/>
    <x v="1"/>
    <s v="mestrado"/>
    <x v="46"/>
    <s v="1531.13"/>
    <x v="0"/>
    <x v="0"/>
  </r>
  <r>
    <x v="1"/>
    <x v="2"/>
    <x v="0"/>
    <s v="mestrado"/>
    <x v="47"/>
    <s v="1465.89"/>
    <x v="0"/>
    <x v="0"/>
  </r>
  <r>
    <x v="1"/>
    <x v="1"/>
    <x v="0"/>
    <s v="mestrado"/>
    <x v="48"/>
    <s v="1286.1"/>
    <x v="0"/>
    <x v="0"/>
  </r>
  <r>
    <x v="1"/>
    <x v="0"/>
    <x v="1"/>
    <s v="mestrado"/>
    <x v="49"/>
    <s v="1673.96"/>
    <x v="0"/>
    <x v="0"/>
  </r>
  <r>
    <x v="1"/>
    <x v="2"/>
    <x v="1"/>
    <s v="mestrado"/>
    <x v="50"/>
    <s v="1313.57"/>
    <x v="0"/>
    <x v="0"/>
  </r>
  <r>
    <x v="1"/>
    <x v="2"/>
    <x v="1"/>
    <s v="doutorado"/>
    <x v="51"/>
    <s v="1609.8"/>
    <x v="0"/>
    <x v="0"/>
  </r>
  <r>
    <x v="1"/>
    <x v="5"/>
    <x v="1"/>
    <s v="graduacao"/>
    <x v="52"/>
    <s v="1158.65"/>
    <x v="1"/>
    <x v="0"/>
  </r>
  <r>
    <x v="0"/>
    <x v="4"/>
    <x v="0"/>
    <s v="graduacao"/>
    <x v="53"/>
    <s v="1289.53"/>
    <x v="1"/>
    <x v="0"/>
  </r>
  <r>
    <x v="1"/>
    <x v="5"/>
    <x v="1"/>
    <s v="mestrado"/>
    <x v="54"/>
    <s v="1259.6"/>
    <x v="0"/>
    <x v="0"/>
  </r>
  <r>
    <x v="0"/>
    <x v="0"/>
    <x v="0"/>
    <s v="mestrado"/>
    <x v="55"/>
    <s v="1298.42"/>
    <x v="0"/>
    <x v="0"/>
  </r>
  <r>
    <x v="0"/>
    <x v="0"/>
    <x v="1"/>
    <s v="doutorado"/>
    <x v="56"/>
    <s v="1566.92"/>
    <x v="0"/>
    <x v="0"/>
  </r>
  <r>
    <x v="1"/>
    <x v="5"/>
    <x v="0"/>
    <s v="doutorado"/>
    <x v="57"/>
    <s v="1022.13"/>
    <x v="1"/>
    <x v="0"/>
  </r>
  <r>
    <x v="1"/>
    <x v="3"/>
    <x v="1"/>
    <s v="mestrado"/>
    <x v="58"/>
    <s v="1342.04"/>
    <x v="0"/>
    <x v="0"/>
  </r>
  <r>
    <x v="1"/>
    <x v="1"/>
    <x v="0"/>
    <s v="mestrado"/>
    <x v="59"/>
    <s v="1388.92"/>
    <x v="1"/>
    <x v="0"/>
  </r>
  <r>
    <x v="1"/>
    <x v="1"/>
    <x v="0"/>
    <s v="mestrado"/>
    <x v="60"/>
    <s v="1235.27"/>
    <x v="1"/>
    <x v="0"/>
  </r>
  <r>
    <x v="1"/>
    <x v="3"/>
    <x v="1"/>
    <s v="doutorado"/>
    <x v="61"/>
    <s v="1111.64"/>
    <x v="1"/>
    <x v="0"/>
  </r>
  <r>
    <x v="1"/>
    <x v="5"/>
    <x v="0"/>
    <s v="mestrado"/>
    <x v="62"/>
    <s v="1064.06"/>
    <x v="1"/>
    <x v="0"/>
  </r>
  <r>
    <x v="0"/>
    <x v="0"/>
    <x v="1"/>
    <s v="doutorado"/>
    <x v="63"/>
    <s v="1243.37"/>
    <x v="0"/>
    <x v="0"/>
  </r>
  <r>
    <x v="1"/>
    <x v="5"/>
    <x v="0"/>
    <s v="graduacao"/>
    <x v="64"/>
    <s v="1268.11"/>
    <x v="1"/>
    <x v="0"/>
  </r>
  <r>
    <x v="1"/>
    <x v="3"/>
    <x v="0"/>
    <s v="mestrado"/>
    <x v="65"/>
    <s v="1304.88"/>
    <x v="0"/>
    <x v="0"/>
  </r>
  <r>
    <x v="1"/>
    <x v="5"/>
    <x v="0"/>
    <s v="mestrado"/>
    <x v="66"/>
    <s v="1368.9"/>
    <x v="1"/>
    <x v="0"/>
  </r>
  <r>
    <x v="1"/>
    <x v="1"/>
    <x v="1"/>
    <s v="mestrado"/>
    <x v="67"/>
    <s v="720.82"/>
    <x v="1"/>
    <x v="0"/>
  </r>
  <r>
    <x v="0"/>
    <x v="0"/>
    <x v="1"/>
    <s v="mestrado"/>
    <x v="68"/>
    <s v="978.8"/>
    <x v="0"/>
    <x v="0"/>
  </r>
  <r>
    <x v="1"/>
    <x v="1"/>
    <x v="1"/>
    <s v="mestrado"/>
    <x v="69"/>
    <s v="1566.0"/>
    <x v="1"/>
    <x v="0"/>
  </r>
  <r>
    <x v="1"/>
    <x v="1"/>
    <x v="1"/>
    <s v="mestrado"/>
    <x v="70"/>
    <s v="1578.98"/>
    <x v="0"/>
    <x v="0"/>
  </r>
  <r>
    <x v="1"/>
    <x v="0"/>
    <x v="0"/>
    <s v="doutorado"/>
    <x v="71"/>
    <s v="1493.12"/>
    <x v="0"/>
    <x v="0"/>
  </r>
  <r>
    <x v="0"/>
    <x v="2"/>
    <x v="0"/>
    <s v="mestrado"/>
    <x v="72"/>
    <s v="1178.37"/>
    <x v="1"/>
    <x v="0"/>
  </r>
  <r>
    <x v="1"/>
    <x v="3"/>
    <x v="3"/>
    <s v="graduacao"/>
    <x v="73"/>
    <s v="2560.79"/>
    <x v="1"/>
    <x v="1"/>
  </r>
  <r>
    <x v="0"/>
    <x v="4"/>
    <x v="1"/>
    <s v="graduacao"/>
    <x v="74"/>
    <s v="1657.84"/>
    <x v="0"/>
    <x v="0"/>
  </r>
  <r>
    <x v="0"/>
    <x v="0"/>
    <x v="0"/>
    <s v="doutorado"/>
    <x v="75"/>
    <s v="1204.63"/>
    <x v="0"/>
    <x v="0"/>
  </r>
  <r>
    <x v="1"/>
    <x v="1"/>
    <x v="1"/>
    <s v="mestrado"/>
    <x v="76"/>
    <s v="1576.74"/>
    <x v="1"/>
    <x v="0"/>
  </r>
  <r>
    <x v="0"/>
    <x v="0"/>
    <x v="0"/>
    <s v="mestrado"/>
    <x v="77"/>
    <s v="1217.14"/>
    <x v="0"/>
    <x v="0"/>
  </r>
  <r>
    <x v="1"/>
    <x v="3"/>
    <x v="0"/>
    <s v="graduacao"/>
    <x v="78"/>
    <s v="530.36"/>
    <x v="1"/>
    <x v="0"/>
  </r>
  <r>
    <x v="0"/>
    <x v="0"/>
    <x v="0"/>
    <s v="mestrado"/>
    <x v="79"/>
    <s v="1617.31"/>
    <x v="0"/>
    <x v="0"/>
  </r>
  <r>
    <x v="1"/>
    <x v="5"/>
    <x v="1"/>
    <s v="mestrado"/>
    <x v="80"/>
    <s v="1592.13"/>
    <x v="1"/>
    <x v="0"/>
  </r>
  <r>
    <x v="0"/>
    <x v="4"/>
    <x v="1"/>
    <s v="mestrado"/>
    <x v="81"/>
    <s v="1343.87"/>
    <x v="0"/>
    <x v="0"/>
  </r>
  <r>
    <x v="1"/>
    <x v="4"/>
    <x v="1"/>
    <s v="mestrado"/>
    <x v="82"/>
    <s v="1910.36"/>
    <x v="1"/>
    <x v="1"/>
  </r>
  <r>
    <x v="0"/>
    <x v="2"/>
    <x v="0"/>
    <s v="mestrado"/>
    <x v="83"/>
    <s v="1298.55"/>
    <x v="1"/>
    <x v="0"/>
  </r>
  <r>
    <x v="0"/>
    <x v="0"/>
    <x v="1"/>
    <s v="graduacao"/>
    <x v="84"/>
    <s v="1439.28"/>
    <x v="0"/>
    <x v="0"/>
  </r>
  <r>
    <x v="1"/>
    <x v="5"/>
    <x v="1"/>
    <s v="doutorado"/>
    <x v="85"/>
    <s v="1099.88"/>
    <x v="1"/>
    <x v="0"/>
  </r>
  <r>
    <x v="0"/>
    <x v="0"/>
    <x v="3"/>
    <s v="mestrado"/>
    <x v="86"/>
    <s v="1285.54"/>
    <x v="0"/>
    <x v="0"/>
  </r>
  <r>
    <x v="0"/>
    <x v="4"/>
    <x v="0"/>
    <s v="graduacao"/>
    <x v="87"/>
    <s v="1152.5"/>
    <x v="0"/>
    <x v="0"/>
  </r>
  <r>
    <x v="1"/>
    <x v="1"/>
    <x v="0"/>
    <s v="mestrado"/>
    <x v="88"/>
    <s v="597.86"/>
    <x v="1"/>
    <x v="0"/>
  </r>
  <r>
    <x v="0"/>
    <x v="2"/>
    <x v="3"/>
    <s v="mestrado"/>
    <x v="89"/>
    <s v="1105.44"/>
    <x v="1"/>
    <x v="0"/>
  </r>
  <r>
    <x v="0"/>
    <x v="0"/>
    <x v="1"/>
    <s v="mestrado"/>
    <x v="90"/>
    <s v="1661.15"/>
    <x v="0"/>
    <x v="0"/>
  </r>
  <r>
    <x v="1"/>
    <x v="1"/>
    <x v="1"/>
    <s v="mestrado"/>
    <x v="91"/>
    <s v="1243.58"/>
    <x v="1"/>
    <x v="0"/>
  </r>
  <r>
    <x v="1"/>
    <x v="3"/>
    <x v="1"/>
    <s v="mestrado"/>
    <x v="92"/>
    <s v="1502.84"/>
    <x v="0"/>
    <x v="0"/>
  </r>
  <r>
    <x v="1"/>
    <x v="3"/>
    <x v="1"/>
    <s v="mestrado"/>
    <x v="93"/>
    <s v="1460.6"/>
    <x v="1"/>
    <x v="0"/>
  </r>
  <r>
    <x v="1"/>
    <x v="1"/>
    <x v="0"/>
    <s v="doutorado"/>
    <x v="94"/>
    <s v="1087.07"/>
    <x v="0"/>
    <x v="0"/>
  </r>
  <r>
    <x v="0"/>
    <x v="0"/>
    <x v="0"/>
    <s v="graduacao"/>
    <x v="95"/>
    <s v="1226.43"/>
    <x v="0"/>
    <x v="0"/>
  </r>
  <r>
    <x v="0"/>
    <x v="4"/>
    <x v="1"/>
    <s v="doutorado"/>
    <x v="96"/>
    <s v="1555.04"/>
    <x v="1"/>
    <x v="0"/>
  </r>
  <r>
    <x v="1"/>
    <x v="1"/>
    <x v="1"/>
    <s v="mestrado"/>
    <x v="97"/>
    <s v="1827.87"/>
    <x v="1"/>
    <x v="1"/>
  </r>
  <r>
    <x v="1"/>
    <x v="1"/>
    <x v="2"/>
    <s v="mestrado"/>
    <x v="98"/>
    <s v="1376.59"/>
    <x v="1"/>
    <x v="0"/>
  </r>
  <r>
    <x v="0"/>
    <x v="0"/>
    <x v="1"/>
    <s v="mestrado"/>
    <x v="99"/>
    <s v="1771.54"/>
    <x v="0"/>
    <x v="0"/>
  </r>
  <r>
    <x v="1"/>
    <x v="5"/>
    <x v="1"/>
    <s v="doutorado"/>
    <x v="100"/>
    <s v="1873.76"/>
    <x v="1"/>
    <x v="1"/>
  </r>
  <r>
    <x v="0"/>
    <x v="0"/>
    <x v="1"/>
    <s v="doutorado"/>
    <x v="101"/>
    <s v="1679.81"/>
    <x v="0"/>
    <x v="0"/>
  </r>
  <r>
    <x v="1"/>
    <x v="3"/>
    <x v="1"/>
    <s v="graduacao"/>
    <x v="102"/>
    <s v="1428.62"/>
    <x v="0"/>
    <x v="0"/>
  </r>
  <r>
    <x v="1"/>
    <x v="3"/>
    <x v="1"/>
    <s v="mestrado"/>
    <x v="103"/>
    <s v="1302.61"/>
    <x v="1"/>
    <x v="0"/>
  </r>
  <r>
    <x v="1"/>
    <x v="1"/>
    <x v="1"/>
    <s v="graduacao"/>
    <x v="104"/>
    <s v="1483.6"/>
    <x v="1"/>
    <x v="0"/>
  </r>
  <r>
    <x v="1"/>
    <x v="3"/>
    <x v="1"/>
    <s v="mestrado"/>
    <x v="105"/>
    <s v="1060.78"/>
    <x v="1"/>
    <x v="0"/>
  </r>
  <r>
    <x v="1"/>
    <x v="3"/>
    <x v="1"/>
    <s v="mestrado"/>
    <x v="106"/>
    <s v="1330.44"/>
    <x v="1"/>
    <x v="0"/>
  </r>
  <r>
    <x v="0"/>
    <x v="0"/>
    <x v="1"/>
    <s v="mestrado"/>
    <x v="107"/>
    <s v="886.93"/>
    <x v="0"/>
    <x v="0"/>
  </r>
  <r>
    <x v="1"/>
    <x v="3"/>
    <x v="1"/>
    <s v="doutorado"/>
    <x v="108"/>
    <s v="844.25"/>
    <x v="0"/>
    <x v="0"/>
  </r>
  <r>
    <x v="1"/>
    <x v="2"/>
    <x v="1"/>
    <s v="mestrado"/>
    <x v="109"/>
    <s v="1450.42"/>
    <x v="0"/>
    <x v="0"/>
  </r>
  <r>
    <x v="1"/>
    <x v="5"/>
    <x v="1"/>
    <s v="graduacao"/>
    <x v="110"/>
    <s v="2311.68"/>
    <x v="1"/>
    <x v="1"/>
  </r>
  <r>
    <x v="1"/>
    <x v="5"/>
    <x v="1"/>
    <s v="mestrado"/>
    <x v="111"/>
    <s v="1523.79"/>
    <x v="1"/>
    <x v="0"/>
  </r>
  <r>
    <x v="1"/>
    <x v="0"/>
    <x v="0"/>
    <s v="graduacao"/>
    <x v="112"/>
    <s v="1234.81"/>
    <x v="0"/>
    <x v="0"/>
  </r>
  <r>
    <x v="0"/>
    <x v="0"/>
    <x v="0"/>
    <s v="mestrado"/>
    <x v="113"/>
    <s v="1600.6"/>
    <x v="0"/>
    <x v="0"/>
  </r>
  <r>
    <x v="1"/>
    <x v="1"/>
    <x v="0"/>
    <s v="mestrado"/>
    <x v="114"/>
    <s v="1271.61"/>
    <x v="0"/>
    <x v="0"/>
  </r>
  <r>
    <x v="0"/>
    <x v="2"/>
    <x v="3"/>
    <s v="mestrado"/>
    <x v="115"/>
    <s v="1223.72"/>
    <x v="0"/>
    <x v="0"/>
  </r>
  <r>
    <x v="0"/>
    <x v="0"/>
    <x v="3"/>
    <s v="mestrado"/>
    <x v="116"/>
    <s v="1117.13"/>
    <x v="0"/>
    <x v="0"/>
  </r>
  <r>
    <x v="1"/>
    <x v="3"/>
    <x v="0"/>
    <s v="graduacao"/>
    <x v="117"/>
    <s v="1468.3"/>
    <x v="0"/>
    <x v="0"/>
  </r>
  <r>
    <x v="0"/>
    <x v="0"/>
    <x v="1"/>
    <s v="mestrado"/>
    <x v="118"/>
    <s v="1368.17"/>
    <x v="0"/>
    <x v="0"/>
  </r>
  <r>
    <x v="1"/>
    <x v="5"/>
    <x v="1"/>
    <s v="mestrado"/>
    <x v="119"/>
    <s v="1218.41"/>
    <x v="1"/>
    <x v="0"/>
  </r>
  <r>
    <x v="1"/>
    <x v="5"/>
    <x v="0"/>
    <s v="mestrado"/>
    <x v="120"/>
    <s v="1310.79"/>
    <x v="0"/>
    <x v="0"/>
  </r>
  <r>
    <x v="1"/>
    <x v="1"/>
    <x v="3"/>
    <s v="doutorado"/>
    <x v="121"/>
    <s v="1767.49"/>
    <x v="1"/>
    <x v="0"/>
  </r>
  <r>
    <x v="1"/>
    <x v="3"/>
    <x v="0"/>
    <s v="graduacao"/>
    <x v="122"/>
    <s v="933.05"/>
    <x v="0"/>
    <x v="0"/>
  </r>
  <r>
    <x v="1"/>
    <x v="3"/>
    <x v="1"/>
    <s v="graduacao"/>
    <x v="123"/>
    <s v="1512.98"/>
    <x v="1"/>
    <x v="0"/>
  </r>
  <r>
    <x v="1"/>
    <x v="1"/>
    <x v="2"/>
    <s v="mestrado"/>
    <x v="45"/>
    <s v="1120.71"/>
    <x v="1"/>
    <x v="0"/>
  </r>
  <r>
    <x v="1"/>
    <x v="2"/>
    <x v="1"/>
    <s v="graduacao"/>
    <x v="124"/>
    <s v="815.11"/>
    <x v="0"/>
    <x v="0"/>
  </r>
  <r>
    <x v="0"/>
    <x v="0"/>
    <x v="1"/>
    <s v="graduacao"/>
    <x v="125"/>
    <s v="510.16"/>
    <x v="0"/>
    <x v="2"/>
  </r>
  <r>
    <x v="1"/>
    <x v="1"/>
    <x v="1"/>
    <s v="mestrado"/>
    <x v="126"/>
    <s v="1377.75"/>
    <x v="0"/>
    <x v="0"/>
  </r>
  <r>
    <x v="0"/>
    <x v="4"/>
    <x v="0"/>
    <s v="doutorado"/>
    <x v="127"/>
    <s v="1287.55"/>
    <x v="0"/>
    <x v="0"/>
  </r>
  <r>
    <x v="1"/>
    <x v="3"/>
    <x v="1"/>
    <s v="mestrado"/>
    <x v="128"/>
    <s v="1770.89"/>
    <x v="1"/>
    <x v="0"/>
  </r>
  <r>
    <x v="1"/>
    <x v="3"/>
    <x v="0"/>
    <s v="doutorado"/>
    <x v="129"/>
    <s v="1409.86"/>
    <x v="0"/>
    <x v="0"/>
  </r>
  <r>
    <x v="1"/>
    <x v="5"/>
    <x v="0"/>
    <s v="doutorado"/>
    <x v="130"/>
    <s v="1354.89"/>
    <x v="0"/>
    <x v="0"/>
  </r>
  <r>
    <x v="1"/>
    <x v="2"/>
    <x v="1"/>
    <s v="mestrado"/>
    <x v="131"/>
    <s v="1479.15"/>
    <x v="0"/>
    <x v="0"/>
  </r>
  <r>
    <x v="1"/>
    <x v="1"/>
    <x v="2"/>
    <s v="graduacao"/>
    <x v="132"/>
    <s v="1283.15"/>
    <x v="1"/>
    <x v="0"/>
  </r>
  <r>
    <x v="0"/>
    <x v="2"/>
    <x v="1"/>
    <s v="doutorado"/>
    <x v="133"/>
    <s v="689.19"/>
    <x v="0"/>
    <x v="0"/>
  </r>
  <r>
    <x v="0"/>
    <x v="0"/>
    <x v="1"/>
    <s v="mestrado"/>
    <x v="134"/>
    <s v="1339.25"/>
    <x v="0"/>
    <x v="0"/>
  </r>
  <r>
    <x v="0"/>
    <x v="4"/>
    <x v="3"/>
    <s v="mestrado"/>
    <x v="135"/>
    <s v="1387.1"/>
    <x v="0"/>
    <x v="0"/>
  </r>
  <r>
    <x v="1"/>
    <x v="3"/>
    <x v="1"/>
    <s v="mestrado"/>
    <x v="136"/>
    <s v="1119.88"/>
    <x v="0"/>
    <x v="0"/>
  </r>
  <r>
    <x v="1"/>
    <x v="1"/>
    <x v="0"/>
    <s v="mestrado"/>
    <x v="137"/>
    <s v="1542.87"/>
    <x v="0"/>
    <x v="0"/>
  </r>
  <r>
    <x v="1"/>
    <x v="3"/>
    <x v="0"/>
    <s v="mestrado"/>
    <x v="138"/>
    <s v="744.28"/>
    <x v="0"/>
    <x v="0"/>
  </r>
  <r>
    <x v="1"/>
    <x v="1"/>
    <x v="0"/>
    <s v="mestrado"/>
    <x v="139"/>
    <s v="1575.13"/>
    <x v="1"/>
    <x v="0"/>
  </r>
  <r>
    <x v="1"/>
    <x v="2"/>
    <x v="1"/>
    <s v="mestrado"/>
    <x v="140"/>
    <s v="2434.79"/>
    <x v="0"/>
    <x v="1"/>
  </r>
  <r>
    <x v="0"/>
    <x v="0"/>
    <x v="0"/>
    <s v="mestrado"/>
    <x v="141"/>
    <s v="1139.19"/>
    <x v="0"/>
    <x v="0"/>
  </r>
  <r>
    <x v="0"/>
    <x v="4"/>
    <x v="1"/>
    <s v="mestrado"/>
    <x v="142"/>
    <s v="799.6"/>
    <x v="0"/>
    <x v="0"/>
  </r>
  <r>
    <x v="0"/>
    <x v="4"/>
    <x v="1"/>
    <s v="doutorado"/>
    <x v="143"/>
    <s v="1881.8"/>
    <x v="0"/>
    <x v="1"/>
  </r>
  <r>
    <x v="1"/>
    <x v="3"/>
    <x v="0"/>
    <s v="mestrado"/>
    <x v="144"/>
    <s v="1273.1"/>
    <x v="1"/>
    <x v="0"/>
  </r>
  <r>
    <x v="0"/>
    <x v="4"/>
    <x v="0"/>
    <s v="doutorado"/>
    <x v="145"/>
    <s v="1328.55"/>
    <x v="0"/>
    <x v="0"/>
  </r>
  <r>
    <x v="1"/>
    <x v="3"/>
    <x v="1"/>
    <s v="doutorado"/>
    <x v="146"/>
    <s v="1579.45"/>
    <x v="1"/>
    <x v="0"/>
  </r>
  <r>
    <x v="1"/>
    <x v="2"/>
    <x v="2"/>
    <s v="mestrado"/>
    <x v="147"/>
    <s v="937.65"/>
    <x v="1"/>
    <x v="0"/>
  </r>
  <r>
    <x v="1"/>
    <x v="3"/>
    <x v="0"/>
    <s v="graduacao"/>
    <x v="148"/>
    <s v="1749.28"/>
    <x v="1"/>
    <x v="0"/>
  </r>
  <r>
    <x v="1"/>
    <x v="3"/>
    <x v="3"/>
    <s v="doutorado"/>
    <x v="149"/>
    <s v="1554.39"/>
    <x v="0"/>
    <x v="0"/>
  </r>
  <r>
    <x v="1"/>
    <x v="3"/>
    <x v="1"/>
    <s v="graduacao"/>
    <x v="150"/>
    <s v="1350.53"/>
    <x v="1"/>
    <x v="0"/>
  </r>
  <r>
    <x v="1"/>
    <x v="5"/>
    <x v="1"/>
    <s v="mestrado"/>
    <x v="151"/>
    <s v="1678.66"/>
    <x v="1"/>
    <x v="0"/>
  </r>
  <r>
    <x v="1"/>
    <x v="1"/>
    <x v="0"/>
    <s v="mestrado"/>
    <x v="152"/>
    <s v="1222.79"/>
    <x v="1"/>
    <x v="0"/>
  </r>
  <r>
    <x v="1"/>
    <x v="5"/>
    <x v="0"/>
    <s v="mestrado"/>
    <x v="153"/>
    <s v="1536.56"/>
    <x v="1"/>
    <x v="0"/>
  </r>
  <r>
    <x v="1"/>
    <x v="3"/>
    <x v="1"/>
    <s v="mestrado"/>
    <x v="154"/>
    <s v="1389.6"/>
    <x v="0"/>
    <x v="0"/>
  </r>
  <r>
    <x v="0"/>
    <x v="0"/>
    <x v="1"/>
    <s v="mestrado"/>
    <x v="155"/>
    <s v="2093.03"/>
    <x v="0"/>
    <x v="1"/>
  </r>
  <r>
    <x v="1"/>
    <x v="5"/>
    <x v="1"/>
    <s v="mestrado"/>
    <x v="156"/>
    <s v="678.76"/>
    <x v="0"/>
    <x v="0"/>
  </r>
  <r>
    <x v="0"/>
    <x v="4"/>
    <x v="0"/>
    <s v="mestrado"/>
    <x v="157"/>
    <s v="1467.33"/>
    <x v="1"/>
    <x v="0"/>
  </r>
  <r>
    <x v="1"/>
    <x v="2"/>
    <x v="1"/>
    <s v="mestrado"/>
    <x v="158"/>
    <s v="2133.4"/>
    <x v="0"/>
    <x v="1"/>
  </r>
  <r>
    <x v="1"/>
    <x v="1"/>
    <x v="0"/>
    <s v="mestrado"/>
    <x v="159"/>
    <s v="1122.25"/>
    <x v="1"/>
    <x v="0"/>
  </r>
  <r>
    <x v="0"/>
    <x v="0"/>
    <x v="1"/>
    <s v="doutorado"/>
    <x v="160"/>
    <s v="1166.3"/>
    <x v="0"/>
    <x v="0"/>
  </r>
  <r>
    <x v="1"/>
    <x v="1"/>
    <x v="2"/>
    <s v="doutorado"/>
    <x v="161"/>
    <s v="1326.68"/>
    <x v="1"/>
    <x v="0"/>
  </r>
  <r>
    <x v="0"/>
    <x v="2"/>
    <x v="0"/>
    <s v="mestrado"/>
    <x v="162"/>
    <s v="1285.61"/>
    <x v="0"/>
    <x v="0"/>
  </r>
  <r>
    <x v="0"/>
    <x v="0"/>
    <x v="0"/>
    <s v="mestrado"/>
    <x v="163"/>
    <s v="1142.42"/>
    <x v="0"/>
    <x v="0"/>
  </r>
  <r>
    <x v="0"/>
    <x v="0"/>
    <x v="0"/>
    <s v="mestrado"/>
    <x v="164"/>
    <s v="1052.59"/>
    <x v="0"/>
    <x v="0"/>
  </r>
  <r>
    <x v="1"/>
    <x v="5"/>
    <x v="3"/>
    <s v="mestrado"/>
    <x v="159"/>
    <s v="1628.24"/>
    <x v="1"/>
    <x v="0"/>
  </r>
  <r>
    <x v="0"/>
    <x v="0"/>
    <x v="1"/>
    <s v="mestrado"/>
    <x v="165"/>
    <s v="1378.69"/>
    <x v="0"/>
    <x v="0"/>
  </r>
  <r>
    <x v="0"/>
    <x v="0"/>
    <x v="0"/>
    <s v="mestrado"/>
    <x v="166"/>
    <s v="1715.26"/>
    <x v="0"/>
    <x v="0"/>
  </r>
  <r>
    <x v="1"/>
    <x v="1"/>
    <x v="0"/>
    <s v="mestrado"/>
    <x v="167"/>
    <s v="1220.43"/>
    <x v="0"/>
    <x v="0"/>
  </r>
  <r>
    <x v="1"/>
    <x v="5"/>
    <x v="1"/>
    <s v="mestrado"/>
    <x v="168"/>
    <s v="1106.62"/>
    <x v="1"/>
    <x v="0"/>
  </r>
  <r>
    <x v="1"/>
    <x v="0"/>
    <x v="1"/>
    <s v="mestrado"/>
    <x v="169"/>
    <s v="1658.87"/>
    <x v="0"/>
    <x v="0"/>
  </r>
  <r>
    <x v="1"/>
    <x v="1"/>
    <x v="1"/>
    <s v="mestrado"/>
    <x v="170"/>
    <s v="1441.86"/>
    <x v="0"/>
    <x v="0"/>
  </r>
  <r>
    <x v="0"/>
    <x v="2"/>
    <x v="0"/>
    <s v="mestrado"/>
    <x v="171"/>
    <s v="1371.53"/>
    <x v="0"/>
    <x v="0"/>
  </r>
  <r>
    <x v="1"/>
    <x v="3"/>
    <x v="0"/>
    <s v="mestrado"/>
    <x v="172"/>
    <s v="1278.64"/>
    <x v="1"/>
    <x v="0"/>
  </r>
  <r>
    <x v="0"/>
    <x v="4"/>
    <x v="1"/>
    <s v="mestrado"/>
    <x v="173"/>
    <s v="1787.12"/>
    <x v="0"/>
    <x v="0"/>
  </r>
  <r>
    <x v="1"/>
    <x v="1"/>
    <x v="0"/>
    <s v="mestrado"/>
    <x v="174"/>
    <s v="1558.6"/>
    <x v="0"/>
    <x v="0"/>
  </r>
  <r>
    <x v="0"/>
    <x v="2"/>
    <x v="1"/>
    <s v="mestrado"/>
    <x v="175"/>
    <s v="893.56"/>
    <x v="0"/>
    <x v="0"/>
  </r>
  <r>
    <x v="0"/>
    <x v="0"/>
    <x v="1"/>
    <s v="mestrado"/>
    <x v="176"/>
    <s v="1099.14"/>
    <x v="0"/>
    <x v="0"/>
  </r>
  <r>
    <x v="0"/>
    <x v="2"/>
    <x v="1"/>
    <s v="mestrado"/>
    <x v="177"/>
    <s v="1893.82"/>
    <x v="0"/>
    <x v="1"/>
  </r>
  <r>
    <x v="0"/>
    <x v="0"/>
    <x v="1"/>
    <s v="mestrado"/>
    <x v="178"/>
    <s v="1151.85"/>
    <x v="0"/>
    <x v="0"/>
  </r>
  <r>
    <x v="0"/>
    <x v="0"/>
    <x v="0"/>
    <s v="mestrado"/>
    <x v="179"/>
    <s v="1519.2"/>
    <x v="0"/>
    <x v="0"/>
  </r>
  <r>
    <x v="0"/>
    <x v="0"/>
    <x v="0"/>
    <s v="mestrado"/>
    <x v="180"/>
    <s v="1060.56"/>
    <x v="0"/>
    <x v="0"/>
  </r>
  <r>
    <x v="0"/>
    <x v="4"/>
    <x v="0"/>
    <s v="doutorado"/>
    <x v="181"/>
    <s v="1439.96"/>
    <x v="1"/>
    <x v="0"/>
  </r>
  <r>
    <x v="1"/>
    <x v="2"/>
    <x v="1"/>
    <s v="mestrado"/>
    <x v="182"/>
    <s v="1173.67"/>
    <x v="0"/>
    <x v="0"/>
  </r>
  <r>
    <x v="0"/>
    <x v="0"/>
    <x v="1"/>
    <s v="mestrado"/>
    <x v="183"/>
    <s v="1307.95"/>
    <x v="1"/>
    <x v="0"/>
  </r>
  <r>
    <x v="1"/>
    <x v="1"/>
    <x v="1"/>
    <s v="mestrado"/>
    <x v="184"/>
    <s v="1473.58"/>
    <x v="0"/>
    <x v="0"/>
  </r>
  <r>
    <x v="1"/>
    <x v="1"/>
    <x v="1"/>
    <s v="mestrado"/>
    <x v="185"/>
    <s v="1409.9"/>
    <x v="1"/>
    <x v="0"/>
  </r>
  <r>
    <x v="1"/>
    <x v="1"/>
    <x v="2"/>
    <s v="doutorado"/>
    <x v="186"/>
    <s v="647.1"/>
    <x v="0"/>
    <x v="0"/>
  </r>
  <r>
    <x v="1"/>
    <x v="3"/>
    <x v="1"/>
    <s v="mestrado"/>
    <x v="187"/>
    <s v="1275.53"/>
    <x v="1"/>
    <x v="0"/>
  </r>
  <r>
    <x v="0"/>
    <x v="0"/>
    <x v="1"/>
    <s v="mestrado"/>
    <x v="188"/>
    <s v="1702.03"/>
    <x v="0"/>
    <x v="0"/>
  </r>
  <r>
    <x v="1"/>
    <x v="3"/>
    <x v="1"/>
    <s v="mestrado"/>
    <x v="189"/>
    <s v="1256.35"/>
    <x v="0"/>
    <x v="0"/>
  </r>
  <r>
    <x v="0"/>
    <x v="0"/>
    <x v="0"/>
    <s v="graduacao"/>
    <x v="190"/>
    <s v="3178.3"/>
    <x v="0"/>
    <x v="1"/>
  </r>
  <r>
    <x v="0"/>
    <x v="2"/>
    <x v="1"/>
    <s v="doutorado"/>
    <x v="191"/>
    <s v="1960.42"/>
    <x v="0"/>
    <x v="1"/>
  </r>
  <r>
    <x v="1"/>
    <x v="3"/>
    <x v="1"/>
    <s v="mestrado"/>
    <x v="192"/>
    <s v="1629.33"/>
    <x v="1"/>
    <x v="0"/>
  </r>
  <r>
    <x v="1"/>
    <x v="1"/>
    <x v="2"/>
    <s v="graduacao"/>
    <x v="193"/>
    <s v="1226.34"/>
    <x v="1"/>
    <x v="0"/>
  </r>
  <r>
    <x v="1"/>
    <x v="1"/>
    <x v="1"/>
    <s v="graduacao"/>
    <x v="194"/>
    <s v="1159.59"/>
    <x v="0"/>
    <x v="0"/>
  </r>
  <r>
    <x v="1"/>
    <x v="2"/>
    <x v="0"/>
    <s v="mestrado"/>
    <x v="195"/>
    <s v="1409.82"/>
    <x v="0"/>
    <x v="0"/>
  </r>
  <r>
    <x v="1"/>
    <x v="3"/>
    <x v="1"/>
    <s v="graduacao"/>
    <x v="196"/>
    <s v="1000.97"/>
    <x v="1"/>
    <x v="0"/>
  </r>
  <r>
    <x v="1"/>
    <x v="3"/>
    <x v="2"/>
    <s v="mestrado"/>
    <x v="197"/>
    <s v="1209.75"/>
    <x v="1"/>
    <x v="0"/>
  </r>
  <r>
    <x v="1"/>
    <x v="5"/>
    <x v="1"/>
    <s v="graduacao"/>
    <x v="198"/>
    <s v="1366.35"/>
    <x v="1"/>
    <x v="0"/>
  </r>
  <r>
    <x v="0"/>
    <x v="0"/>
    <x v="0"/>
    <s v="mestrado"/>
    <x v="199"/>
    <s v="1161.54"/>
    <x v="0"/>
    <x v="0"/>
  </r>
  <r>
    <x v="1"/>
    <x v="3"/>
    <x v="1"/>
    <s v="mestrado"/>
    <x v="200"/>
    <s v="1750.8"/>
    <x v="0"/>
    <x v="0"/>
  </r>
  <r>
    <x v="1"/>
    <x v="3"/>
    <x v="0"/>
    <s v="doutorado"/>
    <x v="201"/>
    <s v="1170.71"/>
    <x v="1"/>
    <x v="0"/>
  </r>
  <r>
    <x v="1"/>
    <x v="3"/>
    <x v="1"/>
    <s v="doutorado"/>
    <x v="202"/>
    <s v="1329.74"/>
    <x v="0"/>
    <x v="0"/>
  </r>
  <r>
    <x v="0"/>
    <x v="0"/>
    <x v="1"/>
    <s v="mestrado"/>
    <x v="203"/>
    <s v="857.65"/>
    <x v="0"/>
    <x v="0"/>
  </r>
  <r>
    <x v="0"/>
    <x v="0"/>
    <x v="1"/>
    <s v="mestrado"/>
    <x v="204"/>
    <s v="715.45"/>
    <x v="0"/>
    <x v="0"/>
  </r>
  <r>
    <x v="1"/>
    <x v="1"/>
    <x v="0"/>
    <s v="mestrado"/>
    <x v="205"/>
    <s v="1512.38"/>
    <x v="1"/>
    <x v="0"/>
  </r>
  <r>
    <x v="1"/>
    <x v="1"/>
    <x v="0"/>
    <s v="mestrado"/>
    <x v="206"/>
    <s v="906.2"/>
    <x v="0"/>
    <x v="0"/>
  </r>
  <r>
    <x v="0"/>
    <x v="0"/>
    <x v="1"/>
    <s v="graduacao"/>
    <x v="207"/>
    <s v="1052.41"/>
    <x v="1"/>
    <x v="0"/>
  </r>
  <r>
    <x v="0"/>
    <x v="0"/>
    <x v="3"/>
    <s v="mestrado"/>
    <x v="208"/>
    <s v="1327.64"/>
    <x v="1"/>
    <x v="0"/>
  </r>
  <r>
    <x v="0"/>
    <x v="0"/>
    <x v="3"/>
    <s v="graduacao"/>
    <x v="209"/>
    <s v="1058.46"/>
    <x v="0"/>
    <x v="0"/>
  </r>
  <r>
    <x v="0"/>
    <x v="2"/>
    <x v="1"/>
    <s v="mestrado"/>
    <x v="210"/>
    <s v="1230.45"/>
    <x v="0"/>
    <x v="0"/>
  </r>
  <r>
    <x v="1"/>
    <x v="3"/>
    <x v="3"/>
    <s v="doutorado"/>
    <x v="211"/>
    <s v="1612.96"/>
    <x v="1"/>
    <x v="0"/>
  </r>
  <r>
    <x v="0"/>
    <x v="0"/>
    <x v="1"/>
    <s v="mestrado"/>
    <x v="212"/>
    <s v="1724.14"/>
    <x v="0"/>
    <x v="0"/>
  </r>
  <r>
    <x v="1"/>
    <x v="2"/>
    <x v="0"/>
    <s v="mestrado"/>
    <x v="213"/>
    <s v="1784.37"/>
    <x v="0"/>
    <x v="0"/>
  </r>
  <r>
    <x v="1"/>
    <x v="1"/>
    <x v="2"/>
    <s v="mestrado"/>
    <x v="214"/>
    <s v="1156.61"/>
    <x v="1"/>
    <x v="0"/>
  </r>
  <r>
    <x v="0"/>
    <x v="2"/>
    <x v="1"/>
    <s v="graduacao"/>
    <x v="215"/>
    <s v="2556.23"/>
    <x v="0"/>
    <x v="1"/>
  </r>
  <r>
    <x v="1"/>
    <x v="1"/>
    <x v="1"/>
    <s v="mestrado"/>
    <x v="216"/>
    <s v="1590.84"/>
    <x v="0"/>
    <x v="0"/>
  </r>
  <r>
    <x v="0"/>
    <x v="0"/>
    <x v="0"/>
    <s v="mestrado"/>
    <x v="217"/>
    <s v="884.01"/>
    <x v="0"/>
    <x v="0"/>
  </r>
  <r>
    <x v="0"/>
    <x v="2"/>
    <x v="0"/>
    <s v="mestrado"/>
    <x v="218"/>
    <s v="1447.17"/>
    <x v="0"/>
    <x v="0"/>
  </r>
  <r>
    <x v="1"/>
    <x v="3"/>
    <x v="1"/>
    <s v="mestrado"/>
    <x v="219"/>
    <s v="706.26"/>
    <x v="0"/>
    <x v="0"/>
  </r>
  <r>
    <x v="0"/>
    <x v="0"/>
    <x v="1"/>
    <s v="doutorado"/>
    <x v="220"/>
    <s v="1209.54"/>
    <x v="0"/>
    <x v="0"/>
  </r>
  <r>
    <x v="1"/>
    <x v="1"/>
    <x v="1"/>
    <s v="mestrado"/>
    <x v="221"/>
    <s v="1786.6"/>
    <x v="1"/>
    <x v="0"/>
  </r>
  <r>
    <x v="0"/>
    <x v="0"/>
    <x v="0"/>
    <s v="mestrado"/>
    <x v="222"/>
    <s v="1456.04"/>
    <x v="0"/>
    <x v="0"/>
  </r>
  <r>
    <x v="1"/>
    <x v="1"/>
    <x v="2"/>
    <s v="doutorado"/>
    <x v="223"/>
    <s v="715.56"/>
    <x v="1"/>
    <x v="0"/>
  </r>
  <r>
    <x v="1"/>
    <x v="3"/>
    <x v="0"/>
    <s v="mestrado"/>
    <x v="224"/>
    <s v="1198.34"/>
    <x v="1"/>
    <x v="0"/>
  </r>
  <r>
    <x v="1"/>
    <x v="1"/>
    <x v="2"/>
    <s v="doutorado"/>
    <x v="225"/>
    <s v="1556.86"/>
    <x v="1"/>
    <x v="0"/>
  </r>
  <r>
    <x v="1"/>
    <x v="3"/>
    <x v="1"/>
    <s v="mestrado"/>
    <x v="226"/>
    <s v="1606.92"/>
    <x v="1"/>
    <x v="0"/>
  </r>
  <r>
    <x v="0"/>
    <x v="0"/>
    <x v="1"/>
    <s v="doutorado"/>
    <x v="227"/>
    <s v="2400.07"/>
    <x v="0"/>
    <x v="1"/>
  </r>
  <r>
    <x v="0"/>
    <x v="4"/>
    <x v="1"/>
    <s v="doutorado"/>
    <x v="228"/>
    <s v="1337.75"/>
    <x v="1"/>
    <x v="0"/>
  </r>
  <r>
    <x v="1"/>
    <x v="5"/>
    <x v="0"/>
    <s v="graduacao"/>
    <x v="229"/>
    <s v="654.61"/>
    <x v="1"/>
    <x v="0"/>
  </r>
  <r>
    <x v="1"/>
    <x v="3"/>
    <x v="1"/>
    <s v="mestrado"/>
    <x v="230"/>
    <s v="1909.12"/>
    <x v="0"/>
    <x v="1"/>
  </r>
  <r>
    <x v="0"/>
    <x v="0"/>
    <x v="0"/>
    <s v="doutorado"/>
    <x v="231"/>
    <s v="922.94"/>
    <x v="0"/>
    <x v="0"/>
  </r>
  <r>
    <x v="1"/>
    <x v="2"/>
    <x v="1"/>
    <s v="mestrado"/>
    <x v="232"/>
    <s v="1323.14"/>
    <x v="0"/>
    <x v="0"/>
  </r>
  <r>
    <x v="0"/>
    <x v="2"/>
    <x v="1"/>
    <s v="mestrado"/>
    <x v="233"/>
    <s v="1377.24"/>
    <x v="0"/>
    <x v="0"/>
  </r>
  <r>
    <x v="1"/>
    <x v="1"/>
    <x v="0"/>
    <s v="mestrado"/>
    <x v="234"/>
    <s v="1517.95"/>
    <x v="1"/>
    <x v="0"/>
  </r>
  <r>
    <x v="0"/>
    <x v="0"/>
    <x v="1"/>
    <s v="doutorado"/>
    <x v="235"/>
    <s v="1528.14"/>
    <x v="0"/>
    <x v="0"/>
  </r>
  <r>
    <x v="1"/>
    <x v="1"/>
    <x v="0"/>
    <s v="mestrado"/>
    <x v="236"/>
    <s v="1329.95"/>
    <x v="1"/>
    <x v="0"/>
  </r>
  <r>
    <x v="0"/>
    <x v="2"/>
    <x v="0"/>
    <s v="mestrado"/>
    <x v="237"/>
    <s v="1172.88"/>
    <x v="1"/>
    <x v="0"/>
  </r>
  <r>
    <x v="1"/>
    <x v="1"/>
    <x v="1"/>
    <s v="mestrado"/>
    <x v="238"/>
    <s v="1646.24"/>
    <x v="1"/>
    <x v="0"/>
  </r>
  <r>
    <x v="0"/>
    <x v="0"/>
    <x v="1"/>
    <s v="graduacao"/>
    <x v="239"/>
    <s v="1693.38"/>
    <x v="0"/>
    <x v="0"/>
  </r>
  <r>
    <x v="1"/>
    <x v="2"/>
    <x v="0"/>
    <s v="graduacao"/>
    <x v="240"/>
    <s v="1336.23"/>
    <x v="0"/>
    <x v="0"/>
  </r>
  <r>
    <x v="0"/>
    <x v="0"/>
    <x v="1"/>
    <s v="graduacao"/>
    <x v="241"/>
    <s v="1885.66"/>
    <x v="0"/>
    <x v="1"/>
  </r>
  <r>
    <x v="1"/>
    <x v="3"/>
    <x v="1"/>
    <s v="mestrado"/>
    <x v="242"/>
    <s v="1744.45"/>
    <x v="0"/>
    <x v="0"/>
  </r>
  <r>
    <x v="1"/>
    <x v="2"/>
    <x v="0"/>
    <s v="graduacao"/>
    <x v="243"/>
    <s v="1300.15"/>
    <x v="0"/>
    <x v="0"/>
  </r>
  <r>
    <x v="0"/>
    <x v="0"/>
    <x v="1"/>
    <s v="graduacao"/>
    <x v="244"/>
    <s v="1439.62"/>
    <x v="0"/>
    <x v="0"/>
  </r>
  <r>
    <x v="0"/>
    <x v="4"/>
    <x v="1"/>
    <s v="mestrado"/>
    <x v="245"/>
    <s v="1241.49"/>
    <x v="0"/>
    <x v="0"/>
  </r>
  <r>
    <x v="0"/>
    <x v="2"/>
    <x v="3"/>
    <s v="graduacao"/>
    <x v="246"/>
    <s v="1391.01"/>
    <x v="1"/>
    <x v="0"/>
  </r>
  <r>
    <x v="0"/>
    <x v="0"/>
    <x v="0"/>
    <s v="graduacao"/>
    <x v="247"/>
    <s v="1246.31"/>
    <x v="0"/>
    <x v="0"/>
  </r>
  <r>
    <x v="1"/>
    <x v="1"/>
    <x v="0"/>
    <s v="doutorado"/>
    <x v="248"/>
    <s v="2375.8"/>
    <x v="0"/>
    <x v="1"/>
  </r>
  <r>
    <x v="1"/>
    <x v="3"/>
    <x v="1"/>
    <s v="doutorado"/>
    <x v="249"/>
    <s v="1238.61"/>
    <x v="0"/>
    <x v="0"/>
  </r>
  <r>
    <x v="0"/>
    <x v="2"/>
    <x v="0"/>
    <s v="mestrado"/>
    <x v="250"/>
    <s v="1071.28"/>
    <x v="0"/>
    <x v="0"/>
  </r>
  <r>
    <x v="1"/>
    <x v="3"/>
    <x v="1"/>
    <s v="mestrado"/>
    <x v="251"/>
    <s v="1378.41"/>
    <x v="0"/>
    <x v="0"/>
  </r>
  <r>
    <x v="0"/>
    <x v="0"/>
    <x v="0"/>
    <s v="graduacao"/>
    <x v="252"/>
    <s v="1100.92"/>
    <x v="0"/>
    <x v="0"/>
  </r>
  <r>
    <x v="0"/>
    <x v="0"/>
    <x v="1"/>
    <s v="mestrado"/>
    <x v="253"/>
    <s v="2052.85"/>
    <x v="0"/>
    <x v="1"/>
  </r>
  <r>
    <x v="1"/>
    <x v="3"/>
    <x v="0"/>
    <s v="mestrado"/>
    <x v="254"/>
    <s v="1349.0"/>
    <x v="0"/>
    <x v="0"/>
  </r>
  <r>
    <x v="1"/>
    <x v="2"/>
    <x v="2"/>
    <s v="mestrado"/>
    <x v="255"/>
    <s v="1215.86"/>
    <x v="1"/>
    <x v="0"/>
  </r>
  <r>
    <x v="1"/>
    <x v="0"/>
    <x v="0"/>
    <s v="mestrado"/>
    <x v="256"/>
    <s v="2644.77"/>
    <x v="0"/>
    <x v="1"/>
  </r>
  <r>
    <x v="1"/>
    <x v="1"/>
    <x v="1"/>
    <s v="graduacao"/>
    <x v="257"/>
    <s v="918.45"/>
    <x v="1"/>
    <x v="0"/>
  </r>
  <r>
    <x v="1"/>
    <x v="1"/>
    <x v="1"/>
    <s v="mestrado"/>
    <x v="258"/>
    <s v="1463.75"/>
    <x v="1"/>
    <x v="0"/>
  </r>
  <r>
    <x v="0"/>
    <x v="0"/>
    <x v="3"/>
    <s v="mestrado"/>
    <x v="259"/>
    <s v="1437.39"/>
    <x v="0"/>
    <x v="0"/>
  </r>
  <r>
    <x v="1"/>
    <x v="1"/>
    <x v="0"/>
    <s v="graduacao"/>
    <x v="260"/>
    <s v="1313.27"/>
    <x v="1"/>
    <x v="0"/>
  </r>
  <r>
    <x v="0"/>
    <x v="4"/>
    <x v="1"/>
    <s v="doutorado"/>
    <x v="261"/>
    <s v="807.5"/>
    <x v="0"/>
    <x v="0"/>
  </r>
  <r>
    <x v="0"/>
    <x v="2"/>
    <x v="2"/>
    <s v="doutorado"/>
    <x v="262"/>
    <s v="1438.46"/>
    <x v="0"/>
    <x v="0"/>
  </r>
  <r>
    <x v="1"/>
    <x v="3"/>
    <x v="1"/>
    <s v="mestrado"/>
    <x v="263"/>
    <s v="709.22"/>
    <x v="0"/>
    <x v="0"/>
  </r>
  <r>
    <x v="1"/>
    <x v="3"/>
    <x v="1"/>
    <s v="mestrado"/>
    <x v="264"/>
    <s v="1283.89"/>
    <x v="0"/>
    <x v="0"/>
  </r>
  <r>
    <x v="1"/>
    <x v="1"/>
    <x v="1"/>
    <s v="graduacao"/>
    <x v="265"/>
    <s v="1593.88"/>
    <x v="1"/>
    <x v="0"/>
  </r>
  <r>
    <x v="0"/>
    <x v="0"/>
    <x v="0"/>
    <s v="mestrado"/>
    <x v="266"/>
    <s v="1631.78"/>
    <x v="0"/>
    <x v="0"/>
  </r>
  <r>
    <x v="0"/>
    <x v="0"/>
    <x v="1"/>
    <s v="doutorado"/>
    <x v="267"/>
    <s v="2194.98"/>
    <x v="0"/>
    <x v="1"/>
  </r>
  <r>
    <x v="0"/>
    <x v="0"/>
    <x v="0"/>
    <s v="graduacao"/>
    <x v="268"/>
    <s v="1128.92"/>
    <x v="1"/>
    <x v="0"/>
  </r>
  <r>
    <x v="1"/>
    <x v="1"/>
    <x v="1"/>
    <s v="mestrado"/>
    <x v="269"/>
    <s v="1497.42"/>
    <x v="1"/>
    <x v="0"/>
  </r>
  <r>
    <x v="1"/>
    <x v="5"/>
    <x v="0"/>
    <s v="mestrado"/>
    <x v="270"/>
    <s v="1385.06"/>
    <x v="1"/>
    <x v="0"/>
  </r>
  <r>
    <x v="0"/>
    <x v="0"/>
    <x v="1"/>
    <s v="doutorado"/>
    <x v="271"/>
    <s v="974.45"/>
    <x v="0"/>
    <x v="0"/>
  </r>
  <r>
    <x v="1"/>
    <x v="3"/>
    <x v="1"/>
    <s v="graduacao"/>
    <x v="272"/>
    <s v="1744.86"/>
    <x v="1"/>
    <x v="0"/>
  </r>
  <r>
    <x v="1"/>
    <x v="2"/>
    <x v="0"/>
    <s v="mestrado"/>
    <x v="273"/>
    <s v="1766.89"/>
    <x v="0"/>
    <x v="0"/>
  </r>
  <r>
    <x v="1"/>
    <x v="3"/>
    <x v="0"/>
    <s v="mestrado"/>
    <x v="274"/>
    <s v="1773.18"/>
    <x v="1"/>
    <x v="0"/>
  </r>
  <r>
    <x v="1"/>
    <x v="1"/>
    <x v="1"/>
    <s v="mestrado"/>
    <x v="275"/>
    <s v="1860.3"/>
    <x v="1"/>
    <x v="1"/>
  </r>
  <r>
    <x v="1"/>
    <x v="1"/>
    <x v="2"/>
    <s v="graduacao"/>
    <x v="276"/>
    <s v="1179.46"/>
    <x v="0"/>
    <x v="0"/>
  </r>
  <r>
    <x v="1"/>
    <x v="2"/>
    <x v="0"/>
    <s v="mestrado"/>
    <x v="277"/>
    <s v="2781.52"/>
    <x v="0"/>
    <x v="1"/>
  </r>
  <r>
    <x v="0"/>
    <x v="0"/>
    <x v="0"/>
    <s v="doutorado"/>
    <x v="278"/>
    <s v="1446.71"/>
    <x v="1"/>
    <x v="0"/>
  </r>
  <r>
    <x v="1"/>
    <x v="3"/>
    <x v="1"/>
    <s v="mestrado"/>
    <x v="279"/>
    <s v="1703.25"/>
    <x v="0"/>
    <x v="0"/>
  </r>
  <r>
    <x v="1"/>
    <x v="2"/>
    <x v="1"/>
    <s v="graduacao"/>
    <x v="280"/>
    <s v="761.95"/>
    <x v="0"/>
    <x v="0"/>
  </r>
  <r>
    <x v="1"/>
    <x v="2"/>
    <x v="0"/>
    <s v="mestrado"/>
    <x v="281"/>
    <s v="1536.75"/>
    <x v="0"/>
    <x v="0"/>
  </r>
  <r>
    <x v="1"/>
    <x v="3"/>
    <x v="0"/>
    <s v="mestrado"/>
    <x v="282"/>
    <s v="1373.7"/>
    <x v="0"/>
    <x v="0"/>
  </r>
  <r>
    <x v="1"/>
    <x v="1"/>
    <x v="2"/>
    <s v="graduacao"/>
    <x v="283"/>
    <s v="1409.05"/>
    <x v="1"/>
    <x v="0"/>
  </r>
  <r>
    <x v="0"/>
    <x v="2"/>
    <x v="0"/>
    <s v="mestrado"/>
    <x v="284"/>
    <s v="1277.75"/>
    <x v="1"/>
    <x v="0"/>
  </r>
  <r>
    <x v="1"/>
    <x v="3"/>
    <x v="1"/>
    <s v="mestrado"/>
    <x v="285"/>
    <s v="1227.35"/>
    <x v="1"/>
    <x v="0"/>
  </r>
  <r>
    <x v="0"/>
    <x v="0"/>
    <x v="1"/>
    <s v="doutorado"/>
    <x v="286"/>
    <s v="1336.11"/>
    <x v="0"/>
    <x v="0"/>
  </r>
  <r>
    <x v="1"/>
    <x v="3"/>
    <x v="1"/>
    <s v="doutorado"/>
    <x v="287"/>
    <s v="1110.76"/>
    <x v="1"/>
    <x v="0"/>
  </r>
  <r>
    <x v="0"/>
    <x v="2"/>
    <x v="1"/>
    <s v="graduacao"/>
    <x v="288"/>
    <s v="1955.63"/>
    <x v="0"/>
    <x v="1"/>
  </r>
  <r>
    <x v="1"/>
    <x v="3"/>
    <x v="1"/>
    <s v="graduacao"/>
    <x v="289"/>
    <s v="660.12"/>
    <x v="0"/>
    <x v="0"/>
  </r>
  <r>
    <x v="1"/>
    <x v="1"/>
    <x v="1"/>
    <s v="mestrado"/>
    <x v="108"/>
    <s v="1391.07"/>
    <x v="0"/>
    <x v="0"/>
  </r>
  <r>
    <x v="1"/>
    <x v="5"/>
    <x v="0"/>
    <s v="mestrado"/>
    <x v="290"/>
    <s v="1616.98"/>
    <x v="1"/>
    <x v="0"/>
  </r>
  <r>
    <x v="1"/>
    <x v="0"/>
    <x v="1"/>
    <s v="mestrado"/>
    <x v="291"/>
    <s v="1498.69"/>
    <x v="0"/>
    <x v="0"/>
  </r>
  <r>
    <x v="0"/>
    <x v="0"/>
    <x v="3"/>
    <s v="doutorado"/>
    <x v="292"/>
    <s v="1594.99"/>
    <x v="1"/>
    <x v="0"/>
  </r>
  <r>
    <x v="0"/>
    <x v="0"/>
    <x v="1"/>
    <s v="doutorado"/>
    <x v="293"/>
    <s v="920.76"/>
    <x v="0"/>
    <x v="0"/>
  </r>
  <r>
    <x v="1"/>
    <x v="1"/>
    <x v="1"/>
    <s v="doutorado"/>
    <x v="294"/>
    <s v="1749.63"/>
    <x v="1"/>
    <x v="0"/>
  </r>
  <r>
    <x v="0"/>
    <x v="0"/>
    <x v="1"/>
    <s v="mestrado"/>
    <x v="295"/>
    <s v="1826.9"/>
    <x v="0"/>
    <x v="1"/>
  </r>
  <r>
    <x v="0"/>
    <x v="0"/>
    <x v="0"/>
    <s v="mestrado"/>
    <x v="296"/>
    <s v="799.32"/>
    <x v="0"/>
    <x v="0"/>
  </r>
  <r>
    <x v="0"/>
    <x v="4"/>
    <x v="0"/>
    <s v="graduacao"/>
    <x v="297"/>
    <s v="2121.31"/>
    <x v="0"/>
    <x v="1"/>
  </r>
  <r>
    <x v="0"/>
    <x v="0"/>
    <x v="1"/>
    <s v="mestrado"/>
    <x v="298"/>
    <s v="1468.28"/>
    <x v="0"/>
    <x v="0"/>
  </r>
  <r>
    <x v="1"/>
    <x v="1"/>
    <x v="1"/>
    <s v="mestrado"/>
    <x v="299"/>
    <s v="1482.26"/>
    <x v="1"/>
    <x v="0"/>
  </r>
  <r>
    <x v="1"/>
    <x v="1"/>
    <x v="1"/>
    <s v="doutorado"/>
    <x v="300"/>
    <s v="1726.34"/>
    <x v="1"/>
    <x v="0"/>
  </r>
  <r>
    <x v="1"/>
    <x v="3"/>
    <x v="0"/>
    <s v="mestrado"/>
    <x v="301"/>
    <s v="1806.61"/>
    <x v="1"/>
    <x v="0"/>
  </r>
  <r>
    <x v="0"/>
    <x v="0"/>
    <x v="0"/>
    <s v="mestrado"/>
    <x v="302"/>
    <s v="1175.42"/>
    <x v="0"/>
    <x v="0"/>
  </r>
  <r>
    <x v="1"/>
    <x v="0"/>
    <x v="0"/>
    <s v="graduacao"/>
    <x v="303"/>
    <s v="1786.91"/>
    <x v="0"/>
    <x v="0"/>
  </r>
  <r>
    <x v="0"/>
    <x v="0"/>
    <x v="1"/>
    <s v="mestrado"/>
    <x v="304"/>
    <s v="1675.44"/>
    <x v="0"/>
    <x v="0"/>
  </r>
  <r>
    <x v="1"/>
    <x v="1"/>
    <x v="1"/>
    <s v="graduacao"/>
    <x v="305"/>
    <s v="1200.84"/>
    <x v="1"/>
    <x v="0"/>
  </r>
  <r>
    <x v="0"/>
    <x v="4"/>
    <x v="1"/>
    <s v="mestrado"/>
    <x v="306"/>
    <s v="1283.42"/>
    <x v="1"/>
    <x v="0"/>
  </r>
  <r>
    <x v="0"/>
    <x v="2"/>
    <x v="1"/>
    <s v="mestrado"/>
    <x v="307"/>
    <s v="1937.51"/>
    <x v="0"/>
    <x v="1"/>
  </r>
  <r>
    <x v="0"/>
    <x v="2"/>
    <x v="1"/>
    <s v="doutorado"/>
    <x v="308"/>
    <s v="1988.86"/>
    <x v="0"/>
    <x v="1"/>
  </r>
  <r>
    <x v="0"/>
    <x v="0"/>
    <x v="1"/>
    <s v="mestrado"/>
    <x v="309"/>
    <s v="1902.32"/>
    <x v="1"/>
    <x v="1"/>
  </r>
  <r>
    <x v="1"/>
    <x v="3"/>
    <x v="1"/>
    <s v="graduacao"/>
    <x v="310"/>
    <s v="838.57"/>
    <x v="0"/>
    <x v="0"/>
  </r>
  <r>
    <x v="1"/>
    <x v="5"/>
    <x v="1"/>
    <s v="doutorado"/>
    <x v="311"/>
    <s v="1918.43"/>
    <x v="1"/>
    <x v="1"/>
  </r>
  <r>
    <x v="1"/>
    <x v="1"/>
    <x v="0"/>
    <s v="doutorado"/>
    <x v="312"/>
    <s v="837.79"/>
    <x v="1"/>
    <x v="0"/>
  </r>
  <r>
    <x v="0"/>
    <x v="0"/>
    <x v="2"/>
    <s v="graduacao"/>
    <x v="313"/>
    <s v="4311.86"/>
    <x v="0"/>
    <x v="1"/>
  </r>
  <r>
    <x v="0"/>
    <x v="4"/>
    <x v="1"/>
    <s v="mestrado"/>
    <x v="314"/>
    <s v="1567.22"/>
    <x v="1"/>
    <x v="0"/>
  </r>
  <r>
    <x v="1"/>
    <x v="2"/>
    <x v="1"/>
    <s v="mestrado"/>
    <x v="315"/>
    <s v="1422.8"/>
    <x v="1"/>
    <x v="0"/>
  </r>
  <r>
    <x v="1"/>
    <x v="1"/>
    <x v="1"/>
    <s v="mestrado"/>
    <x v="316"/>
    <s v="1680.12"/>
    <x v="0"/>
    <x v="0"/>
  </r>
  <r>
    <x v="0"/>
    <x v="0"/>
    <x v="1"/>
    <s v="mestrado"/>
    <x v="317"/>
    <s v="1652.88"/>
    <x v="0"/>
    <x v="0"/>
  </r>
  <r>
    <x v="1"/>
    <x v="3"/>
    <x v="1"/>
    <s v="graduacao"/>
    <x v="318"/>
    <s v="1911.82"/>
    <x v="1"/>
    <x v="1"/>
  </r>
  <r>
    <x v="1"/>
    <x v="2"/>
    <x v="1"/>
    <s v="mestrado"/>
    <x v="319"/>
    <s v="1260.29"/>
    <x v="1"/>
    <x v="0"/>
  </r>
  <r>
    <x v="0"/>
    <x v="0"/>
    <x v="1"/>
    <s v="mestrado"/>
    <x v="320"/>
    <s v="1489.11"/>
    <x v="0"/>
    <x v="0"/>
  </r>
  <r>
    <x v="1"/>
    <x v="1"/>
    <x v="1"/>
    <s v="mestrado"/>
    <x v="321"/>
    <s v="1794.45"/>
    <x v="0"/>
    <x v="0"/>
  </r>
  <r>
    <x v="1"/>
    <x v="1"/>
    <x v="0"/>
    <s v="mestrado"/>
    <x v="322"/>
    <s v="3231.76"/>
    <x v="1"/>
    <x v="1"/>
  </r>
  <r>
    <x v="0"/>
    <x v="2"/>
    <x v="1"/>
    <s v="mestrado"/>
    <x v="323"/>
    <s v="1572.56"/>
    <x v="0"/>
    <x v="0"/>
  </r>
  <r>
    <x v="1"/>
    <x v="1"/>
    <x v="0"/>
    <s v="mestrado"/>
    <x v="324"/>
    <s v="1465.99"/>
    <x v="1"/>
    <x v="0"/>
  </r>
  <r>
    <x v="1"/>
    <x v="3"/>
    <x v="0"/>
    <s v="doutorado"/>
    <x v="325"/>
    <s v="1570.94"/>
    <x v="0"/>
    <x v="0"/>
  </r>
  <r>
    <x v="0"/>
    <x v="0"/>
    <x v="1"/>
    <s v="mestrado"/>
    <x v="326"/>
    <s v="694.56"/>
    <x v="0"/>
    <x v="0"/>
  </r>
  <r>
    <x v="0"/>
    <x v="4"/>
    <x v="3"/>
    <s v="doutorado"/>
    <x v="327"/>
    <s v="1929.84"/>
    <x v="1"/>
    <x v="1"/>
  </r>
  <r>
    <x v="1"/>
    <x v="1"/>
    <x v="0"/>
    <s v="mestrado"/>
    <x v="328"/>
    <s v="2447.49"/>
    <x v="1"/>
    <x v="1"/>
  </r>
  <r>
    <x v="0"/>
    <x v="0"/>
    <x v="3"/>
    <s v="graduacao"/>
    <x v="329"/>
    <s v="1236.83"/>
    <x v="0"/>
    <x v="0"/>
  </r>
  <r>
    <x v="0"/>
    <x v="2"/>
    <x v="1"/>
    <s v="mestrado"/>
    <x v="330"/>
    <s v="2091.56"/>
    <x v="0"/>
    <x v="1"/>
  </r>
  <r>
    <x v="1"/>
    <x v="3"/>
    <x v="1"/>
    <s v="mestrado"/>
    <x v="331"/>
    <s v="1848.41"/>
    <x v="0"/>
    <x v="1"/>
  </r>
  <r>
    <x v="0"/>
    <x v="0"/>
    <x v="1"/>
    <s v="mestrado"/>
    <x v="332"/>
    <s v="949.3"/>
    <x v="0"/>
    <x v="0"/>
  </r>
  <r>
    <x v="0"/>
    <x v="0"/>
    <x v="1"/>
    <s v="mestrado"/>
    <x v="333"/>
    <s v="1804.34"/>
    <x v="0"/>
    <x v="0"/>
  </r>
  <r>
    <x v="1"/>
    <x v="3"/>
    <x v="1"/>
    <s v="doutorado"/>
    <x v="334"/>
    <s v="1605.17"/>
    <x v="0"/>
    <x v="0"/>
  </r>
  <r>
    <x v="1"/>
    <x v="5"/>
    <x v="1"/>
    <s v="mestrado"/>
    <x v="335"/>
    <s v="1463.92"/>
    <x v="1"/>
    <x v="0"/>
  </r>
  <r>
    <x v="1"/>
    <x v="3"/>
    <x v="0"/>
    <s v="mestrado"/>
    <x v="336"/>
    <s v="1279.02"/>
    <x v="1"/>
    <x v="0"/>
  </r>
  <r>
    <x v="1"/>
    <x v="1"/>
    <x v="0"/>
    <s v="mestrado"/>
    <x v="337"/>
    <s v="1475.68"/>
    <x v="1"/>
    <x v="0"/>
  </r>
  <r>
    <x v="1"/>
    <x v="2"/>
    <x v="0"/>
    <s v="doutorado"/>
    <x v="338"/>
    <s v="1419.0"/>
    <x v="1"/>
    <x v="0"/>
  </r>
  <r>
    <x v="1"/>
    <x v="1"/>
    <x v="2"/>
    <s v="graduacao"/>
    <x v="339"/>
    <s v="1571.9"/>
    <x v="0"/>
    <x v="0"/>
  </r>
  <r>
    <x v="1"/>
    <x v="3"/>
    <x v="0"/>
    <s v="mestrado"/>
    <x v="340"/>
    <s v="1195.72"/>
    <x v="1"/>
    <x v="0"/>
  </r>
  <r>
    <x v="0"/>
    <x v="0"/>
    <x v="0"/>
    <s v="doutorado"/>
    <x v="341"/>
    <s v="1431.12"/>
    <x v="0"/>
    <x v="0"/>
  </r>
  <r>
    <x v="1"/>
    <x v="3"/>
    <x v="1"/>
    <s v="doutorado"/>
    <x v="342"/>
    <s v="1194.85"/>
    <x v="1"/>
    <x v="0"/>
  </r>
  <r>
    <x v="0"/>
    <x v="0"/>
    <x v="0"/>
    <s v="mestrado"/>
    <x v="343"/>
    <s v="1154.85"/>
    <x v="0"/>
    <x v="0"/>
  </r>
  <r>
    <x v="0"/>
    <x v="0"/>
    <x v="1"/>
    <s v="graduacao"/>
    <x v="344"/>
    <s v="1269.48"/>
    <x v="0"/>
    <x v="0"/>
  </r>
  <r>
    <x v="1"/>
    <x v="3"/>
    <x v="1"/>
    <s v="doutorado"/>
    <x v="345"/>
    <s v="1742.4"/>
    <x v="0"/>
    <x v="0"/>
  </r>
  <r>
    <x v="1"/>
    <x v="3"/>
    <x v="0"/>
    <s v="mestrado"/>
    <x v="346"/>
    <s v="1773.8"/>
    <x v="1"/>
    <x v="0"/>
  </r>
  <r>
    <x v="0"/>
    <x v="0"/>
    <x v="1"/>
    <s v="mestrado"/>
    <x v="347"/>
    <s v="864.95"/>
    <x v="0"/>
    <x v="0"/>
  </r>
  <r>
    <x v="1"/>
    <x v="3"/>
    <x v="1"/>
    <s v="mestrado"/>
    <x v="348"/>
    <s v="1830.21"/>
    <x v="0"/>
    <x v="1"/>
  </r>
  <r>
    <x v="0"/>
    <x v="4"/>
    <x v="1"/>
    <s v="mestrado"/>
    <x v="349"/>
    <s v="1542.36"/>
    <x v="1"/>
    <x v="0"/>
  </r>
  <r>
    <x v="1"/>
    <x v="1"/>
    <x v="1"/>
    <s v="mestrado"/>
    <x v="350"/>
    <s v="1837.27"/>
    <x v="0"/>
    <x v="1"/>
  </r>
  <r>
    <x v="1"/>
    <x v="3"/>
    <x v="1"/>
    <s v="graduacao"/>
    <x v="351"/>
    <s v="1191.49"/>
    <x v="1"/>
    <x v="0"/>
  </r>
  <r>
    <x v="1"/>
    <x v="5"/>
    <x v="1"/>
    <s v="graduacao"/>
    <x v="352"/>
    <s v="1564.05"/>
    <x v="0"/>
    <x v="0"/>
  </r>
  <r>
    <x v="1"/>
    <x v="3"/>
    <x v="1"/>
    <s v="doutorado"/>
    <x v="353"/>
    <s v="2165.71"/>
    <x v="1"/>
    <x v="1"/>
  </r>
  <r>
    <x v="0"/>
    <x v="2"/>
    <x v="0"/>
    <s v="mestrado"/>
    <x v="354"/>
    <s v="1631.49"/>
    <x v="0"/>
    <x v="0"/>
  </r>
  <r>
    <x v="0"/>
    <x v="2"/>
    <x v="1"/>
    <s v="mestrado"/>
    <x v="355"/>
    <s v="1137.09"/>
    <x v="0"/>
    <x v="0"/>
  </r>
  <r>
    <x v="1"/>
    <x v="2"/>
    <x v="2"/>
    <s v="mestrado"/>
    <x v="356"/>
    <s v="1367.68"/>
    <x v="0"/>
    <x v="0"/>
  </r>
  <r>
    <x v="0"/>
    <x v="2"/>
    <x v="1"/>
    <s v="doutorado"/>
    <x v="357"/>
    <s v="1292.79"/>
    <x v="0"/>
    <x v="0"/>
  </r>
  <r>
    <x v="1"/>
    <x v="2"/>
    <x v="0"/>
    <s v="mestrado"/>
    <x v="358"/>
    <s v="1682.43"/>
    <x v="0"/>
    <x v="0"/>
  </r>
  <r>
    <x v="1"/>
    <x v="1"/>
    <x v="3"/>
    <s v="mestrado"/>
    <x v="359"/>
    <s v="1770.94"/>
    <x v="1"/>
    <x v="0"/>
  </r>
  <r>
    <x v="1"/>
    <x v="3"/>
    <x v="1"/>
    <s v="mestrado"/>
    <x v="360"/>
    <s v="1526.8"/>
    <x v="0"/>
    <x v="0"/>
  </r>
  <r>
    <x v="1"/>
    <x v="1"/>
    <x v="1"/>
    <s v="graduacao"/>
    <x v="361"/>
    <s v="1681.78"/>
    <x v="1"/>
    <x v="0"/>
  </r>
  <r>
    <x v="0"/>
    <x v="0"/>
    <x v="1"/>
    <s v="graduacao"/>
    <x v="362"/>
    <s v="1224.08"/>
    <x v="0"/>
    <x v="0"/>
  </r>
  <r>
    <x v="1"/>
    <x v="1"/>
    <x v="0"/>
    <s v="doutorado"/>
    <x v="363"/>
    <s v="1566.79"/>
    <x v="1"/>
    <x v="0"/>
  </r>
  <r>
    <x v="0"/>
    <x v="0"/>
    <x v="1"/>
    <s v="doutorado"/>
    <x v="364"/>
    <s v="1349.91"/>
    <x v="0"/>
    <x v="0"/>
  </r>
  <r>
    <x v="1"/>
    <x v="5"/>
    <x v="1"/>
    <s v="doutorado"/>
    <x v="365"/>
    <s v="1751.42"/>
    <x v="1"/>
    <x v="0"/>
  </r>
  <r>
    <x v="0"/>
    <x v="0"/>
    <x v="1"/>
    <s v="mestrado"/>
    <x v="366"/>
    <s v="1414.68"/>
    <x v="0"/>
    <x v="0"/>
  </r>
  <r>
    <x v="0"/>
    <x v="0"/>
    <x v="0"/>
    <s v="mestrado"/>
    <x v="367"/>
    <s v="1260.93"/>
    <x v="0"/>
    <x v="0"/>
  </r>
  <r>
    <x v="0"/>
    <x v="0"/>
    <x v="1"/>
    <s v="graduacao"/>
    <x v="368"/>
    <s v="965.72"/>
    <x v="0"/>
    <x v="0"/>
  </r>
  <r>
    <x v="1"/>
    <x v="2"/>
    <x v="0"/>
    <s v="graduacao"/>
    <x v="369"/>
    <s v="1602.83"/>
    <x v="0"/>
    <x v="0"/>
  </r>
  <r>
    <x v="1"/>
    <x v="5"/>
    <x v="3"/>
    <s v="doutorado"/>
    <x v="370"/>
    <s v="1244.66"/>
    <x v="1"/>
    <x v="0"/>
  </r>
  <r>
    <x v="1"/>
    <x v="1"/>
    <x v="1"/>
    <s v="graduacao"/>
    <x v="371"/>
    <s v="1698.96"/>
    <x v="1"/>
    <x v="0"/>
  </r>
  <r>
    <x v="1"/>
    <x v="1"/>
    <x v="1"/>
    <s v="doutorado"/>
    <x v="372"/>
    <s v="2041.75"/>
    <x v="1"/>
    <x v="1"/>
  </r>
  <r>
    <x v="0"/>
    <x v="0"/>
    <x v="1"/>
    <s v="mestrado"/>
    <x v="373"/>
    <s v="1346.57"/>
    <x v="0"/>
    <x v="0"/>
  </r>
  <r>
    <x v="1"/>
    <x v="2"/>
    <x v="1"/>
    <s v="mestrado"/>
    <x v="374"/>
    <s v="596.38"/>
    <x v="0"/>
    <x v="0"/>
  </r>
  <r>
    <x v="0"/>
    <x v="4"/>
    <x v="1"/>
    <s v="mestrado"/>
    <x v="375"/>
    <s v="1759.87"/>
    <x v="0"/>
    <x v="0"/>
  </r>
  <r>
    <x v="0"/>
    <x v="2"/>
    <x v="0"/>
    <s v="graduacao"/>
    <x v="376"/>
    <s v="1886.46"/>
    <x v="0"/>
    <x v="1"/>
  </r>
  <r>
    <x v="0"/>
    <x v="4"/>
    <x v="1"/>
    <s v="graduacao"/>
    <x v="377"/>
    <s v="1870.29"/>
    <x v="1"/>
    <x v="1"/>
  </r>
  <r>
    <x v="1"/>
    <x v="3"/>
    <x v="0"/>
    <s v="mestrado"/>
    <x v="378"/>
    <s v="1294.05"/>
    <x v="0"/>
    <x v="0"/>
  </r>
  <r>
    <x v="1"/>
    <x v="3"/>
    <x v="1"/>
    <s v="doutorado"/>
    <x v="379"/>
    <s v="1545.73"/>
    <x v="0"/>
    <x v="0"/>
  </r>
  <r>
    <x v="1"/>
    <x v="5"/>
    <x v="1"/>
    <s v="doutorado"/>
    <x v="380"/>
    <s v="2117.62"/>
    <x v="1"/>
    <x v="1"/>
  </r>
  <r>
    <x v="1"/>
    <x v="1"/>
    <x v="0"/>
    <s v="doutorado"/>
    <x v="381"/>
    <s v="1721.19"/>
    <x v="1"/>
    <x v="0"/>
  </r>
  <r>
    <x v="1"/>
    <x v="5"/>
    <x v="0"/>
    <s v="doutorado"/>
    <x v="382"/>
    <s v="1267.49"/>
    <x v="1"/>
    <x v="0"/>
  </r>
  <r>
    <x v="1"/>
    <x v="1"/>
    <x v="0"/>
    <s v="doutorado"/>
    <x v="383"/>
    <s v="1254.51"/>
    <x v="1"/>
    <x v="0"/>
  </r>
  <r>
    <x v="1"/>
    <x v="4"/>
    <x v="1"/>
    <s v="doutorado"/>
    <x v="384"/>
    <s v="1731.13"/>
    <x v="1"/>
    <x v="0"/>
  </r>
  <r>
    <x v="1"/>
    <x v="5"/>
    <x v="0"/>
    <s v="graduacao"/>
    <x v="385"/>
    <s v="1099.32"/>
    <x v="0"/>
    <x v="0"/>
  </r>
  <r>
    <x v="0"/>
    <x v="2"/>
    <x v="1"/>
    <s v="mestrado"/>
    <x v="386"/>
    <s v="1352.14"/>
    <x v="0"/>
    <x v="0"/>
  </r>
  <r>
    <x v="1"/>
    <x v="5"/>
    <x v="1"/>
    <s v="mestrado"/>
    <x v="387"/>
    <s v="1770.08"/>
    <x v="0"/>
    <x v="0"/>
  </r>
  <r>
    <x v="1"/>
    <x v="2"/>
    <x v="0"/>
    <s v="doutorado"/>
    <x v="388"/>
    <s v="2167.31"/>
    <x v="0"/>
    <x v="1"/>
  </r>
  <r>
    <x v="1"/>
    <x v="3"/>
    <x v="0"/>
    <s v="doutorado"/>
    <x v="389"/>
    <s v="647.94"/>
    <x v="0"/>
    <x v="0"/>
  </r>
  <r>
    <x v="1"/>
    <x v="0"/>
    <x v="1"/>
    <s v="doutorado"/>
    <x v="390"/>
    <s v="1145.16"/>
    <x v="0"/>
    <x v="0"/>
  </r>
  <r>
    <x v="1"/>
    <x v="1"/>
    <x v="0"/>
    <s v="doutorado"/>
    <x v="391"/>
    <s v="3280.84"/>
    <x v="1"/>
    <x v="1"/>
  </r>
  <r>
    <x v="1"/>
    <x v="5"/>
    <x v="0"/>
    <s v="mestrado"/>
    <x v="392"/>
    <s v="1736.7"/>
    <x v="0"/>
    <x v="0"/>
  </r>
  <r>
    <x v="1"/>
    <x v="5"/>
    <x v="3"/>
    <s v="mestrado"/>
    <x v="393"/>
    <s v="1513.68"/>
    <x v="1"/>
    <x v="0"/>
  </r>
  <r>
    <x v="0"/>
    <x v="0"/>
    <x v="0"/>
    <s v="doutorado"/>
    <x v="394"/>
    <s v="2505.39"/>
    <x v="0"/>
    <x v="1"/>
  </r>
  <r>
    <x v="0"/>
    <x v="0"/>
    <x v="1"/>
    <s v="graduacao"/>
    <x v="395"/>
    <s v="1807.92"/>
    <x v="0"/>
    <x v="0"/>
  </r>
  <r>
    <x v="1"/>
    <x v="2"/>
    <x v="0"/>
    <s v="doutorado"/>
    <x v="396"/>
    <s v="2168.41"/>
    <x v="1"/>
    <x v="1"/>
  </r>
  <r>
    <x v="1"/>
    <x v="2"/>
    <x v="1"/>
    <s v="mestrado"/>
    <x v="397"/>
    <s v="1718.41"/>
    <x v="0"/>
    <x v="0"/>
  </r>
  <r>
    <x v="1"/>
    <x v="1"/>
    <x v="0"/>
    <s v="mestrado"/>
    <x v="398"/>
    <s v="1127.79"/>
    <x v="1"/>
    <x v="0"/>
  </r>
  <r>
    <x v="1"/>
    <x v="2"/>
    <x v="1"/>
    <s v="mestrado"/>
    <x v="399"/>
    <s v="1340.14"/>
    <x v="1"/>
    <x v="0"/>
  </r>
  <r>
    <x v="0"/>
    <x v="0"/>
    <x v="0"/>
    <s v="mestrado"/>
    <x v="400"/>
    <s v="2346.74"/>
    <x v="0"/>
    <x v="1"/>
  </r>
  <r>
    <x v="1"/>
    <x v="1"/>
    <x v="1"/>
    <s v="mestrado"/>
    <x v="401"/>
    <s v="1580.67"/>
    <x v="1"/>
    <x v="0"/>
  </r>
  <r>
    <x v="0"/>
    <x v="0"/>
    <x v="1"/>
    <s v="graduacao"/>
    <x v="402"/>
    <s v="1665.22"/>
    <x v="0"/>
    <x v="0"/>
  </r>
  <r>
    <x v="1"/>
    <x v="3"/>
    <x v="1"/>
    <s v="mestrado"/>
    <x v="403"/>
    <s v="2187.25"/>
    <x v="0"/>
    <x v="1"/>
  </r>
  <r>
    <x v="0"/>
    <x v="2"/>
    <x v="1"/>
    <s v="mestrado"/>
    <x v="404"/>
    <s v="1235.88"/>
    <x v="0"/>
    <x v="0"/>
  </r>
  <r>
    <x v="0"/>
    <x v="4"/>
    <x v="1"/>
    <s v="mestrado"/>
    <x v="405"/>
    <s v="1556.45"/>
    <x v="0"/>
    <x v="0"/>
  </r>
  <r>
    <x v="0"/>
    <x v="4"/>
    <x v="2"/>
    <s v="mestrado"/>
    <x v="406"/>
    <s v="1212.52"/>
    <x v="1"/>
    <x v="0"/>
  </r>
  <r>
    <x v="0"/>
    <x v="4"/>
    <x v="0"/>
    <s v="mestrado"/>
    <x v="407"/>
    <s v="1610.74"/>
    <x v="1"/>
    <x v="0"/>
  </r>
  <r>
    <x v="1"/>
    <x v="1"/>
    <x v="3"/>
    <s v="mestrado"/>
    <x v="408"/>
    <s v="1381.79"/>
    <x v="0"/>
    <x v="0"/>
  </r>
  <r>
    <x v="1"/>
    <x v="0"/>
    <x v="1"/>
    <s v="graduacao"/>
    <x v="409"/>
    <s v="1793.18"/>
    <x v="0"/>
    <x v="0"/>
  </r>
  <r>
    <x v="0"/>
    <x v="0"/>
    <x v="1"/>
    <s v="mestrado"/>
    <x v="410"/>
    <s v="1831.82"/>
    <x v="0"/>
    <x v="1"/>
  </r>
  <r>
    <x v="0"/>
    <x v="0"/>
    <x v="0"/>
    <s v="mestrado"/>
    <x v="411"/>
    <s v="1097.06"/>
    <x v="0"/>
    <x v="0"/>
  </r>
  <r>
    <x v="0"/>
    <x v="0"/>
    <x v="1"/>
    <s v="mestrado"/>
    <x v="412"/>
    <s v="1451.08"/>
    <x v="0"/>
    <x v="0"/>
  </r>
  <r>
    <x v="1"/>
    <x v="3"/>
    <x v="1"/>
    <s v="graduacao"/>
    <x v="413"/>
    <s v="1509.52"/>
    <x v="1"/>
    <x v="0"/>
  </r>
  <r>
    <x v="1"/>
    <x v="1"/>
    <x v="0"/>
    <s v="mestrado"/>
    <x v="414"/>
    <s v="1403.76"/>
    <x v="1"/>
    <x v="0"/>
  </r>
  <r>
    <x v="0"/>
    <x v="0"/>
    <x v="1"/>
    <s v="mestrado"/>
    <x v="415"/>
    <s v="1420.36"/>
    <x v="0"/>
    <x v="0"/>
  </r>
  <r>
    <x v="1"/>
    <x v="3"/>
    <x v="1"/>
    <s v="graduacao"/>
    <x v="416"/>
    <s v="1131.46"/>
    <x v="1"/>
    <x v="0"/>
  </r>
  <r>
    <x v="1"/>
    <x v="1"/>
    <x v="1"/>
    <s v="graduacao"/>
    <x v="417"/>
    <s v="1005.0"/>
    <x v="1"/>
    <x v="0"/>
  </r>
  <r>
    <x v="0"/>
    <x v="2"/>
    <x v="1"/>
    <s v="doutorado"/>
    <x v="418"/>
    <s v="1549.68"/>
    <x v="0"/>
    <x v="0"/>
  </r>
  <r>
    <x v="0"/>
    <x v="0"/>
    <x v="1"/>
    <s v="doutorado"/>
    <x v="419"/>
    <s v="1489.38"/>
    <x v="0"/>
    <x v="0"/>
  </r>
  <r>
    <x v="0"/>
    <x v="0"/>
    <x v="1"/>
    <s v="graduacao"/>
    <x v="420"/>
    <s v="2516.6"/>
    <x v="0"/>
    <x v="1"/>
  </r>
  <r>
    <x v="0"/>
    <x v="4"/>
    <x v="1"/>
    <s v="mestrado"/>
    <x v="421"/>
    <s v="2583.3"/>
    <x v="0"/>
    <x v="1"/>
  </r>
  <r>
    <x v="0"/>
    <x v="2"/>
    <x v="0"/>
    <s v="mestrado"/>
    <x v="422"/>
    <s v="2167.86"/>
    <x v="0"/>
    <x v="1"/>
  </r>
  <r>
    <x v="1"/>
    <x v="3"/>
    <x v="1"/>
    <s v="mestrado"/>
    <x v="423"/>
    <s v="2195.67"/>
    <x v="0"/>
    <x v="1"/>
  </r>
  <r>
    <x v="0"/>
    <x v="4"/>
    <x v="1"/>
    <s v="doutorado"/>
    <x v="424"/>
    <s v="1362.86"/>
    <x v="1"/>
    <x v="0"/>
  </r>
  <r>
    <x v="1"/>
    <x v="3"/>
    <x v="1"/>
    <s v="graduacao"/>
    <x v="425"/>
    <s v="2398.51"/>
    <x v="0"/>
    <x v="1"/>
  </r>
  <r>
    <x v="1"/>
    <x v="5"/>
    <x v="1"/>
    <s v="mestrado"/>
    <x v="426"/>
    <s v="2649.58"/>
    <x v="1"/>
    <x v="1"/>
  </r>
  <r>
    <x v="1"/>
    <x v="0"/>
    <x v="1"/>
    <s v="graduacao"/>
    <x v="427"/>
    <s v="1174.71"/>
    <x v="0"/>
    <x v="0"/>
  </r>
  <r>
    <x v="0"/>
    <x v="4"/>
    <x v="1"/>
    <s v="mestrado"/>
    <x v="428"/>
    <s v="1836.4"/>
    <x v="1"/>
    <x v="1"/>
  </r>
  <r>
    <x v="1"/>
    <x v="1"/>
    <x v="0"/>
    <s v="doutorado"/>
    <x v="429"/>
    <s v="1387.01"/>
    <x v="1"/>
    <x v="0"/>
  </r>
  <r>
    <x v="1"/>
    <x v="5"/>
    <x v="1"/>
    <s v="graduacao"/>
    <x v="430"/>
    <s v="2028.24"/>
    <x v="0"/>
    <x v="1"/>
  </r>
  <r>
    <x v="0"/>
    <x v="4"/>
    <x v="1"/>
    <s v="mestrado"/>
    <x v="431"/>
    <s v="1582.35"/>
    <x v="1"/>
    <x v="0"/>
  </r>
  <r>
    <x v="0"/>
    <x v="0"/>
    <x v="1"/>
    <s v="graduacao"/>
    <x v="432"/>
    <s v="1774.9"/>
    <x v="0"/>
    <x v="0"/>
  </r>
  <r>
    <x v="1"/>
    <x v="1"/>
    <x v="0"/>
    <s v="mestrado"/>
    <x v="433"/>
    <s v="1636.87"/>
    <x v="0"/>
    <x v="0"/>
  </r>
  <r>
    <x v="1"/>
    <x v="1"/>
    <x v="1"/>
    <s v="graduacao"/>
    <x v="434"/>
    <s v="1031.48"/>
    <x v="1"/>
    <x v="0"/>
  </r>
  <r>
    <x v="0"/>
    <x v="2"/>
    <x v="3"/>
    <s v="mestrado"/>
    <x v="435"/>
    <s v="2189.21"/>
    <x v="0"/>
    <x v="1"/>
  </r>
  <r>
    <x v="1"/>
    <x v="1"/>
    <x v="2"/>
    <s v="mestrado"/>
    <x v="436"/>
    <s v="1257.2"/>
    <x v="1"/>
    <x v="0"/>
  </r>
  <r>
    <x v="1"/>
    <x v="3"/>
    <x v="1"/>
    <s v="mestrado"/>
    <x v="437"/>
    <s v="1270.28"/>
    <x v="1"/>
    <x v="0"/>
  </r>
  <r>
    <x v="1"/>
    <x v="1"/>
    <x v="0"/>
    <s v="mestrado"/>
    <x v="438"/>
    <s v="1840.32"/>
    <x v="0"/>
    <x v="1"/>
  </r>
  <r>
    <x v="0"/>
    <x v="4"/>
    <x v="3"/>
    <s v="mestrado"/>
    <x v="439"/>
    <s v="2585.53"/>
    <x v="0"/>
    <x v="1"/>
  </r>
  <r>
    <x v="1"/>
    <x v="1"/>
    <x v="1"/>
    <s v="mestrado"/>
    <x v="440"/>
    <s v="1729.62"/>
    <x v="1"/>
    <x v="0"/>
  </r>
  <r>
    <x v="1"/>
    <x v="3"/>
    <x v="1"/>
    <s v="mestrado"/>
    <x v="441"/>
    <s v="1763.53"/>
    <x v="1"/>
    <x v="0"/>
  </r>
  <r>
    <x v="0"/>
    <x v="0"/>
    <x v="1"/>
    <s v="graduacao"/>
    <x v="442"/>
    <s v="1517.56"/>
    <x v="0"/>
    <x v="0"/>
  </r>
  <r>
    <x v="0"/>
    <x v="0"/>
    <x v="1"/>
    <s v="mestrado"/>
    <x v="443"/>
    <s v="1977.78"/>
    <x v="0"/>
    <x v="1"/>
  </r>
  <r>
    <x v="0"/>
    <x v="0"/>
    <x v="3"/>
    <s v="mestrado"/>
    <x v="444"/>
    <s v="2027.11"/>
    <x v="0"/>
    <x v="1"/>
  </r>
  <r>
    <x v="1"/>
    <x v="5"/>
    <x v="0"/>
    <s v="graduacao"/>
    <x v="445"/>
    <s v="1497.88"/>
    <x v="1"/>
    <x v="0"/>
  </r>
  <r>
    <x v="1"/>
    <x v="4"/>
    <x v="0"/>
    <s v="mestrado"/>
    <x v="446"/>
    <s v="2005.09"/>
    <x v="0"/>
    <x v="1"/>
  </r>
  <r>
    <x v="1"/>
    <x v="3"/>
    <x v="1"/>
    <s v="mestrado"/>
    <x v="447"/>
    <s v="1904.45"/>
    <x v="1"/>
    <x v="1"/>
  </r>
  <r>
    <x v="1"/>
    <x v="1"/>
    <x v="1"/>
    <s v="graduacao"/>
    <x v="448"/>
    <s v="1903.87"/>
    <x v="0"/>
    <x v="1"/>
  </r>
  <r>
    <x v="1"/>
    <x v="1"/>
    <x v="1"/>
    <s v="graduacao"/>
    <x v="449"/>
    <s v="3981.61"/>
    <x v="1"/>
    <x v="1"/>
  </r>
  <r>
    <x v="1"/>
    <x v="1"/>
    <x v="1"/>
    <s v="doutorado"/>
    <x v="450"/>
    <s v="2730.75"/>
    <x v="0"/>
    <x v="1"/>
  </r>
  <r>
    <x v="1"/>
    <x v="1"/>
    <x v="1"/>
    <s v="mestrado"/>
    <x v="451"/>
    <s v="938.83"/>
    <x v="0"/>
    <x v="0"/>
  </r>
  <r>
    <x v="0"/>
    <x v="0"/>
    <x v="1"/>
    <s v="mestrado"/>
    <x v="452"/>
    <s v="1345.67"/>
    <x v="0"/>
    <x v="0"/>
  </r>
  <r>
    <x v="1"/>
    <x v="5"/>
    <x v="0"/>
    <s v="graduacao"/>
    <x v="453"/>
    <s v="1686.91"/>
    <x v="1"/>
    <x v="0"/>
  </r>
  <r>
    <x v="1"/>
    <x v="1"/>
    <x v="1"/>
    <s v="mestrado"/>
    <x v="454"/>
    <s v="1468.14"/>
    <x v="0"/>
    <x v="0"/>
  </r>
  <r>
    <x v="0"/>
    <x v="0"/>
    <x v="1"/>
    <s v="mestrado"/>
    <x v="455"/>
    <s v="1598.37"/>
    <x v="0"/>
    <x v="0"/>
  </r>
  <r>
    <x v="0"/>
    <x v="0"/>
    <x v="1"/>
    <s v="mestrado"/>
    <x v="456"/>
    <s v="1232.75"/>
    <x v="0"/>
    <x v="0"/>
  </r>
  <r>
    <x v="0"/>
    <x v="0"/>
    <x v="1"/>
    <s v="doutorado"/>
    <x v="457"/>
    <s v="2361.67"/>
    <x v="0"/>
    <x v="1"/>
  </r>
  <r>
    <x v="1"/>
    <x v="1"/>
    <x v="0"/>
    <s v="mestrado"/>
    <x v="458"/>
    <s v="1687.4"/>
    <x v="0"/>
    <x v="0"/>
  </r>
  <r>
    <x v="1"/>
    <x v="1"/>
    <x v="1"/>
    <s v="mestrado"/>
    <x v="459"/>
    <s v="1560.46"/>
    <x v="1"/>
    <x v="0"/>
  </r>
  <r>
    <x v="0"/>
    <x v="2"/>
    <x v="0"/>
    <s v="graduacao"/>
    <x v="460"/>
    <s v="1637.1"/>
    <x v="0"/>
    <x v="0"/>
  </r>
  <r>
    <x v="0"/>
    <x v="0"/>
    <x v="1"/>
    <s v="graduacao"/>
    <x v="461"/>
    <s v="1707.34"/>
    <x v="0"/>
    <x v="0"/>
  </r>
  <r>
    <x v="1"/>
    <x v="2"/>
    <x v="2"/>
    <s v="mestrado"/>
    <x v="462"/>
    <s v="1881.96"/>
    <x v="0"/>
    <x v="1"/>
  </r>
  <r>
    <x v="0"/>
    <x v="2"/>
    <x v="1"/>
    <s v="graduacao"/>
    <x v="463"/>
    <s v="1641.08"/>
    <x v="0"/>
    <x v="0"/>
  </r>
  <r>
    <x v="1"/>
    <x v="5"/>
    <x v="1"/>
    <s v="mestrado"/>
    <x v="464"/>
    <s v="1505.02"/>
    <x v="1"/>
    <x v="0"/>
  </r>
  <r>
    <x v="1"/>
    <x v="1"/>
    <x v="1"/>
    <s v="mestrado"/>
    <x v="465"/>
    <s v="1703.62"/>
    <x v="0"/>
    <x v="0"/>
  </r>
  <r>
    <x v="0"/>
    <x v="0"/>
    <x v="0"/>
    <s v="doutorado"/>
    <x v="466"/>
    <s v="2445.51"/>
    <x v="1"/>
    <x v="1"/>
  </r>
  <r>
    <x v="1"/>
    <x v="1"/>
    <x v="1"/>
    <s v="doutorado"/>
    <x v="467"/>
    <s v="1665.91"/>
    <x v="1"/>
    <x v="0"/>
  </r>
  <r>
    <x v="1"/>
    <x v="3"/>
    <x v="0"/>
    <s v="mestrado"/>
    <x v="468"/>
    <s v="1393.1"/>
    <x v="0"/>
    <x v="0"/>
  </r>
  <r>
    <x v="1"/>
    <x v="2"/>
    <x v="1"/>
    <s v="doutorado"/>
    <x v="469"/>
    <s v="1820.36"/>
    <x v="0"/>
    <x v="0"/>
  </r>
  <r>
    <x v="0"/>
    <x v="0"/>
    <x v="1"/>
    <s v="graduacao"/>
    <x v="470"/>
    <s v="1520.89"/>
    <x v="0"/>
    <x v="0"/>
  </r>
  <r>
    <x v="1"/>
    <x v="3"/>
    <x v="1"/>
    <s v="mestrado"/>
    <x v="471"/>
    <s v="1065.33"/>
    <x v="0"/>
    <x v="0"/>
  </r>
  <r>
    <x v="1"/>
    <x v="5"/>
    <x v="0"/>
    <s v="mestrado"/>
    <x v="472"/>
    <s v="1550.5"/>
    <x v="1"/>
    <x v="0"/>
  </r>
  <r>
    <x v="0"/>
    <x v="4"/>
    <x v="0"/>
    <s v="graduacao"/>
    <x v="473"/>
    <s v="1527.81"/>
    <x v="1"/>
    <x v="0"/>
  </r>
  <r>
    <x v="1"/>
    <x v="0"/>
    <x v="3"/>
    <s v="mestrado"/>
    <x v="474"/>
    <s v="1264.19"/>
    <x v="0"/>
    <x v="0"/>
  </r>
  <r>
    <x v="1"/>
    <x v="3"/>
    <x v="1"/>
    <s v="mestrado"/>
    <x v="475"/>
    <s v="1582.77"/>
    <x v="1"/>
    <x v="0"/>
  </r>
  <r>
    <x v="1"/>
    <x v="3"/>
    <x v="2"/>
    <s v="mestrado"/>
    <x v="476"/>
    <s v="1567.61"/>
    <x v="1"/>
    <x v="0"/>
  </r>
  <r>
    <x v="1"/>
    <x v="2"/>
    <x v="1"/>
    <s v="doutorado"/>
    <x v="477"/>
    <s v="1704.69"/>
    <x v="0"/>
    <x v="0"/>
  </r>
  <r>
    <x v="1"/>
    <x v="1"/>
    <x v="0"/>
    <s v="doutorado"/>
    <x v="478"/>
    <s v="1546.08"/>
    <x v="0"/>
    <x v="0"/>
  </r>
  <r>
    <x v="0"/>
    <x v="2"/>
    <x v="1"/>
    <s v="doutorado"/>
    <x v="479"/>
    <s v="1065.61"/>
    <x v="0"/>
    <x v="0"/>
  </r>
  <r>
    <x v="1"/>
    <x v="3"/>
    <x v="1"/>
    <s v="mestrado"/>
    <x v="480"/>
    <s v="2247.96"/>
    <x v="0"/>
    <x v="1"/>
  </r>
  <r>
    <x v="0"/>
    <x v="0"/>
    <x v="1"/>
    <s v="mestrado"/>
    <x v="481"/>
    <s v="1111.69"/>
    <x v="0"/>
    <x v="0"/>
  </r>
  <r>
    <x v="0"/>
    <x v="0"/>
    <x v="0"/>
    <s v="mestrado"/>
    <x v="482"/>
    <s v="2005.44"/>
    <x v="0"/>
    <x v="1"/>
  </r>
  <r>
    <x v="0"/>
    <x v="0"/>
    <x v="0"/>
    <s v="mestrado"/>
    <x v="483"/>
    <s v="1588.68"/>
    <x v="0"/>
    <x v="0"/>
  </r>
  <r>
    <x v="0"/>
    <x v="2"/>
    <x v="1"/>
    <s v="mestrado"/>
    <x v="484"/>
    <s v="2242.83"/>
    <x v="0"/>
    <x v="1"/>
  </r>
  <r>
    <x v="0"/>
    <x v="0"/>
    <x v="0"/>
    <s v="mestrado"/>
    <x v="485"/>
    <s v="1415.72"/>
    <x v="0"/>
    <x v="0"/>
  </r>
  <r>
    <x v="1"/>
    <x v="0"/>
    <x v="3"/>
    <s v="graduacao"/>
    <x v="486"/>
    <s v="2483.72"/>
    <x v="0"/>
    <x v="1"/>
  </r>
  <r>
    <x v="1"/>
    <x v="3"/>
    <x v="1"/>
    <s v="mestrado"/>
    <x v="487"/>
    <s v="1239.33"/>
    <x v="1"/>
    <x v="0"/>
  </r>
  <r>
    <x v="1"/>
    <x v="1"/>
    <x v="1"/>
    <s v="mestrado"/>
    <x v="119"/>
    <s v="1629.92"/>
    <x v="1"/>
    <x v="0"/>
  </r>
  <r>
    <x v="1"/>
    <x v="5"/>
    <x v="1"/>
    <s v="mestrado"/>
    <x v="488"/>
    <s v="2076.31"/>
    <x v="1"/>
    <x v="1"/>
  </r>
  <r>
    <x v="0"/>
    <x v="2"/>
    <x v="1"/>
    <s v="doutorado"/>
    <x v="489"/>
    <s v="1655.51"/>
    <x v="0"/>
    <x v="0"/>
  </r>
  <r>
    <x v="1"/>
    <x v="3"/>
    <x v="1"/>
    <s v="graduacao"/>
    <x v="490"/>
    <s v="1448.35"/>
    <x v="0"/>
    <x v="0"/>
  </r>
  <r>
    <x v="0"/>
    <x v="0"/>
    <x v="1"/>
    <s v="mestrado"/>
    <x v="491"/>
    <s v="1591.54"/>
    <x v="0"/>
    <x v="0"/>
  </r>
  <r>
    <x v="0"/>
    <x v="0"/>
    <x v="1"/>
    <s v="doutorado"/>
    <x v="492"/>
    <s v="842.92"/>
    <x v="0"/>
    <x v="0"/>
  </r>
  <r>
    <x v="1"/>
    <x v="1"/>
    <x v="3"/>
    <s v="mestrado"/>
    <x v="493"/>
    <s v="781.27"/>
    <x v="0"/>
    <x v="0"/>
  </r>
  <r>
    <x v="1"/>
    <x v="1"/>
    <x v="2"/>
    <s v="graduacao"/>
    <x v="494"/>
    <s v="1529.09"/>
    <x v="1"/>
    <x v="0"/>
  </r>
  <r>
    <x v="0"/>
    <x v="4"/>
    <x v="1"/>
    <s v="mestrado"/>
    <x v="495"/>
    <s v="2422.25"/>
    <x v="0"/>
    <x v="1"/>
  </r>
  <r>
    <x v="1"/>
    <x v="5"/>
    <x v="0"/>
    <s v="mestrado"/>
    <x v="45"/>
    <s v="1308.7"/>
    <x v="1"/>
    <x v="0"/>
  </r>
  <r>
    <x v="0"/>
    <x v="0"/>
    <x v="1"/>
    <s v="graduacao"/>
    <x v="496"/>
    <s v="2489.03"/>
    <x v="0"/>
    <x v="1"/>
  </r>
  <r>
    <x v="1"/>
    <x v="3"/>
    <x v="1"/>
    <s v="doutorado"/>
    <x v="497"/>
    <s v="1845.07"/>
    <x v="0"/>
    <x v="1"/>
  </r>
  <r>
    <x v="1"/>
    <x v="5"/>
    <x v="1"/>
    <s v="mestrado"/>
    <x v="498"/>
    <s v="1463.07"/>
    <x v="1"/>
    <x v="0"/>
  </r>
  <r>
    <x v="1"/>
    <x v="1"/>
    <x v="1"/>
    <s v="graduacao"/>
    <x v="499"/>
    <s v="1733.06"/>
    <x v="1"/>
    <x v="0"/>
  </r>
  <r>
    <x v="0"/>
    <x v="2"/>
    <x v="1"/>
    <s v="doutorado"/>
    <x v="500"/>
    <s v="1865.72"/>
    <x v="0"/>
    <x v="1"/>
  </r>
  <r>
    <x v="1"/>
    <x v="0"/>
    <x v="2"/>
    <s v="mestrado"/>
    <x v="501"/>
    <s v="1413.45"/>
    <x v="0"/>
    <x v="0"/>
  </r>
  <r>
    <x v="1"/>
    <x v="1"/>
    <x v="1"/>
    <s v="mestrado"/>
    <x v="502"/>
    <s v="853.49"/>
    <x v="1"/>
    <x v="0"/>
  </r>
  <r>
    <x v="1"/>
    <x v="5"/>
    <x v="1"/>
    <s v="mestrado"/>
    <x v="159"/>
    <s v="1999.52"/>
    <x v="1"/>
    <x v="1"/>
  </r>
  <r>
    <x v="1"/>
    <x v="5"/>
    <x v="0"/>
    <s v="mestrado"/>
    <x v="503"/>
    <s v="1729.69"/>
    <x v="1"/>
    <x v="0"/>
  </r>
  <r>
    <x v="1"/>
    <x v="2"/>
    <x v="3"/>
    <s v="mestrado"/>
    <x v="504"/>
    <s v="1393.87"/>
    <x v="0"/>
    <x v="0"/>
  </r>
  <r>
    <x v="1"/>
    <x v="1"/>
    <x v="1"/>
    <s v="mestrado"/>
    <x v="505"/>
    <s v="1665.48"/>
    <x v="1"/>
    <x v="0"/>
  </r>
  <r>
    <x v="0"/>
    <x v="4"/>
    <x v="1"/>
    <s v="mestrado"/>
    <x v="506"/>
    <s v="1688.1"/>
    <x v="0"/>
    <x v="0"/>
  </r>
  <r>
    <x v="1"/>
    <x v="1"/>
    <x v="2"/>
    <s v="mestrado"/>
    <x v="507"/>
    <s v="1725.34"/>
    <x v="0"/>
    <x v="0"/>
  </r>
  <r>
    <x v="0"/>
    <x v="2"/>
    <x v="1"/>
    <s v="doutorado"/>
    <x v="508"/>
    <s v="1852.7"/>
    <x v="0"/>
    <x v="1"/>
  </r>
  <r>
    <x v="0"/>
    <x v="0"/>
    <x v="0"/>
    <s v="mestrado"/>
    <x v="509"/>
    <s v="1389.39"/>
    <x v="0"/>
    <x v="0"/>
  </r>
  <r>
    <x v="0"/>
    <x v="0"/>
    <x v="1"/>
    <s v="doutorado"/>
    <x v="510"/>
    <s v="902.75"/>
    <x v="0"/>
    <x v="0"/>
  </r>
  <r>
    <x v="0"/>
    <x v="4"/>
    <x v="1"/>
    <s v="mestrado"/>
    <x v="511"/>
    <s v="1387.63"/>
    <x v="0"/>
    <x v="0"/>
  </r>
  <r>
    <x v="1"/>
    <x v="1"/>
    <x v="2"/>
    <s v="mestrado"/>
    <x v="512"/>
    <s v="1881.95"/>
    <x v="0"/>
    <x v="1"/>
  </r>
  <r>
    <x v="0"/>
    <x v="0"/>
    <x v="1"/>
    <s v="mestrado"/>
    <x v="513"/>
    <s v="840.38"/>
    <x v="0"/>
    <x v="0"/>
  </r>
  <r>
    <x v="1"/>
    <x v="2"/>
    <x v="2"/>
    <s v="mestrado"/>
    <x v="514"/>
    <s v="1562.46"/>
    <x v="1"/>
    <x v="0"/>
  </r>
  <r>
    <x v="1"/>
    <x v="1"/>
    <x v="1"/>
    <s v="mestrado"/>
    <x v="515"/>
    <s v="787.64"/>
    <x v="1"/>
    <x v="0"/>
  </r>
  <r>
    <x v="1"/>
    <x v="5"/>
    <x v="1"/>
    <s v="doutorado"/>
    <x v="516"/>
    <s v="694.26"/>
    <x v="1"/>
    <x v="0"/>
  </r>
  <r>
    <x v="0"/>
    <x v="0"/>
    <x v="0"/>
    <s v="mestrado"/>
    <x v="517"/>
    <s v="3132.22"/>
    <x v="0"/>
    <x v="1"/>
  </r>
  <r>
    <x v="0"/>
    <x v="2"/>
    <x v="2"/>
    <s v="graduacao"/>
    <x v="518"/>
    <s v="1561.49"/>
    <x v="1"/>
    <x v="0"/>
  </r>
  <r>
    <x v="1"/>
    <x v="1"/>
    <x v="1"/>
    <s v="mestrado"/>
    <x v="519"/>
    <s v="1085.19"/>
    <x v="1"/>
    <x v="0"/>
  </r>
  <r>
    <x v="0"/>
    <x v="0"/>
    <x v="1"/>
    <s v="graduacao"/>
    <x v="520"/>
    <s v="1964.16"/>
    <x v="0"/>
    <x v="1"/>
  </r>
  <r>
    <x v="1"/>
    <x v="1"/>
    <x v="1"/>
    <s v="mestrado"/>
    <x v="521"/>
    <s v="1762.79"/>
    <x v="0"/>
    <x v="0"/>
  </r>
  <r>
    <x v="1"/>
    <x v="1"/>
    <x v="1"/>
    <s v="mestrado"/>
    <x v="522"/>
    <s v="1516.1"/>
    <x v="1"/>
    <x v="0"/>
  </r>
  <r>
    <x v="1"/>
    <x v="0"/>
    <x v="1"/>
    <s v="mestrado"/>
    <x v="523"/>
    <s v="2591.97"/>
    <x v="0"/>
    <x v="1"/>
  </r>
  <r>
    <x v="0"/>
    <x v="0"/>
    <x v="1"/>
    <s v="mestrado"/>
    <x v="524"/>
    <s v="1629.22"/>
    <x v="0"/>
    <x v="0"/>
  </r>
  <r>
    <x v="1"/>
    <x v="1"/>
    <x v="1"/>
    <s v="mestrado"/>
    <x v="525"/>
    <s v="1114.31"/>
    <x v="0"/>
    <x v="0"/>
  </r>
  <r>
    <x v="0"/>
    <x v="4"/>
    <x v="1"/>
    <s v="mestrado"/>
    <x v="526"/>
    <s v="1925.96"/>
    <x v="0"/>
    <x v="1"/>
  </r>
  <r>
    <x v="1"/>
    <x v="0"/>
    <x v="0"/>
    <s v="mestrado"/>
    <x v="527"/>
    <s v="2510.64"/>
    <x v="0"/>
    <x v="1"/>
  </r>
  <r>
    <x v="1"/>
    <x v="1"/>
    <x v="3"/>
    <s v="mestrado"/>
    <x v="528"/>
    <s v="1257.55"/>
    <x v="0"/>
    <x v="0"/>
  </r>
  <r>
    <x v="1"/>
    <x v="1"/>
    <x v="1"/>
    <s v="mestrado"/>
    <x v="529"/>
    <s v="1612.97"/>
    <x v="1"/>
    <x v="0"/>
  </r>
  <r>
    <x v="0"/>
    <x v="0"/>
    <x v="1"/>
    <s v="doutorado"/>
    <x v="530"/>
    <s v="2022.63"/>
    <x v="0"/>
    <x v="1"/>
  </r>
  <r>
    <x v="0"/>
    <x v="0"/>
    <x v="0"/>
    <s v="mestrado"/>
    <x v="531"/>
    <s v="1558.41"/>
    <x v="0"/>
    <x v="0"/>
  </r>
  <r>
    <x v="0"/>
    <x v="0"/>
    <x v="0"/>
    <s v="mestrado"/>
    <x v="532"/>
    <s v="1392.8"/>
    <x v="0"/>
    <x v="0"/>
  </r>
  <r>
    <x v="0"/>
    <x v="0"/>
    <x v="1"/>
    <s v="mestrado"/>
    <x v="533"/>
    <s v="1311.63"/>
    <x v="0"/>
    <x v="0"/>
  </r>
  <r>
    <x v="1"/>
    <x v="1"/>
    <x v="1"/>
    <s v="mestrado"/>
    <x v="534"/>
    <s v="1777.95"/>
    <x v="1"/>
    <x v="0"/>
  </r>
  <r>
    <x v="1"/>
    <x v="5"/>
    <x v="1"/>
    <s v="mestrado"/>
    <x v="535"/>
    <s v="1367.43"/>
    <x v="1"/>
    <x v="0"/>
  </r>
  <r>
    <x v="0"/>
    <x v="2"/>
    <x v="2"/>
    <s v="doutorado"/>
    <x v="536"/>
    <s v="1431.96"/>
    <x v="0"/>
    <x v="0"/>
  </r>
  <r>
    <x v="0"/>
    <x v="4"/>
    <x v="0"/>
    <s v="mestrado"/>
    <x v="537"/>
    <s v="2959.38"/>
    <x v="1"/>
    <x v="1"/>
  </r>
  <r>
    <x v="1"/>
    <x v="4"/>
    <x v="1"/>
    <s v="mestrado"/>
    <x v="538"/>
    <s v="1319.19"/>
    <x v="0"/>
    <x v="0"/>
  </r>
  <r>
    <x v="1"/>
    <x v="1"/>
    <x v="1"/>
    <s v="graduacao"/>
    <x v="539"/>
    <s v="861.45"/>
    <x v="0"/>
    <x v="0"/>
  </r>
  <r>
    <x v="1"/>
    <x v="5"/>
    <x v="1"/>
    <s v="graduacao"/>
    <x v="540"/>
    <s v="1008.05"/>
    <x v="0"/>
    <x v="0"/>
  </r>
  <r>
    <x v="0"/>
    <x v="2"/>
    <x v="1"/>
    <s v="doutorado"/>
    <x v="541"/>
    <s v="1757.97"/>
    <x v="0"/>
    <x v="0"/>
  </r>
  <r>
    <x v="0"/>
    <x v="0"/>
    <x v="1"/>
    <s v="mestrado"/>
    <x v="542"/>
    <s v="1805.34"/>
    <x v="0"/>
    <x v="0"/>
  </r>
  <r>
    <x v="0"/>
    <x v="2"/>
    <x v="1"/>
    <s v="doutorado"/>
    <x v="543"/>
    <s v="1338.49"/>
    <x v="0"/>
    <x v="0"/>
  </r>
  <r>
    <x v="0"/>
    <x v="0"/>
    <x v="1"/>
    <s v="mestrado"/>
    <x v="544"/>
    <s v="2229.76"/>
    <x v="0"/>
    <x v="1"/>
  </r>
  <r>
    <x v="1"/>
    <x v="5"/>
    <x v="0"/>
    <s v="mestrado"/>
    <x v="545"/>
    <s v="1498.9"/>
    <x v="1"/>
    <x v="0"/>
  </r>
  <r>
    <x v="1"/>
    <x v="3"/>
    <x v="1"/>
    <s v="graduacao"/>
    <x v="546"/>
    <s v="1790.17"/>
    <x v="0"/>
    <x v="0"/>
  </r>
  <r>
    <x v="1"/>
    <x v="3"/>
    <x v="1"/>
    <s v="doutorado"/>
    <x v="547"/>
    <s v="1968.81"/>
    <x v="0"/>
    <x v="1"/>
  </r>
  <r>
    <x v="1"/>
    <x v="1"/>
    <x v="1"/>
    <s v="mestrado"/>
    <x v="548"/>
    <s v="4088.03"/>
    <x v="1"/>
    <x v="1"/>
  </r>
  <r>
    <x v="0"/>
    <x v="0"/>
    <x v="0"/>
    <s v="graduacao"/>
    <x v="549"/>
    <s v="1264.82"/>
    <x v="1"/>
    <x v="0"/>
  </r>
  <r>
    <x v="0"/>
    <x v="0"/>
    <x v="1"/>
    <s v="mestrado"/>
    <x v="550"/>
    <s v="2017.98"/>
    <x v="0"/>
    <x v="1"/>
  </r>
  <r>
    <x v="1"/>
    <x v="2"/>
    <x v="1"/>
    <s v="doutorado"/>
    <x v="551"/>
    <s v="1439.65"/>
    <x v="0"/>
    <x v="0"/>
  </r>
  <r>
    <x v="0"/>
    <x v="0"/>
    <x v="0"/>
    <s v="mestrado"/>
    <x v="552"/>
    <s v="2327.11"/>
    <x v="1"/>
    <x v="1"/>
  </r>
  <r>
    <x v="1"/>
    <x v="1"/>
    <x v="0"/>
    <s v="mestrado"/>
    <x v="553"/>
    <s v="1721.94"/>
    <x v="1"/>
    <x v="0"/>
  </r>
  <r>
    <x v="1"/>
    <x v="1"/>
    <x v="1"/>
    <s v="doutorado"/>
    <x v="554"/>
    <s v="1652.01"/>
    <x v="0"/>
    <x v="0"/>
  </r>
  <r>
    <x v="1"/>
    <x v="0"/>
    <x v="1"/>
    <s v="mestrado"/>
    <x v="555"/>
    <s v="2372.55"/>
    <x v="0"/>
    <x v="1"/>
  </r>
  <r>
    <x v="1"/>
    <x v="2"/>
    <x v="1"/>
    <s v="mestrado"/>
    <x v="556"/>
    <s v="1238.18"/>
    <x v="0"/>
    <x v="0"/>
  </r>
  <r>
    <x v="0"/>
    <x v="0"/>
    <x v="0"/>
    <s v="mestrado"/>
    <x v="557"/>
    <s v="2389.59"/>
    <x v="0"/>
    <x v="1"/>
  </r>
  <r>
    <x v="1"/>
    <x v="3"/>
    <x v="1"/>
    <s v="doutorado"/>
    <x v="558"/>
    <s v="2431.89"/>
    <x v="1"/>
    <x v="1"/>
  </r>
  <r>
    <x v="1"/>
    <x v="2"/>
    <x v="1"/>
    <s v="mestrado"/>
    <x v="559"/>
    <s v="2229.69"/>
    <x v="0"/>
    <x v="1"/>
  </r>
  <r>
    <x v="1"/>
    <x v="2"/>
    <x v="1"/>
    <s v="mestrado"/>
    <x v="560"/>
    <s v="569.87"/>
    <x v="0"/>
    <x v="0"/>
  </r>
  <r>
    <x v="0"/>
    <x v="0"/>
    <x v="1"/>
    <s v="doutorado"/>
    <x v="561"/>
    <s v="1293.25"/>
    <x v="1"/>
    <x v="0"/>
  </r>
  <r>
    <x v="1"/>
    <x v="3"/>
    <x v="0"/>
    <s v="doutorado"/>
    <x v="562"/>
    <s v="1314.28"/>
    <x v="0"/>
    <x v="0"/>
  </r>
  <r>
    <x v="0"/>
    <x v="0"/>
    <x v="0"/>
    <s v="mestrado"/>
    <x v="563"/>
    <s v="1558.28"/>
    <x v="0"/>
    <x v="0"/>
  </r>
  <r>
    <x v="1"/>
    <x v="1"/>
    <x v="1"/>
    <s v="mestrado"/>
    <x v="564"/>
    <s v="1388.35"/>
    <x v="0"/>
    <x v="0"/>
  </r>
  <r>
    <x v="1"/>
    <x v="1"/>
    <x v="3"/>
    <s v="mestrado"/>
    <x v="565"/>
    <s v="2256.59"/>
    <x v="0"/>
    <x v="1"/>
  </r>
  <r>
    <x v="1"/>
    <x v="5"/>
    <x v="3"/>
    <s v="doutorado"/>
    <x v="566"/>
    <s v="1699.84"/>
    <x v="1"/>
    <x v="0"/>
  </r>
  <r>
    <x v="0"/>
    <x v="0"/>
    <x v="0"/>
    <s v="mestrado"/>
    <x v="513"/>
    <s v="2580.72"/>
    <x v="0"/>
    <x v="1"/>
  </r>
  <r>
    <x v="0"/>
    <x v="0"/>
    <x v="0"/>
    <s v="mestrado"/>
    <x v="567"/>
    <s v="818.87"/>
    <x v="0"/>
    <x v="0"/>
  </r>
  <r>
    <x v="1"/>
    <x v="5"/>
    <x v="1"/>
    <s v="mestrado"/>
    <x v="568"/>
    <s v="1135.08"/>
    <x v="1"/>
    <x v="0"/>
  </r>
  <r>
    <x v="0"/>
    <x v="0"/>
    <x v="1"/>
    <s v="mestrado"/>
    <x v="569"/>
    <s v="1824.96"/>
    <x v="0"/>
    <x v="1"/>
  </r>
  <r>
    <x v="0"/>
    <x v="2"/>
    <x v="1"/>
    <s v="mestrado"/>
    <x v="570"/>
    <s v="1717.13"/>
    <x v="0"/>
    <x v="0"/>
  </r>
  <r>
    <x v="1"/>
    <x v="3"/>
    <x v="1"/>
    <s v="doutorado"/>
    <x v="571"/>
    <s v="2305.41"/>
    <x v="0"/>
    <x v="1"/>
  </r>
  <r>
    <x v="0"/>
    <x v="0"/>
    <x v="1"/>
    <s v="doutorado"/>
    <x v="572"/>
    <s v="1931.59"/>
    <x v="0"/>
    <x v="1"/>
  </r>
  <r>
    <x v="0"/>
    <x v="0"/>
    <x v="3"/>
    <s v="mestrado"/>
    <x v="573"/>
    <s v="1731.88"/>
    <x v="0"/>
    <x v="0"/>
  </r>
  <r>
    <x v="0"/>
    <x v="0"/>
    <x v="2"/>
    <s v="doutorado"/>
    <x v="574"/>
    <s v="1338.11"/>
    <x v="0"/>
    <x v="0"/>
  </r>
  <r>
    <x v="1"/>
    <x v="2"/>
    <x v="1"/>
    <s v="doutorado"/>
    <x v="575"/>
    <s v="1749.5"/>
    <x v="0"/>
    <x v="0"/>
  </r>
  <r>
    <x v="1"/>
    <x v="3"/>
    <x v="0"/>
    <s v="graduacao"/>
    <x v="576"/>
    <s v="1917.5"/>
    <x v="0"/>
    <x v="1"/>
  </r>
  <r>
    <x v="1"/>
    <x v="1"/>
    <x v="1"/>
    <s v="graduacao"/>
    <x v="577"/>
    <s v="773.25"/>
    <x v="0"/>
    <x v="0"/>
  </r>
  <r>
    <x v="1"/>
    <x v="1"/>
    <x v="1"/>
    <s v="mestrado"/>
    <x v="578"/>
    <s v="1537.97"/>
    <x v="1"/>
    <x v="0"/>
  </r>
  <r>
    <x v="0"/>
    <x v="2"/>
    <x v="0"/>
    <s v="doutorado"/>
    <x v="579"/>
    <s v="1410.23"/>
    <x v="1"/>
    <x v="0"/>
  </r>
  <r>
    <x v="0"/>
    <x v="0"/>
    <x v="1"/>
    <s v="mestrado"/>
    <x v="580"/>
    <s v="2064.7"/>
    <x v="0"/>
    <x v="1"/>
  </r>
  <r>
    <x v="1"/>
    <x v="0"/>
    <x v="0"/>
    <s v="mestrado"/>
    <x v="581"/>
    <s v="4449.81"/>
    <x v="0"/>
    <x v="1"/>
  </r>
  <r>
    <x v="0"/>
    <x v="0"/>
    <x v="1"/>
    <s v="graduacao"/>
    <x v="582"/>
    <s v="1972.31"/>
    <x v="0"/>
    <x v="1"/>
  </r>
  <r>
    <x v="1"/>
    <x v="1"/>
    <x v="0"/>
    <s v="doutorado"/>
    <x v="583"/>
    <s v="2227.43"/>
    <x v="1"/>
    <x v="1"/>
  </r>
  <r>
    <x v="0"/>
    <x v="0"/>
    <x v="1"/>
    <s v="mestrado"/>
    <x v="584"/>
    <s v="1731.19"/>
    <x v="0"/>
    <x v="0"/>
  </r>
  <r>
    <x v="1"/>
    <x v="3"/>
    <x v="2"/>
    <s v="mestrado"/>
    <x v="585"/>
    <s v="1561.47"/>
    <x v="0"/>
    <x v="0"/>
  </r>
  <r>
    <x v="1"/>
    <x v="2"/>
    <x v="0"/>
    <s v="graduacao"/>
    <x v="586"/>
    <s v="1652.91"/>
    <x v="0"/>
    <x v="0"/>
  </r>
  <r>
    <x v="0"/>
    <x v="0"/>
    <x v="1"/>
    <s v="doutorado"/>
    <x v="587"/>
    <s v="1679.96"/>
    <x v="0"/>
    <x v="0"/>
  </r>
  <r>
    <x v="1"/>
    <x v="1"/>
    <x v="1"/>
    <s v="graduacao"/>
    <x v="588"/>
    <s v="2962.4"/>
    <x v="0"/>
    <x v="1"/>
  </r>
  <r>
    <x v="0"/>
    <x v="0"/>
    <x v="0"/>
    <s v="graduacao"/>
    <x v="589"/>
    <s v="1273.55"/>
    <x v="0"/>
    <x v="0"/>
  </r>
  <r>
    <x v="1"/>
    <x v="2"/>
    <x v="1"/>
    <s v="mestrado"/>
    <x v="590"/>
    <s v="1347.35"/>
    <x v="0"/>
    <x v="0"/>
  </r>
  <r>
    <x v="1"/>
    <x v="3"/>
    <x v="1"/>
    <s v="mestrado"/>
    <x v="591"/>
    <s v="1592.77"/>
    <x v="0"/>
    <x v="0"/>
  </r>
  <r>
    <x v="0"/>
    <x v="4"/>
    <x v="0"/>
    <s v="mestrado"/>
    <x v="592"/>
    <s v="1564.41"/>
    <x v="1"/>
    <x v="0"/>
  </r>
  <r>
    <x v="1"/>
    <x v="4"/>
    <x v="0"/>
    <s v="mestrado"/>
    <x v="593"/>
    <s v="2979.24"/>
    <x v="1"/>
    <x v="1"/>
  </r>
  <r>
    <x v="1"/>
    <x v="1"/>
    <x v="1"/>
    <s v="graduacao"/>
    <x v="594"/>
    <s v="1578.76"/>
    <x v="0"/>
    <x v="0"/>
  </r>
  <r>
    <x v="1"/>
    <x v="3"/>
    <x v="0"/>
    <s v="mestrado"/>
    <x v="595"/>
    <s v="1539.4"/>
    <x v="0"/>
    <x v="0"/>
  </r>
  <r>
    <x v="1"/>
    <x v="1"/>
    <x v="1"/>
    <s v="mestrado"/>
    <x v="596"/>
    <s v="2366.86"/>
    <x v="0"/>
    <x v="1"/>
  </r>
  <r>
    <x v="1"/>
    <x v="0"/>
    <x v="1"/>
    <s v="mestrado"/>
    <x v="597"/>
    <s v="1793.08"/>
    <x v="0"/>
    <x v="0"/>
  </r>
  <r>
    <x v="1"/>
    <x v="5"/>
    <x v="1"/>
    <s v="mestrado"/>
    <x v="598"/>
    <s v="1856.39"/>
    <x v="1"/>
    <x v="1"/>
  </r>
  <r>
    <x v="0"/>
    <x v="0"/>
    <x v="0"/>
    <s v="graduacao"/>
    <x v="599"/>
    <s v="1852.68"/>
    <x v="0"/>
    <x v="1"/>
  </r>
  <r>
    <x v="1"/>
    <x v="3"/>
    <x v="1"/>
    <s v="mestrado"/>
    <x v="600"/>
    <s v="3154.36"/>
    <x v="0"/>
    <x v="1"/>
  </r>
  <r>
    <x v="0"/>
    <x v="0"/>
    <x v="1"/>
    <s v="mestrado"/>
    <x v="601"/>
    <s v="1970.24"/>
    <x v="0"/>
    <x v="1"/>
  </r>
  <r>
    <x v="1"/>
    <x v="3"/>
    <x v="1"/>
    <s v="mestrado"/>
    <x v="602"/>
    <s v="1661.4"/>
    <x v="0"/>
    <x v="0"/>
  </r>
  <r>
    <x v="0"/>
    <x v="0"/>
    <x v="0"/>
    <s v="doutorado"/>
    <x v="603"/>
    <s v="3165.51"/>
    <x v="0"/>
    <x v="1"/>
  </r>
  <r>
    <x v="1"/>
    <x v="1"/>
    <x v="0"/>
    <s v="graduacao"/>
    <x v="604"/>
    <s v="1382.54"/>
    <x v="0"/>
    <x v="0"/>
  </r>
  <r>
    <x v="0"/>
    <x v="4"/>
    <x v="1"/>
    <s v="mestrado"/>
    <x v="605"/>
    <s v="1667.75"/>
    <x v="0"/>
    <x v="0"/>
  </r>
  <r>
    <x v="0"/>
    <x v="4"/>
    <x v="3"/>
    <s v="mestrado"/>
    <x v="606"/>
    <s v="1362.39"/>
    <x v="0"/>
    <x v="0"/>
  </r>
  <r>
    <x v="0"/>
    <x v="0"/>
    <x v="1"/>
    <s v="mestrado"/>
    <x v="607"/>
    <s v="1943.3"/>
    <x v="0"/>
    <x v="1"/>
  </r>
  <r>
    <x v="0"/>
    <x v="4"/>
    <x v="1"/>
    <s v="mestrado"/>
    <x v="608"/>
    <s v="2228.15"/>
    <x v="0"/>
    <x v="1"/>
  </r>
  <r>
    <x v="1"/>
    <x v="1"/>
    <x v="3"/>
    <s v="graduacao"/>
    <x v="609"/>
    <s v="2305.45"/>
    <x v="1"/>
    <x v="1"/>
  </r>
  <r>
    <x v="0"/>
    <x v="0"/>
    <x v="1"/>
    <s v="graduacao"/>
    <x v="326"/>
    <s v="2283.47"/>
    <x v="0"/>
    <x v="1"/>
  </r>
  <r>
    <x v="1"/>
    <x v="1"/>
    <x v="1"/>
    <s v="graduacao"/>
    <x v="610"/>
    <s v="1813.03"/>
    <x v="1"/>
    <x v="0"/>
  </r>
  <r>
    <x v="1"/>
    <x v="1"/>
    <x v="1"/>
    <s v="graduacao"/>
    <x v="611"/>
    <s v="1401.12"/>
    <x v="1"/>
    <x v="0"/>
  </r>
  <r>
    <x v="0"/>
    <x v="2"/>
    <x v="1"/>
    <s v="graduacao"/>
    <x v="612"/>
    <s v="2309.23"/>
    <x v="0"/>
    <x v="1"/>
  </r>
  <r>
    <x v="0"/>
    <x v="0"/>
    <x v="1"/>
    <s v="mestrado"/>
    <x v="613"/>
    <s v="1468.03"/>
    <x v="0"/>
    <x v="0"/>
  </r>
  <r>
    <x v="0"/>
    <x v="0"/>
    <x v="1"/>
    <s v="mestrado"/>
    <x v="614"/>
    <s v="1799.18"/>
    <x v="0"/>
    <x v="0"/>
  </r>
  <r>
    <x v="1"/>
    <x v="1"/>
    <x v="1"/>
    <s v="doutorado"/>
    <x v="615"/>
    <s v="1806.75"/>
    <x v="0"/>
    <x v="0"/>
  </r>
  <r>
    <x v="0"/>
    <x v="4"/>
    <x v="1"/>
    <s v="doutorado"/>
    <x v="616"/>
    <s v="1390.4"/>
    <x v="0"/>
    <x v="0"/>
  </r>
  <r>
    <x v="1"/>
    <x v="3"/>
    <x v="1"/>
    <s v="doutorado"/>
    <x v="617"/>
    <s v="1741.25"/>
    <x v="0"/>
    <x v="0"/>
  </r>
  <r>
    <x v="0"/>
    <x v="0"/>
    <x v="1"/>
    <s v="mestrado"/>
    <x v="618"/>
    <s v="1343.44"/>
    <x v="0"/>
    <x v="0"/>
  </r>
  <r>
    <x v="1"/>
    <x v="1"/>
    <x v="1"/>
    <s v="mestrado"/>
    <x v="619"/>
    <s v="938.99"/>
    <x v="0"/>
    <x v="0"/>
  </r>
  <r>
    <x v="0"/>
    <x v="0"/>
    <x v="1"/>
    <s v="mestrado"/>
    <x v="620"/>
    <s v="2558.62"/>
    <x v="0"/>
    <x v="1"/>
  </r>
  <r>
    <x v="0"/>
    <x v="0"/>
    <x v="1"/>
    <s v="graduacao"/>
    <x v="621"/>
    <s v="1276.7"/>
    <x v="0"/>
    <x v="0"/>
  </r>
  <r>
    <x v="1"/>
    <x v="5"/>
    <x v="0"/>
    <s v="graduacao"/>
    <x v="132"/>
    <s v="2115.23"/>
    <x v="1"/>
    <x v="1"/>
  </r>
  <r>
    <x v="0"/>
    <x v="0"/>
    <x v="1"/>
    <s v="doutorado"/>
    <x v="622"/>
    <s v="2115.34"/>
    <x v="0"/>
    <x v="1"/>
  </r>
  <r>
    <x v="0"/>
    <x v="2"/>
    <x v="0"/>
    <s v="graduacao"/>
    <x v="623"/>
    <s v="2017.14"/>
    <x v="0"/>
    <x v="1"/>
  </r>
  <r>
    <x v="0"/>
    <x v="0"/>
    <x v="0"/>
    <s v="mestrado"/>
    <x v="624"/>
    <s v="1096.29"/>
    <x v="0"/>
    <x v="0"/>
  </r>
  <r>
    <x v="0"/>
    <x v="2"/>
    <x v="1"/>
    <s v="graduacao"/>
    <x v="625"/>
    <s v="2250.19"/>
    <x v="0"/>
    <x v="1"/>
  </r>
  <r>
    <x v="0"/>
    <x v="2"/>
    <x v="0"/>
    <s v="mestrado"/>
    <x v="626"/>
    <s v="2067.7"/>
    <x v="0"/>
    <x v="1"/>
  </r>
  <r>
    <x v="0"/>
    <x v="4"/>
    <x v="0"/>
    <s v="mestrado"/>
    <x v="627"/>
    <s v="2294.53"/>
    <x v="0"/>
    <x v="1"/>
  </r>
  <r>
    <x v="1"/>
    <x v="3"/>
    <x v="3"/>
    <s v="mestrado"/>
    <x v="628"/>
    <s v="2872.84"/>
    <x v="0"/>
    <x v="1"/>
  </r>
  <r>
    <x v="0"/>
    <x v="0"/>
    <x v="1"/>
    <s v="mestrado"/>
    <x v="629"/>
    <s v="1765.59"/>
    <x v="0"/>
    <x v="0"/>
  </r>
  <r>
    <x v="1"/>
    <x v="3"/>
    <x v="1"/>
    <s v="doutorado"/>
    <x v="630"/>
    <s v="1446.91"/>
    <x v="0"/>
    <x v="0"/>
  </r>
  <r>
    <x v="1"/>
    <x v="0"/>
    <x v="1"/>
    <s v="mestrado"/>
    <x v="631"/>
    <s v="1555.51"/>
    <x v="0"/>
    <x v="0"/>
  </r>
  <r>
    <x v="0"/>
    <x v="2"/>
    <x v="0"/>
    <s v="mestrado"/>
    <x v="632"/>
    <s v="2152.98"/>
    <x v="0"/>
    <x v="1"/>
  </r>
  <r>
    <x v="1"/>
    <x v="5"/>
    <x v="1"/>
    <s v="graduacao"/>
    <x v="633"/>
    <s v="2973.19"/>
    <x v="0"/>
    <x v="1"/>
  </r>
  <r>
    <x v="0"/>
    <x v="0"/>
    <x v="1"/>
    <s v="graduacao"/>
    <x v="634"/>
    <s v="2552.08"/>
    <x v="0"/>
    <x v="1"/>
  </r>
  <r>
    <x v="1"/>
    <x v="0"/>
    <x v="1"/>
    <s v="mestrado"/>
    <x v="635"/>
    <s v="2171.64"/>
    <x v="0"/>
    <x v="1"/>
  </r>
  <r>
    <x v="0"/>
    <x v="0"/>
    <x v="1"/>
    <s v="mestrado"/>
    <x v="636"/>
    <s v="1501.46"/>
    <x v="0"/>
    <x v="0"/>
  </r>
  <r>
    <x v="1"/>
    <x v="1"/>
    <x v="3"/>
    <s v="graduacao"/>
    <x v="637"/>
    <s v="2395.24"/>
    <x v="1"/>
    <x v="1"/>
  </r>
  <r>
    <x v="0"/>
    <x v="4"/>
    <x v="0"/>
    <s v="mestrado"/>
    <x v="638"/>
    <s v="3946.31"/>
    <x v="0"/>
    <x v="1"/>
  </r>
  <r>
    <x v="1"/>
    <x v="2"/>
    <x v="1"/>
    <s v="mestrado"/>
    <x v="639"/>
    <s v="1941.59"/>
    <x v="0"/>
    <x v="1"/>
  </r>
  <r>
    <x v="0"/>
    <x v="4"/>
    <x v="1"/>
    <s v="mestrado"/>
    <x v="640"/>
    <s v="1768.62"/>
    <x v="0"/>
    <x v="0"/>
  </r>
  <r>
    <x v="1"/>
    <x v="2"/>
    <x v="1"/>
    <s v="graduacao"/>
    <x v="446"/>
    <s v="1843.37"/>
    <x v="0"/>
    <x v="1"/>
  </r>
  <r>
    <x v="1"/>
    <x v="2"/>
    <x v="0"/>
    <s v="mestrado"/>
    <x v="641"/>
    <s v="1551.32"/>
    <x v="0"/>
    <x v="0"/>
  </r>
  <r>
    <x v="0"/>
    <x v="4"/>
    <x v="1"/>
    <s v="graduacao"/>
    <x v="642"/>
    <s v="2148.5"/>
    <x v="1"/>
    <x v="1"/>
  </r>
  <r>
    <x v="1"/>
    <x v="1"/>
    <x v="0"/>
    <s v="mestrado"/>
    <x v="643"/>
    <s v="1028.94"/>
    <x v="1"/>
    <x v="0"/>
  </r>
  <r>
    <x v="0"/>
    <x v="0"/>
    <x v="1"/>
    <s v="mestrado"/>
    <x v="644"/>
    <s v="1894.87"/>
    <x v="0"/>
    <x v="1"/>
  </r>
  <r>
    <x v="1"/>
    <x v="3"/>
    <x v="1"/>
    <s v="graduacao"/>
    <x v="645"/>
    <s v="1456.4"/>
    <x v="1"/>
    <x v="0"/>
  </r>
  <r>
    <x v="1"/>
    <x v="2"/>
    <x v="1"/>
    <s v="mestrado"/>
    <x v="646"/>
    <s v="1637.84"/>
    <x v="0"/>
    <x v="0"/>
  </r>
  <r>
    <x v="1"/>
    <x v="0"/>
    <x v="1"/>
    <s v="mestrado"/>
    <x v="647"/>
    <s v="1416.24"/>
    <x v="0"/>
    <x v="0"/>
  </r>
  <r>
    <x v="1"/>
    <x v="1"/>
    <x v="1"/>
    <s v="doutorado"/>
    <x v="648"/>
    <s v="1887.11"/>
    <x v="1"/>
    <x v="1"/>
  </r>
  <r>
    <x v="0"/>
    <x v="4"/>
    <x v="1"/>
    <s v="mestrado"/>
    <x v="649"/>
    <s v="1754.14"/>
    <x v="1"/>
    <x v="0"/>
  </r>
  <r>
    <x v="1"/>
    <x v="3"/>
    <x v="0"/>
    <s v="mestrado"/>
    <x v="650"/>
    <s v="870.54"/>
    <x v="0"/>
    <x v="0"/>
  </r>
  <r>
    <x v="1"/>
    <x v="3"/>
    <x v="1"/>
    <s v="mestrado"/>
    <x v="651"/>
    <s v="1712.08"/>
    <x v="0"/>
    <x v="0"/>
  </r>
  <r>
    <x v="1"/>
    <x v="1"/>
    <x v="1"/>
    <s v="mestrado"/>
    <x v="652"/>
    <s v="1114.55"/>
    <x v="0"/>
    <x v="0"/>
  </r>
  <r>
    <x v="1"/>
    <x v="3"/>
    <x v="1"/>
    <s v="mestrado"/>
    <x v="653"/>
    <s v="1952.88"/>
    <x v="0"/>
    <x v="1"/>
  </r>
  <r>
    <x v="0"/>
    <x v="0"/>
    <x v="3"/>
    <s v="graduacao"/>
    <x v="654"/>
    <s v="1362.64"/>
    <x v="0"/>
    <x v="0"/>
  </r>
  <r>
    <x v="1"/>
    <x v="3"/>
    <x v="1"/>
    <s v="mestrado"/>
    <x v="655"/>
    <s v="1888.35"/>
    <x v="1"/>
    <x v="1"/>
  </r>
  <r>
    <x v="0"/>
    <x v="0"/>
    <x v="0"/>
    <s v="mestrado"/>
    <x v="656"/>
    <s v="3795.07"/>
    <x v="0"/>
    <x v="1"/>
  </r>
  <r>
    <x v="0"/>
    <x v="4"/>
    <x v="1"/>
    <s v="mestrado"/>
    <x v="657"/>
    <s v="1585.43"/>
    <x v="0"/>
    <x v="0"/>
  </r>
  <r>
    <x v="1"/>
    <x v="1"/>
    <x v="0"/>
    <s v="mestrado"/>
    <x v="658"/>
    <s v="1484.74"/>
    <x v="1"/>
    <x v="0"/>
  </r>
  <r>
    <x v="0"/>
    <x v="2"/>
    <x v="1"/>
    <s v="graduacao"/>
    <x v="659"/>
    <s v="1944.67"/>
    <x v="0"/>
    <x v="1"/>
  </r>
  <r>
    <x v="1"/>
    <x v="5"/>
    <x v="0"/>
    <s v="mestrado"/>
    <x v="660"/>
    <s v="2094.81"/>
    <x v="1"/>
    <x v="1"/>
  </r>
  <r>
    <x v="0"/>
    <x v="0"/>
    <x v="1"/>
    <s v="mestrado"/>
    <x v="661"/>
    <s v="3320.86"/>
    <x v="1"/>
    <x v="1"/>
  </r>
  <r>
    <x v="1"/>
    <x v="1"/>
    <x v="1"/>
    <s v="mestrado"/>
    <x v="662"/>
    <s v="1805.03"/>
    <x v="0"/>
    <x v="0"/>
  </r>
  <r>
    <x v="1"/>
    <x v="1"/>
    <x v="2"/>
    <s v="mestrado"/>
    <x v="663"/>
    <s v="1414.41"/>
    <x v="0"/>
    <x v="0"/>
  </r>
  <r>
    <x v="1"/>
    <x v="3"/>
    <x v="1"/>
    <s v="mestrado"/>
    <x v="664"/>
    <s v="1649.31"/>
    <x v="1"/>
    <x v="0"/>
  </r>
  <r>
    <x v="0"/>
    <x v="0"/>
    <x v="0"/>
    <s v="mestrado"/>
    <x v="665"/>
    <s v="2497.82"/>
    <x v="0"/>
    <x v="1"/>
  </r>
  <r>
    <x v="0"/>
    <x v="0"/>
    <x v="3"/>
    <s v="mestrado"/>
    <x v="666"/>
    <s v="2104.34"/>
    <x v="0"/>
    <x v="1"/>
  </r>
  <r>
    <x v="1"/>
    <x v="5"/>
    <x v="1"/>
    <s v="mestrado"/>
    <x v="667"/>
    <s v="903.31"/>
    <x v="1"/>
    <x v="0"/>
  </r>
  <r>
    <x v="1"/>
    <x v="3"/>
    <x v="0"/>
    <s v="mestrado"/>
    <x v="668"/>
    <s v="2688.5"/>
    <x v="0"/>
    <x v="1"/>
  </r>
  <r>
    <x v="1"/>
    <x v="2"/>
    <x v="1"/>
    <s v="mestrado"/>
    <x v="669"/>
    <s v="1798.18"/>
    <x v="0"/>
    <x v="0"/>
  </r>
  <r>
    <x v="0"/>
    <x v="4"/>
    <x v="1"/>
    <s v="mestrado"/>
    <x v="670"/>
    <s v="1489.8"/>
    <x v="0"/>
    <x v="0"/>
  </r>
  <r>
    <x v="1"/>
    <x v="2"/>
    <x v="3"/>
    <s v="mestrado"/>
    <x v="671"/>
    <s v="2492.34"/>
    <x v="1"/>
    <x v="1"/>
  </r>
  <r>
    <x v="0"/>
    <x v="2"/>
    <x v="1"/>
    <s v="mestrado"/>
    <x v="672"/>
    <s v="1395.48"/>
    <x v="0"/>
    <x v="0"/>
  </r>
  <r>
    <x v="0"/>
    <x v="0"/>
    <x v="0"/>
    <s v="doutorado"/>
    <x v="673"/>
    <s v="2331.12"/>
    <x v="0"/>
    <x v="1"/>
  </r>
  <r>
    <x v="1"/>
    <x v="0"/>
    <x v="0"/>
    <s v="graduacao"/>
    <x v="674"/>
    <s v="2334.74"/>
    <x v="0"/>
    <x v="1"/>
  </r>
  <r>
    <x v="0"/>
    <x v="0"/>
    <x v="1"/>
    <s v="mestrado"/>
    <x v="675"/>
    <s v="1967.8"/>
    <x v="0"/>
    <x v="1"/>
  </r>
  <r>
    <x v="1"/>
    <x v="3"/>
    <x v="1"/>
    <s v="mestrado"/>
    <x v="676"/>
    <s v="1504.69"/>
    <x v="1"/>
    <x v="0"/>
  </r>
  <r>
    <x v="1"/>
    <x v="2"/>
    <x v="0"/>
    <s v="mestrado"/>
    <x v="677"/>
    <s v="1399.53"/>
    <x v="1"/>
    <x v="0"/>
  </r>
  <r>
    <x v="0"/>
    <x v="4"/>
    <x v="1"/>
    <s v="graduacao"/>
    <x v="678"/>
    <s v="1731.89"/>
    <x v="0"/>
    <x v="0"/>
  </r>
  <r>
    <x v="0"/>
    <x v="2"/>
    <x v="0"/>
    <s v="mestrado"/>
    <x v="679"/>
    <s v="1309.74"/>
    <x v="0"/>
    <x v="0"/>
  </r>
  <r>
    <x v="1"/>
    <x v="1"/>
    <x v="1"/>
    <s v="mestrado"/>
    <x v="680"/>
    <s v="1800.26"/>
    <x v="1"/>
    <x v="0"/>
  </r>
  <r>
    <x v="1"/>
    <x v="3"/>
    <x v="1"/>
    <s v="mestrado"/>
    <x v="681"/>
    <s v="2935.61"/>
    <x v="0"/>
    <x v="1"/>
  </r>
  <r>
    <x v="0"/>
    <x v="2"/>
    <x v="1"/>
    <s v="doutorado"/>
    <x v="682"/>
    <s v="1194.86"/>
    <x v="0"/>
    <x v="0"/>
  </r>
  <r>
    <x v="0"/>
    <x v="2"/>
    <x v="2"/>
    <s v="mestrado"/>
    <x v="683"/>
    <s v="1921.18"/>
    <x v="1"/>
    <x v="1"/>
  </r>
  <r>
    <x v="0"/>
    <x v="4"/>
    <x v="1"/>
    <s v="mestrado"/>
    <x v="684"/>
    <s v="1388.72"/>
    <x v="1"/>
    <x v="0"/>
  </r>
  <r>
    <x v="1"/>
    <x v="3"/>
    <x v="1"/>
    <s v="mestrado"/>
    <x v="685"/>
    <s v="1697.98"/>
    <x v="1"/>
    <x v="0"/>
  </r>
  <r>
    <x v="1"/>
    <x v="0"/>
    <x v="1"/>
    <s v="graduacao"/>
    <x v="686"/>
    <s v="1375.99"/>
    <x v="0"/>
    <x v="0"/>
  </r>
  <r>
    <x v="0"/>
    <x v="0"/>
    <x v="1"/>
    <s v="mestrado"/>
    <x v="687"/>
    <s v="2013.06"/>
    <x v="0"/>
    <x v="1"/>
  </r>
  <r>
    <x v="1"/>
    <x v="3"/>
    <x v="1"/>
    <s v="graduacao"/>
    <x v="688"/>
    <s v="1995.81"/>
    <x v="0"/>
    <x v="1"/>
  </r>
  <r>
    <x v="1"/>
    <x v="3"/>
    <x v="1"/>
    <s v="mestrado"/>
    <x v="689"/>
    <s v="1501.38"/>
    <x v="0"/>
    <x v="0"/>
  </r>
  <r>
    <x v="0"/>
    <x v="2"/>
    <x v="1"/>
    <s v="graduacao"/>
    <x v="690"/>
    <s v="2077.86"/>
    <x v="0"/>
    <x v="1"/>
  </r>
  <r>
    <x v="1"/>
    <x v="2"/>
    <x v="1"/>
    <s v="doutorado"/>
    <x v="691"/>
    <s v="3567.1"/>
    <x v="0"/>
    <x v="1"/>
  </r>
  <r>
    <x v="1"/>
    <x v="3"/>
    <x v="0"/>
    <s v="mestrado"/>
    <x v="692"/>
    <s v="1599.67"/>
    <x v="0"/>
    <x v="0"/>
  </r>
  <r>
    <x v="0"/>
    <x v="4"/>
    <x v="1"/>
    <s v="mestrado"/>
    <x v="693"/>
    <s v="1989.74"/>
    <x v="1"/>
    <x v="1"/>
  </r>
  <r>
    <x v="0"/>
    <x v="0"/>
    <x v="1"/>
    <s v="mestrado"/>
    <x v="694"/>
    <s v="2440.35"/>
    <x v="0"/>
    <x v="1"/>
  </r>
  <r>
    <x v="0"/>
    <x v="4"/>
    <x v="2"/>
    <s v="doutorado"/>
    <x v="695"/>
    <s v="1292.82"/>
    <x v="0"/>
    <x v="0"/>
  </r>
  <r>
    <x v="1"/>
    <x v="3"/>
    <x v="1"/>
    <s v="mestrado"/>
    <x v="696"/>
    <s v="1422.99"/>
    <x v="1"/>
    <x v="0"/>
  </r>
  <r>
    <x v="1"/>
    <x v="3"/>
    <x v="1"/>
    <s v="mestrado"/>
    <x v="697"/>
    <s v="1673.33"/>
    <x v="0"/>
    <x v="0"/>
  </r>
  <r>
    <x v="0"/>
    <x v="2"/>
    <x v="1"/>
    <s v="graduacao"/>
    <x v="698"/>
    <s v="1544.54"/>
    <x v="0"/>
    <x v="0"/>
  </r>
  <r>
    <x v="1"/>
    <x v="1"/>
    <x v="1"/>
    <s v="doutorado"/>
    <x v="699"/>
    <s v="1345.71"/>
    <x v="1"/>
    <x v="0"/>
  </r>
  <r>
    <x v="0"/>
    <x v="2"/>
    <x v="1"/>
    <s v="mestrado"/>
    <x v="700"/>
    <s v="2901.85"/>
    <x v="0"/>
    <x v="1"/>
  </r>
  <r>
    <x v="1"/>
    <x v="5"/>
    <x v="1"/>
    <s v="graduacao"/>
    <x v="701"/>
    <s v="1535.59"/>
    <x v="1"/>
    <x v="0"/>
  </r>
  <r>
    <x v="1"/>
    <x v="1"/>
    <x v="0"/>
    <s v="doutorado"/>
    <x v="702"/>
    <s v="2526.38"/>
    <x v="1"/>
    <x v="1"/>
  </r>
  <r>
    <x v="1"/>
    <x v="1"/>
    <x v="1"/>
    <s v="mestrado"/>
    <x v="703"/>
    <s v="1651.48"/>
    <x v="0"/>
    <x v="0"/>
  </r>
  <r>
    <x v="1"/>
    <x v="3"/>
    <x v="0"/>
    <s v="mestrado"/>
    <x v="704"/>
    <s v="1424.3"/>
    <x v="1"/>
    <x v="0"/>
  </r>
  <r>
    <x v="0"/>
    <x v="0"/>
    <x v="1"/>
    <s v="mestrado"/>
    <x v="705"/>
    <s v="1861.53"/>
    <x v="0"/>
    <x v="1"/>
  </r>
  <r>
    <x v="1"/>
    <x v="1"/>
    <x v="1"/>
    <s v="mestrado"/>
    <x v="706"/>
    <s v="1524.16"/>
    <x v="1"/>
    <x v="0"/>
  </r>
  <r>
    <x v="1"/>
    <x v="3"/>
    <x v="1"/>
    <s v="mestrado"/>
    <x v="707"/>
    <s v="1903.4"/>
    <x v="1"/>
    <x v="1"/>
  </r>
  <r>
    <x v="0"/>
    <x v="0"/>
    <x v="0"/>
    <s v="graduacao"/>
    <x v="708"/>
    <s v="2471.98"/>
    <x v="0"/>
    <x v="1"/>
  </r>
  <r>
    <x v="1"/>
    <x v="5"/>
    <x v="1"/>
    <s v="mestrado"/>
    <x v="709"/>
    <s v="2350.74"/>
    <x v="1"/>
    <x v="1"/>
  </r>
  <r>
    <x v="1"/>
    <x v="0"/>
    <x v="1"/>
    <s v="mestrado"/>
    <x v="710"/>
    <s v="1210.73"/>
    <x v="0"/>
    <x v="0"/>
  </r>
  <r>
    <x v="1"/>
    <x v="2"/>
    <x v="3"/>
    <s v="mestrado"/>
    <x v="711"/>
    <s v="4605.89"/>
    <x v="0"/>
    <x v="1"/>
  </r>
  <r>
    <x v="0"/>
    <x v="4"/>
    <x v="2"/>
    <s v="mestrado"/>
    <x v="712"/>
    <s v="1096.12"/>
    <x v="0"/>
    <x v="0"/>
  </r>
  <r>
    <x v="1"/>
    <x v="1"/>
    <x v="1"/>
    <s v="mestrado"/>
    <x v="713"/>
    <s v="2493.88"/>
    <x v="1"/>
    <x v="1"/>
  </r>
  <r>
    <x v="1"/>
    <x v="2"/>
    <x v="1"/>
    <s v="mestrado"/>
    <x v="714"/>
    <s v="1914.68"/>
    <x v="0"/>
    <x v="1"/>
  </r>
  <r>
    <x v="1"/>
    <x v="3"/>
    <x v="1"/>
    <s v="doutorado"/>
    <x v="715"/>
    <s v="2073.75"/>
    <x v="0"/>
    <x v="1"/>
  </r>
  <r>
    <x v="0"/>
    <x v="0"/>
    <x v="1"/>
    <s v="mestrado"/>
    <x v="716"/>
    <s v="1433.09"/>
    <x v="0"/>
    <x v="0"/>
  </r>
  <r>
    <x v="0"/>
    <x v="4"/>
    <x v="0"/>
    <s v="graduacao"/>
    <x v="150"/>
    <s v="2574.8"/>
    <x v="1"/>
    <x v="1"/>
  </r>
  <r>
    <x v="0"/>
    <x v="0"/>
    <x v="0"/>
    <s v="mestrado"/>
    <x v="717"/>
    <s v="1924.35"/>
    <x v="0"/>
    <x v="1"/>
  </r>
  <r>
    <x v="0"/>
    <x v="4"/>
    <x v="1"/>
    <s v="doutorado"/>
    <x v="718"/>
    <s v="2742.26"/>
    <x v="0"/>
    <x v="1"/>
  </r>
  <r>
    <x v="1"/>
    <x v="3"/>
    <x v="2"/>
    <s v="graduacao"/>
    <x v="719"/>
    <s v="1780.51"/>
    <x v="1"/>
    <x v="0"/>
  </r>
  <r>
    <x v="1"/>
    <x v="3"/>
    <x v="0"/>
    <s v="doutorado"/>
    <x v="720"/>
    <s v="2229.16"/>
    <x v="0"/>
    <x v="1"/>
  </r>
  <r>
    <x v="1"/>
    <x v="5"/>
    <x v="1"/>
    <s v="mestrado"/>
    <x v="721"/>
    <s v="1425.81"/>
    <x v="1"/>
    <x v="0"/>
  </r>
  <r>
    <x v="0"/>
    <x v="0"/>
    <x v="0"/>
    <s v="mestrado"/>
    <x v="722"/>
    <s v="2523.89"/>
    <x v="0"/>
    <x v="1"/>
  </r>
  <r>
    <x v="0"/>
    <x v="2"/>
    <x v="1"/>
    <s v="mestrado"/>
    <x v="723"/>
    <s v="2116.76"/>
    <x v="0"/>
    <x v="1"/>
  </r>
  <r>
    <x v="1"/>
    <x v="5"/>
    <x v="1"/>
    <s v="mestrado"/>
    <x v="724"/>
    <s v="1133.98"/>
    <x v="1"/>
    <x v="0"/>
  </r>
  <r>
    <x v="1"/>
    <x v="1"/>
    <x v="3"/>
    <s v="mestrado"/>
    <x v="725"/>
    <s v="2337.53"/>
    <x v="1"/>
    <x v="1"/>
  </r>
  <r>
    <x v="1"/>
    <x v="5"/>
    <x v="1"/>
    <s v="graduacao"/>
    <x v="726"/>
    <s v="1419.92"/>
    <x v="0"/>
    <x v="0"/>
  </r>
  <r>
    <x v="1"/>
    <x v="3"/>
    <x v="1"/>
    <s v="mestrado"/>
    <x v="727"/>
    <s v="2492.96"/>
    <x v="0"/>
    <x v="1"/>
  </r>
  <r>
    <x v="1"/>
    <x v="2"/>
    <x v="1"/>
    <s v="doutorado"/>
    <x v="728"/>
    <s v="3045.29"/>
    <x v="0"/>
    <x v="1"/>
  </r>
  <r>
    <x v="0"/>
    <x v="0"/>
    <x v="0"/>
    <s v="mestrado"/>
    <x v="729"/>
    <s v="1484.0"/>
    <x v="0"/>
    <x v="0"/>
  </r>
  <r>
    <x v="1"/>
    <x v="3"/>
    <x v="1"/>
    <s v="doutorado"/>
    <x v="730"/>
    <s v="1698.03"/>
    <x v="1"/>
    <x v="0"/>
  </r>
  <r>
    <x v="0"/>
    <x v="0"/>
    <x v="1"/>
    <s v="mestrado"/>
    <x v="731"/>
    <s v="2905.01"/>
    <x v="0"/>
    <x v="1"/>
  </r>
  <r>
    <x v="1"/>
    <x v="3"/>
    <x v="1"/>
    <s v="doutorado"/>
    <x v="732"/>
    <s v="2456.49"/>
    <x v="0"/>
    <x v="1"/>
  </r>
  <r>
    <x v="1"/>
    <x v="1"/>
    <x v="1"/>
    <s v="doutorado"/>
    <x v="733"/>
    <s v="2601.73"/>
    <x v="1"/>
    <x v="1"/>
  </r>
  <r>
    <x v="1"/>
    <x v="2"/>
    <x v="1"/>
    <s v="mestrado"/>
    <x v="734"/>
    <s v="2279.63"/>
    <x v="1"/>
    <x v="1"/>
  </r>
  <r>
    <x v="0"/>
    <x v="0"/>
    <x v="1"/>
    <s v="mestrado"/>
    <x v="735"/>
    <s v="2043.04"/>
    <x v="0"/>
    <x v="1"/>
  </r>
  <r>
    <x v="0"/>
    <x v="2"/>
    <x v="0"/>
    <s v="mestrado"/>
    <x v="736"/>
    <s v="2312.05"/>
    <x v="0"/>
    <x v="1"/>
  </r>
  <r>
    <x v="1"/>
    <x v="5"/>
    <x v="1"/>
    <s v="graduacao"/>
    <x v="737"/>
    <s v="1693.62"/>
    <x v="1"/>
    <x v="0"/>
  </r>
  <r>
    <x v="1"/>
    <x v="1"/>
    <x v="1"/>
    <s v="mestrado"/>
    <x v="738"/>
    <s v="1916.38"/>
    <x v="1"/>
    <x v="1"/>
  </r>
  <r>
    <x v="1"/>
    <x v="5"/>
    <x v="2"/>
    <s v="doutorado"/>
    <x v="739"/>
    <s v="1531.87"/>
    <x v="1"/>
    <x v="0"/>
  </r>
  <r>
    <x v="0"/>
    <x v="0"/>
    <x v="1"/>
    <s v="doutorado"/>
    <x v="740"/>
    <s v="1523.29"/>
    <x v="0"/>
    <x v="0"/>
  </r>
  <r>
    <x v="1"/>
    <x v="3"/>
    <x v="1"/>
    <s v="doutorado"/>
    <x v="741"/>
    <s v="1642.8"/>
    <x v="0"/>
    <x v="0"/>
  </r>
  <r>
    <x v="0"/>
    <x v="4"/>
    <x v="1"/>
    <s v="mestrado"/>
    <x v="742"/>
    <s v="1355.34"/>
    <x v="1"/>
    <x v="0"/>
  </r>
  <r>
    <x v="0"/>
    <x v="4"/>
    <x v="3"/>
    <s v="mestrado"/>
    <x v="743"/>
    <s v="2047.34"/>
    <x v="0"/>
    <x v="1"/>
  </r>
  <r>
    <x v="0"/>
    <x v="0"/>
    <x v="1"/>
    <s v="mestrado"/>
    <x v="744"/>
    <s v="1712.19"/>
    <x v="0"/>
    <x v="0"/>
  </r>
  <r>
    <x v="1"/>
    <x v="2"/>
    <x v="0"/>
    <s v="doutorado"/>
    <x v="745"/>
    <s v="1720.76"/>
    <x v="1"/>
    <x v="0"/>
  </r>
  <r>
    <x v="1"/>
    <x v="3"/>
    <x v="0"/>
    <s v="mestrado"/>
    <x v="746"/>
    <s v="2290.68"/>
    <x v="1"/>
    <x v="1"/>
  </r>
  <r>
    <x v="1"/>
    <x v="2"/>
    <x v="1"/>
    <s v="mestrado"/>
    <x v="747"/>
    <s v="2147.86"/>
    <x v="1"/>
    <x v="1"/>
  </r>
  <r>
    <x v="1"/>
    <x v="3"/>
    <x v="3"/>
    <s v="mestrado"/>
    <x v="748"/>
    <s v="1825.71"/>
    <x v="0"/>
    <x v="1"/>
  </r>
  <r>
    <x v="1"/>
    <x v="3"/>
    <x v="1"/>
    <s v="mestrado"/>
    <x v="749"/>
    <s v="2503.86"/>
    <x v="0"/>
    <x v="1"/>
  </r>
  <r>
    <x v="1"/>
    <x v="1"/>
    <x v="1"/>
    <s v="doutorado"/>
    <x v="750"/>
    <s v="1946.23"/>
    <x v="1"/>
    <x v="1"/>
  </r>
  <r>
    <x v="1"/>
    <x v="3"/>
    <x v="0"/>
    <s v="doutorado"/>
    <x v="751"/>
    <s v="2192.95"/>
    <x v="1"/>
    <x v="1"/>
  </r>
  <r>
    <x v="1"/>
    <x v="3"/>
    <x v="1"/>
    <s v="doutorado"/>
    <x v="752"/>
    <s v="2747.53"/>
    <x v="0"/>
    <x v="1"/>
  </r>
  <r>
    <x v="1"/>
    <x v="4"/>
    <x v="0"/>
    <s v="graduacao"/>
    <x v="753"/>
    <s v="2595.87"/>
    <x v="0"/>
    <x v="1"/>
  </r>
  <r>
    <x v="0"/>
    <x v="0"/>
    <x v="0"/>
    <s v="mestrado"/>
    <x v="754"/>
    <s v="1200.24"/>
    <x v="0"/>
    <x v="0"/>
  </r>
  <r>
    <x v="1"/>
    <x v="3"/>
    <x v="0"/>
    <s v="graduacao"/>
    <x v="755"/>
    <s v="2469.92"/>
    <x v="0"/>
    <x v="1"/>
  </r>
  <r>
    <x v="1"/>
    <x v="1"/>
    <x v="0"/>
    <s v="doutorado"/>
    <x v="756"/>
    <s v="1486.29"/>
    <x v="1"/>
    <x v="0"/>
  </r>
  <r>
    <x v="1"/>
    <x v="2"/>
    <x v="1"/>
    <s v="mestrado"/>
    <x v="757"/>
    <s v="1885.86"/>
    <x v="0"/>
    <x v="1"/>
  </r>
  <r>
    <x v="1"/>
    <x v="1"/>
    <x v="1"/>
    <s v="mestrado"/>
    <x v="758"/>
    <s v="2390.07"/>
    <x v="1"/>
    <x v="1"/>
  </r>
  <r>
    <x v="0"/>
    <x v="4"/>
    <x v="0"/>
    <s v="mestrado"/>
    <x v="759"/>
    <s v="2461.03"/>
    <x v="1"/>
    <x v="1"/>
  </r>
  <r>
    <x v="0"/>
    <x v="4"/>
    <x v="0"/>
    <s v="mestrado"/>
    <x v="760"/>
    <s v="1901.88"/>
    <x v="1"/>
    <x v="1"/>
  </r>
  <r>
    <x v="1"/>
    <x v="2"/>
    <x v="0"/>
    <s v="mestrado"/>
    <x v="761"/>
    <s v="2498.0"/>
    <x v="0"/>
    <x v="1"/>
  </r>
  <r>
    <x v="1"/>
    <x v="3"/>
    <x v="3"/>
    <s v="mestrado"/>
    <x v="762"/>
    <s v="1900.69"/>
    <x v="0"/>
    <x v="1"/>
  </r>
  <r>
    <x v="1"/>
    <x v="5"/>
    <x v="1"/>
    <s v="graduacao"/>
    <x v="763"/>
    <s v="1327.6"/>
    <x v="1"/>
    <x v="0"/>
  </r>
  <r>
    <x v="0"/>
    <x v="0"/>
    <x v="1"/>
    <s v="mestrado"/>
    <x v="764"/>
    <s v="1773.46"/>
    <x v="0"/>
    <x v="0"/>
  </r>
  <r>
    <x v="1"/>
    <x v="5"/>
    <x v="1"/>
    <s v="graduacao"/>
    <x v="765"/>
    <s v="2902.02"/>
    <x v="1"/>
    <x v="1"/>
  </r>
  <r>
    <x v="0"/>
    <x v="2"/>
    <x v="1"/>
    <s v="mestrado"/>
    <x v="766"/>
    <s v="1017.02"/>
    <x v="0"/>
    <x v="0"/>
  </r>
  <r>
    <x v="1"/>
    <x v="1"/>
    <x v="1"/>
    <s v="doutorado"/>
    <x v="767"/>
    <s v="1740.91"/>
    <x v="1"/>
    <x v="0"/>
  </r>
  <r>
    <x v="0"/>
    <x v="0"/>
    <x v="0"/>
    <s v="graduacao"/>
    <x v="768"/>
    <s v="2614.79"/>
    <x v="0"/>
    <x v="1"/>
  </r>
  <r>
    <x v="0"/>
    <x v="0"/>
    <x v="3"/>
    <s v="mestrado"/>
    <x v="769"/>
    <s v="1914.59"/>
    <x v="0"/>
    <x v="1"/>
  </r>
  <r>
    <x v="1"/>
    <x v="3"/>
    <x v="1"/>
    <s v="doutorado"/>
    <x v="770"/>
    <s v="1233.67"/>
    <x v="0"/>
    <x v="0"/>
  </r>
  <r>
    <x v="1"/>
    <x v="0"/>
    <x v="3"/>
    <s v="doutorado"/>
    <x v="771"/>
    <s v="1309.5"/>
    <x v="0"/>
    <x v="0"/>
  </r>
  <r>
    <x v="0"/>
    <x v="0"/>
    <x v="1"/>
    <s v="graduacao"/>
    <x v="772"/>
    <s v="1219.64"/>
    <x v="0"/>
    <x v="0"/>
  </r>
  <r>
    <x v="1"/>
    <x v="3"/>
    <x v="1"/>
    <s v="mestrado"/>
    <x v="773"/>
    <s v="1897.23"/>
    <x v="0"/>
    <x v="1"/>
  </r>
  <r>
    <x v="1"/>
    <x v="1"/>
    <x v="1"/>
    <s v="mestrado"/>
    <x v="774"/>
    <s v="1841.05"/>
    <x v="0"/>
    <x v="1"/>
  </r>
  <r>
    <x v="1"/>
    <x v="0"/>
    <x v="0"/>
    <s v="mestrado"/>
    <x v="775"/>
    <s v="2546.19"/>
    <x v="0"/>
    <x v="1"/>
  </r>
  <r>
    <x v="1"/>
    <x v="5"/>
    <x v="0"/>
    <s v="graduacao"/>
    <x v="776"/>
    <s v="1793.72"/>
    <x v="1"/>
    <x v="0"/>
  </r>
  <r>
    <x v="1"/>
    <x v="0"/>
    <x v="1"/>
    <s v="mestrado"/>
    <x v="777"/>
    <s v="1645.3"/>
    <x v="0"/>
    <x v="0"/>
  </r>
  <r>
    <x v="0"/>
    <x v="2"/>
    <x v="0"/>
    <s v="graduacao"/>
    <x v="778"/>
    <s v="1634.97"/>
    <x v="0"/>
    <x v="0"/>
  </r>
  <r>
    <x v="0"/>
    <x v="0"/>
    <x v="1"/>
    <s v="mestrado"/>
    <x v="779"/>
    <s v="2094.46"/>
    <x v="0"/>
    <x v="1"/>
  </r>
  <r>
    <x v="0"/>
    <x v="2"/>
    <x v="0"/>
    <s v="doutorado"/>
    <x v="780"/>
    <s v="1554.37"/>
    <x v="0"/>
    <x v="0"/>
  </r>
  <r>
    <x v="1"/>
    <x v="5"/>
    <x v="1"/>
    <s v="graduacao"/>
    <x v="781"/>
    <s v="1220.73"/>
    <x v="1"/>
    <x v="0"/>
  </r>
  <r>
    <x v="1"/>
    <x v="1"/>
    <x v="1"/>
    <s v="mestrado"/>
    <x v="502"/>
    <s v="3530.24"/>
    <x v="1"/>
    <x v="1"/>
  </r>
  <r>
    <x v="0"/>
    <x v="0"/>
    <x v="1"/>
    <s v="mestrado"/>
    <x v="782"/>
    <s v="1629.53"/>
    <x v="0"/>
    <x v="0"/>
  </r>
  <r>
    <x v="0"/>
    <x v="0"/>
    <x v="0"/>
    <s v="mestrado"/>
    <x v="783"/>
    <s v="2449.43"/>
    <x v="0"/>
    <x v="1"/>
  </r>
  <r>
    <x v="1"/>
    <x v="1"/>
    <x v="1"/>
    <s v="mestrado"/>
    <x v="784"/>
    <s v="1312.1"/>
    <x v="0"/>
    <x v="0"/>
  </r>
  <r>
    <x v="1"/>
    <x v="3"/>
    <x v="0"/>
    <s v="graduacao"/>
    <x v="785"/>
    <s v="3382.83"/>
    <x v="0"/>
    <x v="1"/>
  </r>
  <r>
    <x v="0"/>
    <x v="0"/>
    <x v="0"/>
    <s v="mestrado"/>
    <x v="786"/>
    <s v="2837.72"/>
    <x v="0"/>
    <x v="1"/>
  </r>
  <r>
    <x v="1"/>
    <x v="2"/>
    <x v="1"/>
    <s v="doutorado"/>
    <x v="787"/>
    <s v="1744.74"/>
    <x v="0"/>
    <x v="0"/>
  </r>
  <r>
    <x v="1"/>
    <x v="1"/>
    <x v="0"/>
    <s v="mestrado"/>
    <x v="788"/>
    <s v="3174.75"/>
    <x v="1"/>
    <x v="1"/>
  </r>
  <r>
    <x v="0"/>
    <x v="2"/>
    <x v="1"/>
    <s v="graduacao"/>
    <x v="789"/>
    <s v="1291.94"/>
    <x v="0"/>
    <x v="0"/>
  </r>
  <r>
    <x v="1"/>
    <x v="3"/>
    <x v="0"/>
    <s v="mestrado"/>
    <x v="790"/>
    <s v="1518.98"/>
    <x v="1"/>
    <x v="0"/>
  </r>
  <r>
    <x v="1"/>
    <x v="3"/>
    <x v="1"/>
    <s v="mestrado"/>
    <x v="791"/>
    <s v="1587.35"/>
    <x v="0"/>
    <x v="0"/>
  </r>
  <r>
    <x v="1"/>
    <x v="1"/>
    <x v="0"/>
    <s v="mestrado"/>
    <x v="792"/>
    <s v="2733.73"/>
    <x v="1"/>
    <x v="1"/>
  </r>
  <r>
    <x v="0"/>
    <x v="0"/>
    <x v="0"/>
    <s v="mestrado"/>
    <x v="793"/>
    <s v="2617.02"/>
    <x v="0"/>
    <x v="1"/>
  </r>
  <r>
    <x v="1"/>
    <x v="3"/>
    <x v="1"/>
    <s v="doutorado"/>
    <x v="794"/>
    <s v="1844.76"/>
    <x v="0"/>
    <x v="1"/>
  </r>
  <r>
    <x v="0"/>
    <x v="4"/>
    <x v="0"/>
    <s v="graduacao"/>
    <x v="795"/>
    <s v="2047.31"/>
    <x v="1"/>
    <x v="1"/>
  </r>
  <r>
    <x v="0"/>
    <x v="0"/>
    <x v="1"/>
    <s v="doutorado"/>
    <x v="796"/>
    <s v="2028.53"/>
    <x v="0"/>
    <x v="1"/>
  </r>
  <r>
    <x v="0"/>
    <x v="0"/>
    <x v="0"/>
    <s v="graduacao"/>
    <x v="797"/>
    <s v="3095.87"/>
    <x v="0"/>
    <x v="1"/>
  </r>
  <r>
    <x v="1"/>
    <x v="2"/>
    <x v="1"/>
    <s v="graduacao"/>
    <x v="798"/>
    <s v="1685.29"/>
    <x v="0"/>
    <x v="0"/>
  </r>
  <r>
    <x v="1"/>
    <x v="3"/>
    <x v="1"/>
    <s v="mestrado"/>
    <x v="799"/>
    <s v="1677.21"/>
    <x v="0"/>
    <x v="0"/>
  </r>
  <r>
    <x v="1"/>
    <x v="5"/>
    <x v="1"/>
    <s v="mestrado"/>
    <x v="800"/>
    <s v="2048.2"/>
    <x v="1"/>
    <x v="1"/>
  </r>
  <r>
    <x v="0"/>
    <x v="0"/>
    <x v="0"/>
    <s v="mestrado"/>
    <x v="801"/>
    <s v="1406.69"/>
    <x v="0"/>
    <x v="0"/>
  </r>
  <r>
    <x v="0"/>
    <x v="0"/>
    <x v="0"/>
    <s v="mestrado"/>
    <x v="662"/>
    <s v="2249.53"/>
    <x v="0"/>
    <x v="1"/>
  </r>
  <r>
    <x v="1"/>
    <x v="1"/>
    <x v="1"/>
    <s v="mestrado"/>
    <x v="802"/>
    <s v="2579.12"/>
    <x v="1"/>
    <x v="1"/>
  </r>
  <r>
    <x v="0"/>
    <x v="2"/>
    <x v="1"/>
    <s v="mestrado"/>
    <x v="803"/>
    <s v="1575.31"/>
    <x v="0"/>
    <x v="0"/>
  </r>
  <r>
    <x v="1"/>
    <x v="1"/>
    <x v="0"/>
    <s v="graduacao"/>
    <x v="804"/>
    <s v="1602.22"/>
    <x v="0"/>
    <x v="0"/>
  </r>
  <r>
    <x v="1"/>
    <x v="0"/>
    <x v="1"/>
    <s v="graduacao"/>
    <x v="805"/>
    <s v="1597.77"/>
    <x v="0"/>
    <x v="0"/>
  </r>
  <r>
    <x v="0"/>
    <x v="0"/>
    <x v="1"/>
    <s v="mestrado"/>
    <x v="806"/>
    <s v="2334.87"/>
    <x v="0"/>
    <x v="1"/>
  </r>
  <r>
    <x v="0"/>
    <x v="0"/>
    <x v="1"/>
    <s v="mestrado"/>
    <x v="807"/>
    <s v="856.21"/>
    <x v="0"/>
    <x v="0"/>
  </r>
  <r>
    <x v="0"/>
    <x v="0"/>
    <x v="1"/>
    <s v="mestrado"/>
    <x v="808"/>
    <s v="1596.76"/>
    <x v="0"/>
    <x v="0"/>
  </r>
  <r>
    <x v="0"/>
    <x v="2"/>
    <x v="1"/>
    <s v="graduacao"/>
    <x v="809"/>
    <s v="1830.96"/>
    <x v="1"/>
    <x v="1"/>
  </r>
  <r>
    <x v="1"/>
    <x v="5"/>
    <x v="1"/>
    <s v="doutorado"/>
    <x v="810"/>
    <s v="1369.22"/>
    <x v="0"/>
    <x v="0"/>
  </r>
  <r>
    <x v="1"/>
    <x v="1"/>
    <x v="0"/>
    <s v="mestrado"/>
    <x v="811"/>
    <s v="2603.16"/>
    <x v="1"/>
    <x v="1"/>
  </r>
  <r>
    <x v="0"/>
    <x v="4"/>
    <x v="1"/>
    <s v="mestrado"/>
    <x v="812"/>
    <s v="1757.78"/>
    <x v="0"/>
    <x v="0"/>
  </r>
  <r>
    <x v="1"/>
    <x v="2"/>
    <x v="0"/>
    <s v="mestrado"/>
    <x v="813"/>
    <s v="3342.11"/>
    <x v="0"/>
    <x v="1"/>
  </r>
  <r>
    <x v="1"/>
    <x v="3"/>
    <x v="3"/>
    <s v="mestrado"/>
    <x v="814"/>
    <s v="2457.54"/>
    <x v="1"/>
    <x v="1"/>
  </r>
  <r>
    <x v="1"/>
    <x v="1"/>
    <x v="1"/>
    <s v="graduacao"/>
    <x v="815"/>
    <s v="1544.09"/>
    <x v="1"/>
    <x v="0"/>
  </r>
  <r>
    <x v="1"/>
    <x v="1"/>
    <x v="1"/>
    <s v="doutorado"/>
    <x v="816"/>
    <s v="1591.96"/>
    <x v="1"/>
    <x v="0"/>
  </r>
  <r>
    <x v="1"/>
    <x v="3"/>
    <x v="0"/>
    <s v="graduacao"/>
    <x v="817"/>
    <s v="3253.3"/>
    <x v="0"/>
    <x v="1"/>
  </r>
  <r>
    <x v="1"/>
    <x v="2"/>
    <x v="0"/>
    <s v="mestrado"/>
    <x v="818"/>
    <s v="2467.74"/>
    <x v="0"/>
    <x v="1"/>
  </r>
  <r>
    <x v="1"/>
    <x v="1"/>
    <x v="1"/>
    <s v="mestrado"/>
    <x v="819"/>
    <s v="1655.59"/>
    <x v="0"/>
    <x v="0"/>
  </r>
  <r>
    <x v="0"/>
    <x v="0"/>
    <x v="1"/>
    <s v="mestrado"/>
    <x v="820"/>
    <s v="2141.26"/>
    <x v="0"/>
    <x v="1"/>
  </r>
  <r>
    <x v="0"/>
    <x v="4"/>
    <x v="1"/>
    <s v="mestrado"/>
    <x v="821"/>
    <s v="2080.9"/>
    <x v="0"/>
    <x v="1"/>
  </r>
  <r>
    <x v="1"/>
    <x v="3"/>
    <x v="0"/>
    <s v="mestrado"/>
    <x v="822"/>
    <s v="2542.3"/>
    <x v="0"/>
    <x v="1"/>
  </r>
  <r>
    <x v="1"/>
    <x v="1"/>
    <x v="1"/>
    <s v="graduacao"/>
    <x v="823"/>
    <s v="1636.48"/>
    <x v="0"/>
    <x v="0"/>
  </r>
  <r>
    <x v="0"/>
    <x v="0"/>
    <x v="1"/>
    <s v="mestrado"/>
    <x v="824"/>
    <s v="1880.69"/>
    <x v="0"/>
    <x v="1"/>
  </r>
  <r>
    <x v="0"/>
    <x v="2"/>
    <x v="1"/>
    <s v="mestrado"/>
    <x v="825"/>
    <s v="1325.39"/>
    <x v="0"/>
    <x v="0"/>
  </r>
  <r>
    <x v="1"/>
    <x v="3"/>
    <x v="1"/>
    <s v="mestrado"/>
    <x v="826"/>
    <s v="1370.84"/>
    <x v="0"/>
    <x v="0"/>
  </r>
  <r>
    <x v="1"/>
    <x v="1"/>
    <x v="0"/>
    <s v="graduacao"/>
    <x v="827"/>
    <s v="2501.01"/>
    <x v="1"/>
    <x v="1"/>
  </r>
  <r>
    <x v="1"/>
    <x v="3"/>
    <x v="1"/>
    <s v="mestrado"/>
    <x v="828"/>
    <s v="1691.21"/>
    <x v="0"/>
    <x v="0"/>
  </r>
  <r>
    <x v="0"/>
    <x v="0"/>
    <x v="0"/>
    <s v="graduacao"/>
    <x v="829"/>
    <s v="2743.67"/>
    <x v="0"/>
    <x v="1"/>
  </r>
  <r>
    <x v="1"/>
    <x v="5"/>
    <x v="1"/>
    <s v="mestrado"/>
    <x v="830"/>
    <s v="837.22"/>
    <x v="1"/>
    <x v="0"/>
  </r>
  <r>
    <x v="1"/>
    <x v="2"/>
    <x v="1"/>
    <s v="mestrado"/>
    <x v="831"/>
    <s v="1877.48"/>
    <x v="0"/>
    <x v="1"/>
  </r>
  <r>
    <x v="1"/>
    <x v="3"/>
    <x v="2"/>
    <s v="mestrado"/>
    <x v="832"/>
    <s v="1843.82"/>
    <x v="0"/>
    <x v="1"/>
  </r>
  <r>
    <x v="1"/>
    <x v="2"/>
    <x v="1"/>
    <s v="mestrado"/>
    <x v="833"/>
    <s v="1591.89"/>
    <x v="0"/>
    <x v="0"/>
  </r>
  <r>
    <x v="1"/>
    <x v="1"/>
    <x v="1"/>
    <s v="graduacao"/>
    <x v="834"/>
    <s v="1238.34"/>
    <x v="0"/>
    <x v="0"/>
  </r>
  <r>
    <x v="1"/>
    <x v="0"/>
    <x v="1"/>
    <s v="mestrado"/>
    <x v="835"/>
    <s v="2454.69"/>
    <x v="0"/>
    <x v="1"/>
  </r>
  <r>
    <x v="1"/>
    <x v="1"/>
    <x v="0"/>
    <s v="graduacao"/>
    <x v="836"/>
    <s v="2413.19"/>
    <x v="0"/>
    <x v="1"/>
  </r>
  <r>
    <x v="0"/>
    <x v="4"/>
    <x v="1"/>
    <s v="doutorado"/>
    <x v="837"/>
    <s v="1782.08"/>
    <x v="1"/>
    <x v="0"/>
  </r>
  <r>
    <x v="0"/>
    <x v="2"/>
    <x v="1"/>
    <s v="mestrado"/>
    <x v="838"/>
    <s v="2041.45"/>
    <x v="0"/>
    <x v="1"/>
  </r>
  <r>
    <x v="0"/>
    <x v="4"/>
    <x v="0"/>
    <s v="graduacao"/>
    <x v="839"/>
    <s v="2050.48"/>
    <x v="0"/>
    <x v="1"/>
  </r>
  <r>
    <x v="0"/>
    <x v="0"/>
    <x v="1"/>
    <s v="mestrado"/>
    <x v="840"/>
    <s v="1229.31"/>
    <x v="0"/>
    <x v="0"/>
  </r>
  <r>
    <x v="1"/>
    <x v="2"/>
    <x v="0"/>
    <s v="graduacao"/>
    <x v="841"/>
    <s v="2180.73"/>
    <x v="0"/>
    <x v="1"/>
  </r>
  <r>
    <x v="0"/>
    <x v="2"/>
    <x v="1"/>
    <s v="mestrado"/>
    <x v="842"/>
    <s v="1333.88"/>
    <x v="0"/>
    <x v="0"/>
  </r>
  <r>
    <x v="1"/>
    <x v="2"/>
    <x v="1"/>
    <s v="mestrado"/>
    <x v="843"/>
    <s v="2036.03"/>
    <x v="0"/>
    <x v="1"/>
  </r>
  <r>
    <x v="0"/>
    <x v="0"/>
    <x v="0"/>
    <s v="doutorado"/>
    <x v="844"/>
    <s v="2088.13"/>
    <x v="0"/>
    <x v="1"/>
  </r>
  <r>
    <x v="0"/>
    <x v="0"/>
    <x v="3"/>
    <s v="graduacao"/>
    <x v="845"/>
    <s v="2024.71"/>
    <x v="0"/>
    <x v="1"/>
  </r>
  <r>
    <x v="1"/>
    <x v="3"/>
    <x v="1"/>
    <s v="mestrado"/>
    <x v="846"/>
    <s v="2405.3"/>
    <x v="0"/>
    <x v="1"/>
  </r>
  <r>
    <x v="0"/>
    <x v="0"/>
    <x v="1"/>
    <s v="mestrado"/>
    <x v="847"/>
    <s v="1406.11"/>
    <x v="0"/>
    <x v="0"/>
  </r>
  <r>
    <x v="1"/>
    <x v="1"/>
    <x v="1"/>
    <s v="graduacao"/>
    <x v="848"/>
    <s v="563.93"/>
    <x v="1"/>
    <x v="0"/>
  </r>
  <r>
    <x v="0"/>
    <x v="4"/>
    <x v="1"/>
    <s v="mestrado"/>
    <x v="849"/>
    <s v="1610.1"/>
    <x v="0"/>
    <x v="0"/>
  </r>
  <r>
    <x v="1"/>
    <x v="1"/>
    <x v="1"/>
    <s v="doutorado"/>
    <x v="850"/>
    <s v="1409.36"/>
    <x v="0"/>
    <x v="0"/>
  </r>
  <r>
    <x v="1"/>
    <x v="3"/>
    <x v="0"/>
    <s v="mestrado"/>
    <x v="851"/>
    <s v="2768.6"/>
    <x v="1"/>
    <x v="1"/>
  </r>
  <r>
    <x v="1"/>
    <x v="1"/>
    <x v="0"/>
    <s v="mestrado"/>
    <x v="852"/>
    <s v="2873.59"/>
    <x v="1"/>
    <x v="1"/>
  </r>
  <r>
    <x v="1"/>
    <x v="2"/>
    <x v="1"/>
    <s v="mestrado"/>
    <x v="853"/>
    <s v="1734.93"/>
    <x v="0"/>
    <x v="0"/>
  </r>
  <r>
    <x v="1"/>
    <x v="0"/>
    <x v="0"/>
    <s v="mestrado"/>
    <x v="854"/>
    <s v="2858.97"/>
    <x v="0"/>
    <x v="1"/>
  </r>
  <r>
    <x v="1"/>
    <x v="2"/>
    <x v="1"/>
    <s v="mestrado"/>
    <x v="855"/>
    <s v="1263.43"/>
    <x v="0"/>
    <x v="0"/>
  </r>
  <r>
    <x v="1"/>
    <x v="2"/>
    <x v="0"/>
    <s v="graduacao"/>
    <x v="856"/>
    <s v="2318.11"/>
    <x v="1"/>
    <x v="1"/>
  </r>
  <r>
    <x v="1"/>
    <x v="1"/>
    <x v="0"/>
    <s v="graduacao"/>
    <x v="857"/>
    <s v="1112.87"/>
    <x v="1"/>
    <x v="0"/>
  </r>
  <r>
    <x v="0"/>
    <x v="0"/>
    <x v="2"/>
    <s v="mestrado"/>
    <x v="858"/>
    <s v="1438.52"/>
    <x v="0"/>
    <x v="0"/>
  </r>
  <r>
    <x v="0"/>
    <x v="0"/>
    <x v="1"/>
    <s v="mestrado"/>
    <x v="859"/>
    <s v="1292.1"/>
    <x v="0"/>
    <x v="0"/>
  </r>
  <r>
    <x v="0"/>
    <x v="0"/>
    <x v="1"/>
    <s v="mestrado"/>
    <x v="860"/>
    <s v="2205.87"/>
    <x v="0"/>
    <x v="1"/>
  </r>
  <r>
    <x v="0"/>
    <x v="2"/>
    <x v="2"/>
    <s v="mestrado"/>
    <x v="861"/>
    <s v="3479.27"/>
    <x v="0"/>
    <x v="1"/>
  </r>
  <r>
    <x v="1"/>
    <x v="1"/>
    <x v="1"/>
    <s v="mestrado"/>
    <x v="862"/>
    <s v="1646.98"/>
    <x v="0"/>
    <x v="0"/>
  </r>
  <r>
    <x v="0"/>
    <x v="2"/>
    <x v="1"/>
    <s v="mestrado"/>
    <x v="863"/>
    <s v="1420.2"/>
    <x v="0"/>
    <x v="0"/>
  </r>
  <r>
    <x v="0"/>
    <x v="0"/>
    <x v="0"/>
    <s v="doutorado"/>
    <x v="261"/>
    <s v="2451.88"/>
    <x v="0"/>
    <x v="1"/>
  </r>
  <r>
    <x v="0"/>
    <x v="2"/>
    <x v="1"/>
    <s v="doutorado"/>
    <x v="864"/>
    <s v="2066.88"/>
    <x v="0"/>
    <x v="1"/>
  </r>
  <r>
    <x v="1"/>
    <x v="5"/>
    <x v="1"/>
    <s v="mestrado"/>
    <x v="865"/>
    <s v="1088.96"/>
    <x v="1"/>
    <x v="0"/>
  </r>
  <r>
    <x v="1"/>
    <x v="3"/>
    <x v="1"/>
    <s v="graduacao"/>
    <x v="866"/>
    <s v="1931.08"/>
    <x v="0"/>
    <x v="1"/>
  </r>
  <r>
    <x v="1"/>
    <x v="1"/>
    <x v="1"/>
    <s v="mestrado"/>
    <x v="867"/>
    <s v="1343.25"/>
    <x v="0"/>
    <x v="0"/>
  </r>
  <r>
    <x v="0"/>
    <x v="4"/>
    <x v="1"/>
    <s v="doutorado"/>
    <x v="868"/>
    <s v="1402.89"/>
    <x v="1"/>
    <x v="0"/>
  </r>
  <r>
    <x v="1"/>
    <x v="1"/>
    <x v="0"/>
    <s v="mestrado"/>
    <x v="869"/>
    <s v="2199.24"/>
    <x v="0"/>
    <x v="1"/>
  </r>
  <r>
    <x v="0"/>
    <x v="0"/>
    <x v="1"/>
    <s v="mestrado"/>
    <x v="870"/>
    <s v="1851.46"/>
    <x v="0"/>
    <x v="1"/>
  </r>
  <r>
    <x v="1"/>
    <x v="1"/>
    <x v="1"/>
    <s v="mestrado"/>
    <x v="871"/>
    <s v="1735.55"/>
    <x v="1"/>
    <x v="0"/>
  </r>
  <r>
    <x v="0"/>
    <x v="4"/>
    <x v="0"/>
    <s v="mestrado"/>
    <x v="872"/>
    <s v="2790.69"/>
    <x v="0"/>
    <x v="1"/>
  </r>
  <r>
    <x v="1"/>
    <x v="0"/>
    <x v="0"/>
    <s v="mestrado"/>
    <x v="873"/>
    <s v="3031.75"/>
    <x v="0"/>
    <x v="1"/>
  </r>
  <r>
    <x v="1"/>
    <x v="5"/>
    <x v="1"/>
    <s v="mestrado"/>
    <x v="874"/>
    <s v="1972.92"/>
    <x v="0"/>
    <x v="1"/>
  </r>
  <r>
    <x v="1"/>
    <x v="1"/>
    <x v="1"/>
    <s v="mestrado"/>
    <x v="875"/>
    <s v="1357.28"/>
    <x v="1"/>
    <x v="0"/>
  </r>
  <r>
    <x v="1"/>
    <x v="1"/>
    <x v="3"/>
    <s v="graduacao"/>
    <x v="876"/>
    <s v="1195.86"/>
    <x v="1"/>
    <x v="0"/>
  </r>
  <r>
    <x v="0"/>
    <x v="0"/>
    <x v="0"/>
    <s v="mestrado"/>
    <x v="877"/>
    <s v="2213.09"/>
    <x v="0"/>
    <x v="1"/>
  </r>
  <r>
    <x v="1"/>
    <x v="0"/>
    <x v="0"/>
    <s v="mestrado"/>
    <x v="878"/>
    <s v="2950.83"/>
    <x v="0"/>
    <x v="1"/>
  </r>
  <r>
    <x v="1"/>
    <x v="3"/>
    <x v="1"/>
    <s v="doutorado"/>
    <x v="879"/>
    <s v="1409.56"/>
    <x v="0"/>
    <x v="0"/>
  </r>
  <r>
    <x v="1"/>
    <x v="1"/>
    <x v="0"/>
    <s v="mestrado"/>
    <x v="880"/>
    <s v="2342.83"/>
    <x v="1"/>
    <x v="1"/>
  </r>
  <r>
    <x v="0"/>
    <x v="0"/>
    <x v="1"/>
    <s v="mestrado"/>
    <x v="881"/>
    <s v="1877.44"/>
    <x v="0"/>
    <x v="1"/>
  </r>
  <r>
    <x v="0"/>
    <x v="4"/>
    <x v="0"/>
    <s v="graduacao"/>
    <x v="882"/>
    <s v="2270.93"/>
    <x v="0"/>
    <x v="1"/>
  </r>
  <r>
    <x v="0"/>
    <x v="0"/>
    <x v="0"/>
    <s v="mestrado"/>
    <x v="883"/>
    <s v="3016.48"/>
    <x v="0"/>
    <x v="1"/>
  </r>
  <r>
    <x v="1"/>
    <x v="5"/>
    <x v="1"/>
    <s v="mestrado"/>
    <x v="884"/>
    <s v="969.8"/>
    <x v="1"/>
    <x v="0"/>
  </r>
  <r>
    <x v="0"/>
    <x v="0"/>
    <x v="1"/>
    <s v="mestrado"/>
    <x v="885"/>
    <s v="1395.63"/>
    <x v="0"/>
    <x v="0"/>
  </r>
  <r>
    <x v="1"/>
    <x v="1"/>
    <x v="0"/>
    <s v="graduacao"/>
    <x v="886"/>
    <s v="2472.91"/>
    <x v="0"/>
    <x v="1"/>
  </r>
  <r>
    <x v="1"/>
    <x v="2"/>
    <x v="0"/>
    <s v="mestrado"/>
    <x v="887"/>
    <s v="2349.63"/>
    <x v="0"/>
    <x v="1"/>
  </r>
  <r>
    <x v="1"/>
    <x v="3"/>
    <x v="0"/>
    <s v="graduacao"/>
    <x v="888"/>
    <s v="2477.61"/>
    <x v="1"/>
    <x v="1"/>
  </r>
  <r>
    <x v="1"/>
    <x v="3"/>
    <x v="1"/>
    <s v="graduacao"/>
    <x v="889"/>
    <s v="1617.3"/>
    <x v="0"/>
    <x v="0"/>
  </r>
  <r>
    <x v="0"/>
    <x v="2"/>
    <x v="1"/>
    <s v="graduacao"/>
    <x v="890"/>
    <s v="1585.84"/>
    <x v="0"/>
    <x v="0"/>
  </r>
  <r>
    <x v="1"/>
    <x v="2"/>
    <x v="1"/>
    <s v="mestrado"/>
    <x v="891"/>
    <s v="1523.11"/>
    <x v="0"/>
    <x v="0"/>
  </r>
  <r>
    <x v="0"/>
    <x v="0"/>
    <x v="0"/>
    <s v="mestrado"/>
    <x v="892"/>
    <s v="2616.15"/>
    <x v="0"/>
    <x v="1"/>
  </r>
  <r>
    <x v="0"/>
    <x v="0"/>
    <x v="1"/>
    <s v="mestrado"/>
    <x v="893"/>
    <s v="2565.26"/>
    <x v="0"/>
    <x v="1"/>
  </r>
  <r>
    <x v="1"/>
    <x v="5"/>
    <x v="1"/>
    <s v="graduacao"/>
    <x v="894"/>
    <s v="1339.9"/>
    <x v="1"/>
    <x v="0"/>
  </r>
  <r>
    <x v="1"/>
    <x v="3"/>
    <x v="1"/>
    <s v="mestrado"/>
    <x v="895"/>
    <s v="2279.84"/>
    <x v="0"/>
    <x v="1"/>
  </r>
  <r>
    <x v="1"/>
    <x v="0"/>
    <x v="1"/>
    <s v="mestrado"/>
    <x v="896"/>
    <s v="1258.25"/>
    <x v="0"/>
    <x v="0"/>
  </r>
  <r>
    <x v="0"/>
    <x v="4"/>
    <x v="1"/>
    <s v="doutorado"/>
    <x v="897"/>
    <s v="2475.06"/>
    <x v="0"/>
    <x v="1"/>
  </r>
  <r>
    <x v="1"/>
    <x v="1"/>
    <x v="1"/>
    <s v="mestrado"/>
    <x v="898"/>
    <s v="1213.32"/>
    <x v="1"/>
    <x v="0"/>
  </r>
  <r>
    <x v="1"/>
    <x v="3"/>
    <x v="0"/>
    <s v="doutorado"/>
    <x v="899"/>
    <s v="1755.88"/>
    <x v="1"/>
    <x v="0"/>
  </r>
  <r>
    <x v="1"/>
    <x v="2"/>
    <x v="1"/>
    <s v="doutorado"/>
    <x v="900"/>
    <s v="1813.9"/>
    <x v="0"/>
    <x v="0"/>
  </r>
  <r>
    <x v="1"/>
    <x v="2"/>
    <x v="1"/>
    <s v="mestrado"/>
    <x v="901"/>
    <s v="2133.66"/>
    <x v="0"/>
    <x v="1"/>
  </r>
  <r>
    <x v="1"/>
    <x v="2"/>
    <x v="0"/>
    <s v="doutorado"/>
    <x v="902"/>
    <s v="2566.06"/>
    <x v="1"/>
    <x v="1"/>
  </r>
  <r>
    <x v="1"/>
    <x v="3"/>
    <x v="1"/>
    <s v="mestrado"/>
    <x v="903"/>
    <s v="2058.8"/>
    <x v="0"/>
    <x v="1"/>
  </r>
  <r>
    <x v="1"/>
    <x v="0"/>
    <x v="1"/>
    <s v="mestrado"/>
    <x v="904"/>
    <s v="2593.73"/>
    <x v="0"/>
    <x v="1"/>
  </r>
  <r>
    <x v="1"/>
    <x v="1"/>
    <x v="1"/>
    <s v="mestrado"/>
    <x v="905"/>
    <s v="1886.69"/>
    <x v="1"/>
    <x v="1"/>
  </r>
  <r>
    <x v="1"/>
    <x v="2"/>
    <x v="0"/>
    <s v="mestrado"/>
    <x v="906"/>
    <s v="2568.73"/>
    <x v="1"/>
    <x v="1"/>
  </r>
  <r>
    <x v="1"/>
    <x v="0"/>
    <x v="1"/>
    <s v="mestrado"/>
    <x v="907"/>
    <s v="1870.15"/>
    <x v="0"/>
    <x v="1"/>
  </r>
  <r>
    <x v="0"/>
    <x v="0"/>
    <x v="1"/>
    <s v="doutorado"/>
    <x v="908"/>
    <s v="911.09"/>
    <x v="1"/>
    <x v="0"/>
  </r>
  <r>
    <x v="1"/>
    <x v="2"/>
    <x v="0"/>
    <s v="graduacao"/>
    <x v="909"/>
    <s v="3124.78"/>
    <x v="0"/>
    <x v="1"/>
  </r>
  <r>
    <x v="1"/>
    <x v="0"/>
    <x v="0"/>
    <s v="mestrado"/>
    <x v="910"/>
    <s v="1973.97"/>
    <x v="0"/>
    <x v="1"/>
  </r>
  <r>
    <x v="1"/>
    <x v="3"/>
    <x v="2"/>
    <s v="mestrado"/>
    <x v="911"/>
    <s v="1720.08"/>
    <x v="0"/>
    <x v="0"/>
  </r>
  <r>
    <x v="1"/>
    <x v="2"/>
    <x v="2"/>
    <s v="doutorado"/>
    <x v="912"/>
    <s v="1727.84"/>
    <x v="0"/>
    <x v="0"/>
  </r>
  <r>
    <x v="1"/>
    <x v="3"/>
    <x v="1"/>
    <s v="mestrado"/>
    <x v="913"/>
    <s v="1999.0"/>
    <x v="0"/>
    <x v="1"/>
  </r>
  <r>
    <x v="0"/>
    <x v="0"/>
    <x v="3"/>
    <s v="mestrado"/>
    <x v="914"/>
    <s v="1712.6"/>
    <x v="0"/>
    <x v="0"/>
  </r>
  <r>
    <x v="1"/>
    <x v="2"/>
    <x v="0"/>
    <s v="mestrado"/>
    <x v="915"/>
    <s v="2551.32"/>
    <x v="1"/>
    <x v="1"/>
  </r>
  <r>
    <x v="0"/>
    <x v="0"/>
    <x v="1"/>
    <s v="mestrado"/>
    <x v="916"/>
    <s v="1788.43"/>
    <x v="0"/>
    <x v="0"/>
  </r>
  <r>
    <x v="1"/>
    <x v="1"/>
    <x v="1"/>
    <s v="mestrado"/>
    <x v="917"/>
    <s v="1377.98"/>
    <x v="0"/>
    <x v="0"/>
  </r>
  <r>
    <x v="1"/>
    <x v="3"/>
    <x v="1"/>
    <s v="doutorado"/>
    <x v="918"/>
    <s v="1843.85"/>
    <x v="0"/>
    <x v="1"/>
  </r>
  <r>
    <x v="1"/>
    <x v="5"/>
    <x v="1"/>
    <s v="mestrado"/>
    <x v="919"/>
    <s v="1930.66"/>
    <x v="1"/>
    <x v="1"/>
  </r>
  <r>
    <x v="1"/>
    <x v="1"/>
    <x v="0"/>
    <s v="mestrado"/>
    <x v="920"/>
    <s v="2405.65"/>
    <x v="1"/>
    <x v="1"/>
  </r>
  <r>
    <x v="1"/>
    <x v="1"/>
    <x v="1"/>
    <s v="mestrado"/>
    <x v="921"/>
    <s v="1158.14"/>
    <x v="1"/>
    <x v="0"/>
  </r>
  <r>
    <x v="1"/>
    <x v="0"/>
    <x v="1"/>
    <s v="mestrado"/>
    <x v="922"/>
    <s v="1855.62"/>
    <x v="0"/>
    <x v="1"/>
  </r>
  <r>
    <x v="1"/>
    <x v="3"/>
    <x v="0"/>
    <s v="doutorado"/>
    <x v="923"/>
    <s v="3305.71"/>
    <x v="0"/>
    <x v="1"/>
  </r>
  <r>
    <x v="1"/>
    <x v="2"/>
    <x v="1"/>
    <s v="mestrado"/>
    <x v="924"/>
    <s v="2970.76"/>
    <x v="1"/>
    <x v="1"/>
  </r>
  <r>
    <x v="0"/>
    <x v="0"/>
    <x v="1"/>
    <s v="doutorado"/>
    <x v="925"/>
    <s v="1621.73"/>
    <x v="0"/>
    <x v="0"/>
  </r>
  <r>
    <x v="0"/>
    <x v="4"/>
    <x v="0"/>
    <s v="doutorado"/>
    <x v="926"/>
    <s v="2546.41"/>
    <x v="0"/>
    <x v="1"/>
  </r>
  <r>
    <x v="1"/>
    <x v="5"/>
    <x v="0"/>
    <s v="graduacao"/>
    <x v="927"/>
    <s v="4686.93"/>
    <x v="0"/>
    <x v="1"/>
  </r>
  <r>
    <x v="0"/>
    <x v="4"/>
    <x v="1"/>
    <s v="mestrado"/>
    <x v="928"/>
    <s v="1836.23"/>
    <x v="1"/>
    <x v="1"/>
  </r>
  <r>
    <x v="1"/>
    <x v="1"/>
    <x v="0"/>
    <s v="doutorado"/>
    <x v="929"/>
    <s v="2030.49"/>
    <x v="1"/>
    <x v="1"/>
  </r>
  <r>
    <x v="1"/>
    <x v="3"/>
    <x v="1"/>
    <s v="mestrado"/>
    <x v="930"/>
    <s v="1850.11"/>
    <x v="0"/>
    <x v="1"/>
  </r>
  <r>
    <x v="1"/>
    <x v="1"/>
    <x v="1"/>
    <s v="graduacao"/>
    <x v="931"/>
    <s v="1715.25"/>
    <x v="0"/>
    <x v="0"/>
  </r>
  <r>
    <x v="1"/>
    <x v="0"/>
    <x v="1"/>
    <s v="doutorado"/>
    <x v="932"/>
    <s v="2523.33"/>
    <x v="0"/>
    <x v="1"/>
  </r>
  <r>
    <x v="1"/>
    <x v="1"/>
    <x v="1"/>
    <s v="mestrado"/>
    <x v="933"/>
    <s v="2323.64"/>
    <x v="0"/>
    <x v="1"/>
  </r>
  <r>
    <x v="0"/>
    <x v="0"/>
    <x v="0"/>
    <s v="mestrado"/>
    <x v="934"/>
    <s v="1165.03"/>
    <x v="0"/>
    <x v="0"/>
  </r>
  <r>
    <x v="1"/>
    <x v="1"/>
    <x v="1"/>
    <s v="mestrado"/>
    <x v="935"/>
    <s v="1484.34"/>
    <x v="1"/>
    <x v="0"/>
  </r>
  <r>
    <x v="0"/>
    <x v="0"/>
    <x v="1"/>
    <s v="mestrado"/>
    <x v="936"/>
    <s v="1959.52"/>
    <x v="0"/>
    <x v="1"/>
  </r>
  <r>
    <x v="0"/>
    <x v="0"/>
    <x v="1"/>
    <s v="graduacao"/>
    <x v="937"/>
    <s v="1665.68"/>
    <x v="0"/>
    <x v="0"/>
  </r>
  <r>
    <x v="0"/>
    <x v="0"/>
    <x v="1"/>
    <s v="mestrado"/>
    <x v="938"/>
    <s v="1457.99"/>
    <x v="0"/>
    <x v="0"/>
  </r>
  <r>
    <x v="1"/>
    <x v="1"/>
    <x v="3"/>
    <s v="graduacao"/>
    <x v="857"/>
    <s v="1041.56"/>
    <x v="1"/>
    <x v="0"/>
  </r>
  <r>
    <x v="0"/>
    <x v="2"/>
    <x v="1"/>
    <s v="mestrado"/>
    <x v="939"/>
    <s v="2005.45"/>
    <x v="0"/>
    <x v="1"/>
  </r>
  <r>
    <x v="0"/>
    <x v="2"/>
    <x v="1"/>
    <s v="mestrado"/>
    <x v="940"/>
    <s v="1225.43"/>
    <x v="0"/>
    <x v="0"/>
  </r>
  <r>
    <x v="1"/>
    <x v="5"/>
    <x v="1"/>
    <s v="graduacao"/>
    <x v="941"/>
    <s v="2547.11"/>
    <x v="1"/>
    <x v="1"/>
  </r>
  <r>
    <x v="1"/>
    <x v="1"/>
    <x v="1"/>
    <s v="graduacao"/>
    <x v="942"/>
    <s v="2864.57"/>
    <x v="0"/>
    <x v="1"/>
  </r>
  <r>
    <x v="1"/>
    <x v="3"/>
    <x v="1"/>
    <s v="graduacao"/>
    <x v="943"/>
    <s v="1960.04"/>
    <x v="1"/>
    <x v="1"/>
  </r>
  <r>
    <x v="0"/>
    <x v="0"/>
    <x v="1"/>
    <s v="doutorado"/>
    <x v="944"/>
    <s v="1215.22"/>
    <x v="0"/>
    <x v="0"/>
  </r>
  <r>
    <x v="0"/>
    <x v="0"/>
    <x v="0"/>
    <s v="graduacao"/>
    <x v="945"/>
    <s v="2856.99"/>
    <x v="0"/>
    <x v="1"/>
  </r>
  <r>
    <x v="1"/>
    <x v="5"/>
    <x v="0"/>
    <s v="mestrado"/>
    <x v="583"/>
    <s v="1804.19"/>
    <x v="1"/>
    <x v="0"/>
  </r>
  <r>
    <x v="0"/>
    <x v="0"/>
    <x v="1"/>
    <s v="mestrado"/>
    <x v="946"/>
    <s v="1339.06"/>
    <x v="0"/>
    <x v="0"/>
  </r>
  <r>
    <x v="1"/>
    <x v="1"/>
    <x v="1"/>
    <s v="mestrado"/>
    <x v="947"/>
    <s v="1013.54"/>
    <x v="1"/>
    <x v="0"/>
  </r>
  <r>
    <x v="0"/>
    <x v="0"/>
    <x v="0"/>
    <s v="mestrado"/>
    <x v="948"/>
    <s v="3328.43"/>
    <x v="0"/>
    <x v="1"/>
  </r>
  <r>
    <x v="1"/>
    <x v="3"/>
    <x v="0"/>
    <s v="graduacao"/>
    <x v="949"/>
    <s v="2061.48"/>
    <x v="1"/>
    <x v="1"/>
  </r>
  <r>
    <x v="1"/>
    <x v="1"/>
    <x v="1"/>
    <s v="mestrado"/>
    <x v="950"/>
    <s v="1567.81"/>
    <x v="0"/>
    <x v="0"/>
  </r>
  <r>
    <x v="1"/>
    <x v="2"/>
    <x v="1"/>
    <s v="graduacao"/>
    <x v="951"/>
    <s v="1573.18"/>
    <x v="0"/>
    <x v="0"/>
  </r>
  <r>
    <x v="1"/>
    <x v="1"/>
    <x v="0"/>
    <s v="mestrado"/>
    <x v="952"/>
    <s v="2568.19"/>
    <x v="1"/>
    <x v="1"/>
  </r>
  <r>
    <x v="0"/>
    <x v="4"/>
    <x v="1"/>
    <s v="mestrado"/>
    <x v="953"/>
    <s v="1804.74"/>
    <x v="1"/>
    <x v="0"/>
  </r>
  <r>
    <x v="1"/>
    <x v="5"/>
    <x v="1"/>
    <s v="mestrado"/>
    <x v="954"/>
    <s v="725.03"/>
    <x v="1"/>
    <x v="0"/>
  </r>
  <r>
    <x v="1"/>
    <x v="2"/>
    <x v="0"/>
    <s v="mestrado"/>
    <x v="955"/>
    <s v="1488.66"/>
    <x v="1"/>
    <x v="0"/>
  </r>
  <r>
    <x v="1"/>
    <x v="1"/>
    <x v="1"/>
    <s v="graduacao"/>
    <x v="956"/>
    <s v="1765.86"/>
    <x v="0"/>
    <x v="0"/>
  </r>
  <r>
    <x v="1"/>
    <x v="3"/>
    <x v="1"/>
    <s v="mestrado"/>
    <x v="957"/>
    <s v="1275.28"/>
    <x v="0"/>
    <x v="0"/>
  </r>
  <r>
    <x v="1"/>
    <x v="3"/>
    <x v="0"/>
    <s v="mestrado"/>
    <x v="958"/>
    <s v="2411.25"/>
    <x v="0"/>
    <x v="1"/>
  </r>
  <r>
    <x v="1"/>
    <x v="1"/>
    <x v="1"/>
    <s v="doutorado"/>
    <x v="959"/>
    <s v="1306.84"/>
    <x v="1"/>
    <x v="0"/>
  </r>
  <r>
    <x v="1"/>
    <x v="1"/>
    <x v="1"/>
    <s v="mestrado"/>
    <x v="960"/>
    <s v="1837.54"/>
    <x v="1"/>
    <x v="1"/>
  </r>
  <r>
    <x v="0"/>
    <x v="4"/>
    <x v="0"/>
    <s v="mestrado"/>
    <x v="961"/>
    <s v="1909.71"/>
    <x v="0"/>
    <x v="1"/>
  </r>
  <r>
    <x v="1"/>
    <x v="1"/>
    <x v="1"/>
    <s v="mestrado"/>
    <x v="962"/>
    <s v="1725.35"/>
    <x v="0"/>
    <x v="0"/>
  </r>
  <r>
    <x v="0"/>
    <x v="4"/>
    <x v="0"/>
    <s v="mestrado"/>
    <x v="963"/>
    <s v="3703.36"/>
    <x v="1"/>
    <x v="1"/>
  </r>
  <r>
    <x v="0"/>
    <x v="0"/>
    <x v="1"/>
    <s v="graduacao"/>
    <x v="964"/>
    <s v="2177.24"/>
    <x v="0"/>
    <x v="1"/>
  </r>
  <r>
    <x v="1"/>
    <x v="3"/>
    <x v="1"/>
    <s v="mestrado"/>
    <x v="965"/>
    <s v="2883.89"/>
    <x v="0"/>
    <x v="1"/>
  </r>
  <r>
    <x v="0"/>
    <x v="0"/>
    <x v="1"/>
    <s v="mestrado"/>
    <x v="966"/>
    <s v="2048.09"/>
    <x v="0"/>
    <x v="1"/>
  </r>
  <r>
    <x v="1"/>
    <x v="2"/>
    <x v="1"/>
    <s v="mestrado"/>
    <x v="967"/>
    <s v="2038.27"/>
    <x v="0"/>
    <x v="1"/>
  </r>
  <r>
    <x v="1"/>
    <x v="1"/>
    <x v="1"/>
    <s v="mestrado"/>
    <x v="968"/>
    <s v="1980.48"/>
    <x v="1"/>
    <x v="1"/>
  </r>
  <r>
    <x v="1"/>
    <x v="5"/>
    <x v="1"/>
    <s v="mestrado"/>
    <x v="969"/>
    <s v="1899.32"/>
    <x v="1"/>
    <x v="1"/>
  </r>
  <r>
    <x v="1"/>
    <x v="1"/>
    <x v="1"/>
    <s v="mestrado"/>
    <x v="970"/>
    <s v="1842.85"/>
    <x v="1"/>
    <x v="1"/>
  </r>
  <r>
    <x v="1"/>
    <x v="1"/>
    <x v="1"/>
    <s v="mestrado"/>
    <x v="971"/>
    <s v="3407.09"/>
    <x v="1"/>
    <x v="1"/>
  </r>
  <r>
    <x v="1"/>
    <x v="1"/>
    <x v="0"/>
    <s v="mestrado"/>
    <x v="972"/>
    <s v="2650.58"/>
    <x v="1"/>
    <x v="1"/>
  </r>
  <r>
    <x v="1"/>
    <x v="3"/>
    <x v="1"/>
    <s v="mestrado"/>
    <x v="973"/>
    <s v="3891.88"/>
    <x v="1"/>
    <x v="1"/>
  </r>
  <r>
    <x v="1"/>
    <x v="3"/>
    <x v="0"/>
    <s v="graduacao"/>
    <x v="974"/>
    <s v="3942.18"/>
    <x v="0"/>
    <x v="1"/>
  </r>
  <r>
    <x v="1"/>
    <x v="2"/>
    <x v="3"/>
    <s v="mestrado"/>
    <x v="975"/>
    <s v="2398.78"/>
    <x v="1"/>
    <x v="1"/>
  </r>
  <r>
    <x v="1"/>
    <x v="2"/>
    <x v="1"/>
    <s v="mestrado"/>
    <x v="976"/>
    <s v="1390.76"/>
    <x v="0"/>
    <x v="0"/>
  </r>
  <r>
    <x v="1"/>
    <x v="5"/>
    <x v="1"/>
    <s v="graduacao"/>
    <x v="977"/>
    <s v="1723.69"/>
    <x v="1"/>
    <x v="0"/>
  </r>
  <r>
    <x v="0"/>
    <x v="0"/>
    <x v="0"/>
    <s v="mestrado"/>
    <x v="978"/>
    <s v="3116.07"/>
    <x v="0"/>
    <x v="1"/>
  </r>
  <r>
    <x v="1"/>
    <x v="5"/>
    <x v="0"/>
    <s v="mestrado"/>
    <x v="979"/>
    <s v="2555.26"/>
    <x v="1"/>
    <x v="1"/>
  </r>
  <r>
    <x v="1"/>
    <x v="2"/>
    <x v="3"/>
    <s v="graduacao"/>
    <x v="980"/>
    <s v="2660.89"/>
    <x v="0"/>
    <x v="1"/>
  </r>
  <r>
    <x v="0"/>
    <x v="0"/>
    <x v="0"/>
    <s v="mestrado"/>
    <x v="981"/>
    <s v="777.75"/>
    <x v="0"/>
    <x v="0"/>
  </r>
  <r>
    <x v="0"/>
    <x v="0"/>
    <x v="1"/>
    <s v="mestrado"/>
    <x v="982"/>
    <s v="2292.65"/>
    <x v="0"/>
    <x v="1"/>
  </r>
  <r>
    <x v="0"/>
    <x v="0"/>
    <x v="1"/>
    <s v="mestrado"/>
    <x v="983"/>
    <s v="1888.94"/>
    <x v="0"/>
    <x v="1"/>
  </r>
  <r>
    <x v="1"/>
    <x v="0"/>
    <x v="1"/>
    <s v="mestrado"/>
    <x v="984"/>
    <s v="1597.48"/>
    <x v="0"/>
    <x v="0"/>
  </r>
  <r>
    <x v="1"/>
    <x v="1"/>
    <x v="1"/>
    <s v="doutorado"/>
    <x v="985"/>
    <s v="1651.45"/>
    <x v="0"/>
    <x v="0"/>
  </r>
  <r>
    <x v="1"/>
    <x v="0"/>
    <x v="3"/>
    <s v="mestrado"/>
    <x v="986"/>
    <s v="2320.65"/>
    <x v="0"/>
    <x v="1"/>
  </r>
  <r>
    <x v="0"/>
    <x v="4"/>
    <x v="1"/>
    <s v="doutorado"/>
    <x v="987"/>
    <s v="2120.0"/>
    <x v="0"/>
    <x v="1"/>
  </r>
  <r>
    <x v="0"/>
    <x v="0"/>
    <x v="1"/>
    <s v="mestrado"/>
    <x v="988"/>
    <s v="2181.77"/>
    <x v="0"/>
    <x v="1"/>
  </r>
  <r>
    <x v="1"/>
    <x v="3"/>
    <x v="0"/>
    <s v="mestrado"/>
    <x v="989"/>
    <s v="3063.17"/>
    <x v="0"/>
    <x v="1"/>
  </r>
  <r>
    <x v="0"/>
    <x v="2"/>
    <x v="1"/>
    <s v="mestrado"/>
    <x v="990"/>
    <s v="3095.49"/>
    <x v="0"/>
    <x v="1"/>
  </r>
  <r>
    <x v="0"/>
    <x v="0"/>
    <x v="0"/>
    <s v="mestrado"/>
    <x v="991"/>
    <s v="2439.16"/>
    <x v="0"/>
    <x v="1"/>
  </r>
  <r>
    <x v="0"/>
    <x v="2"/>
    <x v="1"/>
    <s v="mestrado"/>
    <x v="992"/>
    <s v="1569.25"/>
    <x v="0"/>
    <x v="0"/>
  </r>
  <r>
    <x v="1"/>
    <x v="4"/>
    <x v="0"/>
    <s v="mestrado"/>
    <x v="993"/>
    <s v="2522.99"/>
    <x v="1"/>
    <x v="1"/>
  </r>
  <r>
    <x v="1"/>
    <x v="0"/>
    <x v="0"/>
    <s v="mestrado"/>
    <x v="994"/>
    <s v="2657.12"/>
    <x v="0"/>
    <x v="1"/>
  </r>
  <r>
    <x v="0"/>
    <x v="0"/>
    <x v="0"/>
    <s v="doutorado"/>
    <x v="995"/>
    <s v="2557.89"/>
    <x v="0"/>
    <x v="1"/>
  </r>
  <r>
    <x v="1"/>
    <x v="0"/>
    <x v="1"/>
    <s v="graduacao"/>
    <x v="996"/>
    <s v="2570.69"/>
    <x v="0"/>
    <x v="1"/>
  </r>
  <r>
    <x v="0"/>
    <x v="0"/>
    <x v="1"/>
    <s v="graduacao"/>
    <x v="997"/>
    <s v="1446.01"/>
    <x v="0"/>
    <x v="0"/>
  </r>
  <r>
    <x v="1"/>
    <x v="1"/>
    <x v="1"/>
    <s v="mestrado"/>
    <x v="998"/>
    <s v="1181.31"/>
    <x v="1"/>
    <x v="0"/>
  </r>
  <r>
    <x v="1"/>
    <x v="2"/>
    <x v="3"/>
    <s v="graduacao"/>
    <x v="999"/>
    <s v="1426.96"/>
    <x v="1"/>
    <x v="0"/>
  </r>
  <r>
    <x v="0"/>
    <x v="0"/>
    <x v="0"/>
    <s v="doutorado"/>
    <x v="1000"/>
    <s v="1134.53"/>
    <x v="0"/>
    <x v="0"/>
  </r>
  <r>
    <x v="0"/>
    <x v="0"/>
    <x v="1"/>
    <s v="mestrado"/>
    <x v="1001"/>
    <s v="2223.42"/>
    <x v="0"/>
    <x v="1"/>
  </r>
  <r>
    <x v="1"/>
    <x v="3"/>
    <x v="1"/>
    <s v="graduacao"/>
    <x v="1002"/>
    <s v="1534.35"/>
    <x v="0"/>
    <x v="0"/>
  </r>
  <r>
    <x v="1"/>
    <x v="1"/>
    <x v="1"/>
    <s v="graduacao"/>
    <x v="1003"/>
    <s v="1413.17"/>
    <x v="1"/>
    <x v="0"/>
  </r>
  <r>
    <x v="1"/>
    <x v="2"/>
    <x v="0"/>
    <s v="mestrado"/>
    <x v="1004"/>
    <s v="2659.02"/>
    <x v="0"/>
    <x v="1"/>
  </r>
  <r>
    <x v="1"/>
    <x v="1"/>
    <x v="1"/>
    <s v="mestrado"/>
    <x v="1005"/>
    <s v="1842.02"/>
    <x v="0"/>
    <x v="1"/>
  </r>
  <r>
    <x v="0"/>
    <x v="4"/>
    <x v="0"/>
    <s v="mestrado"/>
    <x v="1006"/>
    <s v="2997.64"/>
    <x v="1"/>
    <x v="1"/>
  </r>
  <r>
    <x v="1"/>
    <x v="1"/>
    <x v="1"/>
    <s v="mestrado"/>
    <x v="1007"/>
    <s v="2916.6"/>
    <x v="1"/>
    <x v="1"/>
  </r>
  <r>
    <x v="1"/>
    <x v="2"/>
    <x v="3"/>
    <s v="graduacao"/>
    <x v="1008"/>
    <s v="4157.4"/>
    <x v="0"/>
    <x v="1"/>
  </r>
  <r>
    <x v="1"/>
    <x v="0"/>
    <x v="3"/>
    <s v="mestrado"/>
    <x v="1009"/>
    <s v="2670.67"/>
    <x v="0"/>
    <x v="1"/>
  </r>
  <r>
    <x v="1"/>
    <x v="2"/>
    <x v="0"/>
    <s v="mestrado"/>
    <x v="1010"/>
    <s v="2221.13"/>
    <x v="0"/>
    <x v="1"/>
  </r>
  <r>
    <x v="1"/>
    <x v="3"/>
    <x v="0"/>
    <s v="mestrado"/>
    <x v="1011"/>
    <s v="2460.93"/>
    <x v="1"/>
    <x v="1"/>
  </r>
  <r>
    <x v="0"/>
    <x v="0"/>
    <x v="0"/>
    <s v="mestrado"/>
    <x v="1012"/>
    <s v="1698.56"/>
    <x v="0"/>
    <x v="0"/>
  </r>
  <r>
    <x v="1"/>
    <x v="3"/>
    <x v="1"/>
    <s v="graduacao"/>
    <x v="1013"/>
    <s v="694.36"/>
    <x v="0"/>
    <x v="0"/>
  </r>
  <r>
    <x v="1"/>
    <x v="1"/>
    <x v="1"/>
    <s v="mestrado"/>
    <x v="1014"/>
    <s v="2760.16"/>
    <x v="1"/>
    <x v="1"/>
  </r>
  <r>
    <x v="1"/>
    <x v="2"/>
    <x v="1"/>
    <s v="mestrado"/>
    <x v="1015"/>
    <s v="1678.6"/>
    <x v="0"/>
    <x v="0"/>
  </r>
  <r>
    <x v="1"/>
    <x v="1"/>
    <x v="1"/>
    <s v="mestrado"/>
    <x v="1016"/>
    <s v="1887.35"/>
    <x v="0"/>
    <x v="1"/>
  </r>
  <r>
    <x v="0"/>
    <x v="0"/>
    <x v="1"/>
    <s v="mestrado"/>
    <x v="1017"/>
    <s v="1535.42"/>
    <x v="0"/>
    <x v="0"/>
  </r>
  <r>
    <x v="1"/>
    <x v="2"/>
    <x v="1"/>
    <s v="mestrado"/>
    <x v="1018"/>
    <s v="1903.38"/>
    <x v="0"/>
    <x v="1"/>
  </r>
  <r>
    <x v="1"/>
    <x v="1"/>
    <x v="1"/>
    <s v="mestrado"/>
    <x v="1019"/>
    <s v="2631.04"/>
    <x v="0"/>
    <x v="1"/>
  </r>
  <r>
    <x v="0"/>
    <x v="4"/>
    <x v="1"/>
    <s v="mestrado"/>
    <x v="1020"/>
    <s v="1989.22"/>
    <x v="0"/>
    <x v="1"/>
  </r>
  <r>
    <x v="1"/>
    <x v="2"/>
    <x v="1"/>
    <s v="mestrado"/>
    <x v="1021"/>
    <s v="2165.44"/>
    <x v="0"/>
    <x v="1"/>
  </r>
  <r>
    <x v="0"/>
    <x v="0"/>
    <x v="1"/>
    <s v="graduacao"/>
    <x v="1022"/>
    <s v="2003.83"/>
    <x v="0"/>
    <x v="1"/>
  </r>
  <r>
    <x v="1"/>
    <x v="1"/>
    <x v="1"/>
    <s v="mestrado"/>
    <x v="1023"/>
    <s v="717.88"/>
    <x v="1"/>
    <x v="0"/>
  </r>
  <r>
    <x v="1"/>
    <x v="2"/>
    <x v="1"/>
    <s v="mestrado"/>
    <x v="1024"/>
    <s v="1921.42"/>
    <x v="0"/>
    <x v="1"/>
  </r>
  <r>
    <x v="0"/>
    <x v="0"/>
    <x v="0"/>
    <s v="mestrado"/>
    <x v="1025"/>
    <s v="2170.67"/>
    <x v="0"/>
    <x v="1"/>
  </r>
  <r>
    <x v="0"/>
    <x v="4"/>
    <x v="0"/>
    <s v="doutorado"/>
    <x v="1026"/>
    <s v="4776.58"/>
    <x v="1"/>
    <x v="3"/>
  </r>
  <r>
    <x v="1"/>
    <x v="1"/>
    <x v="1"/>
    <s v="graduacao"/>
    <x v="1027"/>
    <s v="1476.62"/>
    <x v="0"/>
    <x v="0"/>
  </r>
  <r>
    <x v="0"/>
    <x v="0"/>
    <x v="0"/>
    <s v="graduacao"/>
    <x v="1028"/>
    <s v="2256.74"/>
    <x v="0"/>
    <x v="1"/>
  </r>
  <r>
    <x v="1"/>
    <x v="3"/>
    <x v="1"/>
    <s v="mestrado"/>
    <x v="1029"/>
    <s v="1848.19"/>
    <x v="1"/>
    <x v="1"/>
  </r>
  <r>
    <x v="1"/>
    <x v="5"/>
    <x v="1"/>
    <s v="doutorado"/>
    <x v="1030"/>
    <s v="850.96"/>
    <x v="0"/>
    <x v="0"/>
  </r>
  <r>
    <x v="1"/>
    <x v="5"/>
    <x v="0"/>
    <s v="mestrado"/>
    <x v="662"/>
    <s v="1867.51"/>
    <x v="0"/>
    <x v="1"/>
  </r>
  <r>
    <x v="1"/>
    <x v="2"/>
    <x v="3"/>
    <s v="graduacao"/>
    <x v="1031"/>
    <s v="2510.95"/>
    <x v="0"/>
    <x v="1"/>
  </r>
  <r>
    <x v="1"/>
    <x v="1"/>
    <x v="1"/>
    <s v="doutorado"/>
    <x v="1032"/>
    <s v="3784.73"/>
    <x v="0"/>
    <x v="1"/>
  </r>
  <r>
    <x v="1"/>
    <x v="3"/>
    <x v="1"/>
    <s v="graduacao"/>
    <x v="1033"/>
    <s v="1683.1"/>
    <x v="1"/>
    <x v="0"/>
  </r>
  <r>
    <x v="0"/>
    <x v="2"/>
    <x v="1"/>
    <s v="graduacao"/>
    <x v="1034"/>
    <s v="1911.0"/>
    <x v="0"/>
    <x v="1"/>
  </r>
  <r>
    <x v="0"/>
    <x v="0"/>
    <x v="3"/>
    <s v="mestrado"/>
    <x v="1035"/>
    <s v="3360.6"/>
    <x v="1"/>
    <x v="1"/>
  </r>
  <r>
    <x v="0"/>
    <x v="0"/>
    <x v="1"/>
    <s v="mestrado"/>
    <x v="1036"/>
    <s v="1516.18"/>
    <x v="0"/>
    <x v="0"/>
  </r>
  <r>
    <x v="0"/>
    <x v="0"/>
    <x v="3"/>
    <s v="mestrado"/>
    <x v="1037"/>
    <s v="2947.79"/>
    <x v="0"/>
    <x v="1"/>
  </r>
  <r>
    <x v="1"/>
    <x v="2"/>
    <x v="1"/>
    <s v="mestrado"/>
    <x v="1038"/>
    <s v="1546.95"/>
    <x v="0"/>
    <x v="0"/>
  </r>
  <r>
    <x v="0"/>
    <x v="0"/>
    <x v="1"/>
    <s v="mestrado"/>
    <x v="1039"/>
    <s v="1545.92"/>
    <x v="0"/>
    <x v="0"/>
  </r>
  <r>
    <x v="1"/>
    <x v="3"/>
    <x v="1"/>
    <s v="mestrado"/>
    <x v="1040"/>
    <s v="1159.25"/>
    <x v="0"/>
    <x v="0"/>
  </r>
  <r>
    <x v="0"/>
    <x v="0"/>
    <x v="1"/>
    <s v="mestrado"/>
    <x v="1041"/>
    <s v="1188.6"/>
    <x v="0"/>
    <x v="0"/>
  </r>
  <r>
    <x v="1"/>
    <x v="5"/>
    <x v="1"/>
    <s v="mestrado"/>
    <x v="1042"/>
    <s v="1180.52"/>
    <x v="1"/>
    <x v="0"/>
  </r>
  <r>
    <x v="1"/>
    <x v="3"/>
    <x v="3"/>
    <s v="mestrado"/>
    <x v="1043"/>
    <s v="1984.93"/>
    <x v="0"/>
    <x v="1"/>
  </r>
  <r>
    <x v="0"/>
    <x v="0"/>
    <x v="3"/>
    <s v="doutorado"/>
    <x v="1044"/>
    <s v="3327.01"/>
    <x v="1"/>
    <x v="1"/>
  </r>
  <r>
    <x v="0"/>
    <x v="2"/>
    <x v="1"/>
    <s v="mestrado"/>
    <x v="1045"/>
    <s v="1824.54"/>
    <x v="0"/>
    <x v="0"/>
  </r>
  <r>
    <x v="0"/>
    <x v="2"/>
    <x v="1"/>
    <s v="mestrado"/>
    <x v="1046"/>
    <s v="1532.34"/>
    <x v="0"/>
    <x v="0"/>
  </r>
  <r>
    <x v="1"/>
    <x v="3"/>
    <x v="1"/>
    <s v="mestrado"/>
    <x v="1047"/>
    <s v="2384.07"/>
    <x v="0"/>
    <x v="1"/>
  </r>
  <r>
    <x v="0"/>
    <x v="0"/>
    <x v="0"/>
    <s v="mestrado"/>
    <x v="1048"/>
    <s v="3395.24"/>
    <x v="0"/>
    <x v="1"/>
  </r>
  <r>
    <x v="1"/>
    <x v="3"/>
    <x v="1"/>
    <s v="mestrado"/>
    <x v="1049"/>
    <s v="1850.79"/>
    <x v="1"/>
    <x v="1"/>
  </r>
  <r>
    <x v="0"/>
    <x v="0"/>
    <x v="1"/>
    <s v="mestrado"/>
    <x v="1050"/>
    <s v="1574.6"/>
    <x v="0"/>
    <x v="0"/>
  </r>
  <r>
    <x v="0"/>
    <x v="4"/>
    <x v="2"/>
    <s v="mestrado"/>
    <x v="1051"/>
    <s v="1792.62"/>
    <x v="1"/>
    <x v="0"/>
  </r>
  <r>
    <x v="1"/>
    <x v="4"/>
    <x v="0"/>
    <s v="graduacao"/>
    <x v="1052"/>
    <s v="2567.22"/>
    <x v="1"/>
    <x v="1"/>
  </r>
  <r>
    <x v="0"/>
    <x v="2"/>
    <x v="0"/>
    <s v="mestrado"/>
    <x v="1053"/>
    <s v="2263.43"/>
    <x v="0"/>
    <x v="1"/>
  </r>
  <r>
    <x v="0"/>
    <x v="0"/>
    <x v="1"/>
    <s v="doutorado"/>
    <x v="1054"/>
    <s v="1154.13"/>
    <x v="0"/>
    <x v="0"/>
  </r>
  <r>
    <x v="0"/>
    <x v="4"/>
    <x v="0"/>
    <s v="mestrado"/>
    <x v="1055"/>
    <s v="2336.11"/>
    <x v="0"/>
    <x v="1"/>
  </r>
  <r>
    <x v="0"/>
    <x v="0"/>
    <x v="3"/>
    <s v="doutorado"/>
    <x v="1056"/>
    <s v="1701.28"/>
    <x v="0"/>
    <x v="0"/>
  </r>
  <r>
    <x v="1"/>
    <x v="3"/>
    <x v="1"/>
    <s v="doutorado"/>
    <x v="1057"/>
    <s v="1992.83"/>
    <x v="0"/>
    <x v="1"/>
  </r>
  <r>
    <x v="1"/>
    <x v="3"/>
    <x v="1"/>
    <s v="mestrado"/>
    <x v="1058"/>
    <s v="1485.47"/>
    <x v="0"/>
    <x v="0"/>
  </r>
  <r>
    <x v="1"/>
    <x v="5"/>
    <x v="0"/>
    <s v="mestrado"/>
    <x v="1059"/>
    <s v="1564.36"/>
    <x v="0"/>
    <x v="0"/>
  </r>
  <r>
    <x v="1"/>
    <x v="1"/>
    <x v="1"/>
    <s v="doutorado"/>
    <x v="1060"/>
    <s v="1397.97"/>
    <x v="0"/>
    <x v="0"/>
  </r>
  <r>
    <x v="0"/>
    <x v="0"/>
    <x v="3"/>
    <s v="mestrado"/>
    <x v="1061"/>
    <s v="3347.94"/>
    <x v="0"/>
    <x v="1"/>
  </r>
  <r>
    <x v="1"/>
    <x v="1"/>
    <x v="1"/>
    <s v="mestrado"/>
    <x v="1062"/>
    <s v="1417.3"/>
    <x v="0"/>
    <x v="0"/>
  </r>
  <r>
    <x v="1"/>
    <x v="3"/>
    <x v="0"/>
    <s v="mestrado"/>
    <x v="1063"/>
    <s v="2553.03"/>
    <x v="0"/>
    <x v="1"/>
  </r>
  <r>
    <x v="1"/>
    <x v="1"/>
    <x v="1"/>
    <s v="mestrado"/>
    <x v="1064"/>
    <s v="1992.28"/>
    <x v="1"/>
    <x v="1"/>
  </r>
  <r>
    <x v="1"/>
    <x v="1"/>
    <x v="1"/>
    <s v="mestrado"/>
    <x v="1065"/>
    <s v="1913.67"/>
    <x v="1"/>
    <x v="1"/>
  </r>
  <r>
    <x v="0"/>
    <x v="0"/>
    <x v="3"/>
    <s v="doutorado"/>
    <x v="1066"/>
    <s v="3519.95"/>
    <x v="0"/>
    <x v="1"/>
  </r>
  <r>
    <x v="0"/>
    <x v="0"/>
    <x v="1"/>
    <s v="mestrado"/>
    <x v="1067"/>
    <s v="1323.17"/>
    <x v="0"/>
    <x v="0"/>
  </r>
  <r>
    <x v="1"/>
    <x v="1"/>
    <x v="2"/>
    <s v="mestrado"/>
    <x v="1068"/>
    <s v="3084.47"/>
    <x v="0"/>
    <x v="1"/>
  </r>
  <r>
    <x v="0"/>
    <x v="2"/>
    <x v="0"/>
    <s v="mestrado"/>
    <x v="1069"/>
    <s v="2740.26"/>
    <x v="0"/>
    <x v="1"/>
  </r>
  <r>
    <x v="0"/>
    <x v="2"/>
    <x v="1"/>
    <s v="graduacao"/>
    <x v="1070"/>
    <s v="2207.57"/>
    <x v="0"/>
    <x v="1"/>
  </r>
  <r>
    <x v="0"/>
    <x v="4"/>
    <x v="1"/>
    <s v="mestrado"/>
    <x v="1071"/>
    <s v="1454.92"/>
    <x v="0"/>
    <x v="0"/>
  </r>
  <r>
    <x v="1"/>
    <x v="2"/>
    <x v="1"/>
    <s v="mestrado"/>
    <x v="1072"/>
    <s v="1615.79"/>
    <x v="0"/>
    <x v="0"/>
  </r>
  <r>
    <x v="0"/>
    <x v="0"/>
    <x v="1"/>
    <s v="mestrado"/>
    <x v="1073"/>
    <s v="1479.29"/>
    <x v="0"/>
    <x v="0"/>
  </r>
  <r>
    <x v="1"/>
    <x v="1"/>
    <x v="1"/>
    <s v="graduacao"/>
    <x v="1074"/>
    <s v="2079.67"/>
    <x v="1"/>
    <x v="1"/>
  </r>
  <r>
    <x v="1"/>
    <x v="5"/>
    <x v="1"/>
    <s v="graduacao"/>
    <x v="1075"/>
    <s v="2248.66"/>
    <x v="1"/>
    <x v="1"/>
  </r>
  <r>
    <x v="1"/>
    <x v="1"/>
    <x v="0"/>
    <s v="mestrado"/>
    <x v="1076"/>
    <s v="1768.57"/>
    <x v="1"/>
    <x v="0"/>
  </r>
  <r>
    <x v="0"/>
    <x v="4"/>
    <x v="1"/>
    <s v="doutorado"/>
    <x v="1077"/>
    <s v="1255.88"/>
    <x v="1"/>
    <x v="0"/>
  </r>
  <r>
    <x v="1"/>
    <x v="5"/>
    <x v="1"/>
    <s v="mestrado"/>
    <x v="1078"/>
    <s v="2502.37"/>
    <x v="0"/>
    <x v="1"/>
  </r>
  <r>
    <x v="1"/>
    <x v="1"/>
    <x v="1"/>
    <s v="graduacao"/>
    <x v="1079"/>
    <s v="2457.3"/>
    <x v="1"/>
    <x v="1"/>
  </r>
  <r>
    <x v="1"/>
    <x v="0"/>
    <x v="1"/>
    <s v="doutorado"/>
    <x v="1080"/>
    <s v="1793.95"/>
    <x v="0"/>
    <x v="0"/>
  </r>
  <r>
    <x v="1"/>
    <x v="3"/>
    <x v="3"/>
    <s v="mestrado"/>
    <x v="1081"/>
    <s v="2565.4"/>
    <x v="0"/>
    <x v="1"/>
  </r>
  <r>
    <x v="1"/>
    <x v="2"/>
    <x v="0"/>
    <s v="graduacao"/>
    <x v="1082"/>
    <s v="2111.22"/>
    <x v="0"/>
    <x v="1"/>
  </r>
  <r>
    <x v="1"/>
    <x v="0"/>
    <x v="1"/>
    <s v="mestrado"/>
    <x v="1083"/>
    <s v="1718.87"/>
    <x v="0"/>
    <x v="0"/>
  </r>
  <r>
    <x v="1"/>
    <x v="0"/>
    <x v="2"/>
    <s v="graduacao"/>
    <x v="1084"/>
    <s v="3762.25"/>
    <x v="1"/>
    <x v="1"/>
  </r>
  <r>
    <x v="1"/>
    <x v="5"/>
    <x v="3"/>
    <s v="mestrado"/>
    <x v="1085"/>
    <s v="2516.96"/>
    <x v="0"/>
    <x v="1"/>
  </r>
  <r>
    <x v="0"/>
    <x v="2"/>
    <x v="1"/>
    <s v="mestrado"/>
    <x v="1086"/>
    <s v="1487.42"/>
    <x v="0"/>
    <x v="0"/>
  </r>
  <r>
    <x v="0"/>
    <x v="0"/>
    <x v="0"/>
    <s v="graduacao"/>
    <x v="1087"/>
    <s v="1954.08"/>
    <x v="0"/>
    <x v="1"/>
  </r>
  <r>
    <x v="0"/>
    <x v="0"/>
    <x v="1"/>
    <s v="mestrado"/>
    <x v="1088"/>
    <s v="2154.13"/>
    <x v="0"/>
    <x v="1"/>
  </r>
  <r>
    <x v="0"/>
    <x v="4"/>
    <x v="1"/>
    <s v="graduacao"/>
    <x v="1089"/>
    <s v="1640.24"/>
    <x v="0"/>
    <x v="0"/>
  </r>
  <r>
    <x v="1"/>
    <x v="1"/>
    <x v="0"/>
    <s v="mestrado"/>
    <x v="1090"/>
    <s v="1938.72"/>
    <x v="1"/>
    <x v="1"/>
  </r>
  <r>
    <x v="1"/>
    <x v="1"/>
    <x v="0"/>
    <s v="graduacao"/>
    <x v="1091"/>
    <s v="2477.5"/>
    <x v="1"/>
    <x v="1"/>
  </r>
  <r>
    <x v="1"/>
    <x v="2"/>
    <x v="1"/>
    <s v="mestrado"/>
    <x v="1092"/>
    <s v="886.5"/>
    <x v="0"/>
    <x v="0"/>
  </r>
  <r>
    <x v="1"/>
    <x v="0"/>
    <x v="3"/>
    <s v="graduacao"/>
    <x v="1093"/>
    <s v="1284.94"/>
    <x v="0"/>
    <x v="0"/>
  </r>
  <r>
    <x v="1"/>
    <x v="1"/>
    <x v="1"/>
    <s v="doutorado"/>
    <x v="1094"/>
    <s v="2017.65"/>
    <x v="0"/>
    <x v="1"/>
  </r>
  <r>
    <x v="0"/>
    <x v="0"/>
    <x v="0"/>
    <s v="doutorado"/>
    <x v="1095"/>
    <s v="4148.79"/>
    <x v="1"/>
    <x v="1"/>
  </r>
  <r>
    <x v="1"/>
    <x v="5"/>
    <x v="1"/>
    <s v="doutorado"/>
    <x v="1096"/>
    <s v="2781.82"/>
    <x v="0"/>
    <x v="1"/>
  </r>
  <r>
    <x v="0"/>
    <x v="0"/>
    <x v="1"/>
    <s v="doutorado"/>
    <x v="1097"/>
    <s v="1973.87"/>
    <x v="0"/>
    <x v="1"/>
  </r>
  <r>
    <x v="1"/>
    <x v="3"/>
    <x v="0"/>
    <s v="graduacao"/>
    <x v="1098"/>
    <s v="3189.31"/>
    <x v="0"/>
    <x v="1"/>
  </r>
  <r>
    <x v="1"/>
    <x v="3"/>
    <x v="2"/>
    <s v="mestrado"/>
    <x v="1099"/>
    <s v="3670.4"/>
    <x v="0"/>
    <x v="1"/>
  </r>
  <r>
    <x v="0"/>
    <x v="0"/>
    <x v="1"/>
    <s v="mestrado"/>
    <x v="1100"/>
    <s v="1836.12"/>
    <x v="0"/>
    <x v="1"/>
  </r>
  <r>
    <x v="0"/>
    <x v="4"/>
    <x v="0"/>
    <s v="graduacao"/>
    <x v="1101"/>
    <s v="1353.03"/>
    <x v="1"/>
    <x v="0"/>
  </r>
  <r>
    <x v="1"/>
    <x v="5"/>
    <x v="2"/>
    <s v="graduacao"/>
    <x v="1102"/>
    <s v="1907.47"/>
    <x v="1"/>
    <x v="1"/>
  </r>
  <r>
    <x v="1"/>
    <x v="2"/>
    <x v="0"/>
    <s v="mestrado"/>
    <x v="1103"/>
    <s v="3891.16"/>
    <x v="0"/>
    <x v="1"/>
  </r>
  <r>
    <x v="1"/>
    <x v="2"/>
    <x v="1"/>
    <s v="mestrado"/>
    <x v="1104"/>
    <s v="1764.81"/>
    <x v="0"/>
    <x v="0"/>
  </r>
  <r>
    <x v="1"/>
    <x v="0"/>
    <x v="1"/>
    <s v="graduacao"/>
    <x v="1105"/>
    <s v="2027.24"/>
    <x v="0"/>
    <x v="1"/>
  </r>
  <r>
    <x v="0"/>
    <x v="4"/>
    <x v="0"/>
    <s v="graduacao"/>
    <x v="1106"/>
    <s v="2503.86"/>
    <x v="1"/>
    <x v="1"/>
  </r>
  <r>
    <x v="0"/>
    <x v="4"/>
    <x v="0"/>
    <s v="doutorado"/>
    <x v="1107"/>
    <s v="2655.22"/>
    <x v="0"/>
    <x v="1"/>
  </r>
  <r>
    <x v="1"/>
    <x v="1"/>
    <x v="1"/>
    <s v="graduacao"/>
    <x v="1108"/>
    <s v="2109.5"/>
    <x v="0"/>
    <x v="1"/>
  </r>
  <r>
    <x v="0"/>
    <x v="0"/>
    <x v="0"/>
    <s v="graduacao"/>
    <x v="1109"/>
    <s v="2198.64"/>
    <x v="0"/>
    <x v="1"/>
  </r>
  <r>
    <x v="1"/>
    <x v="2"/>
    <x v="1"/>
    <s v="mestrado"/>
    <x v="1110"/>
    <s v="1497.23"/>
    <x v="0"/>
    <x v="0"/>
  </r>
  <r>
    <x v="1"/>
    <x v="3"/>
    <x v="1"/>
    <s v="doutorado"/>
    <x v="1111"/>
    <s v="1504.19"/>
    <x v="0"/>
    <x v="0"/>
  </r>
  <r>
    <x v="1"/>
    <x v="2"/>
    <x v="0"/>
    <s v="mestrado"/>
    <x v="1112"/>
    <s v="998.77"/>
    <x v="0"/>
    <x v="0"/>
  </r>
  <r>
    <x v="1"/>
    <x v="3"/>
    <x v="1"/>
    <s v="graduacao"/>
    <x v="1113"/>
    <s v="2031.19"/>
    <x v="1"/>
    <x v="1"/>
  </r>
  <r>
    <x v="0"/>
    <x v="0"/>
    <x v="0"/>
    <s v="doutorado"/>
    <x v="1114"/>
    <s v="947.17"/>
    <x v="0"/>
    <x v="0"/>
  </r>
  <r>
    <x v="0"/>
    <x v="0"/>
    <x v="1"/>
    <s v="mestrado"/>
    <x v="1115"/>
    <s v="1620.0"/>
    <x v="0"/>
    <x v="0"/>
  </r>
  <r>
    <x v="1"/>
    <x v="0"/>
    <x v="0"/>
    <s v="mestrado"/>
    <x v="1116"/>
    <s v="2717.32"/>
    <x v="0"/>
    <x v="1"/>
  </r>
  <r>
    <x v="1"/>
    <x v="2"/>
    <x v="1"/>
    <s v="mestrado"/>
    <x v="1117"/>
    <s v="1741.64"/>
    <x v="0"/>
    <x v="0"/>
  </r>
  <r>
    <x v="1"/>
    <x v="1"/>
    <x v="0"/>
    <s v="mestrado"/>
    <x v="1118"/>
    <s v="2238.69"/>
    <x v="0"/>
    <x v="1"/>
  </r>
  <r>
    <x v="0"/>
    <x v="0"/>
    <x v="1"/>
    <s v="mestrado"/>
    <x v="1119"/>
    <s v="2535.22"/>
    <x v="0"/>
    <x v="1"/>
  </r>
  <r>
    <x v="1"/>
    <x v="5"/>
    <x v="1"/>
    <s v="mestrado"/>
    <x v="1120"/>
    <s v="1576.86"/>
    <x v="0"/>
    <x v="0"/>
  </r>
  <r>
    <x v="1"/>
    <x v="1"/>
    <x v="1"/>
    <s v="mestrado"/>
    <x v="1121"/>
    <s v="1584.75"/>
    <x v="1"/>
    <x v="0"/>
  </r>
  <r>
    <x v="1"/>
    <x v="4"/>
    <x v="3"/>
    <s v="graduacao"/>
    <x v="1122"/>
    <s v="2460.26"/>
    <x v="0"/>
    <x v="1"/>
  </r>
  <r>
    <x v="0"/>
    <x v="2"/>
    <x v="1"/>
    <s v="graduacao"/>
    <x v="1123"/>
    <s v="1281.15"/>
    <x v="2"/>
    <x v="0"/>
  </r>
  <r>
    <x v="1"/>
    <x v="3"/>
    <x v="2"/>
    <s v="graduacao"/>
    <x v="1124"/>
    <s v="2133.04"/>
    <x v="0"/>
    <x v="1"/>
  </r>
  <r>
    <x v="0"/>
    <x v="0"/>
    <x v="1"/>
    <s v="mestrado"/>
    <x v="1125"/>
    <s v="3700.82"/>
    <x v="0"/>
    <x v="1"/>
  </r>
  <r>
    <x v="0"/>
    <x v="0"/>
    <x v="1"/>
    <s v="mestrado"/>
    <x v="1126"/>
    <s v="4063.55"/>
    <x v="1"/>
    <x v="1"/>
  </r>
  <r>
    <x v="1"/>
    <x v="4"/>
    <x v="0"/>
    <s v="mestrado"/>
    <x v="1127"/>
    <s v="2473.33"/>
    <x v="0"/>
    <x v="1"/>
  </r>
  <r>
    <x v="0"/>
    <x v="4"/>
    <x v="0"/>
    <s v="mestrado"/>
    <x v="1128"/>
    <s v="2322.62"/>
    <x v="0"/>
    <x v="1"/>
  </r>
  <r>
    <x v="1"/>
    <x v="2"/>
    <x v="0"/>
    <s v="doutorado"/>
    <x v="1129"/>
    <s v="3203.8"/>
    <x v="0"/>
    <x v="1"/>
  </r>
  <r>
    <x v="1"/>
    <x v="1"/>
    <x v="0"/>
    <s v="mestrado"/>
    <x v="1130"/>
    <s v="3343.7"/>
    <x v="0"/>
    <x v="1"/>
  </r>
  <r>
    <x v="1"/>
    <x v="2"/>
    <x v="0"/>
    <s v="mestrado"/>
    <x v="1131"/>
    <s v="2010.18"/>
    <x v="0"/>
    <x v="1"/>
  </r>
  <r>
    <x v="0"/>
    <x v="4"/>
    <x v="1"/>
    <s v="doutorado"/>
    <x v="1132"/>
    <s v="2689.33"/>
    <x v="0"/>
    <x v="1"/>
  </r>
  <r>
    <x v="1"/>
    <x v="2"/>
    <x v="1"/>
    <s v="mestrado"/>
    <x v="1133"/>
    <s v="1868.89"/>
    <x v="0"/>
    <x v="1"/>
  </r>
  <r>
    <x v="0"/>
    <x v="0"/>
    <x v="1"/>
    <s v="doutorado"/>
    <x v="1134"/>
    <s v="2000.03"/>
    <x v="0"/>
    <x v="1"/>
  </r>
  <r>
    <x v="0"/>
    <x v="0"/>
    <x v="1"/>
    <s v="doutorado"/>
    <x v="1135"/>
    <s v="1267.41"/>
    <x v="0"/>
    <x v="0"/>
  </r>
  <r>
    <x v="1"/>
    <x v="3"/>
    <x v="1"/>
    <s v="mestrado"/>
    <x v="1136"/>
    <s v="2311.95"/>
    <x v="0"/>
    <x v="1"/>
  </r>
  <r>
    <x v="1"/>
    <x v="5"/>
    <x v="1"/>
    <s v="mestrado"/>
    <x v="1137"/>
    <s v="1590.69"/>
    <x v="0"/>
    <x v="0"/>
  </r>
  <r>
    <x v="1"/>
    <x v="0"/>
    <x v="0"/>
    <s v="mestrado"/>
    <x v="1072"/>
    <s v="1027.24"/>
    <x v="0"/>
    <x v="0"/>
  </r>
  <r>
    <x v="1"/>
    <x v="5"/>
    <x v="0"/>
    <s v="mestrado"/>
    <x v="1138"/>
    <s v="2739.19"/>
    <x v="1"/>
    <x v="1"/>
  </r>
  <r>
    <x v="1"/>
    <x v="1"/>
    <x v="0"/>
    <s v="doutorado"/>
    <x v="1139"/>
    <s v="1766.5"/>
    <x v="0"/>
    <x v="0"/>
  </r>
  <r>
    <x v="0"/>
    <x v="0"/>
    <x v="1"/>
    <s v="mestrado"/>
    <x v="1140"/>
    <s v="1339.08"/>
    <x v="0"/>
    <x v="0"/>
  </r>
  <r>
    <x v="1"/>
    <x v="2"/>
    <x v="1"/>
    <s v="mestrado"/>
    <x v="1141"/>
    <s v="1865.48"/>
    <x v="1"/>
    <x v="1"/>
  </r>
  <r>
    <x v="0"/>
    <x v="0"/>
    <x v="0"/>
    <s v="mestrado"/>
    <x v="1142"/>
    <s v="3888.55"/>
    <x v="0"/>
    <x v="1"/>
  </r>
  <r>
    <x v="0"/>
    <x v="0"/>
    <x v="1"/>
    <s v="mestrado"/>
    <x v="1143"/>
    <s v="1203.3"/>
    <x v="0"/>
    <x v="0"/>
  </r>
  <r>
    <x v="1"/>
    <x v="0"/>
    <x v="0"/>
    <s v="mestrado"/>
    <x v="1144"/>
    <s v="1997.96"/>
    <x v="0"/>
    <x v="1"/>
  </r>
  <r>
    <x v="1"/>
    <x v="5"/>
    <x v="1"/>
    <s v="graduacao"/>
    <x v="1145"/>
    <s v="3783.03"/>
    <x v="1"/>
    <x v="1"/>
  </r>
  <r>
    <x v="1"/>
    <x v="3"/>
    <x v="2"/>
    <s v="graduacao"/>
    <x v="1146"/>
    <s v="2983.1"/>
    <x v="1"/>
    <x v="1"/>
  </r>
  <r>
    <x v="1"/>
    <x v="1"/>
    <x v="3"/>
    <s v="mestrado"/>
    <x v="1147"/>
    <s v="2495.03"/>
    <x v="1"/>
    <x v="1"/>
  </r>
  <r>
    <x v="1"/>
    <x v="1"/>
    <x v="1"/>
    <s v="doutorado"/>
    <x v="1148"/>
    <s v="2317.65"/>
    <x v="1"/>
    <x v="1"/>
  </r>
  <r>
    <x v="1"/>
    <x v="2"/>
    <x v="1"/>
    <s v="mestrado"/>
    <x v="1149"/>
    <s v="2501.7"/>
    <x v="0"/>
    <x v="1"/>
  </r>
  <r>
    <x v="1"/>
    <x v="4"/>
    <x v="1"/>
    <s v="mestrado"/>
    <x v="1150"/>
    <s v="1403.0"/>
    <x v="0"/>
    <x v="0"/>
  </r>
  <r>
    <x v="1"/>
    <x v="3"/>
    <x v="1"/>
    <s v="graduacao"/>
    <x v="1151"/>
    <s v="1291.9"/>
    <x v="0"/>
    <x v="0"/>
  </r>
  <r>
    <x v="0"/>
    <x v="0"/>
    <x v="0"/>
    <s v="mestrado"/>
    <x v="1152"/>
    <s v="1485.39"/>
    <x v="0"/>
    <x v="0"/>
  </r>
  <r>
    <x v="0"/>
    <x v="0"/>
    <x v="1"/>
    <s v="mestrado"/>
    <x v="1153"/>
    <s v="1912.5"/>
    <x v="0"/>
    <x v="1"/>
  </r>
  <r>
    <x v="1"/>
    <x v="2"/>
    <x v="1"/>
    <s v="mestrado"/>
    <x v="1154"/>
    <s v="2564.72"/>
    <x v="1"/>
    <x v="1"/>
  </r>
  <r>
    <x v="1"/>
    <x v="3"/>
    <x v="0"/>
    <s v="mestrado"/>
    <x v="1155"/>
    <s v="2336.82"/>
    <x v="0"/>
    <x v="1"/>
  </r>
  <r>
    <x v="1"/>
    <x v="3"/>
    <x v="1"/>
    <s v="doutorado"/>
    <x v="1156"/>
    <s v="4189.03"/>
    <x v="0"/>
    <x v="1"/>
  </r>
  <r>
    <x v="1"/>
    <x v="5"/>
    <x v="1"/>
    <s v="mestrado"/>
    <x v="1157"/>
    <s v="2005.1"/>
    <x v="1"/>
    <x v="1"/>
  </r>
  <r>
    <x v="1"/>
    <x v="2"/>
    <x v="1"/>
    <s v="mestrado"/>
    <x v="1158"/>
    <s v="3183.18"/>
    <x v="1"/>
    <x v="1"/>
  </r>
  <r>
    <x v="1"/>
    <x v="5"/>
    <x v="1"/>
    <s v="doutorado"/>
    <x v="1159"/>
    <s v="1624.93"/>
    <x v="1"/>
    <x v="0"/>
  </r>
  <r>
    <x v="0"/>
    <x v="0"/>
    <x v="1"/>
    <s v="mestrado"/>
    <x v="1160"/>
    <s v="2055.12"/>
    <x v="0"/>
    <x v="1"/>
  </r>
  <r>
    <x v="1"/>
    <x v="5"/>
    <x v="1"/>
    <s v="mestrado"/>
    <x v="1161"/>
    <s v="1865.03"/>
    <x v="0"/>
    <x v="1"/>
  </r>
  <r>
    <x v="1"/>
    <x v="1"/>
    <x v="0"/>
    <s v="mestrado"/>
    <x v="1162"/>
    <s v="3762.35"/>
    <x v="1"/>
    <x v="1"/>
  </r>
  <r>
    <x v="1"/>
    <x v="3"/>
    <x v="0"/>
    <s v="mestrado"/>
    <x v="1163"/>
    <s v="3899.27"/>
    <x v="3"/>
    <x v="1"/>
  </r>
  <r>
    <x v="1"/>
    <x v="5"/>
    <x v="1"/>
    <s v="mestrado"/>
    <x v="1164"/>
    <s v="1606.03"/>
    <x v="1"/>
    <x v="0"/>
  </r>
  <r>
    <x v="1"/>
    <x v="0"/>
    <x v="1"/>
    <s v="mestrado"/>
    <x v="1165"/>
    <s v="1608.51"/>
    <x v="0"/>
    <x v="0"/>
  </r>
  <r>
    <x v="0"/>
    <x v="0"/>
    <x v="1"/>
    <s v="mestrado"/>
    <x v="1166"/>
    <s v="2878.95"/>
    <x v="0"/>
    <x v="1"/>
  </r>
  <r>
    <x v="1"/>
    <x v="0"/>
    <x v="1"/>
    <s v="doutorado"/>
    <x v="1167"/>
    <s v="1448.62"/>
    <x v="0"/>
    <x v="0"/>
  </r>
  <r>
    <x v="0"/>
    <x v="2"/>
    <x v="1"/>
    <s v="mestrado"/>
    <x v="1168"/>
    <s v="3158.55"/>
    <x v="0"/>
    <x v="1"/>
  </r>
  <r>
    <x v="1"/>
    <x v="3"/>
    <x v="1"/>
    <s v="mestrado"/>
    <x v="1169"/>
    <s v="1067.16"/>
    <x v="0"/>
    <x v="0"/>
  </r>
  <r>
    <x v="1"/>
    <x v="2"/>
    <x v="0"/>
    <s v="doutorado"/>
    <x v="1170"/>
    <s v="2518.09"/>
    <x v="1"/>
    <x v="1"/>
  </r>
  <r>
    <x v="1"/>
    <x v="4"/>
    <x v="0"/>
    <s v="doutorado"/>
    <x v="1171"/>
    <s v="2278.97"/>
    <x v="1"/>
    <x v="1"/>
  </r>
  <r>
    <x v="0"/>
    <x v="2"/>
    <x v="3"/>
    <s v="mestrado"/>
    <x v="1172"/>
    <s v="2293.22"/>
    <x v="0"/>
    <x v="1"/>
  </r>
  <r>
    <x v="1"/>
    <x v="1"/>
    <x v="1"/>
    <s v="mestrado"/>
    <x v="1173"/>
    <s v="1780.67"/>
    <x v="1"/>
    <x v="0"/>
  </r>
  <r>
    <x v="1"/>
    <x v="3"/>
    <x v="1"/>
    <s v="graduacao"/>
    <x v="1174"/>
    <s v="1813.14"/>
    <x v="0"/>
    <x v="0"/>
  </r>
  <r>
    <x v="1"/>
    <x v="1"/>
    <x v="1"/>
    <s v="mestrado"/>
    <x v="1175"/>
    <s v="2774.78"/>
    <x v="0"/>
    <x v="1"/>
  </r>
  <r>
    <x v="1"/>
    <x v="2"/>
    <x v="2"/>
    <s v="mestrado"/>
    <x v="1176"/>
    <s v="4642.78"/>
    <x v="1"/>
    <x v="1"/>
  </r>
  <r>
    <x v="0"/>
    <x v="2"/>
    <x v="1"/>
    <s v="mestrado"/>
    <x v="1177"/>
    <s v="2807.32"/>
    <x v="0"/>
    <x v="1"/>
  </r>
  <r>
    <x v="1"/>
    <x v="1"/>
    <x v="0"/>
    <s v="graduacao"/>
    <x v="1178"/>
    <s v="2262.14"/>
    <x v="0"/>
    <x v="1"/>
  </r>
  <r>
    <x v="0"/>
    <x v="0"/>
    <x v="1"/>
    <s v="mestrado"/>
    <x v="1179"/>
    <s v="1694.99"/>
    <x v="0"/>
    <x v="0"/>
  </r>
  <r>
    <x v="1"/>
    <x v="4"/>
    <x v="1"/>
    <s v="doutorado"/>
    <x v="1180"/>
    <s v="1822.46"/>
    <x v="0"/>
    <x v="0"/>
  </r>
  <r>
    <x v="0"/>
    <x v="4"/>
    <x v="1"/>
    <s v="mestrado"/>
    <x v="1181"/>
    <s v="1810.21"/>
    <x v="1"/>
    <x v="0"/>
  </r>
  <r>
    <x v="1"/>
    <x v="1"/>
    <x v="1"/>
    <s v="graduacao"/>
    <x v="1182"/>
    <s v="1472.93"/>
    <x v="1"/>
    <x v="0"/>
  </r>
  <r>
    <x v="1"/>
    <x v="1"/>
    <x v="1"/>
    <s v="graduacao"/>
    <x v="1183"/>
    <s v="1222.42"/>
    <x v="1"/>
    <x v="0"/>
  </r>
  <r>
    <x v="0"/>
    <x v="0"/>
    <x v="1"/>
    <s v="mestrado"/>
    <x v="1184"/>
    <s v="1914.55"/>
    <x v="0"/>
    <x v="1"/>
  </r>
  <r>
    <x v="0"/>
    <x v="0"/>
    <x v="1"/>
    <s v="graduacao"/>
    <x v="1185"/>
    <s v="2633.0"/>
    <x v="1"/>
    <x v="1"/>
  </r>
  <r>
    <x v="0"/>
    <x v="0"/>
    <x v="0"/>
    <s v="graduacao"/>
    <x v="1186"/>
    <s v="4535.42"/>
    <x v="0"/>
    <x v="1"/>
  </r>
  <r>
    <x v="1"/>
    <x v="1"/>
    <x v="3"/>
    <s v="mestrado"/>
    <x v="1187"/>
    <s v="1576.62"/>
    <x v="1"/>
    <x v="0"/>
  </r>
  <r>
    <x v="1"/>
    <x v="3"/>
    <x v="1"/>
    <s v="mestrado"/>
    <x v="1188"/>
    <s v="1281.43"/>
    <x v="0"/>
    <x v="0"/>
  </r>
  <r>
    <x v="0"/>
    <x v="0"/>
    <x v="0"/>
    <s v="graduacao"/>
    <x v="1189"/>
    <s v="3277.42"/>
    <x v="0"/>
    <x v="1"/>
  </r>
  <r>
    <x v="0"/>
    <x v="0"/>
    <x v="0"/>
    <s v="doutorado"/>
    <x v="1190"/>
    <s v="3265.2"/>
    <x v="0"/>
    <x v="1"/>
  </r>
  <r>
    <x v="0"/>
    <x v="0"/>
    <x v="1"/>
    <s v="mestrado"/>
    <x v="1191"/>
    <s v="1634.83"/>
    <x v="0"/>
    <x v="0"/>
  </r>
  <r>
    <x v="1"/>
    <x v="3"/>
    <x v="0"/>
    <s v="mestrado"/>
    <x v="1192"/>
    <s v="2591.29"/>
    <x v="0"/>
    <x v="1"/>
  </r>
  <r>
    <x v="1"/>
    <x v="0"/>
    <x v="0"/>
    <s v="doutorado"/>
    <x v="1193"/>
    <s v="3598.41"/>
    <x v="0"/>
    <x v="1"/>
  </r>
  <r>
    <x v="1"/>
    <x v="2"/>
    <x v="1"/>
    <s v="mestrado"/>
    <x v="1194"/>
    <s v="2849.06"/>
    <x v="0"/>
    <x v="1"/>
  </r>
  <r>
    <x v="0"/>
    <x v="0"/>
    <x v="0"/>
    <s v="mestrado"/>
    <x v="1195"/>
    <s v="2960.5"/>
    <x v="0"/>
    <x v="1"/>
  </r>
  <r>
    <x v="1"/>
    <x v="1"/>
    <x v="0"/>
    <s v="graduacao"/>
    <x v="1196"/>
    <s v="2249.83"/>
    <x v="0"/>
    <x v="1"/>
  </r>
  <r>
    <x v="1"/>
    <x v="2"/>
    <x v="1"/>
    <s v="mestrado"/>
    <x v="1197"/>
    <s v="1933.42"/>
    <x v="0"/>
    <x v="1"/>
  </r>
  <r>
    <x v="0"/>
    <x v="0"/>
    <x v="1"/>
    <s v="doutorado"/>
    <x v="1198"/>
    <s v="2250.74"/>
    <x v="0"/>
    <x v="1"/>
  </r>
  <r>
    <x v="1"/>
    <x v="0"/>
    <x v="1"/>
    <s v="mestrado"/>
    <x v="1199"/>
    <s v="2274.05"/>
    <x v="0"/>
    <x v="1"/>
  </r>
  <r>
    <x v="1"/>
    <x v="3"/>
    <x v="0"/>
    <s v="mestrado"/>
    <x v="1200"/>
    <s v="4263.78"/>
    <x v="1"/>
    <x v="1"/>
  </r>
  <r>
    <x v="1"/>
    <x v="3"/>
    <x v="1"/>
    <s v="mestrado"/>
    <x v="1201"/>
    <s v="1393.04"/>
    <x v="1"/>
    <x v="0"/>
  </r>
  <r>
    <x v="0"/>
    <x v="0"/>
    <x v="0"/>
    <s v="doutorado"/>
    <x v="1202"/>
    <s v="3709.44"/>
    <x v="0"/>
    <x v="1"/>
  </r>
  <r>
    <x v="1"/>
    <x v="1"/>
    <x v="1"/>
    <s v="mestrado"/>
    <x v="1203"/>
    <s v="3806.68"/>
    <x v="1"/>
    <x v="1"/>
  </r>
  <r>
    <x v="1"/>
    <x v="5"/>
    <x v="1"/>
    <s v="graduacao"/>
    <x v="1204"/>
    <s v="1805.58"/>
    <x v="1"/>
    <x v="0"/>
  </r>
  <r>
    <x v="1"/>
    <x v="3"/>
    <x v="1"/>
    <s v="mestrado"/>
    <x v="1205"/>
    <s v="1783.46"/>
    <x v="0"/>
    <x v="0"/>
  </r>
  <r>
    <x v="1"/>
    <x v="1"/>
    <x v="1"/>
    <s v="mestrado"/>
    <x v="1206"/>
    <s v="1543.28"/>
    <x v="1"/>
    <x v="0"/>
  </r>
  <r>
    <x v="1"/>
    <x v="1"/>
    <x v="0"/>
    <s v="graduacao"/>
    <x v="1207"/>
    <s v="1102.59"/>
    <x v="0"/>
    <x v="0"/>
  </r>
  <r>
    <x v="0"/>
    <x v="0"/>
    <x v="0"/>
    <s v="mestrado"/>
    <x v="1208"/>
    <s v="2328.69"/>
    <x v="0"/>
    <x v="1"/>
  </r>
  <r>
    <x v="1"/>
    <x v="1"/>
    <x v="1"/>
    <s v="graduacao"/>
    <x v="1209"/>
    <s v="2119.77"/>
    <x v="1"/>
    <x v="1"/>
  </r>
  <r>
    <x v="0"/>
    <x v="4"/>
    <x v="2"/>
    <s v="doutorado"/>
    <x v="1210"/>
    <s v="1906.56"/>
    <x v="1"/>
    <x v="1"/>
  </r>
  <r>
    <x v="1"/>
    <x v="2"/>
    <x v="0"/>
    <s v="graduacao"/>
    <x v="1211"/>
    <s v="2349.57"/>
    <x v="0"/>
    <x v="1"/>
  </r>
  <r>
    <x v="0"/>
    <x v="0"/>
    <x v="1"/>
    <s v="mestrado"/>
    <x v="1212"/>
    <s v="1433.57"/>
    <x v="0"/>
    <x v="0"/>
  </r>
  <r>
    <x v="0"/>
    <x v="0"/>
    <x v="0"/>
    <s v="mestrado"/>
    <x v="1213"/>
    <s v="2038.03"/>
    <x v="0"/>
    <x v="1"/>
  </r>
  <r>
    <x v="1"/>
    <x v="1"/>
    <x v="1"/>
    <s v="mestrado"/>
    <x v="1214"/>
    <s v="916.26"/>
    <x v="0"/>
    <x v="0"/>
  </r>
  <r>
    <x v="0"/>
    <x v="2"/>
    <x v="1"/>
    <s v="doutorado"/>
    <x v="1215"/>
    <s v="1407.07"/>
    <x v="0"/>
    <x v="0"/>
  </r>
  <r>
    <x v="0"/>
    <x v="0"/>
    <x v="0"/>
    <s v="mestrado"/>
    <x v="1216"/>
    <s v="3292.86"/>
    <x v="0"/>
    <x v="1"/>
  </r>
  <r>
    <x v="1"/>
    <x v="3"/>
    <x v="2"/>
    <s v="mestrado"/>
    <x v="1217"/>
    <s v="1881.34"/>
    <x v="0"/>
    <x v="1"/>
  </r>
  <r>
    <x v="1"/>
    <x v="5"/>
    <x v="1"/>
    <s v="mestrado"/>
    <x v="1218"/>
    <s v="1564.22"/>
    <x v="0"/>
    <x v="0"/>
  </r>
  <r>
    <x v="1"/>
    <x v="3"/>
    <x v="1"/>
    <s v="mestrado"/>
    <x v="1219"/>
    <s v="3447.85"/>
    <x v="1"/>
    <x v="1"/>
  </r>
  <r>
    <x v="1"/>
    <x v="3"/>
    <x v="1"/>
    <s v="doutorado"/>
    <x v="1220"/>
    <s v="4149.18"/>
    <x v="1"/>
    <x v="1"/>
  </r>
  <r>
    <x v="0"/>
    <x v="2"/>
    <x v="1"/>
    <s v="graduacao"/>
    <x v="1221"/>
    <s v="1994.99"/>
    <x v="0"/>
    <x v="1"/>
  </r>
  <r>
    <x v="1"/>
    <x v="1"/>
    <x v="1"/>
    <s v="mestrado"/>
    <x v="1222"/>
    <s v="2508.47"/>
    <x v="1"/>
    <x v="1"/>
  </r>
  <r>
    <x v="1"/>
    <x v="3"/>
    <x v="1"/>
    <s v="mestrado"/>
    <x v="1223"/>
    <s v="2520.97"/>
    <x v="0"/>
    <x v="1"/>
  </r>
  <r>
    <x v="1"/>
    <x v="2"/>
    <x v="1"/>
    <s v="graduacao"/>
    <x v="1224"/>
    <s v="1271.54"/>
    <x v="0"/>
    <x v="0"/>
  </r>
  <r>
    <x v="0"/>
    <x v="4"/>
    <x v="3"/>
    <s v="mestrado"/>
    <x v="1225"/>
    <s v="4370.8"/>
    <x v="1"/>
    <x v="1"/>
  </r>
  <r>
    <x v="1"/>
    <x v="1"/>
    <x v="1"/>
    <s v="graduacao"/>
    <x v="1226"/>
    <s v="1469.3"/>
    <x v="1"/>
    <x v="0"/>
  </r>
  <r>
    <x v="0"/>
    <x v="0"/>
    <x v="0"/>
    <s v="graduacao"/>
    <x v="1227"/>
    <s v="2251.63"/>
    <x v="0"/>
    <x v="1"/>
  </r>
  <r>
    <x v="0"/>
    <x v="2"/>
    <x v="0"/>
    <s v="mestrado"/>
    <x v="1228"/>
    <s v="1749.51"/>
    <x v="0"/>
    <x v="0"/>
  </r>
  <r>
    <x v="1"/>
    <x v="2"/>
    <x v="1"/>
    <s v="graduacao"/>
    <x v="1229"/>
    <s v="1942.38"/>
    <x v="0"/>
    <x v="1"/>
  </r>
  <r>
    <x v="0"/>
    <x v="4"/>
    <x v="0"/>
    <s v="mestrado"/>
    <x v="1230"/>
    <s v="2534.5"/>
    <x v="0"/>
    <x v="1"/>
  </r>
  <r>
    <x v="1"/>
    <x v="5"/>
    <x v="1"/>
    <s v="mestrado"/>
    <x v="1231"/>
    <s v="1656.43"/>
    <x v="1"/>
    <x v="0"/>
  </r>
  <r>
    <x v="0"/>
    <x v="0"/>
    <x v="2"/>
    <s v="mestrado"/>
    <x v="1232"/>
    <s v="3546.06"/>
    <x v="0"/>
    <x v="1"/>
  </r>
  <r>
    <x v="0"/>
    <x v="0"/>
    <x v="1"/>
    <s v="graduacao"/>
    <x v="1233"/>
    <s v="2102.05"/>
    <x v="0"/>
    <x v="1"/>
  </r>
  <r>
    <x v="1"/>
    <x v="5"/>
    <x v="1"/>
    <s v="doutorado"/>
    <x v="1234"/>
    <s v="2273.2"/>
    <x v="0"/>
    <x v="1"/>
  </r>
  <r>
    <x v="0"/>
    <x v="0"/>
    <x v="3"/>
    <s v="graduacao"/>
    <x v="1235"/>
    <s v="2257.4"/>
    <x v="0"/>
    <x v="1"/>
  </r>
  <r>
    <x v="1"/>
    <x v="3"/>
    <x v="1"/>
    <s v="doutorado"/>
    <x v="1236"/>
    <s v="2273.85"/>
    <x v="0"/>
    <x v="1"/>
  </r>
  <r>
    <x v="0"/>
    <x v="0"/>
    <x v="1"/>
    <s v="doutorado"/>
    <x v="1237"/>
    <s v="1376.17"/>
    <x v="0"/>
    <x v="0"/>
  </r>
  <r>
    <x v="0"/>
    <x v="0"/>
    <x v="1"/>
    <s v="mestrado"/>
    <x v="1238"/>
    <s v="3974.26"/>
    <x v="0"/>
    <x v="1"/>
  </r>
  <r>
    <x v="1"/>
    <x v="1"/>
    <x v="1"/>
    <s v="mestrado"/>
    <x v="1239"/>
    <s v="2836.28"/>
    <x v="1"/>
    <x v="1"/>
  </r>
  <r>
    <x v="0"/>
    <x v="2"/>
    <x v="2"/>
    <s v="mestrado"/>
    <x v="1240"/>
    <s v="1898.81"/>
    <x v="0"/>
    <x v="1"/>
  </r>
  <r>
    <x v="1"/>
    <x v="1"/>
    <x v="0"/>
    <s v="mestrado"/>
    <x v="1241"/>
    <s v="3369.13"/>
    <x v="1"/>
    <x v="1"/>
  </r>
  <r>
    <x v="1"/>
    <x v="2"/>
    <x v="1"/>
    <s v="mestrado"/>
    <x v="1242"/>
    <s v="2123.1"/>
    <x v="0"/>
    <x v="1"/>
  </r>
  <r>
    <x v="0"/>
    <x v="0"/>
    <x v="1"/>
    <s v="mestrado"/>
    <x v="1243"/>
    <s v="1571.85"/>
    <x v="0"/>
    <x v="0"/>
  </r>
  <r>
    <x v="0"/>
    <x v="4"/>
    <x v="0"/>
    <s v="doutorado"/>
    <x v="1244"/>
    <s v="2768.11"/>
    <x v="1"/>
    <x v="1"/>
  </r>
  <r>
    <x v="0"/>
    <x v="2"/>
    <x v="0"/>
    <s v="graduacao"/>
    <x v="1245"/>
    <s v="2401.16"/>
    <x v="0"/>
    <x v="1"/>
  </r>
  <r>
    <x v="0"/>
    <x v="0"/>
    <x v="1"/>
    <s v="mestrado"/>
    <x v="1246"/>
    <s v="1351.24"/>
    <x v="0"/>
    <x v="0"/>
  </r>
  <r>
    <x v="1"/>
    <x v="3"/>
    <x v="3"/>
    <s v="mestrado"/>
    <x v="1247"/>
    <s v="2723.24"/>
    <x v="0"/>
    <x v="1"/>
  </r>
  <r>
    <x v="1"/>
    <x v="3"/>
    <x v="1"/>
    <s v="mestrado"/>
    <x v="1248"/>
    <s v="1661.79"/>
    <x v="1"/>
    <x v="0"/>
  </r>
  <r>
    <x v="1"/>
    <x v="1"/>
    <x v="1"/>
    <s v="mestrado"/>
    <x v="1249"/>
    <s v="1502.23"/>
    <x v="1"/>
    <x v="0"/>
  </r>
  <r>
    <x v="1"/>
    <x v="2"/>
    <x v="0"/>
    <s v="doutorado"/>
    <x v="1250"/>
    <s v="2576.41"/>
    <x v="1"/>
    <x v="1"/>
  </r>
  <r>
    <x v="0"/>
    <x v="0"/>
    <x v="0"/>
    <s v="mestrado"/>
    <x v="1251"/>
    <s v="2429.07"/>
    <x v="0"/>
    <x v="1"/>
  </r>
  <r>
    <x v="1"/>
    <x v="2"/>
    <x v="0"/>
    <s v="doutorado"/>
    <x v="1252"/>
    <s v="2679.09"/>
    <x v="0"/>
    <x v="1"/>
  </r>
  <r>
    <x v="0"/>
    <x v="2"/>
    <x v="1"/>
    <s v="mestrado"/>
    <x v="1253"/>
    <s v="1307.59"/>
    <x v="0"/>
    <x v="0"/>
  </r>
  <r>
    <x v="1"/>
    <x v="1"/>
    <x v="0"/>
    <s v="mestrado"/>
    <x v="852"/>
    <s v="3259.6"/>
    <x v="1"/>
    <x v="1"/>
  </r>
  <r>
    <x v="1"/>
    <x v="5"/>
    <x v="0"/>
    <s v="graduacao"/>
    <x v="1254"/>
    <s v="4085.14"/>
    <x v="0"/>
    <x v="1"/>
  </r>
  <r>
    <x v="0"/>
    <x v="0"/>
    <x v="1"/>
    <s v="mestrado"/>
    <x v="1255"/>
    <s v="1825.68"/>
    <x v="0"/>
    <x v="1"/>
  </r>
  <r>
    <x v="1"/>
    <x v="2"/>
    <x v="0"/>
    <s v="doutorado"/>
    <x v="1256"/>
    <s v="3982.84"/>
    <x v="0"/>
    <x v="1"/>
  </r>
  <r>
    <x v="1"/>
    <x v="3"/>
    <x v="1"/>
    <s v="mestrado"/>
    <x v="1257"/>
    <s v="2172.86"/>
    <x v="0"/>
    <x v="1"/>
  </r>
  <r>
    <x v="0"/>
    <x v="0"/>
    <x v="3"/>
    <s v="graduacao"/>
    <x v="1258"/>
    <s v="3448.47"/>
    <x v="1"/>
    <x v="1"/>
  </r>
  <r>
    <x v="1"/>
    <x v="3"/>
    <x v="1"/>
    <s v="mestrado"/>
    <x v="1259"/>
    <s v="2675.55"/>
    <x v="0"/>
    <x v="1"/>
  </r>
  <r>
    <x v="0"/>
    <x v="4"/>
    <x v="1"/>
    <s v="mestrado"/>
    <x v="1260"/>
    <s v="644.06"/>
    <x v="0"/>
    <x v="0"/>
  </r>
  <r>
    <x v="0"/>
    <x v="0"/>
    <x v="1"/>
    <s v="doutorado"/>
    <x v="1261"/>
    <s v="1649.57"/>
    <x v="0"/>
    <x v="0"/>
  </r>
  <r>
    <x v="0"/>
    <x v="0"/>
    <x v="1"/>
    <s v="mestrado"/>
    <x v="1262"/>
    <s v="2315.9"/>
    <x v="0"/>
    <x v="1"/>
  </r>
  <r>
    <x v="1"/>
    <x v="1"/>
    <x v="1"/>
    <s v="mestrado"/>
    <x v="1263"/>
    <s v="1526.64"/>
    <x v="0"/>
    <x v="0"/>
  </r>
  <r>
    <x v="1"/>
    <x v="3"/>
    <x v="2"/>
    <s v="mestrado"/>
    <x v="1264"/>
    <s v="1786.0"/>
    <x v="0"/>
    <x v="0"/>
  </r>
  <r>
    <x v="1"/>
    <x v="1"/>
    <x v="1"/>
    <s v="doutorado"/>
    <x v="1265"/>
    <s v="2619.64"/>
    <x v="1"/>
    <x v="1"/>
  </r>
  <r>
    <x v="0"/>
    <x v="4"/>
    <x v="1"/>
    <s v="mestrado"/>
    <x v="1266"/>
    <s v="1488.86"/>
    <x v="0"/>
    <x v="0"/>
  </r>
  <r>
    <x v="0"/>
    <x v="0"/>
    <x v="0"/>
    <s v="doutorado"/>
    <x v="1267"/>
    <s v="3127.19"/>
    <x v="0"/>
    <x v="1"/>
  </r>
  <r>
    <x v="1"/>
    <x v="1"/>
    <x v="0"/>
    <s v="doutorado"/>
    <x v="637"/>
    <s v="2421.24"/>
    <x v="1"/>
    <x v="1"/>
  </r>
  <r>
    <x v="1"/>
    <x v="1"/>
    <x v="0"/>
    <s v="mestrado"/>
    <x v="1268"/>
    <s v="2291.26"/>
    <x v="1"/>
    <x v="1"/>
  </r>
  <r>
    <x v="0"/>
    <x v="0"/>
    <x v="1"/>
    <s v="mestrado"/>
    <x v="1269"/>
    <s v="2910.53"/>
    <x v="0"/>
    <x v="1"/>
  </r>
  <r>
    <x v="0"/>
    <x v="2"/>
    <x v="1"/>
    <s v="doutorado"/>
    <x v="1270"/>
    <s v="1921.14"/>
    <x v="0"/>
    <x v="1"/>
  </r>
  <r>
    <x v="1"/>
    <x v="5"/>
    <x v="0"/>
    <s v="mestrado"/>
    <x v="1271"/>
    <s v="2383.87"/>
    <x v="1"/>
    <x v="1"/>
  </r>
  <r>
    <x v="1"/>
    <x v="1"/>
    <x v="1"/>
    <s v="graduacao"/>
    <x v="1272"/>
    <s v="1599.58"/>
    <x v="1"/>
    <x v="0"/>
  </r>
  <r>
    <x v="1"/>
    <x v="3"/>
    <x v="0"/>
    <s v="doutorado"/>
    <x v="1273"/>
    <s v="2483.86"/>
    <x v="0"/>
    <x v="1"/>
  </r>
  <r>
    <x v="0"/>
    <x v="4"/>
    <x v="0"/>
    <s v="mestrado"/>
    <x v="1274"/>
    <s v="2156.23"/>
    <x v="1"/>
    <x v="1"/>
  </r>
  <r>
    <x v="0"/>
    <x v="2"/>
    <x v="0"/>
    <s v="mestrado"/>
    <x v="1275"/>
    <s v="2849.62"/>
    <x v="0"/>
    <x v="1"/>
  </r>
  <r>
    <x v="1"/>
    <x v="3"/>
    <x v="2"/>
    <s v="mestrado"/>
    <x v="1276"/>
    <s v="3411.04"/>
    <x v="1"/>
    <x v="1"/>
  </r>
  <r>
    <x v="1"/>
    <x v="5"/>
    <x v="1"/>
    <s v="mestrado"/>
    <x v="1277"/>
    <s v="2753.82"/>
    <x v="1"/>
    <x v="1"/>
  </r>
  <r>
    <x v="1"/>
    <x v="2"/>
    <x v="1"/>
    <s v="mestrado"/>
    <x v="1278"/>
    <s v="1693.5"/>
    <x v="0"/>
    <x v="0"/>
  </r>
  <r>
    <x v="1"/>
    <x v="2"/>
    <x v="3"/>
    <s v="mestrado"/>
    <x v="1279"/>
    <s v="2298.57"/>
    <x v="0"/>
    <x v="1"/>
  </r>
  <r>
    <x v="1"/>
    <x v="1"/>
    <x v="1"/>
    <s v="mestrado"/>
    <x v="1280"/>
    <s v="1327.02"/>
    <x v="1"/>
    <x v="0"/>
  </r>
  <r>
    <x v="1"/>
    <x v="3"/>
    <x v="1"/>
    <s v="graduacao"/>
    <x v="1281"/>
    <s v="4491.23"/>
    <x v="1"/>
    <x v="1"/>
  </r>
  <r>
    <x v="1"/>
    <x v="3"/>
    <x v="1"/>
    <s v="mestrado"/>
    <x v="1282"/>
    <s v="3205.12"/>
    <x v="1"/>
    <x v="1"/>
  </r>
  <r>
    <x v="1"/>
    <x v="3"/>
    <x v="0"/>
    <s v="mestrado"/>
    <x v="1283"/>
    <s v="3699.64"/>
    <x v="1"/>
    <x v="1"/>
  </r>
  <r>
    <x v="1"/>
    <x v="1"/>
    <x v="1"/>
    <s v="mestrado"/>
    <x v="1284"/>
    <s v="1126.9"/>
    <x v="1"/>
    <x v="0"/>
  </r>
  <r>
    <x v="1"/>
    <x v="1"/>
    <x v="0"/>
    <s v="mestrado"/>
    <x v="1285"/>
    <s v="4042.7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2F300-807F-459C-9EB1-602956753784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1">
  <location ref="A49:B54" firstHeaderRow="1" firstDataRow="1" firstDataCol="1" rowPageCount="2" colPageCount="1"/>
  <pivotFields count="8">
    <pivotField dataField="1" showAll="0"/>
    <pivotField axis="axisPage"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axis="axisRow" multipleItemSelectionAllowed="1" showAll="0">
      <items count="5">
        <item x="1"/>
        <item x="0"/>
        <item x="3"/>
        <item x="2"/>
        <item t="default"/>
      </items>
    </pivotField>
    <pivotField multipleItemSelectionAllowed="1" showAll="0">
      <items count="5">
        <item h="1" x="3"/>
        <item x="2"/>
        <item h="1"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-1"/>
    <pageField fld="1" hier="-1"/>
  </pageFields>
  <dataFields count="1">
    <dataField name="Contagem de sexo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FD159-73CC-4B90-A85D-8F8B15F16BAA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A9:B12" firstHeaderRow="1" firstDataRow="1" firstDataCol="1" rowPageCount="2" colPageCount="1"/>
  <pivotFields count="8">
    <pivotField axis="axisRow" dataField="1" multipleItemSelectionAllowed="1" showAll="0">
      <items count="3">
        <item x="0"/>
        <item x="1"/>
        <item t="default"/>
      </items>
    </pivotField>
    <pivotField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x="3"/>
        <item h="1" x="2"/>
        <item t="default"/>
      </items>
    </pivotField>
    <pivotField multipleItemSelectionAllowed="1" showAll="0">
      <items count="5">
        <item h="1" x="3"/>
        <item x="2"/>
        <item h="1"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2" hier="-1"/>
    <pageField fld="6" hier="-1"/>
  </pageFields>
  <dataFields count="1">
    <dataField name="Contagem de sexo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47555-9C5B-4EB2-AD68-B5E74D65309D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7">
  <location ref="A20:B23" firstHeaderRow="1" firstDataRow="1" firstDataCol="1" rowPageCount="2" colPageCount="1"/>
  <pivotFields count="8">
    <pivotField axis="axisRow" dataField="1" showAll="0">
      <items count="3">
        <item x="0"/>
        <item x="1"/>
        <item t="default"/>
      </items>
    </pivotField>
    <pivotField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5">
        <item h="1" x="3"/>
        <item x="2"/>
        <item h="1"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2" hier="-1"/>
    <pageField fld="7" hier="-1"/>
  </pageFields>
  <dataFields count="1">
    <dataField name="Contagem de sex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749BA-0060-49BB-BD00-2CFC48158CA7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7">
  <location ref="A11:B14" firstHeaderRow="1" firstDataRow="1" firstDataCol="1" rowPageCount="2" colPageCount="1"/>
  <pivotFields count="8">
    <pivotField axis="axisRow" dataField="1" showAll="0">
      <items count="3">
        <item x="0"/>
        <item x="1"/>
        <item t="default"/>
      </items>
    </pivotField>
    <pivotField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5">
        <item x="3"/>
        <item h="1" x="2"/>
        <item x="1"/>
        <item h="1"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2" hier="-1"/>
    <pageField fld="7" hier="-1"/>
  </pageFields>
  <dataFields count="1">
    <dataField name="Contagem de sex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0DBE2-95C1-46A7-B61A-921986A44D1F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1">
  <location ref="A29:B35" firstHeaderRow="1" firstDataRow="1" firstDataCol="1" rowPageCount="2" colPageCount="1"/>
  <pivotFields count="8">
    <pivotField dataField="1" showAll="0"/>
    <pivotField axis="axisRow"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x="3"/>
        <item h="1" x="2"/>
        <item t="default"/>
      </items>
    </pivotField>
    <pivotField multipleItemSelectionAllowed="1" showAll="0">
      <items count="5">
        <item h="1" x="3"/>
        <item x="2"/>
        <item h="1"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6" hier="-1"/>
  </pageFields>
  <dataFields count="1">
    <dataField name="Contagem de sexo" fld="0" subtotal="count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B8621-E3AD-4476-BF66-9750DA476AD6}" name="Tabela dinâmica2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A8:B14" firstHeaderRow="1" firstDataRow="1" firstDataCol="1" rowPageCount="2" colPageCount="1"/>
  <pivotFields count="8">
    <pivotField dataField="1" showAll="0">
      <items count="3">
        <item x="0"/>
        <item x="1"/>
        <item t="default"/>
      </items>
    </pivotField>
    <pivotField axis="axisRow"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x="0"/>
        <item h="1" x="3"/>
        <item x="2"/>
        <item t="default"/>
      </items>
    </pivotField>
    <pivotField multipleItemSelectionAllowed="1" showAll="0">
      <items count="5">
        <item h="1" x="3"/>
        <item x="2"/>
        <item h="1"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6" hier="-1"/>
  </pageFields>
  <dataFields count="1">
    <dataField name="Contagem de sexo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AB1F8-465D-4611-8659-1998D3B84E0D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7">
  <location ref="A53:B57" firstHeaderRow="1" firstDataRow="1" firstDataCol="1" rowPageCount="2" colPageCount="1"/>
  <pivotFields count="8">
    <pivotField dataField="1" showAll="0"/>
    <pivotField axis="axisPage"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axis="axisRow" multipleItemSelectionAllowed="1" showAll="0">
      <items count="5">
        <item x="3"/>
        <item x="2"/>
        <item x="1"/>
        <item x="0"/>
        <item t="default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pageFields count="2">
    <pageField fld="2" hier="-1"/>
    <pageField fld="1" hier="-1"/>
  </pageFields>
  <dataFields count="1">
    <dataField name="Contagem de sexo" fld="0" subtotal="count" baseField="0" baseItem="0"/>
  </dataFields>
  <formats count="4">
    <format dxfId="12">
      <pivotArea collapsedLevelsAreSubtotals="1" fieldPosition="0">
        <references count="2">
          <reference field="1" count="1" selected="0">
            <x v="2"/>
          </reference>
          <reference field="7" count="1">
            <x v="2"/>
          </reference>
        </references>
      </pivotArea>
    </format>
    <format dxfId="13">
      <pivotArea collapsedLevelsAreSubtotals="1" fieldPosition="0">
        <references count="2">
          <reference field="1" count="1" selected="0">
            <x v="1"/>
          </reference>
          <reference field="7" count="1">
            <x v="2"/>
          </reference>
        </references>
      </pivotArea>
    </format>
    <format dxfId="14">
      <pivotArea collapsedLevelsAreSubtotals="1" fieldPosition="0">
        <references count="2">
          <reference field="1" count="1" selected="0">
            <x v="0"/>
          </reference>
          <reference field="7" count="1">
            <x v="2"/>
          </reference>
        </references>
      </pivotArea>
    </format>
    <format dxfId="15">
      <pivotArea collapsedLevelsAreSubtotals="1" fieldPosition="0">
        <references count="2">
          <reference field="1" count="1" selected="0">
            <x v="3"/>
          </reference>
          <reference field="7" count="1">
            <x v="2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C62AF-461C-4541-9799-5DD1E4E1DF93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A35:B41" firstHeaderRow="1" firstDataRow="1" firstDataCol="1" rowPageCount="2" colPageCount="1"/>
  <pivotFields count="8">
    <pivotField dataField="1" showAll="0"/>
    <pivotField axis="axisRow"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5">
        <item h="1" x="3"/>
        <item x="2"/>
        <item h="1"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7" hier="-1"/>
  </pageFields>
  <dataFields count="1">
    <dataField name="Contagem de sexo" fld="0" subtotal="count" baseField="0" baseItem="0"/>
  </dataFields>
  <formats count="4">
    <format dxfId="20">
      <pivotArea collapsedLevelsAreSubtotals="1" fieldPosition="0">
        <references count="2">
          <reference field="1" count="1" selected="0">
            <x v="2"/>
          </reference>
          <reference field="7" count="1">
            <x v="2"/>
          </reference>
        </references>
      </pivotArea>
    </format>
    <format dxfId="19">
      <pivotArea collapsedLevelsAreSubtotals="1" fieldPosition="0">
        <references count="2">
          <reference field="1" count="1" selected="0">
            <x v="1"/>
          </reference>
          <reference field="7" count="1">
            <x v="2"/>
          </reference>
        </references>
      </pivotArea>
    </format>
    <format dxfId="18">
      <pivotArea collapsedLevelsAreSubtotals="1" fieldPosition="0">
        <references count="2">
          <reference field="1" count="1" selected="0">
            <x v="0"/>
          </reference>
          <reference field="7" count="1">
            <x v="2"/>
          </reference>
        </references>
      </pivotArea>
    </format>
    <format dxfId="17">
      <pivotArea collapsedLevelsAreSubtotals="1" fieldPosition="0">
        <references count="2">
          <reference field="1" count="1" selected="0">
            <x v="3"/>
          </reference>
          <reference field="7" count="1">
            <x v="2"/>
          </reference>
        </references>
      </pivotArea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D0CB4-D53A-445F-8002-5E9980A35FD6}" name="Tabela dinâmica1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7">
  <location ref="A11:B17" firstHeaderRow="1" firstDataRow="1" firstDataCol="1" rowPageCount="2" colPageCount="1"/>
  <pivotFields count="8">
    <pivotField dataField="1" showAll="0"/>
    <pivotField axis="axisRow"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5">
        <item x="3"/>
        <item h="1" x="2"/>
        <item x="1"/>
        <item h="1"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7" hier="-1"/>
  </pageFields>
  <dataFields count="1">
    <dataField name="Contagem de sexo" fld="0" subtotal="count" baseField="0" baseItem="0"/>
  </dataFields>
  <formats count="4">
    <format dxfId="24">
      <pivotArea collapsedLevelsAreSubtotals="1" fieldPosition="0">
        <references count="2">
          <reference field="1" count="1" selected="0">
            <x v="2"/>
          </reference>
          <reference field="7" count="1">
            <x v="2"/>
          </reference>
        </references>
      </pivotArea>
    </format>
    <format dxfId="23">
      <pivotArea collapsedLevelsAreSubtotals="1" fieldPosition="0">
        <references count="2">
          <reference field="1" count="1" selected="0">
            <x v="1"/>
          </reference>
          <reference field="7" count="1">
            <x v="2"/>
          </reference>
        </references>
      </pivotArea>
    </format>
    <format dxfId="22">
      <pivotArea collapsedLevelsAreSubtotals="1" fieldPosition="0">
        <references count="2">
          <reference field="1" count="1" selected="0">
            <x v="0"/>
          </reference>
          <reference field="7" count="1">
            <x v="2"/>
          </reference>
        </references>
      </pivotArea>
    </format>
    <format dxfId="21">
      <pivotArea collapsedLevelsAreSubtotals="1" fieldPosition="0">
        <references count="2">
          <reference field="1" count="1" selected="0">
            <x v="3"/>
          </reference>
          <reference field="7" count="1">
            <x v="2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8A34A-5A8A-48F9-AB63-F517E272708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1:D16" firstHeaderRow="1" firstDataRow="2" firstDataCol="1" rowPageCount="1" colPageCount="1"/>
  <pivotFields count="8">
    <pivotField axis="axisCol" dataField="1" showAll="0">
      <items count="3">
        <item x="0"/>
        <item x="1"/>
        <item t="default"/>
      </items>
    </pivotField>
    <pivotField axis="axisPage"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Row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ntagem de sex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A7DB6-5693-4A9C-BECE-08BD5B94647F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A9:B19" firstHeaderRow="1" firstDataRow="1" firstDataCol="1" rowPageCount="1" colPageCount="1"/>
  <pivotFields count="8">
    <pivotField axis="axisRow" dataField="1" multipleItemSelectionAllowed="1" showAll="0">
      <items count="3">
        <item x="0"/>
        <item x="1"/>
        <item t="default"/>
      </items>
    </pivotField>
    <pivotField axis="axisRow"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multipleItemSelectionAllowed="1" showAll="0">
      <items count="5">
        <item x="1"/>
        <item h="1" x="0"/>
        <item x="3"/>
        <item h="1" x="2"/>
        <item t="default"/>
      </items>
    </pivotField>
    <pivotField multipleItemSelectionAllowed="1" showAll="0">
      <items count="5">
        <item h="1" x="3"/>
        <item x="2"/>
        <item h="1" x="1"/>
        <item x="0"/>
        <item t="default"/>
      </items>
    </pivotField>
  </pivotFields>
  <rowFields count="2">
    <field x="0"/>
    <field x="1"/>
  </rowFields>
  <rowItems count="10">
    <i>
      <x/>
    </i>
    <i r="1">
      <x v="1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-1"/>
  </pageFields>
  <dataFields count="1">
    <dataField name="Contagem de sexo" fld="0" subtotal="count" baseField="0" baseItem="0"/>
  </dataFields>
  <formats count="1">
    <format dxfId="16">
      <pivotArea collapsedLevelsAreSubtotals="1" fieldPosition="0">
        <references count="2">
          <reference field="0" count="0" selected="0"/>
          <reference field="1" count="0"/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66638-EC2B-4669-9DDB-45858B2CA60B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A20:B23" firstHeaderRow="1" firstDataRow="1" firstDataCol="1" rowPageCount="2" colPageCount="1"/>
  <pivotFields count="8">
    <pivotField axis="axisRow" dataField="1" multipleItemSelectionAllowed="1" showAll="0">
      <items count="3">
        <item x="0"/>
        <item x="1"/>
        <item t="default"/>
      </items>
    </pivotField>
    <pivotField multipleItemSelectionAllowed="1" showAll="0">
      <items count="7">
        <item x="5"/>
        <item x="2"/>
        <item x="3"/>
        <item x="1"/>
        <item x="0"/>
        <item h="1" x="4"/>
        <item t="default"/>
      </items>
    </pivotField>
    <pivotField axis="axisPage" multipleItemSelectionAllowed="1" showAll="0">
      <items count="5">
        <item x="1"/>
        <item x="3"/>
        <item h="1" x="2"/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x="0"/>
        <item h="1" x="3"/>
        <item x="2"/>
        <item t="default"/>
      </items>
    </pivotField>
    <pivotField multipleItemSelectionAllowed="1" showAll="0">
      <items count="5">
        <item h="1" x="3"/>
        <item x="2"/>
        <item h="1"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2" hier="-1"/>
    <pageField fld="6" hier="-1"/>
  </pageFields>
  <dataFields count="1">
    <dataField name="Contagem de sexo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4d66e31-8570-4a5c-bb7a-5bbf104cd4c8" connectionId="1" xr16:uid="{4E5C1E86-594E-44BD-9845-27D3B1B4CC4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6763-A362-455D-9D18-6006619E1C88}">
  <dimension ref="A1:H1307"/>
  <sheetViews>
    <sheetView showGridLines="0" workbookViewId="0">
      <selection activeCell="K1" sqref="K1"/>
    </sheetView>
  </sheetViews>
  <sheetFormatPr defaultRowHeight="15" x14ac:dyDescent="0.25"/>
  <cols>
    <col min="1" max="1" width="5.140625" bestFit="1" customWidth="1"/>
    <col min="2" max="2" width="15.5703125" bestFit="1" customWidth="1"/>
    <col min="3" max="3" width="11.5703125" bestFit="1" customWidth="1"/>
    <col min="4" max="4" width="12.28515625" bestFit="1" customWidth="1"/>
    <col min="5" max="5" width="13.7109375" bestFit="1" customWidth="1"/>
    <col min="6" max="6" width="20.85546875" bestFit="1" customWidth="1"/>
    <col min="7" max="7" width="32.140625" bestFit="1" customWidth="1"/>
    <col min="8" max="8" width="35.5703125" bestFit="1" customWidth="1"/>
  </cols>
  <sheetData>
    <row r="1" spans="1:8" x14ac:dyDescent="0.25">
      <c r="A1" s="12" t="s">
        <v>0</v>
      </c>
      <c r="B1" s="12" t="s">
        <v>2</v>
      </c>
      <c r="C1" s="12" t="s">
        <v>1</v>
      </c>
      <c r="D1" s="12" t="s">
        <v>5</v>
      </c>
      <c r="E1" s="12" t="s">
        <v>4</v>
      </c>
      <c r="F1" s="12" t="s">
        <v>3</v>
      </c>
      <c r="G1" s="12" t="s">
        <v>2614</v>
      </c>
      <c r="H1" s="12" t="s">
        <v>2615</v>
      </c>
    </row>
    <row r="2" spans="1:8" x14ac:dyDescent="0.25">
      <c r="A2" t="s">
        <v>6</v>
      </c>
      <c r="B2" t="s">
        <v>8</v>
      </c>
      <c r="C2" t="s">
        <v>7</v>
      </c>
      <c r="D2" t="s">
        <v>11</v>
      </c>
      <c r="E2" t="s">
        <v>10</v>
      </c>
      <c r="F2" t="s">
        <v>9</v>
      </c>
      <c r="G2" t="s">
        <v>2616</v>
      </c>
      <c r="H2" t="s">
        <v>2617</v>
      </c>
    </row>
    <row r="3" spans="1:8" x14ac:dyDescent="0.25">
      <c r="A3" t="s">
        <v>12</v>
      </c>
      <c r="B3" t="s">
        <v>14</v>
      </c>
      <c r="C3" t="s">
        <v>13</v>
      </c>
      <c r="D3" t="s">
        <v>11</v>
      </c>
      <c r="E3" t="s">
        <v>16</v>
      </c>
      <c r="F3" t="s">
        <v>15</v>
      </c>
      <c r="G3" t="s">
        <v>2616</v>
      </c>
      <c r="H3" t="s">
        <v>2618</v>
      </c>
    </row>
    <row r="4" spans="1:8" x14ac:dyDescent="0.25">
      <c r="A4" t="s">
        <v>12</v>
      </c>
      <c r="B4" t="s">
        <v>17</v>
      </c>
      <c r="C4" t="s">
        <v>13</v>
      </c>
      <c r="D4" t="s">
        <v>11</v>
      </c>
      <c r="E4" t="s">
        <v>19</v>
      </c>
      <c r="F4" t="s">
        <v>18</v>
      </c>
      <c r="G4" t="s">
        <v>2616</v>
      </c>
      <c r="H4" t="s">
        <v>2617</v>
      </c>
    </row>
    <row r="5" spans="1:8" x14ac:dyDescent="0.25">
      <c r="A5" t="s">
        <v>12</v>
      </c>
      <c r="B5" t="s">
        <v>14</v>
      </c>
      <c r="C5" t="s">
        <v>7</v>
      </c>
      <c r="D5" t="s">
        <v>11</v>
      </c>
      <c r="E5" t="s">
        <v>21</v>
      </c>
      <c r="F5" t="s">
        <v>20</v>
      </c>
      <c r="G5" t="s">
        <v>2619</v>
      </c>
      <c r="H5" t="s">
        <v>2617</v>
      </c>
    </row>
    <row r="6" spans="1:8" x14ac:dyDescent="0.25">
      <c r="A6" t="s">
        <v>12</v>
      </c>
      <c r="B6" t="s">
        <v>14</v>
      </c>
      <c r="C6" t="s">
        <v>7</v>
      </c>
      <c r="D6" t="s">
        <v>24</v>
      </c>
      <c r="E6" t="s">
        <v>23</v>
      </c>
      <c r="F6" t="s">
        <v>22</v>
      </c>
      <c r="G6" t="s">
        <v>2619</v>
      </c>
      <c r="H6" t="s">
        <v>2617</v>
      </c>
    </row>
    <row r="7" spans="1:8" x14ac:dyDescent="0.25">
      <c r="A7" t="s">
        <v>12</v>
      </c>
      <c r="B7" t="s">
        <v>26</v>
      </c>
      <c r="C7" t="s">
        <v>25</v>
      </c>
      <c r="D7" t="s">
        <v>11</v>
      </c>
      <c r="E7" t="s">
        <v>28</v>
      </c>
      <c r="F7" t="s">
        <v>27</v>
      </c>
      <c r="G7" t="s">
        <v>2616</v>
      </c>
      <c r="H7" t="s">
        <v>2617</v>
      </c>
    </row>
    <row r="8" spans="1:8" x14ac:dyDescent="0.25">
      <c r="A8" t="s">
        <v>6</v>
      </c>
      <c r="B8" t="s">
        <v>8</v>
      </c>
      <c r="C8" t="s">
        <v>13</v>
      </c>
      <c r="D8" t="s">
        <v>11</v>
      </c>
      <c r="E8" t="s">
        <v>30</v>
      </c>
      <c r="F8" t="s">
        <v>29</v>
      </c>
      <c r="G8" t="s">
        <v>2616</v>
      </c>
      <c r="H8" t="s">
        <v>2617</v>
      </c>
    </row>
    <row r="9" spans="1:8" x14ac:dyDescent="0.25">
      <c r="A9" t="s">
        <v>12</v>
      </c>
      <c r="B9" t="s">
        <v>14</v>
      </c>
      <c r="C9" t="s">
        <v>7</v>
      </c>
      <c r="D9" t="s">
        <v>33</v>
      </c>
      <c r="E9" t="s">
        <v>32</v>
      </c>
      <c r="F9" t="s">
        <v>31</v>
      </c>
      <c r="G9" t="s">
        <v>2619</v>
      </c>
      <c r="H9" t="s">
        <v>2617</v>
      </c>
    </row>
    <row r="10" spans="1:8" x14ac:dyDescent="0.25">
      <c r="A10" t="s">
        <v>6</v>
      </c>
      <c r="B10" t="s">
        <v>25</v>
      </c>
      <c r="C10" t="s">
        <v>13</v>
      </c>
      <c r="D10" t="s">
        <v>11</v>
      </c>
      <c r="E10" t="s">
        <v>35</v>
      </c>
      <c r="F10" t="s">
        <v>34</v>
      </c>
      <c r="G10" t="s">
        <v>2619</v>
      </c>
      <c r="H10" t="s">
        <v>2617</v>
      </c>
    </row>
    <row r="11" spans="1:8" x14ac:dyDescent="0.25">
      <c r="A11" t="s">
        <v>12</v>
      </c>
      <c r="B11" t="s">
        <v>26</v>
      </c>
      <c r="C11" t="s">
        <v>36</v>
      </c>
      <c r="D11" t="s">
        <v>33</v>
      </c>
      <c r="E11" t="s">
        <v>38</v>
      </c>
      <c r="F11" t="s">
        <v>37</v>
      </c>
      <c r="G11" t="s">
        <v>2619</v>
      </c>
      <c r="H11" t="s">
        <v>2617</v>
      </c>
    </row>
    <row r="12" spans="1:8" x14ac:dyDescent="0.25">
      <c r="A12" t="s">
        <v>6</v>
      </c>
      <c r="B12" t="s">
        <v>8</v>
      </c>
      <c r="C12" t="s">
        <v>13</v>
      </c>
      <c r="D12" t="s">
        <v>11</v>
      </c>
      <c r="E12" t="s">
        <v>40</v>
      </c>
      <c r="F12" t="s">
        <v>39</v>
      </c>
      <c r="G12" t="s">
        <v>2616</v>
      </c>
      <c r="H12" t="s">
        <v>2617</v>
      </c>
    </row>
    <row r="13" spans="1:8" x14ac:dyDescent="0.25">
      <c r="A13" t="s">
        <v>6</v>
      </c>
      <c r="B13" t="s">
        <v>8</v>
      </c>
      <c r="C13" t="s">
        <v>7</v>
      </c>
      <c r="D13" t="s">
        <v>11</v>
      </c>
      <c r="E13" t="s">
        <v>42</v>
      </c>
      <c r="F13" t="s">
        <v>41</v>
      </c>
      <c r="G13" t="s">
        <v>2616</v>
      </c>
      <c r="H13" t="s">
        <v>2617</v>
      </c>
    </row>
    <row r="14" spans="1:8" x14ac:dyDescent="0.25">
      <c r="A14" t="s">
        <v>12</v>
      </c>
      <c r="B14" t="s">
        <v>26</v>
      </c>
      <c r="C14" t="s">
        <v>13</v>
      </c>
      <c r="D14" t="s">
        <v>11</v>
      </c>
      <c r="E14" t="s">
        <v>44</v>
      </c>
      <c r="F14" t="s">
        <v>43</v>
      </c>
      <c r="G14" t="s">
        <v>2619</v>
      </c>
      <c r="H14" t="s">
        <v>2617</v>
      </c>
    </row>
    <row r="15" spans="1:8" x14ac:dyDescent="0.25">
      <c r="A15" t="s">
        <v>6</v>
      </c>
      <c r="B15" t="s">
        <v>8</v>
      </c>
      <c r="C15" t="s">
        <v>13</v>
      </c>
      <c r="D15" t="s">
        <v>24</v>
      </c>
      <c r="E15" t="s">
        <v>46</v>
      </c>
      <c r="F15" t="s">
        <v>45</v>
      </c>
      <c r="G15" t="s">
        <v>2616</v>
      </c>
      <c r="H15" t="s">
        <v>2617</v>
      </c>
    </row>
    <row r="16" spans="1:8" x14ac:dyDescent="0.25">
      <c r="A16" t="s">
        <v>12</v>
      </c>
      <c r="B16" t="s">
        <v>14</v>
      </c>
      <c r="C16" t="s">
        <v>13</v>
      </c>
      <c r="D16" t="s">
        <v>11</v>
      </c>
      <c r="E16" t="s">
        <v>48</v>
      </c>
      <c r="F16" t="s">
        <v>47</v>
      </c>
      <c r="G16" t="s">
        <v>2619</v>
      </c>
      <c r="H16" t="s">
        <v>2617</v>
      </c>
    </row>
    <row r="17" spans="1:8" x14ac:dyDescent="0.25">
      <c r="A17" t="s">
        <v>6</v>
      </c>
      <c r="B17" t="s">
        <v>8</v>
      </c>
      <c r="C17" t="s">
        <v>7</v>
      </c>
      <c r="D17" t="s">
        <v>24</v>
      </c>
      <c r="E17" t="s">
        <v>50</v>
      </c>
      <c r="F17" t="s">
        <v>49</v>
      </c>
      <c r="G17" t="s">
        <v>2616</v>
      </c>
      <c r="H17" t="s">
        <v>2617</v>
      </c>
    </row>
    <row r="18" spans="1:8" x14ac:dyDescent="0.25">
      <c r="A18" t="s">
        <v>6</v>
      </c>
      <c r="B18" t="s">
        <v>8</v>
      </c>
      <c r="C18" t="s">
        <v>13</v>
      </c>
      <c r="D18" t="s">
        <v>11</v>
      </c>
      <c r="E18" t="s">
        <v>52</v>
      </c>
      <c r="F18" t="s">
        <v>51</v>
      </c>
      <c r="G18" t="s">
        <v>2616</v>
      </c>
      <c r="H18" t="s">
        <v>2618</v>
      </c>
    </row>
    <row r="19" spans="1:8" x14ac:dyDescent="0.25">
      <c r="A19" t="s">
        <v>6</v>
      </c>
      <c r="B19" t="s">
        <v>17</v>
      </c>
      <c r="C19" t="s">
        <v>25</v>
      </c>
      <c r="D19" t="s">
        <v>11</v>
      </c>
      <c r="E19" t="s">
        <v>54</v>
      </c>
      <c r="F19" t="s">
        <v>53</v>
      </c>
      <c r="G19" t="s">
        <v>2616</v>
      </c>
      <c r="H19" t="s">
        <v>2617</v>
      </c>
    </row>
    <row r="20" spans="1:8" x14ac:dyDescent="0.25">
      <c r="A20" t="s">
        <v>6</v>
      </c>
      <c r="B20" t="s">
        <v>25</v>
      </c>
      <c r="C20" t="s">
        <v>13</v>
      </c>
      <c r="D20" t="s">
        <v>33</v>
      </c>
      <c r="E20" t="s">
        <v>56</v>
      </c>
      <c r="F20" t="s">
        <v>55</v>
      </c>
      <c r="G20" t="s">
        <v>2616</v>
      </c>
      <c r="H20" t="s">
        <v>2617</v>
      </c>
    </row>
    <row r="21" spans="1:8" x14ac:dyDescent="0.25">
      <c r="A21" t="s">
        <v>12</v>
      </c>
      <c r="B21" t="s">
        <v>14</v>
      </c>
      <c r="C21" t="s">
        <v>7</v>
      </c>
      <c r="D21" t="s">
        <v>11</v>
      </c>
      <c r="E21" t="s">
        <v>58</v>
      </c>
      <c r="F21" t="s">
        <v>57</v>
      </c>
      <c r="G21" t="s">
        <v>2619</v>
      </c>
      <c r="H21" t="s">
        <v>2617</v>
      </c>
    </row>
    <row r="22" spans="1:8" x14ac:dyDescent="0.25">
      <c r="A22" t="s">
        <v>6</v>
      </c>
      <c r="B22" t="s">
        <v>17</v>
      </c>
      <c r="C22" t="s">
        <v>7</v>
      </c>
      <c r="D22" t="s">
        <v>24</v>
      </c>
      <c r="E22" t="s">
        <v>60</v>
      </c>
      <c r="F22" t="s">
        <v>59</v>
      </c>
      <c r="G22" t="s">
        <v>2619</v>
      </c>
      <c r="H22" t="s">
        <v>2617</v>
      </c>
    </row>
    <row r="23" spans="1:8" x14ac:dyDescent="0.25">
      <c r="A23" t="s">
        <v>6</v>
      </c>
      <c r="B23" t="s">
        <v>25</v>
      </c>
      <c r="C23" t="s">
        <v>7</v>
      </c>
      <c r="D23" t="s">
        <v>11</v>
      </c>
      <c r="E23" t="s">
        <v>62</v>
      </c>
      <c r="F23" t="s">
        <v>61</v>
      </c>
      <c r="G23" t="s">
        <v>2619</v>
      </c>
      <c r="H23" t="s">
        <v>2617</v>
      </c>
    </row>
    <row r="24" spans="1:8" x14ac:dyDescent="0.25">
      <c r="A24" t="s">
        <v>12</v>
      </c>
      <c r="B24" t="s">
        <v>26</v>
      </c>
      <c r="C24" t="s">
        <v>13</v>
      </c>
      <c r="D24" t="s">
        <v>33</v>
      </c>
      <c r="E24" t="s">
        <v>64</v>
      </c>
      <c r="F24" t="s">
        <v>63</v>
      </c>
      <c r="G24" t="s">
        <v>2616</v>
      </c>
      <c r="H24" t="s">
        <v>2617</v>
      </c>
    </row>
    <row r="25" spans="1:8" x14ac:dyDescent="0.25">
      <c r="A25" t="s">
        <v>12</v>
      </c>
      <c r="B25" t="s">
        <v>17</v>
      </c>
      <c r="C25" t="s">
        <v>13</v>
      </c>
      <c r="D25" t="s">
        <v>33</v>
      </c>
      <c r="E25" t="s">
        <v>66</v>
      </c>
      <c r="F25" t="s">
        <v>65</v>
      </c>
      <c r="G25" t="s">
        <v>2616</v>
      </c>
      <c r="H25" t="s">
        <v>2617</v>
      </c>
    </row>
    <row r="26" spans="1:8" x14ac:dyDescent="0.25">
      <c r="A26" t="s">
        <v>12</v>
      </c>
      <c r="B26" t="s">
        <v>14</v>
      </c>
      <c r="C26" t="s">
        <v>7</v>
      </c>
      <c r="D26" t="s">
        <v>24</v>
      </c>
      <c r="E26" t="s">
        <v>68</v>
      </c>
      <c r="F26" t="s">
        <v>67</v>
      </c>
      <c r="G26" t="s">
        <v>2616</v>
      </c>
      <c r="H26" t="s">
        <v>2617</v>
      </c>
    </row>
    <row r="27" spans="1:8" x14ac:dyDescent="0.25">
      <c r="A27" t="s">
        <v>6</v>
      </c>
      <c r="B27" t="s">
        <v>8</v>
      </c>
      <c r="C27" t="s">
        <v>13</v>
      </c>
      <c r="D27" t="s">
        <v>11</v>
      </c>
      <c r="E27" t="s">
        <v>70</v>
      </c>
      <c r="F27" t="s">
        <v>69</v>
      </c>
      <c r="G27" t="s">
        <v>2616</v>
      </c>
      <c r="H27" t="s">
        <v>2617</v>
      </c>
    </row>
    <row r="28" spans="1:8" x14ac:dyDescent="0.25">
      <c r="A28" t="s">
        <v>12</v>
      </c>
      <c r="B28" t="s">
        <v>71</v>
      </c>
      <c r="C28" t="s">
        <v>13</v>
      </c>
      <c r="D28" t="s">
        <v>11</v>
      </c>
      <c r="E28" t="s">
        <v>73</v>
      </c>
      <c r="F28" t="s">
        <v>72</v>
      </c>
      <c r="G28" t="s">
        <v>2619</v>
      </c>
      <c r="H28" t="s">
        <v>2617</v>
      </c>
    </row>
    <row r="29" spans="1:8" x14ac:dyDescent="0.25">
      <c r="A29" t="s">
        <v>6</v>
      </c>
      <c r="B29" t="s">
        <v>8</v>
      </c>
      <c r="C29" t="s">
        <v>25</v>
      </c>
      <c r="D29" t="s">
        <v>11</v>
      </c>
      <c r="E29" t="s">
        <v>75</v>
      </c>
      <c r="F29" t="s">
        <v>74</v>
      </c>
      <c r="G29" t="s">
        <v>2616</v>
      </c>
      <c r="H29" t="s">
        <v>2617</v>
      </c>
    </row>
    <row r="30" spans="1:8" x14ac:dyDescent="0.25">
      <c r="A30" t="s">
        <v>6</v>
      </c>
      <c r="B30" t="s">
        <v>8</v>
      </c>
      <c r="C30" t="s">
        <v>7</v>
      </c>
      <c r="D30" t="s">
        <v>11</v>
      </c>
      <c r="E30" t="s">
        <v>77</v>
      </c>
      <c r="F30" t="s">
        <v>76</v>
      </c>
      <c r="G30" t="s">
        <v>2616</v>
      </c>
      <c r="H30" t="s">
        <v>2617</v>
      </c>
    </row>
    <row r="31" spans="1:8" x14ac:dyDescent="0.25">
      <c r="A31" t="s">
        <v>6</v>
      </c>
      <c r="B31" t="s">
        <v>25</v>
      </c>
      <c r="C31" t="s">
        <v>13</v>
      </c>
      <c r="D31" t="s">
        <v>11</v>
      </c>
      <c r="E31" t="s">
        <v>79</v>
      </c>
      <c r="F31" t="s">
        <v>78</v>
      </c>
      <c r="G31" t="s">
        <v>2616</v>
      </c>
      <c r="H31" t="s">
        <v>2617</v>
      </c>
    </row>
    <row r="32" spans="1:8" x14ac:dyDescent="0.25">
      <c r="A32" t="s">
        <v>12</v>
      </c>
      <c r="B32" t="s">
        <v>26</v>
      </c>
      <c r="C32" t="s">
        <v>13</v>
      </c>
      <c r="D32" t="s">
        <v>11</v>
      </c>
      <c r="E32" t="s">
        <v>81</v>
      </c>
      <c r="F32" t="s">
        <v>80</v>
      </c>
      <c r="G32" t="s">
        <v>2619</v>
      </c>
      <c r="H32" t="s">
        <v>2617</v>
      </c>
    </row>
    <row r="33" spans="1:8" x14ac:dyDescent="0.25">
      <c r="A33" t="s">
        <v>12</v>
      </c>
      <c r="B33" t="s">
        <v>71</v>
      </c>
      <c r="C33" t="s">
        <v>7</v>
      </c>
      <c r="D33" t="s">
        <v>33</v>
      </c>
      <c r="E33" t="s">
        <v>83</v>
      </c>
      <c r="F33" t="s">
        <v>82</v>
      </c>
      <c r="G33" t="s">
        <v>2619</v>
      </c>
      <c r="H33" t="s">
        <v>2617</v>
      </c>
    </row>
    <row r="34" spans="1:8" x14ac:dyDescent="0.25">
      <c r="A34" t="s">
        <v>12</v>
      </c>
      <c r="B34" t="s">
        <v>26</v>
      </c>
      <c r="C34" t="s">
        <v>13</v>
      </c>
      <c r="D34" t="s">
        <v>24</v>
      </c>
      <c r="E34" t="s">
        <v>85</v>
      </c>
      <c r="F34" t="s">
        <v>84</v>
      </c>
      <c r="G34" t="s">
        <v>2616</v>
      </c>
      <c r="H34" t="s">
        <v>2617</v>
      </c>
    </row>
    <row r="35" spans="1:8" x14ac:dyDescent="0.25">
      <c r="A35" t="s">
        <v>12</v>
      </c>
      <c r="B35" t="s">
        <v>26</v>
      </c>
      <c r="C35" t="s">
        <v>13</v>
      </c>
      <c r="D35" t="s">
        <v>11</v>
      </c>
      <c r="E35" t="s">
        <v>87</v>
      </c>
      <c r="F35" t="s">
        <v>86</v>
      </c>
      <c r="G35" t="s">
        <v>2616</v>
      </c>
      <c r="H35" t="s">
        <v>2617</v>
      </c>
    </row>
    <row r="36" spans="1:8" x14ac:dyDescent="0.25">
      <c r="A36" t="s">
        <v>12</v>
      </c>
      <c r="B36" t="s">
        <v>14</v>
      </c>
      <c r="C36" t="s">
        <v>13</v>
      </c>
      <c r="D36" t="s">
        <v>33</v>
      </c>
      <c r="E36" t="s">
        <v>89</v>
      </c>
      <c r="F36" t="s">
        <v>88</v>
      </c>
      <c r="G36" t="s">
        <v>2619</v>
      </c>
      <c r="H36" t="s">
        <v>2617</v>
      </c>
    </row>
    <row r="37" spans="1:8" x14ac:dyDescent="0.25">
      <c r="A37" t="s">
        <v>12</v>
      </c>
      <c r="B37" t="s">
        <v>71</v>
      </c>
      <c r="C37" t="s">
        <v>7</v>
      </c>
      <c r="D37" t="s">
        <v>11</v>
      </c>
      <c r="E37" t="s">
        <v>91</v>
      </c>
      <c r="F37" t="s">
        <v>90</v>
      </c>
      <c r="G37" t="s">
        <v>2619</v>
      </c>
      <c r="H37" t="s">
        <v>2617</v>
      </c>
    </row>
    <row r="38" spans="1:8" x14ac:dyDescent="0.25">
      <c r="A38" t="s">
        <v>6</v>
      </c>
      <c r="B38" t="s">
        <v>8</v>
      </c>
      <c r="C38" t="s">
        <v>13</v>
      </c>
      <c r="D38" t="s">
        <v>11</v>
      </c>
      <c r="E38" t="s">
        <v>93</v>
      </c>
      <c r="F38" t="s">
        <v>92</v>
      </c>
      <c r="G38" t="s">
        <v>2616</v>
      </c>
      <c r="H38" t="s">
        <v>2617</v>
      </c>
    </row>
    <row r="39" spans="1:8" x14ac:dyDescent="0.25">
      <c r="A39" t="s">
        <v>12</v>
      </c>
      <c r="B39" t="s">
        <v>26</v>
      </c>
      <c r="C39" t="s">
        <v>25</v>
      </c>
      <c r="D39" t="s">
        <v>11</v>
      </c>
      <c r="E39" t="s">
        <v>95</v>
      </c>
      <c r="F39" t="s">
        <v>94</v>
      </c>
      <c r="G39" t="s">
        <v>2616</v>
      </c>
      <c r="H39" t="s">
        <v>2617</v>
      </c>
    </row>
    <row r="40" spans="1:8" x14ac:dyDescent="0.25">
      <c r="A40" t="s">
        <v>12</v>
      </c>
      <c r="B40" t="s">
        <v>26</v>
      </c>
      <c r="C40" t="s">
        <v>7</v>
      </c>
      <c r="D40" t="s">
        <v>24</v>
      </c>
      <c r="E40" t="s">
        <v>97</v>
      </c>
      <c r="F40" t="s">
        <v>96</v>
      </c>
      <c r="G40" t="s">
        <v>2619</v>
      </c>
      <c r="H40" t="s">
        <v>2617</v>
      </c>
    </row>
    <row r="41" spans="1:8" x14ac:dyDescent="0.25">
      <c r="A41" t="s">
        <v>12</v>
      </c>
      <c r="B41" t="s">
        <v>14</v>
      </c>
      <c r="C41" t="s">
        <v>7</v>
      </c>
      <c r="D41" t="s">
        <v>11</v>
      </c>
      <c r="E41" t="s">
        <v>99</v>
      </c>
      <c r="F41" t="s">
        <v>98</v>
      </c>
      <c r="G41" t="s">
        <v>2616</v>
      </c>
      <c r="H41" t="s">
        <v>2617</v>
      </c>
    </row>
    <row r="42" spans="1:8" x14ac:dyDescent="0.25">
      <c r="A42" t="s">
        <v>6</v>
      </c>
      <c r="B42" t="s">
        <v>8</v>
      </c>
      <c r="C42" t="s">
        <v>7</v>
      </c>
      <c r="D42" t="s">
        <v>11</v>
      </c>
      <c r="E42" t="s">
        <v>101</v>
      </c>
      <c r="F42" t="s">
        <v>100</v>
      </c>
      <c r="G42" t="s">
        <v>2616</v>
      </c>
      <c r="H42" t="s">
        <v>2617</v>
      </c>
    </row>
    <row r="43" spans="1:8" x14ac:dyDescent="0.25">
      <c r="A43" t="s">
        <v>12</v>
      </c>
      <c r="B43" t="s">
        <v>26</v>
      </c>
      <c r="C43" t="s">
        <v>36</v>
      </c>
      <c r="D43" t="s">
        <v>11</v>
      </c>
      <c r="E43" t="s">
        <v>103</v>
      </c>
      <c r="F43" t="s">
        <v>102</v>
      </c>
      <c r="G43" t="s">
        <v>2616</v>
      </c>
      <c r="H43" t="s">
        <v>2617</v>
      </c>
    </row>
    <row r="44" spans="1:8" x14ac:dyDescent="0.25">
      <c r="A44" t="s">
        <v>12</v>
      </c>
      <c r="B44" t="s">
        <v>14</v>
      </c>
      <c r="C44" t="s">
        <v>13</v>
      </c>
      <c r="D44" t="s">
        <v>11</v>
      </c>
      <c r="E44" t="s">
        <v>105</v>
      </c>
      <c r="F44" t="s">
        <v>104</v>
      </c>
      <c r="G44" t="s">
        <v>2619</v>
      </c>
      <c r="H44" t="s">
        <v>2617</v>
      </c>
    </row>
    <row r="45" spans="1:8" x14ac:dyDescent="0.25">
      <c r="A45" t="s">
        <v>12</v>
      </c>
      <c r="B45" t="s">
        <v>26</v>
      </c>
      <c r="C45" t="s">
        <v>13</v>
      </c>
      <c r="D45" t="s">
        <v>11</v>
      </c>
      <c r="E45" t="s">
        <v>107</v>
      </c>
      <c r="F45" t="s">
        <v>106</v>
      </c>
      <c r="G45" t="s">
        <v>2616</v>
      </c>
      <c r="H45" t="s">
        <v>2617</v>
      </c>
    </row>
    <row r="46" spans="1:8" x14ac:dyDescent="0.25">
      <c r="A46" t="s">
        <v>6</v>
      </c>
      <c r="B46" t="s">
        <v>25</v>
      </c>
      <c r="C46" t="s">
        <v>13</v>
      </c>
      <c r="D46" t="s">
        <v>11</v>
      </c>
      <c r="E46" t="s">
        <v>109</v>
      </c>
      <c r="F46" t="s">
        <v>108</v>
      </c>
      <c r="G46" t="s">
        <v>2619</v>
      </c>
      <c r="H46" t="s">
        <v>2617</v>
      </c>
    </row>
    <row r="47" spans="1:8" x14ac:dyDescent="0.25">
      <c r="A47" t="s">
        <v>12</v>
      </c>
      <c r="B47" t="s">
        <v>14</v>
      </c>
      <c r="C47" t="s">
        <v>36</v>
      </c>
      <c r="D47" t="s">
        <v>11</v>
      </c>
      <c r="E47" t="s">
        <v>111</v>
      </c>
      <c r="F47" t="s">
        <v>110</v>
      </c>
      <c r="G47" t="s">
        <v>2619</v>
      </c>
      <c r="H47" t="s">
        <v>2617</v>
      </c>
    </row>
    <row r="48" spans="1:8" x14ac:dyDescent="0.25">
      <c r="A48" t="s">
        <v>12</v>
      </c>
      <c r="B48" t="s">
        <v>26</v>
      </c>
      <c r="C48" t="s">
        <v>13</v>
      </c>
      <c r="D48" t="s">
        <v>11</v>
      </c>
      <c r="E48" t="s">
        <v>113</v>
      </c>
      <c r="F48" t="s">
        <v>112</v>
      </c>
      <c r="G48" t="s">
        <v>2616</v>
      </c>
      <c r="H48" t="s">
        <v>2617</v>
      </c>
    </row>
    <row r="49" spans="1:8" x14ac:dyDescent="0.25">
      <c r="A49" t="s">
        <v>12</v>
      </c>
      <c r="B49" t="s">
        <v>17</v>
      </c>
      <c r="C49" t="s">
        <v>7</v>
      </c>
      <c r="D49" t="s">
        <v>11</v>
      </c>
      <c r="E49" t="s">
        <v>115</v>
      </c>
      <c r="F49" t="s">
        <v>114</v>
      </c>
      <c r="G49" t="s">
        <v>2616</v>
      </c>
      <c r="H49" t="s">
        <v>2617</v>
      </c>
    </row>
    <row r="50" spans="1:8" x14ac:dyDescent="0.25">
      <c r="A50" t="s">
        <v>12</v>
      </c>
      <c r="B50" t="s">
        <v>14</v>
      </c>
      <c r="C50" t="s">
        <v>7</v>
      </c>
      <c r="D50" t="s">
        <v>11</v>
      </c>
      <c r="E50" t="s">
        <v>117</v>
      </c>
      <c r="F50" t="s">
        <v>116</v>
      </c>
      <c r="G50" t="s">
        <v>2616</v>
      </c>
      <c r="H50" t="s">
        <v>2617</v>
      </c>
    </row>
    <row r="51" spans="1:8" x14ac:dyDescent="0.25">
      <c r="A51" t="s">
        <v>12</v>
      </c>
      <c r="B51" t="s">
        <v>8</v>
      </c>
      <c r="C51" t="s">
        <v>13</v>
      </c>
      <c r="D51" t="s">
        <v>11</v>
      </c>
      <c r="E51" t="s">
        <v>119</v>
      </c>
      <c r="F51" t="s">
        <v>118</v>
      </c>
      <c r="G51" t="s">
        <v>2616</v>
      </c>
      <c r="H51" t="s">
        <v>2617</v>
      </c>
    </row>
    <row r="52" spans="1:8" x14ac:dyDescent="0.25">
      <c r="A52" t="s">
        <v>12</v>
      </c>
      <c r="B52" t="s">
        <v>17</v>
      </c>
      <c r="C52" t="s">
        <v>13</v>
      </c>
      <c r="D52" t="s">
        <v>11</v>
      </c>
      <c r="E52" t="s">
        <v>121</v>
      </c>
      <c r="F52" t="s">
        <v>120</v>
      </c>
      <c r="G52" t="s">
        <v>2616</v>
      </c>
      <c r="H52" t="s">
        <v>2617</v>
      </c>
    </row>
    <row r="53" spans="1:8" x14ac:dyDescent="0.25">
      <c r="A53" t="s">
        <v>12</v>
      </c>
      <c r="B53" t="s">
        <v>17</v>
      </c>
      <c r="C53" t="s">
        <v>13</v>
      </c>
      <c r="D53" t="s">
        <v>33</v>
      </c>
      <c r="E53" t="s">
        <v>123</v>
      </c>
      <c r="F53" t="s">
        <v>122</v>
      </c>
      <c r="G53" t="s">
        <v>2616</v>
      </c>
      <c r="H53" t="s">
        <v>2617</v>
      </c>
    </row>
    <row r="54" spans="1:8" x14ac:dyDescent="0.25">
      <c r="A54" t="s">
        <v>12</v>
      </c>
      <c r="B54" t="s">
        <v>71</v>
      </c>
      <c r="C54" t="s">
        <v>13</v>
      </c>
      <c r="D54" t="s">
        <v>24</v>
      </c>
      <c r="E54" t="s">
        <v>125</v>
      </c>
      <c r="F54" t="s">
        <v>124</v>
      </c>
      <c r="G54" t="s">
        <v>2619</v>
      </c>
      <c r="H54" t="s">
        <v>2617</v>
      </c>
    </row>
    <row r="55" spans="1:8" x14ac:dyDescent="0.25">
      <c r="A55" t="s">
        <v>6</v>
      </c>
      <c r="B55" t="s">
        <v>25</v>
      </c>
      <c r="C55" t="s">
        <v>7</v>
      </c>
      <c r="D55" t="s">
        <v>24</v>
      </c>
      <c r="E55" t="s">
        <v>127</v>
      </c>
      <c r="F55" t="s">
        <v>126</v>
      </c>
      <c r="G55" t="s">
        <v>2619</v>
      </c>
      <c r="H55" t="s">
        <v>2617</v>
      </c>
    </row>
    <row r="56" spans="1:8" x14ac:dyDescent="0.25">
      <c r="A56" t="s">
        <v>12</v>
      </c>
      <c r="B56" t="s">
        <v>71</v>
      </c>
      <c r="C56" t="s">
        <v>13</v>
      </c>
      <c r="D56" t="s">
        <v>11</v>
      </c>
      <c r="E56" t="s">
        <v>129</v>
      </c>
      <c r="F56" t="s">
        <v>128</v>
      </c>
      <c r="G56" t="s">
        <v>2616</v>
      </c>
      <c r="H56" t="s">
        <v>2617</v>
      </c>
    </row>
    <row r="57" spans="1:8" x14ac:dyDescent="0.25">
      <c r="A57" t="s">
        <v>6</v>
      </c>
      <c r="B57" t="s">
        <v>8</v>
      </c>
      <c r="C57" t="s">
        <v>7</v>
      </c>
      <c r="D57" t="s">
        <v>11</v>
      </c>
      <c r="E57" t="s">
        <v>131</v>
      </c>
      <c r="F57" t="s">
        <v>130</v>
      </c>
      <c r="G57" t="s">
        <v>2616</v>
      </c>
      <c r="H57" t="s">
        <v>2617</v>
      </c>
    </row>
    <row r="58" spans="1:8" x14ac:dyDescent="0.25">
      <c r="A58" t="s">
        <v>6</v>
      </c>
      <c r="B58" t="s">
        <v>8</v>
      </c>
      <c r="C58" t="s">
        <v>13</v>
      </c>
      <c r="D58" t="s">
        <v>33</v>
      </c>
      <c r="E58" t="s">
        <v>133</v>
      </c>
      <c r="F58" t="s">
        <v>132</v>
      </c>
      <c r="G58" t="s">
        <v>2616</v>
      </c>
      <c r="H58" t="s">
        <v>2617</v>
      </c>
    </row>
    <row r="59" spans="1:8" x14ac:dyDescent="0.25">
      <c r="A59" t="s">
        <v>12</v>
      </c>
      <c r="B59" t="s">
        <v>71</v>
      </c>
      <c r="C59" t="s">
        <v>7</v>
      </c>
      <c r="D59" t="s">
        <v>33</v>
      </c>
      <c r="E59" t="s">
        <v>135</v>
      </c>
      <c r="F59" t="s">
        <v>134</v>
      </c>
      <c r="G59" t="s">
        <v>2619</v>
      </c>
      <c r="H59" t="s">
        <v>2617</v>
      </c>
    </row>
    <row r="60" spans="1:8" x14ac:dyDescent="0.25">
      <c r="A60" t="s">
        <v>12</v>
      </c>
      <c r="B60" t="s">
        <v>26</v>
      </c>
      <c r="C60" t="s">
        <v>13</v>
      </c>
      <c r="D60" t="s">
        <v>11</v>
      </c>
      <c r="E60" t="s">
        <v>137</v>
      </c>
      <c r="F60" t="s">
        <v>136</v>
      </c>
      <c r="G60" t="s">
        <v>2616</v>
      </c>
      <c r="H60" t="s">
        <v>2617</v>
      </c>
    </row>
    <row r="61" spans="1:8" x14ac:dyDescent="0.25">
      <c r="A61" t="s">
        <v>12</v>
      </c>
      <c r="B61" t="s">
        <v>14</v>
      </c>
      <c r="C61" t="s">
        <v>7</v>
      </c>
      <c r="D61" t="s">
        <v>11</v>
      </c>
      <c r="E61" t="s">
        <v>139</v>
      </c>
      <c r="F61" t="s">
        <v>138</v>
      </c>
      <c r="G61" t="s">
        <v>2619</v>
      </c>
      <c r="H61" t="s">
        <v>2617</v>
      </c>
    </row>
    <row r="62" spans="1:8" x14ac:dyDescent="0.25">
      <c r="A62" t="s">
        <v>12</v>
      </c>
      <c r="B62" t="s">
        <v>14</v>
      </c>
      <c r="C62" t="s">
        <v>7</v>
      </c>
      <c r="D62" t="s">
        <v>11</v>
      </c>
      <c r="E62" t="s">
        <v>141</v>
      </c>
      <c r="F62" t="s">
        <v>140</v>
      </c>
      <c r="G62" t="s">
        <v>2619</v>
      </c>
      <c r="H62" t="s">
        <v>2617</v>
      </c>
    </row>
    <row r="63" spans="1:8" x14ac:dyDescent="0.25">
      <c r="A63" t="s">
        <v>12</v>
      </c>
      <c r="B63" t="s">
        <v>26</v>
      </c>
      <c r="C63" t="s">
        <v>13</v>
      </c>
      <c r="D63" t="s">
        <v>33</v>
      </c>
      <c r="E63" t="s">
        <v>143</v>
      </c>
      <c r="F63" t="s">
        <v>142</v>
      </c>
      <c r="G63" t="s">
        <v>2619</v>
      </c>
      <c r="H63" t="s">
        <v>2617</v>
      </c>
    </row>
    <row r="64" spans="1:8" x14ac:dyDescent="0.25">
      <c r="A64" t="s">
        <v>12</v>
      </c>
      <c r="B64" t="s">
        <v>71</v>
      </c>
      <c r="C64" t="s">
        <v>7</v>
      </c>
      <c r="D64" t="s">
        <v>11</v>
      </c>
      <c r="E64" t="s">
        <v>145</v>
      </c>
      <c r="F64" t="s">
        <v>144</v>
      </c>
      <c r="G64" t="s">
        <v>2619</v>
      </c>
      <c r="H64" t="s">
        <v>2617</v>
      </c>
    </row>
    <row r="65" spans="1:8" x14ac:dyDescent="0.25">
      <c r="A65" t="s">
        <v>6</v>
      </c>
      <c r="B65" t="s">
        <v>8</v>
      </c>
      <c r="C65" t="s">
        <v>13</v>
      </c>
      <c r="D65" t="s">
        <v>33</v>
      </c>
      <c r="E65" t="s">
        <v>147</v>
      </c>
      <c r="F65" t="s">
        <v>146</v>
      </c>
      <c r="G65" t="s">
        <v>2616</v>
      </c>
      <c r="H65" t="s">
        <v>2617</v>
      </c>
    </row>
    <row r="66" spans="1:8" x14ac:dyDescent="0.25">
      <c r="A66" t="s">
        <v>12</v>
      </c>
      <c r="B66" t="s">
        <v>71</v>
      </c>
      <c r="C66" t="s">
        <v>7</v>
      </c>
      <c r="D66" t="s">
        <v>24</v>
      </c>
      <c r="E66" t="s">
        <v>149</v>
      </c>
      <c r="F66" t="s">
        <v>148</v>
      </c>
      <c r="G66" t="s">
        <v>2619</v>
      </c>
      <c r="H66" t="s">
        <v>2617</v>
      </c>
    </row>
    <row r="67" spans="1:8" x14ac:dyDescent="0.25">
      <c r="A67" t="s">
        <v>12</v>
      </c>
      <c r="B67" t="s">
        <v>26</v>
      </c>
      <c r="C67" t="s">
        <v>7</v>
      </c>
      <c r="D67" t="s">
        <v>11</v>
      </c>
      <c r="E67" t="s">
        <v>151</v>
      </c>
      <c r="F67" t="s">
        <v>150</v>
      </c>
      <c r="G67" t="s">
        <v>2616</v>
      </c>
      <c r="H67" t="s">
        <v>2617</v>
      </c>
    </row>
    <row r="68" spans="1:8" x14ac:dyDescent="0.25">
      <c r="A68" t="s">
        <v>12</v>
      </c>
      <c r="B68" t="s">
        <v>71</v>
      </c>
      <c r="C68" t="s">
        <v>7</v>
      </c>
      <c r="D68" t="s">
        <v>11</v>
      </c>
      <c r="E68" t="s">
        <v>153</v>
      </c>
      <c r="F68" t="s">
        <v>152</v>
      </c>
      <c r="G68" t="s">
        <v>2619</v>
      </c>
      <c r="H68" t="s">
        <v>2617</v>
      </c>
    </row>
    <row r="69" spans="1:8" x14ac:dyDescent="0.25">
      <c r="A69" t="s">
        <v>12</v>
      </c>
      <c r="B69" t="s">
        <v>14</v>
      </c>
      <c r="C69" t="s">
        <v>13</v>
      </c>
      <c r="D69" t="s">
        <v>11</v>
      </c>
      <c r="E69" t="s">
        <v>155</v>
      </c>
      <c r="F69" t="s">
        <v>154</v>
      </c>
      <c r="G69" t="s">
        <v>2619</v>
      </c>
      <c r="H69" t="s">
        <v>2617</v>
      </c>
    </row>
    <row r="70" spans="1:8" x14ac:dyDescent="0.25">
      <c r="A70" t="s">
        <v>6</v>
      </c>
      <c r="B70" t="s">
        <v>8</v>
      </c>
      <c r="C70" t="s">
        <v>13</v>
      </c>
      <c r="D70" t="s">
        <v>11</v>
      </c>
      <c r="E70" t="s">
        <v>157</v>
      </c>
      <c r="F70" t="s">
        <v>156</v>
      </c>
      <c r="G70" t="s">
        <v>2616</v>
      </c>
      <c r="H70" t="s">
        <v>2617</v>
      </c>
    </row>
    <row r="71" spans="1:8" x14ac:dyDescent="0.25">
      <c r="A71" t="s">
        <v>12</v>
      </c>
      <c r="B71" t="s">
        <v>14</v>
      </c>
      <c r="C71" t="s">
        <v>13</v>
      </c>
      <c r="D71" t="s">
        <v>11</v>
      </c>
      <c r="E71" t="s">
        <v>159</v>
      </c>
      <c r="F71" t="s">
        <v>158</v>
      </c>
      <c r="G71" t="s">
        <v>2619</v>
      </c>
      <c r="H71" t="s">
        <v>2617</v>
      </c>
    </row>
    <row r="72" spans="1:8" x14ac:dyDescent="0.25">
      <c r="A72" t="s">
        <v>12</v>
      </c>
      <c r="B72" t="s">
        <v>14</v>
      </c>
      <c r="C72" t="s">
        <v>13</v>
      </c>
      <c r="D72" t="s">
        <v>11</v>
      </c>
      <c r="E72" t="s">
        <v>161</v>
      </c>
      <c r="F72" t="s">
        <v>160</v>
      </c>
      <c r="G72" t="s">
        <v>2616</v>
      </c>
      <c r="H72" t="s">
        <v>2617</v>
      </c>
    </row>
    <row r="73" spans="1:8" x14ac:dyDescent="0.25">
      <c r="A73" t="s">
        <v>12</v>
      </c>
      <c r="B73" t="s">
        <v>8</v>
      </c>
      <c r="C73" t="s">
        <v>7</v>
      </c>
      <c r="D73" t="s">
        <v>33</v>
      </c>
      <c r="E73" t="s">
        <v>163</v>
      </c>
      <c r="F73" t="s">
        <v>162</v>
      </c>
      <c r="G73" t="s">
        <v>2616</v>
      </c>
      <c r="H73" t="s">
        <v>2617</v>
      </c>
    </row>
    <row r="74" spans="1:8" x14ac:dyDescent="0.25">
      <c r="A74" t="s">
        <v>6</v>
      </c>
      <c r="B74" t="s">
        <v>17</v>
      </c>
      <c r="C74" t="s">
        <v>7</v>
      </c>
      <c r="D74" t="s">
        <v>11</v>
      </c>
      <c r="E74" t="s">
        <v>165</v>
      </c>
      <c r="F74" t="s">
        <v>164</v>
      </c>
      <c r="G74" t="s">
        <v>2619</v>
      </c>
      <c r="H74" t="s">
        <v>2617</v>
      </c>
    </row>
    <row r="75" spans="1:8" x14ac:dyDescent="0.25">
      <c r="A75" t="s">
        <v>12</v>
      </c>
      <c r="B75" t="s">
        <v>26</v>
      </c>
      <c r="C75" t="s">
        <v>36</v>
      </c>
      <c r="D75" t="s">
        <v>24</v>
      </c>
      <c r="E75" t="s">
        <v>167</v>
      </c>
      <c r="F75" t="s">
        <v>166</v>
      </c>
      <c r="G75" t="s">
        <v>2619</v>
      </c>
      <c r="H75" t="s">
        <v>2618</v>
      </c>
    </row>
    <row r="76" spans="1:8" x14ac:dyDescent="0.25">
      <c r="A76" t="s">
        <v>6</v>
      </c>
      <c r="B76" t="s">
        <v>25</v>
      </c>
      <c r="C76" t="s">
        <v>13</v>
      </c>
      <c r="D76" t="s">
        <v>24</v>
      </c>
      <c r="E76" t="s">
        <v>169</v>
      </c>
      <c r="F76" t="s">
        <v>168</v>
      </c>
      <c r="G76" t="s">
        <v>2616</v>
      </c>
      <c r="H76" t="s">
        <v>2617</v>
      </c>
    </row>
    <row r="77" spans="1:8" x14ac:dyDescent="0.25">
      <c r="A77" t="s">
        <v>6</v>
      </c>
      <c r="B77" t="s">
        <v>8</v>
      </c>
      <c r="C77" t="s">
        <v>7</v>
      </c>
      <c r="D77" t="s">
        <v>33</v>
      </c>
      <c r="E77" t="s">
        <v>171</v>
      </c>
      <c r="F77" t="s">
        <v>170</v>
      </c>
      <c r="G77" t="s">
        <v>2616</v>
      </c>
      <c r="H77" t="s">
        <v>2617</v>
      </c>
    </row>
    <row r="78" spans="1:8" x14ac:dyDescent="0.25">
      <c r="A78" t="s">
        <v>12</v>
      </c>
      <c r="B78" t="s">
        <v>14</v>
      </c>
      <c r="C78" t="s">
        <v>13</v>
      </c>
      <c r="D78" t="s">
        <v>11</v>
      </c>
      <c r="E78" t="s">
        <v>173</v>
      </c>
      <c r="F78" t="s">
        <v>172</v>
      </c>
      <c r="G78" t="s">
        <v>2619</v>
      </c>
      <c r="H78" t="s">
        <v>2617</v>
      </c>
    </row>
    <row r="79" spans="1:8" x14ac:dyDescent="0.25">
      <c r="A79" t="s">
        <v>6</v>
      </c>
      <c r="B79" t="s">
        <v>8</v>
      </c>
      <c r="C79" t="s">
        <v>7</v>
      </c>
      <c r="D79" t="s">
        <v>11</v>
      </c>
      <c r="E79" t="s">
        <v>175</v>
      </c>
      <c r="F79" t="s">
        <v>174</v>
      </c>
      <c r="G79" t="s">
        <v>2616</v>
      </c>
      <c r="H79" t="s">
        <v>2617</v>
      </c>
    </row>
    <row r="80" spans="1:8" x14ac:dyDescent="0.25">
      <c r="A80" t="s">
        <v>12</v>
      </c>
      <c r="B80" t="s">
        <v>26</v>
      </c>
      <c r="C80" t="s">
        <v>7</v>
      </c>
      <c r="D80" t="s">
        <v>24</v>
      </c>
      <c r="E80" t="s">
        <v>177</v>
      </c>
      <c r="F80" t="s">
        <v>176</v>
      </c>
      <c r="G80" t="s">
        <v>2619</v>
      </c>
      <c r="H80" t="s">
        <v>2617</v>
      </c>
    </row>
    <row r="81" spans="1:8" x14ac:dyDescent="0.25">
      <c r="A81" t="s">
        <v>6</v>
      </c>
      <c r="B81" t="s">
        <v>8</v>
      </c>
      <c r="C81" t="s">
        <v>7</v>
      </c>
      <c r="D81" t="s">
        <v>11</v>
      </c>
      <c r="E81" t="s">
        <v>179</v>
      </c>
      <c r="F81" t="s">
        <v>178</v>
      </c>
      <c r="G81" t="s">
        <v>2616</v>
      </c>
      <c r="H81" t="s">
        <v>2617</v>
      </c>
    </row>
    <row r="82" spans="1:8" x14ac:dyDescent="0.25">
      <c r="A82" t="s">
        <v>12</v>
      </c>
      <c r="B82" t="s">
        <v>71</v>
      </c>
      <c r="C82" t="s">
        <v>13</v>
      </c>
      <c r="D82" t="s">
        <v>11</v>
      </c>
      <c r="E82" t="s">
        <v>181</v>
      </c>
      <c r="F82" t="s">
        <v>180</v>
      </c>
      <c r="G82" t="s">
        <v>2619</v>
      </c>
      <c r="H82" t="s">
        <v>2617</v>
      </c>
    </row>
    <row r="83" spans="1:8" x14ac:dyDescent="0.25">
      <c r="A83" t="s">
        <v>6</v>
      </c>
      <c r="B83" t="s">
        <v>25</v>
      </c>
      <c r="C83" t="s">
        <v>13</v>
      </c>
      <c r="D83" t="s">
        <v>11</v>
      </c>
      <c r="E83" t="s">
        <v>183</v>
      </c>
      <c r="F83" t="s">
        <v>182</v>
      </c>
      <c r="G83" t="s">
        <v>2616</v>
      </c>
      <c r="H83" t="s">
        <v>2617</v>
      </c>
    </row>
    <row r="84" spans="1:8" x14ac:dyDescent="0.25">
      <c r="A84" t="s">
        <v>12</v>
      </c>
      <c r="B84" t="s">
        <v>25</v>
      </c>
      <c r="C84" t="s">
        <v>13</v>
      </c>
      <c r="D84" t="s">
        <v>11</v>
      </c>
      <c r="E84" t="s">
        <v>185</v>
      </c>
      <c r="F84" t="s">
        <v>184</v>
      </c>
      <c r="G84" t="s">
        <v>2619</v>
      </c>
      <c r="H84" t="s">
        <v>2618</v>
      </c>
    </row>
    <row r="85" spans="1:8" x14ac:dyDescent="0.25">
      <c r="A85" t="s">
        <v>6</v>
      </c>
      <c r="B85" t="s">
        <v>17</v>
      </c>
      <c r="C85" t="s">
        <v>7</v>
      </c>
      <c r="D85" t="s">
        <v>11</v>
      </c>
      <c r="E85" t="s">
        <v>187</v>
      </c>
      <c r="F85" t="s">
        <v>186</v>
      </c>
      <c r="G85" t="s">
        <v>2619</v>
      </c>
      <c r="H85" t="s">
        <v>2617</v>
      </c>
    </row>
    <row r="86" spans="1:8" x14ac:dyDescent="0.25">
      <c r="A86" t="s">
        <v>6</v>
      </c>
      <c r="B86" t="s">
        <v>8</v>
      </c>
      <c r="C86" t="s">
        <v>13</v>
      </c>
      <c r="D86" t="s">
        <v>24</v>
      </c>
      <c r="E86" t="s">
        <v>189</v>
      </c>
      <c r="F86" t="s">
        <v>188</v>
      </c>
      <c r="G86" t="s">
        <v>2616</v>
      </c>
      <c r="H86" t="s">
        <v>2617</v>
      </c>
    </row>
    <row r="87" spans="1:8" x14ac:dyDescent="0.25">
      <c r="A87" t="s">
        <v>12</v>
      </c>
      <c r="B87" t="s">
        <v>71</v>
      </c>
      <c r="C87" t="s">
        <v>13</v>
      </c>
      <c r="D87" t="s">
        <v>33</v>
      </c>
      <c r="E87" t="s">
        <v>191</v>
      </c>
      <c r="F87" t="s">
        <v>190</v>
      </c>
      <c r="G87" t="s">
        <v>2619</v>
      </c>
      <c r="H87" t="s">
        <v>2617</v>
      </c>
    </row>
    <row r="88" spans="1:8" x14ac:dyDescent="0.25">
      <c r="A88" t="s">
        <v>6</v>
      </c>
      <c r="B88" t="s">
        <v>8</v>
      </c>
      <c r="C88" t="s">
        <v>36</v>
      </c>
      <c r="D88" t="s">
        <v>11</v>
      </c>
      <c r="E88" t="s">
        <v>193</v>
      </c>
      <c r="F88" t="s">
        <v>192</v>
      </c>
      <c r="G88" t="s">
        <v>2616</v>
      </c>
      <c r="H88" t="s">
        <v>2617</v>
      </c>
    </row>
    <row r="89" spans="1:8" x14ac:dyDescent="0.25">
      <c r="A89" t="s">
        <v>6</v>
      </c>
      <c r="B89" t="s">
        <v>25</v>
      </c>
      <c r="C89" t="s">
        <v>7</v>
      </c>
      <c r="D89" t="s">
        <v>24</v>
      </c>
      <c r="E89" t="s">
        <v>195</v>
      </c>
      <c r="F89" t="s">
        <v>194</v>
      </c>
      <c r="G89" t="s">
        <v>2616</v>
      </c>
      <c r="H89" t="s">
        <v>2617</v>
      </c>
    </row>
    <row r="90" spans="1:8" x14ac:dyDescent="0.25">
      <c r="A90" t="s">
        <v>12</v>
      </c>
      <c r="B90" t="s">
        <v>14</v>
      </c>
      <c r="C90" t="s">
        <v>7</v>
      </c>
      <c r="D90" t="s">
        <v>11</v>
      </c>
      <c r="E90" t="s">
        <v>197</v>
      </c>
      <c r="F90" t="s">
        <v>196</v>
      </c>
      <c r="G90" t="s">
        <v>2619</v>
      </c>
      <c r="H90" t="s">
        <v>2617</v>
      </c>
    </row>
    <row r="91" spans="1:8" x14ac:dyDescent="0.25">
      <c r="A91" t="s">
        <v>6</v>
      </c>
      <c r="B91" t="s">
        <v>17</v>
      </c>
      <c r="C91" t="s">
        <v>36</v>
      </c>
      <c r="D91" t="s">
        <v>11</v>
      </c>
      <c r="E91" t="s">
        <v>199</v>
      </c>
      <c r="F91" t="s">
        <v>198</v>
      </c>
      <c r="G91" t="s">
        <v>2619</v>
      </c>
      <c r="H91" t="s">
        <v>2617</v>
      </c>
    </row>
    <row r="92" spans="1:8" x14ac:dyDescent="0.25">
      <c r="A92" t="s">
        <v>6</v>
      </c>
      <c r="B92" t="s">
        <v>8</v>
      </c>
      <c r="C92" t="s">
        <v>13</v>
      </c>
      <c r="D92" t="s">
        <v>11</v>
      </c>
      <c r="E92" t="s">
        <v>201</v>
      </c>
      <c r="F92" t="s">
        <v>200</v>
      </c>
      <c r="G92" t="s">
        <v>2616</v>
      </c>
      <c r="H92" t="s">
        <v>2617</v>
      </c>
    </row>
    <row r="93" spans="1:8" x14ac:dyDescent="0.25">
      <c r="A93" t="s">
        <v>12</v>
      </c>
      <c r="B93" t="s">
        <v>14</v>
      </c>
      <c r="C93" t="s">
        <v>13</v>
      </c>
      <c r="D93" t="s">
        <v>11</v>
      </c>
      <c r="E93" t="s">
        <v>203</v>
      </c>
      <c r="F93" t="s">
        <v>202</v>
      </c>
      <c r="G93" t="s">
        <v>2619</v>
      </c>
      <c r="H93" t="s">
        <v>2617</v>
      </c>
    </row>
    <row r="94" spans="1:8" x14ac:dyDescent="0.25">
      <c r="A94" t="s">
        <v>12</v>
      </c>
      <c r="B94" t="s">
        <v>26</v>
      </c>
      <c r="C94" t="s">
        <v>13</v>
      </c>
      <c r="D94" t="s">
        <v>11</v>
      </c>
      <c r="E94" t="s">
        <v>205</v>
      </c>
      <c r="F94" t="s">
        <v>204</v>
      </c>
      <c r="G94" t="s">
        <v>2616</v>
      </c>
      <c r="H94" t="s">
        <v>2617</v>
      </c>
    </row>
    <row r="95" spans="1:8" x14ac:dyDescent="0.25">
      <c r="A95" t="s">
        <v>12</v>
      </c>
      <c r="B95" t="s">
        <v>26</v>
      </c>
      <c r="C95" t="s">
        <v>13</v>
      </c>
      <c r="D95" t="s">
        <v>11</v>
      </c>
      <c r="E95" t="s">
        <v>207</v>
      </c>
      <c r="F95" t="s">
        <v>206</v>
      </c>
      <c r="G95" t="s">
        <v>2619</v>
      </c>
      <c r="H95" t="s">
        <v>2617</v>
      </c>
    </row>
    <row r="96" spans="1:8" x14ac:dyDescent="0.25">
      <c r="A96" t="s">
        <v>12</v>
      </c>
      <c r="B96" t="s">
        <v>14</v>
      </c>
      <c r="C96" t="s">
        <v>7</v>
      </c>
      <c r="D96" t="s">
        <v>33</v>
      </c>
      <c r="E96" t="s">
        <v>209</v>
      </c>
      <c r="F96" t="s">
        <v>208</v>
      </c>
      <c r="G96" t="s">
        <v>2616</v>
      </c>
      <c r="H96" t="s">
        <v>2617</v>
      </c>
    </row>
    <row r="97" spans="1:8" x14ac:dyDescent="0.25">
      <c r="A97" t="s">
        <v>6</v>
      </c>
      <c r="B97" t="s">
        <v>8</v>
      </c>
      <c r="C97" t="s">
        <v>7</v>
      </c>
      <c r="D97" t="s">
        <v>24</v>
      </c>
      <c r="E97" t="s">
        <v>211</v>
      </c>
      <c r="F97" t="s">
        <v>210</v>
      </c>
      <c r="G97" t="s">
        <v>2616</v>
      </c>
      <c r="H97" t="s">
        <v>2617</v>
      </c>
    </row>
    <row r="98" spans="1:8" x14ac:dyDescent="0.25">
      <c r="A98" t="s">
        <v>6</v>
      </c>
      <c r="B98" t="s">
        <v>25</v>
      </c>
      <c r="C98" t="s">
        <v>13</v>
      </c>
      <c r="D98" t="s">
        <v>33</v>
      </c>
      <c r="E98" t="s">
        <v>213</v>
      </c>
      <c r="F98" t="s">
        <v>212</v>
      </c>
      <c r="G98" t="s">
        <v>2619</v>
      </c>
      <c r="H98" t="s">
        <v>2617</v>
      </c>
    </row>
    <row r="99" spans="1:8" x14ac:dyDescent="0.25">
      <c r="A99" t="s">
        <v>12</v>
      </c>
      <c r="B99" t="s">
        <v>14</v>
      </c>
      <c r="C99" t="s">
        <v>13</v>
      </c>
      <c r="D99" t="s">
        <v>11</v>
      </c>
      <c r="E99" t="s">
        <v>215</v>
      </c>
      <c r="F99" t="s">
        <v>214</v>
      </c>
      <c r="G99" t="s">
        <v>2619</v>
      </c>
      <c r="H99" t="s">
        <v>2618</v>
      </c>
    </row>
    <row r="100" spans="1:8" x14ac:dyDescent="0.25">
      <c r="A100" t="s">
        <v>12</v>
      </c>
      <c r="B100" t="s">
        <v>14</v>
      </c>
      <c r="C100" t="s">
        <v>25</v>
      </c>
      <c r="D100" t="s">
        <v>11</v>
      </c>
      <c r="E100" t="s">
        <v>217</v>
      </c>
      <c r="F100" t="s">
        <v>216</v>
      </c>
      <c r="G100" t="s">
        <v>2619</v>
      </c>
      <c r="H100" t="s">
        <v>2617</v>
      </c>
    </row>
    <row r="101" spans="1:8" x14ac:dyDescent="0.25">
      <c r="A101" t="s">
        <v>6</v>
      </c>
      <c r="B101" t="s">
        <v>8</v>
      </c>
      <c r="C101" t="s">
        <v>13</v>
      </c>
      <c r="D101" t="s">
        <v>11</v>
      </c>
      <c r="E101" t="s">
        <v>219</v>
      </c>
      <c r="F101" t="s">
        <v>218</v>
      </c>
      <c r="G101" t="s">
        <v>2616</v>
      </c>
      <c r="H101" t="s">
        <v>2617</v>
      </c>
    </row>
    <row r="102" spans="1:8" x14ac:dyDescent="0.25">
      <c r="A102" t="s">
        <v>12</v>
      </c>
      <c r="B102" t="s">
        <v>71</v>
      </c>
      <c r="C102" t="s">
        <v>13</v>
      </c>
      <c r="D102" t="s">
        <v>33</v>
      </c>
      <c r="E102" t="s">
        <v>221</v>
      </c>
      <c r="F102" t="s">
        <v>220</v>
      </c>
      <c r="G102" t="s">
        <v>2619</v>
      </c>
      <c r="H102" t="s">
        <v>2618</v>
      </c>
    </row>
    <row r="103" spans="1:8" x14ac:dyDescent="0.25">
      <c r="A103" t="s">
        <v>6</v>
      </c>
      <c r="B103" t="s">
        <v>8</v>
      </c>
      <c r="C103" t="s">
        <v>13</v>
      </c>
      <c r="D103" t="s">
        <v>33</v>
      </c>
      <c r="E103" t="s">
        <v>223</v>
      </c>
      <c r="F103" t="s">
        <v>222</v>
      </c>
      <c r="G103" t="s">
        <v>2616</v>
      </c>
      <c r="H103" t="s">
        <v>2617</v>
      </c>
    </row>
    <row r="104" spans="1:8" x14ac:dyDescent="0.25">
      <c r="A104" t="s">
        <v>12</v>
      </c>
      <c r="B104" t="s">
        <v>26</v>
      </c>
      <c r="C104" t="s">
        <v>13</v>
      </c>
      <c r="D104" t="s">
        <v>24</v>
      </c>
      <c r="E104" t="s">
        <v>225</v>
      </c>
      <c r="F104" t="s">
        <v>224</v>
      </c>
      <c r="G104" t="s">
        <v>2616</v>
      </c>
      <c r="H104" t="s">
        <v>2617</v>
      </c>
    </row>
    <row r="105" spans="1:8" x14ac:dyDescent="0.25">
      <c r="A105" t="s">
        <v>12</v>
      </c>
      <c r="B105" t="s">
        <v>26</v>
      </c>
      <c r="C105" t="s">
        <v>13</v>
      </c>
      <c r="D105" t="s">
        <v>11</v>
      </c>
      <c r="E105" t="s">
        <v>227</v>
      </c>
      <c r="F105" t="s">
        <v>226</v>
      </c>
      <c r="G105" t="s">
        <v>2619</v>
      </c>
      <c r="H105" t="s">
        <v>2617</v>
      </c>
    </row>
    <row r="106" spans="1:8" x14ac:dyDescent="0.25">
      <c r="A106" t="s">
        <v>12</v>
      </c>
      <c r="B106" t="s">
        <v>14</v>
      </c>
      <c r="C106" t="s">
        <v>13</v>
      </c>
      <c r="D106" t="s">
        <v>24</v>
      </c>
      <c r="E106" t="s">
        <v>229</v>
      </c>
      <c r="F106" t="s">
        <v>228</v>
      </c>
      <c r="G106" t="s">
        <v>2619</v>
      </c>
      <c r="H106" t="s">
        <v>2617</v>
      </c>
    </row>
    <row r="107" spans="1:8" x14ac:dyDescent="0.25">
      <c r="A107" t="s">
        <v>12</v>
      </c>
      <c r="B107" t="s">
        <v>26</v>
      </c>
      <c r="C107" t="s">
        <v>13</v>
      </c>
      <c r="D107" t="s">
        <v>11</v>
      </c>
      <c r="E107" t="s">
        <v>231</v>
      </c>
      <c r="F107" t="s">
        <v>230</v>
      </c>
      <c r="G107" t="s">
        <v>2619</v>
      </c>
      <c r="H107" t="s">
        <v>2617</v>
      </c>
    </row>
    <row r="108" spans="1:8" x14ac:dyDescent="0.25">
      <c r="A108" t="s">
        <v>12</v>
      </c>
      <c r="B108" t="s">
        <v>26</v>
      </c>
      <c r="C108" t="s">
        <v>13</v>
      </c>
      <c r="D108" t="s">
        <v>11</v>
      </c>
      <c r="E108" t="s">
        <v>233</v>
      </c>
      <c r="F108" t="s">
        <v>232</v>
      </c>
      <c r="G108" t="s">
        <v>2619</v>
      </c>
      <c r="H108" t="s">
        <v>2617</v>
      </c>
    </row>
    <row r="109" spans="1:8" x14ac:dyDescent="0.25">
      <c r="A109" t="s">
        <v>6</v>
      </c>
      <c r="B109" t="s">
        <v>8</v>
      </c>
      <c r="C109" t="s">
        <v>13</v>
      </c>
      <c r="D109" t="s">
        <v>11</v>
      </c>
      <c r="E109" t="s">
        <v>235</v>
      </c>
      <c r="F109" t="s">
        <v>234</v>
      </c>
      <c r="G109" t="s">
        <v>2616</v>
      </c>
      <c r="H109" t="s">
        <v>2617</v>
      </c>
    </row>
    <row r="110" spans="1:8" x14ac:dyDescent="0.25">
      <c r="A110" t="s">
        <v>12</v>
      </c>
      <c r="B110" t="s">
        <v>26</v>
      </c>
      <c r="C110" t="s">
        <v>13</v>
      </c>
      <c r="D110" t="s">
        <v>33</v>
      </c>
      <c r="E110" t="s">
        <v>237</v>
      </c>
      <c r="F110" t="s">
        <v>236</v>
      </c>
      <c r="G110" t="s">
        <v>2616</v>
      </c>
      <c r="H110" t="s">
        <v>2617</v>
      </c>
    </row>
    <row r="111" spans="1:8" x14ac:dyDescent="0.25">
      <c r="A111" t="s">
        <v>12</v>
      </c>
      <c r="B111" t="s">
        <v>17</v>
      </c>
      <c r="C111" t="s">
        <v>13</v>
      </c>
      <c r="D111" t="s">
        <v>11</v>
      </c>
      <c r="E111" t="s">
        <v>239</v>
      </c>
      <c r="F111" t="s">
        <v>238</v>
      </c>
      <c r="G111" t="s">
        <v>2616</v>
      </c>
      <c r="H111" t="s">
        <v>2617</v>
      </c>
    </row>
    <row r="112" spans="1:8" x14ac:dyDescent="0.25">
      <c r="A112" t="s">
        <v>12</v>
      </c>
      <c r="B112" t="s">
        <v>71</v>
      </c>
      <c r="C112" t="s">
        <v>13</v>
      </c>
      <c r="D112" t="s">
        <v>24</v>
      </c>
      <c r="E112" t="s">
        <v>241</v>
      </c>
      <c r="F112" t="s">
        <v>240</v>
      </c>
      <c r="G112" t="s">
        <v>2619</v>
      </c>
      <c r="H112" t="s">
        <v>2618</v>
      </c>
    </row>
    <row r="113" spans="1:8" x14ac:dyDescent="0.25">
      <c r="A113" t="s">
        <v>12</v>
      </c>
      <c r="B113" t="s">
        <v>71</v>
      </c>
      <c r="C113" t="s">
        <v>13</v>
      </c>
      <c r="D113" t="s">
        <v>11</v>
      </c>
      <c r="E113" t="s">
        <v>243</v>
      </c>
      <c r="F113" t="s">
        <v>242</v>
      </c>
      <c r="G113" t="s">
        <v>2619</v>
      </c>
      <c r="H113" t="s">
        <v>2617</v>
      </c>
    </row>
    <row r="114" spans="1:8" x14ac:dyDescent="0.25">
      <c r="A114" t="s">
        <v>12</v>
      </c>
      <c r="B114" t="s">
        <v>8</v>
      </c>
      <c r="C114" t="s">
        <v>7</v>
      </c>
      <c r="D114" t="s">
        <v>24</v>
      </c>
      <c r="E114" t="s">
        <v>245</v>
      </c>
      <c r="F114" t="s">
        <v>244</v>
      </c>
      <c r="G114" t="s">
        <v>2616</v>
      </c>
      <c r="H114" t="s">
        <v>2617</v>
      </c>
    </row>
    <row r="115" spans="1:8" x14ac:dyDescent="0.25">
      <c r="A115" t="s">
        <v>6</v>
      </c>
      <c r="B115" t="s">
        <v>8</v>
      </c>
      <c r="C115" t="s">
        <v>7</v>
      </c>
      <c r="D115" t="s">
        <v>11</v>
      </c>
      <c r="E115" t="s">
        <v>247</v>
      </c>
      <c r="F115" t="s">
        <v>246</v>
      </c>
      <c r="G115" t="s">
        <v>2616</v>
      </c>
      <c r="H115" t="s">
        <v>2617</v>
      </c>
    </row>
    <row r="116" spans="1:8" x14ac:dyDescent="0.25">
      <c r="A116" t="s">
        <v>12</v>
      </c>
      <c r="B116" t="s">
        <v>14</v>
      </c>
      <c r="C116" t="s">
        <v>7</v>
      </c>
      <c r="D116" t="s">
        <v>11</v>
      </c>
      <c r="E116" t="s">
        <v>249</v>
      </c>
      <c r="F116" t="s">
        <v>248</v>
      </c>
      <c r="G116" t="s">
        <v>2616</v>
      </c>
      <c r="H116" t="s">
        <v>2617</v>
      </c>
    </row>
    <row r="117" spans="1:8" x14ac:dyDescent="0.25">
      <c r="A117" t="s">
        <v>6</v>
      </c>
      <c r="B117" t="s">
        <v>17</v>
      </c>
      <c r="C117" t="s">
        <v>36</v>
      </c>
      <c r="D117" t="s">
        <v>11</v>
      </c>
      <c r="E117" t="s">
        <v>251</v>
      </c>
      <c r="F117" t="s">
        <v>250</v>
      </c>
      <c r="G117" t="s">
        <v>2616</v>
      </c>
      <c r="H117" t="s">
        <v>2617</v>
      </c>
    </row>
    <row r="118" spans="1:8" x14ac:dyDescent="0.25">
      <c r="A118" t="s">
        <v>6</v>
      </c>
      <c r="B118" t="s">
        <v>8</v>
      </c>
      <c r="C118" t="s">
        <v>36</v>
      </c>
      <c r="D118" t="s">
        <v>11</v>
      </c>
      <c r="E118" t="s">
        <v>253</v>
      </c>
      <c r="F118" t="s">
        <v>252</v>
      </c>
      <c r="G118" t="s">
        <v>2616</v>
      </c>
      <c r="H118" t="s">
        <v>2617</v>
      </c>
    </row>
    <row r="119" spans="1:8" x14ac:dyDescent="0.25">
      <c r="A119" t="s">
        <v>12</v>
      </c>
      <c r="B119" t="s">
        <v>26</v>
      </c>
      <c r="C119" t="s">
        <v>7</v>
      </c>
      <c r="D119" t="s">
        <v>24</v>
      </c>
      <c r="E119" t="s">
        <v>255</v>
      </c>
      <c r="F119" t="s">
        <v>254</v>
      </c>
      <c r="G119" t="s">
        <v>2616</v>
      </c>
      <c r="H119" t="s">
        <v>2617</v>
      </c>
    </row>
    <row r="120" spans="1:8" x14ac:dyDescent="0.25">
      <c r="A120" t="s">
        <v>6</v>
      </c>
      <c r="B120" t="s">
        <v>8</v>
      </c>
      <c r="C120" t="s">
        <v>13</v>
      </c>
      <c r="D120" t="s">
        <v>11</v>
      </c>
      <c r="E120" t="s">
        <v>257</v>
      </c>
      <c r="F120" t="s">
        <v>256</v>
      </c>
      <c r="G120" t="s">
        <v>2616</v>
      </c>
      <c r="H120" t="s">
        <v>2617</v>
      </c>
    </row>
    <row r="121" spans="1:8" x14ac:dyDescent="0.25">
      <c r="A121" t="s">
        <v>12</v>
      </c>
      <c r="B121" t="s">
        <v>71</v>
      </c>
      <c r="C121" t="s">
        <v>13</v>
      </c>
      <c r="D121" t="s">
        <v>11</v>
      </c>
      <c r="E121" t="s">
        <v>259</v>
      </c>
      <c r="F121" t="s">
        <v>258</v>
      </c>
      <c r="G121" t="s">
        <v>2619</v>
      </c>
      <c r="H121" t="s">
        <v>2617</v>
      </c>
    </row>
    <row r="122" spans="1:8" x14ac:dyDescent="0.25">
      <c r="A122" t="s">
        <v>12</v>
      </c>
      <c r="B122" t="s">
        <v>71</v>
      </c>
      <c r="C122" t="s">
        <v>7</v>
      </c>
      <c r="D122" t="s">
        <v>11</v>
      </c>
      <c r="E122" t="s">
        <v>261</v>
      </c>
      <c r="F122" t="s">
        <v>260</v>
      </c>
      <c r="G122" t="s">
        <v>2616</v>
      </c>
      <c r="H122" t="s">
        <v>2617</v>
      </c>
    </row>
    <row r="123" spans="1:8" x14ac:dyDescent="0.25">
      <c r="A123" t="s">
        <v>12</v>
      </c>
      <c r="B123" t="s">
        <v>14</v>
      </c>
      <c r="C123" t="s">
        <v>36</v>
      </c>
      <c r="D123" t="s">
        <v>33</v>
      </c>
      <c r="E123" t="s">
        <v>263</v>
      </c>
      <c r="F123" t="s">
        <v>262</v>
      </c>
      <c r="G123" t="s">
        <v>2619</v>
      </c>
      <c r="H123" t="s">
        <v>2617</v>
      </c>
    </row>
    <row r="124" spans="1:8" x14ac:dyDescent="0.25">
      <c r="A124" t="s">
        <v>12</v>
      </c>
      <c r="B124" t="s">
        <v>26</v>
      </c>
      <c r="C124" t="s">
        <v>7</v>
      </c>
      <c r="D124" t="s">
        <v>24</v>
      </c>
      <c r="E124" t="s">
        <v>265</v>
      </c>
      <c r="F124" t="s">
        <v>264</v>
      </c>
      <c r="G124" t="s">
        <v>2616</v>
      </c>
      <c r="H124" t="s">
        <v>2617</v>
      </c>
    </row>
    <row r="125" spans="1:8" x14ac:dyDescent="0.25">
      <c r="A125" t="s">
        <v>12</v>
      </c>
      <c r="B125" t="s">
        <v>26</v>
      </c>
      <c r="C125" t="s">
        <v>13</v>
      </c>
      <c r="D125" t="s">
        <v>24</v>
      </c>
      <c r="E125" t="s">
        <v>267</v>
      </c>
      <c r="F125" t="s">
        <v>266</v>
      </c>
      <c r="G125" t="s">
        <v>2619</v>
      </c>
      <c r="H125" t="s">
        <v>2617</v>
      </c>
    </row>
    <row r="126" spans="1:8" x14ac:dyDescent="0.25">
      <c r="A126" t="s">
        <v>12</v>
      </c>
      <c r="B126" t="s">
        <v>14</v>
      </c>
      <c r="C126" t="s">
        <v>25</v>
      </c>
      <c r="D126" t="s">
        <v>11</v>
      </c>
      <c r="E126" t="s">
        <v>111</v>
      </c>
      <c r="F126" t="s">
        <v>268</v>
      </c>
      <c r="G126" t="s">
        <v>2619</v>
      </c>
      <c r="H126" t="s">
        <v>2617</v>
      </c>
    </row>
    <row r="127" spans="1:8" x14ac:dyDescent="0.25">
      <c r="A127" t="s">
        <v>12</v>
      </c>
      <c r="B127" t="s">
        <v>17</v>
      </c>
      <c r="C127" t="s">
        <v>13</v>
      </c>
      <c r="D127" t="s">
        <v>24</v>
      </c>
      <c r="E127" t="s">
        <v>270</v>
      </c>
      <c r="F127" t="s">
        <v>269</v>
      </c>
      <c r="G127" t="s">
        <v>2616</v>
      </c>
      <c r="H127" t="s">
        <v>2617</v>
      </c>
    </row>
    <row r="128" spans="1:8" x14ac:dyDescent="0.25">
      <c r="A128" t="s">
        <v>6</v>
      </c>
      <c r="B128" t="s">
        <v>8</v>
      </c>
      <c r="C128" t="s">
        <v>13</v>
      </c>
      <c r="D128" t="s">
        <v>24</v>
      </c>
      <c r="E128" t="s">
        <v>272</v>
      </c>
      <c r="F128" t="s">
        <v>271</v>
      </c>
      <c r="G128" t="s">
        <v>2616</v>
      </c>
      <c r="H128" t="s">
        <v>2623</v>
      </c>
    </row>
    <row r="129" spans="1:8" x14ac:dyDescent="0.25">
      <c r="A129" t="s">
        <v>12</v>
      </c>
      <c r="B129" t="s">
        <v>14</v>
      </c>
      <c r="C129" t="s">
        <v>13</v>
      </c>
      <c r="D129" t="s">
        <v>11</v>
      </c>
      <c r="E129" t="s">
        <v>274</v>
      </c>
      <c r="F129" t="s">
        <v>273</v>
      </c>
      <c r="G129" t="s">
        <v>2616</v>
      </c>
      <c r="H129" t="s">
        <v>2617</v>
      </c>
    </row>
    <row r="130" spans="1:8" x14ac:dyDescent="0.25">
      <c r="A130" t="s">
        <v>6</v>
      </c>
      <c r="B130" t="s">
        <v>25</v>
      </c>
      <c r="C130" t="s">
        <v>7</v>
      </c>
      <c r="D130" t="s">
        <v>33</v>
      </c>
      <c r="E130" t="s">
        <v>276</v>
      </c>
      <c r="F130" t="s">
        <v>275</v>
      </c>
      <c r="G130" t="s">
        <v>2616</v>
      </c>
      <c r="H130" t="s">
        <v>2617</v>
      </c>
    </row>
    <row r="131" spans="1:8" x14ac:dyDescent="0.25">
      <c r="A131" t="s">
        <v>12</v>
      </c>
      <c r="B131" t="s">
        <v>26</v>
      </c>
      <c r="C131" t="s">
        <v>13</v>
      </c>
      <c r="D131" t="s">
        <v>11</v>
      </c>
      <c r="E131" t="s">
        <v>278</v>
      </c>
      <c r="F131" t="s">
        <v>277</v>
      </c>
      <c r="G131" t="s">
        <v>2619</v>
      </c>
      <c r="H131" t="s">
        <v>2617</v>
      </c>
    </row>
    <row r="132" spans="1:8" x14ac:dyDescent="0.25">
      <c r="A132" t="s">
        <v>12</v>
      </c>
      <c r="B132" t="s">
        <v>26</v>
      </c>
      <c r="C132" t="s">
        <v>7</v>
      </c>
      <c r="D132" t="s">
        <v>33</v>
      </c>
      <c r="E132" t="s">
        <v>280</v>
      </c>
      <c r="F132" t="s">
        <v>279</v>
      </c>
      <c r="G132" t="s">
        <v>2616</v>
      </c>
      <c r="H132" t="s">
        <v>2617</v>
      </c>
    </row>
    <row r="133" spans="1:8" x14ac:dyDescent="0.25">
      <c r="A133" t="s">
        <v>12</v>
      </c>
      <c r="B133" t="s">
        <v>71</v>
      </c>
      <c r="C133" t="s">
        <v>7</v>
      </c>
      <c r="D133" t="s">
        <v>33</v>
      </c>
      <c r="E133" t="s">
        <v>282</v>
      </c>
      <c r="F133" t="s">
        <v>281</v>
      </c>
      <c r="G133" t="s">
        <v>2616</v>
      </c>
      <c r="H133" t="s">
        <v>2617</v>
      </c>
    </row>
    <row r="134" spans="1:8" x14ac:dyDescent="0.25">
      <c r="A134" t="s">
        <v>12</v>
      </c>
      <c r="B134" t="s">
        <v>17</v>
      </c>
      <c r="C134" t="s">
        <v>13</v>
      </c>
      <c r="D134" t="s">
        <v>11</v>
      </c>
      <c r="E134" t="s">
        <v>284</v>
      </c>
      <c r="F134" t="s">
        <v>283</v>
      </c>
      <c r="G134" t="s">
        <v>2616</v>
      </c>
      <c r="H134" t="s">
        <v>2617</v>
      </c>
    </row>
    <row r="135" spans="1:8" x14ac:dyDescent="0.25">
      <c r="A135" t="s">
        <v>12</v>
      </c>
      <c r="B135" t="s">
        <v>14</v>
      </c>
      <c r="C135" t="s">
        <v>25</v>
      </c>
      <c r="D135" t="s">
        <v>24</v>
      </c>
      <c r="E135" t="s">
        <v>286</v>
      </c>
      <c r="F135" t="s">
        <v>285</v>
      </c>
      <c r="G135" t="s">
        <v>2619</v>
      </c>
      <c r="H135" t="s">
        <v>2617</v>
      </c>
    </row>
    <row r="136" spans="1:8" x14ac:dyDescent="0.25">
      <c r="A136" t="s">
        <v>6</v>
      </c>
      <c r="B136" t="s">
        <v>17</v>
      </c>
      <c r="C136" t="s">
        <v>13</v>
      </c>
      <c r="D136" t="s">
        <v>33</v>
      </c>
      <c r="E136" t="s">
        <v>288</v>
      </c>
      <c r="F136" t="s">
        <v>287</v>
      </c>
      <c r="G136" t="s">
        <v>2616</v>
      </c>
      <c r="H136" t="s">
        <v>2617</v>
      </c>
    </row>
    <row r="137" spans="1:8" x14ac:dyDescent="0.25">
      <c r="A137" t="s">
        <v>6</v>
      </c>
      <c r="B137" t="s">
        <v>8</v>
      </c>
      <c r="C137" t="s">
        <v>13</v>
      </c>
      <c r="D137" t="s">
        <v>11</v>
      </c>
      <c r="E137" t="s">
        <v>290</v>
      </c>
      <c r="F137" t="s">
        <v>289</v>
      </c>
      <c r="G137" t="s">
        <v>2616</v>
      </c>
      <c r="H137" t="s">
        <v>2617</v>
      </c>
    </row>
    <row r="138" spans="1:8" x14ac:dyDescent="0.25">
      <c r="A138" t="s">
        <v>6</v>
      </c>
      <c r="B138" t="s">
        <v>25</v>
      </c>
      <c r="C138" t="s">
        <v>36</v>
      </c>
      <c r="D138" t="s">
        <v>11</v>
      </c>
      <c r="E138" t="s">
        <v>292</v>
      </c>
      <c r="F138" t="s">
        <v>291</v>
      </c>
      <c r="G138" t="s">
        <v>2616</v>
      </c>
      <c r="H138" t="s">
        <v>2617</v>
      </c>
    </row>
    <row r="139" spans="1:8" x14ac:dyDescent="0.25">
      <c r="A139" t="s">
        <v>12</v>
      </c>
      <c r="B139" t="s">
        <v>26</v>
      </c>
      <c r="C139" t="s">
        <v>13</v>
      </c>
      <c r="D139" t="s">
        <v>11</v>
      </c>
      <c r="E139" t="s">
        <v>294</v>
      </c>
      <c r="F139" t="s">
        <v>293</v>
      </c>
      <c r="G139" t="s">
        <v>2616</v>
      </c>
      <c r="H139" t="s">
        <v>2617</v>
      </c>
    </row>
    <row r="140" spans="1:8" x14ac:dyDescent="0.25">
      <c r="A140" t="s">
        <v>12</v>
      </c>
      <c r="B140" t="s">
        <v>14</v>
      </c>
      <c r="C140" t="s">
        <v>7</v>
      </c>
      <c r="D140" t="s">
        <v>11</v>
      </c>
      <c r="E140" t="s">
        <v>296</v>
      </c>
      <c r="F140" t="s">
        <v>295</v>
      </c>
      <c r="G140" t="s">
        <v>2616</v>
      </c>
      <c r="H140" t="s">
        <v>2617</v>
      </c>
    </row>
    <row r="141" spans="1:8" x14ac:dyDescent="0.25">
      <c r="A141" t="s">
        <v>12</v>
      </c>
      <c r="B141" t="s">
        <v>26</v>
      </c>
      <c r="C141" t="s">
        <v>7</v>
      </c>
      <c r="D141" t="s">
        <v>11</v>
      </c>
      <c r="E141" t="s">
        <v>298</v>
      </c>
      <c r="F141" t="s">
        <v>297</v>
      </c>
      <c r="G141" t="s">
        <v>2616</v>
      </c>
      <c r="H141" t="s">
        <v>2617</v>
      </c>
    </row>
    <row r="142" spans="1:8" x14ac:dyDescent="0.25">
      <c r="A142" t="s">
        <v>12</v>
      </c>
      <c r="B142" t="s">
        <v>14</v>
      </c>
      <c r="C142" t="s">
        <v>7</v>
      </c>
      <c r="D142" t="s">
        <v>11</v>
      </c>
      <c r="E142" t="s">
        <v>300</v>
      </c>
      <c r="F142" t="s">
        <v>299</v>
      </c>
      <c r="G142" t="s">
        <v>2619</v>
      </c>
      <c r="H142" t="s">
        <v>2617</v>
      </c>
    </row>
    <row r="143" spans="1:8" x14ac:dyDescent="0.25">
      <c r="A143" t="s">
        <v>12</v>
      </c>
      <c r="B143" t="s">
        <v>17</v>
      </c>
      <c r="C143" t="s">
        <v>13</v>
      </c>
      <c r="D143" t="s">
        <v>11</v>
      </c>
      <c r="E143" t="s">
        <v>302</v>
      </c>
      <c r="F143" t="s">
        <v>301</v>
      </c>
      <c r="G143" t="s">
        <v>2616</v>
      </c>
      <c r="H143" t="s">
        <v>2618</v>
      </c>
    </row>
    <row r="144" spans="1:8" x14ac:dyDescent="0.25">
      <c r="A144" t="s">
        <v>6</v>
      </c>
      <c r="B144" t="s">
        <v>8</v>
      </c>
      <c r="C144" t="s">
        <v>7</v>
      </c>
      <c r="D144" t="s">
        <v>11</v>
      </c>
      <c r="E144" t="s">
        <v>304</v>
      </c>
      <c r="F144" t="s">
        <v>303</v>
      </c>
      <c r="G144" t="s">
        <v>2616</v>
      </c>
      <c r="H144" t="s">
        <v>2617</v>
      </c>
    </row>
    <row r="145" spans="1:8" x14ac:dyDescent="0.25">
      <c r="A145" t="s">
        <v>6</v>
      </c>
      <c r="B145" t="s">
        <v>25</v>
      </c>
      <c r="C145" t="s">
        <v>13</v>
      </c>
      <c r="D145" t="s">
        <v>11</v>
      </c>
      <c r="E145" t="s">
        <v>306</v>
      </c>
      <c r="F145" t="s">
        <v>305</v>
      </c>
      <c r="G145" t="s">
        <v>2616</v>
      </c>
      <c r="H145" t="s">
        <v>2617</v>
      </c>
    </row>
    <row r="146" spans="1:8" x14ac:dyDescent="0.25">
      <c r="A146" t="s">
        <v>6</v>
      </c>
      <c r="B146" t="s">
        <v>25</v>
      </c>
      <c r="C146" t="s">
        <v>13</v>
      </c>
      <c r="D146" t="s">
        <v>33</v>
      </c>
      <c r="E146" t="s">
        <v>308</v>
      </c>
      <c r="F146" t="s">
        <v>307</v>
      </c>
      <c r="G146" t="s">
        <v>2616</v>
      </c>
      <c r="H146" t="s">
        <v>2618</v>
      </c>
    </row>
    <row r="147" spans="1:8" x14ac:dyDescent="0.25">
      <c r="A147" t="s">
        <v>12</v>
      </c>
      <c r="B147" t="s">
        <v>26</v>
      </c>
      <c r="C147" t="s">
        <v>7</v>
      </c>
      <c r="D147" t="s">
        <v>11</v>
      </c>
      <c r="E147" t="s">
        <v>310</v>
      </c>
      <c r="F147" t="s">
        <v>309</v>
      </c>
      <c r="G147" t="s">
        <v>2619</v>
      </c>
      <c r="H147" t="s">
        <v>2617</v>
      </c>
    </row>
    <row r="148" spans="1:8" x14ac:dyDescent="0.25">
      <c r="A148" t="s">
        <v>6</v>
      </c>
      <c r="B148" t="s">
        <v>25</v>
      </c>
      <c r="C148" t="s">
        <v>7</v>
      </c>
      <c r="D148" t="s">
        <v>33</v>
      </c>
      <c r="E148" t="s">
        <v>312</v>
      </c>
      <c r="F148" t="s">
        <v>311</v>
      </c>
      <c r="G148" t="s">
        <v>2616</v>
      </c>
      <c r="H148" t="s">
        <v>2617</v>
      </c>
    </row>
    <row r="149" spans="1:8" x14ac:dyDescent="0.25">
      <c r="A149" t="s">
        <v>12</v>
      </c>
      <c r="B149" t="s">
        <v>26</v>
      </c>
      <c r="C149" t="s">
        <v>13</v>
      </c>
      <c r="D149" t="s">
        <v>33</v>
      </c>
      <c r="E149" t="s">
        <v>314</v>
      </c>
      <c r="F149" t="s">
        <v>313</v>
      </c>
      <c r="G149" t="s">
        <v>2619</v>
      </c>
      <c r="H149" t="s">
        <v>2617</v>
      </c>
    </row>
    <row r="150" spans="1:8" x14ac:dyDescent="0.25">
      <c r="A150" t="s">
        <v>12</v>
      </c>
      <c r="B150" t="s">
        <v>17</v>
      </c>
      <c r="C150" t="s">
        <v>25</v>
      </c>
      <c r="D150" t="s">
        <v>11</v>
      </c>
      <c r="E150" t="s">
        <v>316</v>
      </c>
      <c r="F150" t="s">
        <v>315</v>
      </c>
      <c r="G150" t="s">
        <v>2619</v>
      </c>
      <c r="H150" t="s">
        <v>2617</v>
      </c>
    </row>
    <row r="151" spans="1:8" x14ac:dyDescent="0.25">
      <c r="A151" t="s">
        <v>12</v>
      </c>
      <c r="B151" t="s">
        <v>26</v>
      </c>
      <c r="C151" t="s">
        <v>7</v>
      </c>
      <c r="D151" t="s">
        <v>24</v>
      </c>
      <c r="E151" t="s">
        <v>318</v>
      </c>
      <c r="F151" t="s">
        <v>317</v>
      </c>
      <c r="G151" t="s">
        <v>2619</v>
      </c>
      <c r="H151" t="s">
        <v>2617</v>
      </c>
    </row>
    <row r="152" spans="1:8" x14ac:dyDescent="0.25">
      <c r="A152" t="s">
        <v>12</v>
      </c>
      <c r="B152" t="s">
        <v>26</v>
      </c>
      <c r="C152" t="s">
        <v>36</v>
      </c>
      <c r="D152" t="s">
        <v>33</v>
      </c>
      <c r="E152" t="s">
        <v>320</v>
      </c>
      <c r="F152" t="s">
        <v>319</v>
      </c>
      <c r="G152" t="s">
        <v>2616</v>
      </c>
      <c r="H152" t="s">
        <v>2617</v>
      </c>
    </row>
    <row r="153" spans="1:8" x14ac:dyDescent="0.25">
      <c r="A153" t="s">
        <v>12</v>
      </c>
      <c r="B153" t="s">
        <v>26</v>
      </c>
      <c r="C153" t="s">
        <v>13</v>
      </c>
      <c r="D153" t="s">
        <v>24</v>
      </c>
      <c r="E153" t="s">
        <v>322</v>
      </c>
      <c r="F153" t="s">
        <v>321</v>
      </c>
      <c r="G153" t="s">
        <v>2619</v>
      </c>
      <c r="H153" t="s">
        <v>2617</v>
      </c>
    </row>
    <row r="154" spans="1:8" x14ac:dyDescent="0.25">
      <c r="A154" t="s">
        <v>12</v>
      </c>
      <c r="B154" t="s">
        <v>71</v>
      </c>
      <c r="C154" t="s">
        <v>13</v>
      </c>
      <c r="D154" t="s">
        <v>11</v>
      </c>
      <c r="E154" t="s">
        <v>324</v>
      </c>
      <c r="F154" t="s">
        <v>323</v>
      </c>
      <c r="G154" t="s">
        <v>2619</v>
      </c>
      <c r="H154" t="s">
        <v>2617</v>
      </c>
    </row>
    <row r="155" spans="1:8" x14ac:dyDescent="0.25">
      <c r="A155" t="s">
        <v>12</v>
      </c>
      <c r="B155" t="s">
        <v>14</v>
      </c>
      <c r="C155" t="s">
        <v>7</v>
      </c>
      <c r="D155" t="s">
        <v>11</v>
      </c>
      <c r="E155" t="s">
        <v>326</v>
      </c>
      <c r="F155" t="s">
        <v>325</v>
      </c>
      <c r="G155" t="s">
        <v>2619</v>
      </c>
      <c r="H155" t="s">
        <v>2617</v>
      </c>
    </row>
    <row r="156" spans="1:8" x14ac:dyDescent="0.25">
      <c r="A156" t="s">
        <v>12</v>
      </c>
      <c r="B156" t="s">
        <v>71</v>
      </c>
      <c r="C156" t="s">
        <v>7</v>
      </c>
      <c r="D156" t="s">
        <v>11</v>
      </c>
      <c r="E156" t="s">
        <v>328</v>
      </c>
      <c r="F156" t="s">
        <v>327</v>
      </c>
      <c r="G156" t="s">
        <v>2619</v>
      </c>
      <c r="H156" t="s">
        <v>2617</v>
      </c>
    </row>
    <row r="157" spans="1:8" x14ac:dyDescent="0.25">
      <c r="A157" t="s">
        <v>12</v>
      </c>
      <c r="B157" t="s">
        <v>26</v>
      </c>
      <c r="C157" t="s">
        <v>13</v>
      </c>
      <c r="D157" t="s">
        <v>11</v>
      </c>
      <c r="E157" t="s">
        <v>330</v>
      </c>
      <c r="F157" t="s">
        <v>329</v>
      </c>
      <c r="G157" t="s">
        <v>2616</v>
      </c>
      <c r="H157" t="s">
        <v>2617</v>
      </c>
    </row>
    <row r="158" spans="1:8" x14ac:dyDescent="0.25">
      <c r="A158" t="s">
        <v>6</v>
      </c>
      <c r="B158" t="s">
        <v>8</v>
      </c>
      <c r="C158" t="s">
        <v>13</v>
      </c>
      <c r="D158" t="s">
        <v>11</v>
      </c>
      <c r="E158" t="s">
        <v>332</v>
      </c>
      <c r="F158" t="s">
        <v>331</v>
      </c>
      <c r="G158" t="s">
        <v>2616</v>
      </c>
      <c r="H158" t="s">
        <v>2618</v>
      </c>
    </row>
    <row r="159" spans="1:8" x14ac:dyDescent="0.25">
      <c r="A159" t="s">
        <v>12</v>
      </c>
      <c r="B159" t="s">
        <v>71</v>
      </c>
      <c r="C159" t="s">
        <v>13</v>
      </c>
      <c r="D159" t="s">
        <v>11</v>
      </c>
      <c r="E159" t="s">
        <v>334</v>
      </c>
      <c r="F159" t="s">
        <v>333</v>
      </c>
      <c r="G159" t="s">
        <v>2616</v>
      </c>
      <c r="H159" t="s">
        <v>2617</v>
      </c>
    </row>
    <row r="160" spans="1:8" x14ac:dyDescent="0.25">
      <c r="A160" t="s">
        <v>6</v>
      </c>
      <c r="B160" t="s">
        <v>25</v>
      </c>
      <c r="C160" t="s">
        <v>7</v>
      </c>
      <c r="D160" t="s">
        <v>11</v>
      </c>
      <c r="E160" t="s">
        <v>336</v>
      </c>
      <c r="F160" t="s">
        <v>335</v>
      </c>
      <c r="G160" t="s">
        <v>2619</v>
      </c>
      <c r="H160" t="s">
        <v>2617</v>
      </c>
    </row>
    <row r="161" spans="1:8" x14ac:dyDescent="0.25">
      <c r="A161" t="s">
        <v>12</v>
      </c>
      <c r="B161" t="s">
        <v>17</v>
      </c>
      <c r="C161" t="s">
        <v>13</v>
      </c>
      <c r="D161" t="s">
        <v>11</v>
      </c>
      <c r="E161" t="s">
        <v>338</v>
      </c>
      <c r="F161" t="s">
        <v>337</v>
      </c>
      <c r="G161" t="s">
        <v>2616</v>
      </c>
      <c r="H161" t="s">
        <v>2618</v>
      </c>
    </row>
    <row r="162" spans="1:8" x14ac:dyDescent="0.25">
      <c r="A162" t="s">
        <v>12</v>
      </c>
      <c r="B162" t="s">
        <v>14</v>
      </c>
      <c r="C162" t="s">
        <v>7</v>
      </c>
      <c r="D162" t="s">
        <v>11</v>
      </c>
      <c r="E162" t="s">
        <v>340</v>
      </c>
      <c r="F162" t="s">
        <v>339</v>
      </c>
      <c r="G162" t="s">
        <v>2619</v>
      </c>
      <c r="H162" t="s">
        <v>2617</v>
      </c>
    </row>
    <row r="163" spans="1:8" x14ac:dyDescent="0.25">
      <c r="A163" t="s">
        <v>6</v>
      </c>
      <c r="B163" t="s">
        <v>8</v>
      </c>
      <c r="C163" t="s">
        <v>13</v>
      </c>
      <c r="D163" t="s">
        <v>33</v>
      </c>
      <c r="E163" t="s">
        <v>342</v>
      </c>
      <c r="F163" t="s">
        <v>341</v>
      </c>
      <c r="G163" t="s">
        <v>2616</v>
      </c>
      <c r="H163" t="s">
        <v>2617</v>
      </c>
    </row>
    <row r="164" spans="1:8" x14ac:dyDescent="0.25">
      <c r="A164" t="s">
        <v>12</v>
      </c>
      <c r="B164" t="s">
        <v>14</v>
      </c>
      <c r="C164" t="s">
        <v>25</v>
      </c>
      <c r="D164" t="s">
        <v>33</v>
      </c>
      <c r="E164" t="s">
        <v>344</v>
      </c>
      <c r="F164" t="s">
        <v>343</v>
      </c>
      <c r="G164" t="s">
        <v>2619</v>
      </c>
      <c r="H164" t="s">
        <v>2617</v>
      </c>
    </row>
    <row r="165" spans="1:8" x14ac:dyDescent="0.25">
      <c r="A165" t="s">
        <v>6</v>
      </c>
      <c r="B165" t="s">
        <v>17</v>
      </c>
      <c r="C165" t="s">
        <v>7</v>
      </c>
      <c r="D165" t="s">
        <v>11</v>
      </c>
      <c r="E165" t="s">
        <v>346</v>
      </c>
      <c r="F165" t="s">
        <v>345</v>
      </c>
      <c r="G165" t="s">
        <v>2616</v>
      </c>
      <c r="H165" t="s">
        <v>2617</v>
      </c>
    </row>
    <row r="166" spans="1:8" x14ac:dyDescent="0.25">
      <c r="A166" t="s">
        <v>6</v>
      </c>
      <c r="B166" t="s">
        <v>8</v>
      </c>
      <c r="C166" t="s">
        <v>7</v>
      </c>
      <c r="D166" t="s">
        <v>11</v>
      </c>
      <c r="E166" t="s">
        <v>348</v>
      </c>
      <c r="F166" t="s">
        <v>347</v>
      </c>
      <c r="G166" t="s">
        <v>2616</v>
      </c>
      <c r="H166" t="s">
        <v>2617</v>
      </c>
    </row>
    <row r="167" spans="1:8" x14ac:dyDescent="0.25">
      <c r="A167" t="s">
        <v>6</v>
      </c>
      <c r="B167" t="s">
        <v>8</v>
      </c>
      <c r="C167" t="s">
        <v>7</v>
      </c>
      <c r="D167" t="s">
        <v>11</v>
      </c>
      <c r="E167" t="s">
        <v>350</v>
      </c>
      <c r="F167" t="s">
        <v>349</v>
      </c>
      <c r="G167" t="s">
        <v>2616</v>
      </c>
      <c r="H167" t="s">
        <v>2617</v>
      </c>
    </row>
    <row r="168" spans="1:8" x14ac:dyDescent="0.25">
      <c r="A168" t="s">
        <v>12</v>
      </c>
      <c r="B168" t="s">
        <v>71</v>
      </c>
      <c r="C168" t="s">
        <v>36</v>
      </c>
      <c r="D168" t="s">
        <v>11</v>
      </c>
      <c r="E168" t="s">
        <v>340</v>
      </c>
      <c r="F168" t="s">
        <v>351</v>
      </c>
      <c r="G168" t="s">
        <v>2619</v>
      </c>
      <c r="H168" t="s">
        <v>2617</v>
      </c>
    </row>
    <row r="169" spans="1:8" x14ac:dyDescent="0.25">
      <c r="A169" t="s">
        <v>6</v>
      </c>
      <c r="B169" t="s">
        <v>8</v>
      </c>
      <c r="C169" t="s">
        <v>13</v>
      </c>
      <c r="D169" t="s">
        <v>11</v>
      </c>
      <c r="E169" t="s">
        <v>353</v>
      </c>
      <c r="F169" t="s">
        <v>352</v>
      </c>
      <c r="G169" t="s">
        <v>2616</v>
      </c>
      <c r="H169" t="s">
        <v>2617</v>
      </c>
    </row>
    <row r="170" spans="1:8" x14ac:dyDescent="0.25">
      <c r="A170" t="s">
        <v>6</v>
      </c>
      <c r="B170" t="s">
        <v>8</v>
      </c>
      <c r="C170" t="s">
        <v>7</v>
      </c>
      <c r="D170" t="s">
        <v>11</v>
      </c>
      <c r="E170" t="s">
        <v>355</v>
      </c>
      <c r="F170" t="s">
        <v>354</v>
      </c>
      <c r="G170" t="s">
        <v>2616</v>
      </c>
      <c r="H170" t="s">
        <v>2617</v>
      </c>
    </row>
    <row r="171" spans="1:8" x14ac:dyDescent="0.25">
      <c r="A171" t="s">
        <v>12</v>
      </c>
      <c r="B171" t="s">
        <v>14</v>
      </c>
      <c r="C171" t="s">
        <v>7</v>
      </c>
      <c r="D171" t="s">
        <v>11</v>
      </c>
      <c r="E171" t="s">
        <v>357</v>
      </c>
      <c r="F171" t="s">
        <v>356</v>
      </c>
      <c r="G171" t="s">
        <v>2616</v>
      </c>
      <c r="H171" t="s">
        <v>2617</v>
      </c>
    </row>
    <row r="172" spans="1:8" x14ac:dyDescent="0.25">
      <c r="A172" t="s">
        <v>12</v>
      </c>
      <c r="B172" t="s">
        <v>71</v>
      </c>
      <c r="C172" t="s">
        <v>13</v>
      </c>
      <c r="D172" t="s">
        <v>11</v>
      </c>
      <c r="E172" t="s">
        <v>359</v>
      </c>
      <c r="F172" t="s">
        <v>358</v>
      </c>
      <c r="G172" t="s">
        <v>2619</v>
      </c>
      <c r="H172" t="s">
        <v>2617</v>
      </c>
    </row>
    <row r="173" spans="1:8" x14ac:dyDescent="0.25">
      <c r="A173" t="s">
        <v>12</v>
      </c>
      <c r="B173" t="s">
        <v>8</v>
      </c>
      <c r="C173" t="s">
        <v>13</v>
      </c>
      <c r="D173" t="s">
        <v>11</v>
      </c>
      <c r="E173" t="s">
        <v>361</v>
      </c>
      <c r="F173" t="s">
        <v>360</v>
      </c>
      <c r="G173" t="s">
        <v>2616</v>
      </c>
      <c r="H173" t="s">
        <v>2617</v>
      </c>
    </row>
    <row r="174" spans="1:8" x14ac:dyDescent="0.25">
      <c r="A174" t="s">
        <v>12</v>
      </c>
      <c r="B174" t="s">
        <v>14</v>
      </c>
      <c r="C174" t="s">
        <v>13</v>
      </c>
      <c r="D174" t="s">
        <v>11</v>
      </c>
      <c r="E174" t="s">
        <v>363</v>
      </c>
      <c r="F174" t="s">
        <v>362</v>
      </c>
      <c r="G174" t="s">
        <v>2616</v>
      </c>
      <c r="H174" t="s">
        <v>2617</v>
      </c>
    </row>
    <row r="175" spans="1:8" x14ac:dyDescent="0.25">
      <c r="A175" t="s">
        <v>6</v>
      </c>
      <c r="B175" t="s">
        <v>17</v>
      </c>
      <c r="C175" t="s">
        <v>7</v>
      </c>
      <c r="D175" t="s">
        <v>11</v>
      </c>
      <c r="E175" t="s">
        <v>365</v>
      </c>
      <c r="F175" t="s">
        <v>364</v>
      </c>
      <c r="G175" t="s">
        <v>2616</v>
      </c>
      <c r="H175" t="s">
        <v>2617</v>
      </c>
    </row>
    <row r="176" spans="1:8" x14ac:dyDescent="0.25">
      <c r="A176" t="s">
        <v>12</v>
      </c>
      <c r="B176" t="s">
        <v>26</v>
      </c>
      <c r="C176" t="s">
        <v>7</v>
      </c>
      <c r="D176" t="s">
        <v>11</v>
      </c>
      <c r="E176" t="s">
        <v>367</v>
      </c>
      <c r="F176" t="s">
        <v>366</v>
      </c>
      <c r="G176" t="s">
        <v>2619</v>
      </c>
      <c r="H176" t="s">
        <v>2617</v>
      </c>
    </row>
    <row r="177" spans="1:8" x14ac:dyDescent="0.25">
      <c r="A177" t="s">
        <v>6</v>
      </c>
      <c r="B177" t="s">
        <v>25</v>
      </c>
      <c r="C177" t="s">
        <v>13</v>
      </c>
      <c r="D177" t="s">
        <v>11</v>
      </c>
      <c r="E177" t="s">
        <v>369</v>
      </c>
      <c r="F177" t="s">
        <v>368</v>
      </c>
      <c r="G177" t="s">
        <v>2616</v>
      </c>
      <c r="H177" t="s">
        <v>2617</v>
      </c>
    </row>
    <row r="178" spans="1:8" x14ac:dyDescent="0.25">
      <c r="A178" t="s">
        <v>12</v>
      </c>
      <c r="B178" t="s">
        <v>14</v>
      </c>
      <c r="C178" t="s">
        <v>7</v>
      </c>
      <c r="D178" t="s">
        <v>11</v>
      </c>
      <c r="E178" t="s">
        <v>371</v>
      </c>
      <c r="F178" t="s">
        <v>370</v>
      </c>
      <c r="G178" t="s">
        <v>2616</v>
      </c>
      <c r="H178" t="s">
        <v>2617</v>
      </c>
    </row>
    <row r="179" spans="1:8" x14ac:dyDescent="0.25">
      <c r="A179" t="s">
        <v>6</v>
      </c>
      <c r="B179" t="s">
        <v>17</v>
      </c>
      <c r="C179" t="s">
        <v>13</v>
      </c>
      <c r="D179" t="s">
        <v>11</v>
      </c>
      <c r="E179" t="s">
        <v>373</v>
      </c>
      <c r="F179" t="s">
        <v>372</v>
      </c>
      <c r="G179" t="s">
        <v>2616</v>
      </c>
      <c r="H179" t="s">
        <v>2617</v>
      </c>
    </row>
    <row r="180" spans="1:8" x14ac:dyDescent="0.25">
      <c r="A180" t="s">
        <v>6</v>
      </c>
      <c r="B180" t="s">
        <v>8</v>
      </c>
      <c r="C180" t="s">
        <v>13</v>
      </c>
      <c r="D180" t="s">
        <v>11</v>
      </c>
      <c r="E180" t="s">
        <v>375</v>
      </c>
      <c r="F180" t="s">
        <v>374</v>
      </c>
      <c r="G180" t="s">
        <v>2616</v>
      </c>
      <c r="H180" t="s">
        <v>2617</v>
      </c>
    </row>
    <row r="181" spans="1:8" x14ac:dyDescent="0.25">
      <c r="A181" t="s">
        <v>6</v>
      </c>
      <c r="B181" t="s">
        <v>17</v>
      </c>
      <c r="C181" t="s">
        <v>13</v>
      </c>
      <c r="D181" t="s">
        <v>11</v>
      </c>
      <c r="E181" t="s">
        <v>377</v>
      </c>
      <c r="F181" t="s">
        <v>376</v>
      </c>
      <c r="G181" t="s">
        <v>2616</v>
      </c>
      <c r="H181" t="s">
        <v>2618</v>
      </c>
    </row>
    <row r="182" spans="1:8" x14ac:dyDescent="0.25">
      <c r="A182" t="s">
        <v>6</v>
      </c>
      <c r="B182" t="s">
        <v>8</v>
      </c>
      <c r="C182" t="s">
        <v>13</v>
      </c>
      <c r="D182" t="s">
        <v>11</v>
      </c>
      <c r="E182" t="s">
        <v>379</v>
      </c>
      <c r="F182" t="s">
        <v>378</v>
      </c>
      <c r="G182" t="s">
        <v>2616</v>
      </c>
      <c r="H182" t="s">
        <v>2617</v>
      </c>
    </row>
    <row r="183" spans="1:8" x14ac:dyDescent="0.25">
      <c r="A183" t="s">
        <v>6</v>
      </c>
      <c r="B183" t="s">
        <v>8</v>
      </c>
      <c r="C183" t="s">
        <v>7</v>
      </c>
      <c r="D183" t="s">
        <v>11</v>
      </c>
      <c r="E183" t="s">
        <v>381</v>
      </c>
      <c r="F183" t="s">
        <v>380</v>
      </c>
      <c r="G183" t="s">
        <v>2616</v>
      </c>
      <c r="H183" t="s">
        <v>2617</v>
      </c>
    </row>
    <row r="184" spans="1:8" x14ac:dyDescent="0.25">
      <c r="A184" t="s">
        <v>6</v>
      </c>
      <c r="B184" t="s">
        <v>8</v>
      </c>
      <c r="C184" t="s">
        <v>7</v>
      </c>
      <c r="D184" t="s">
        <v>11</v>
      </c>
      <c r="E184" t="s">
        <v>383</v>
      </c>
      <c r="F184" t="s">
        <v>382</v>
      </c>
      <c r="G184" t="s">
        <v>2616</v>
      </c>
      <c r="H184" t="s">
        <v>2617</v>
      </c>
    </row>
    <row r="185" spans="1:8" x14ac:dyDescent="0.25">
      <c r="A185" t="s">
        <v>6</v>
      </c>
      <c r="B185" t="s">
        <v>25</v>
      </c>
      <c r="C185" t="s">
        <v>7</v>
      </c>
      <c r="D185" t="s">
        <v>33</v>
      </c>
      <c r="E185" t="s">
        <v>385</v>
      </c>
      <c r="F185" t="s">
        <v>384</v>
      </c>
      <c r="G185" t="s">
        <v>2619</v>
      </c>
      <c r="H185" t="s">
        <v>2617</v>
      </c>
    </row>
    <row r="186" spans="1:8" x14ac:dyDescent="0.25">
      <c r="A186" t="s">
        <v>12</v>
      </c>
      <c r="B186" t="s">
        <v>17</v>
      </c>
      <c r="C186" t="s">
        <v>13</v>
      </c>
      <c r="D186" t="s">
        <v>11</v>
      </c>
      <c r="E186" t="s">
        <v>387</v>
      </c>
      <c r="F186" t="s">
        <v>386</v>
      </c>
      <c r="G186" t="s">
        <v>2616</v>
      </c>
      <c r="H186" t="s">
        <v>2617</v>
      </c>
    </row>
    <row r="187" spans="1:8" x14ac:dyDescent="0.25">
      <c r="A187" t="s">
        <v>6</v>
      </c>
      <c r="B187" t="s">
        <v>8</v>
      </c>
      <c r="C187" t="s">
        <v>13</v>
      </c>
      <c r="D187" t="s">
        <v>11</v>
      </c>
      <c r="E187" t="s">
        <v>389</v>
      </c>
      <c r="F187" t="s">
        <v>388</v>
      </c>
      <c r="G187" t="s">
        <v>2619</v>
      </c>
      <c r="H187" t="s">
        <v>2617</v>
      </c>
    </row>
    <row r="188" spans="1:8" x14ac:dyDescent="0.25">
      <c r="A188" t="s">
        <v>12</v>
      </c>
      <c r="B188" t="s">
        <v>14</v>
      </c>
      <c r="C188" t="s">
        <v>13</v>
      </c>
      <c r="D188" t="s">
        <v>11</v>
      </c>
      <c r="E188" t="s">
        <v>391</v>
      </c>
      <c r="F188" t="s">
        <v>390</v>
      </c>
      <c r="G188" t="s">
        <v>2616</v>
      </c>
      <c r="H188" t="s">
        <v>2617</v>
      </c>
    </row>
    <row r="189" spans="1:8" x14ac:dyDescent="0.25">
      <c r="A189" t="s">
        <v>12</v>
      </c>
      <c r="B189" t="s">
        <v>14</v>
      </c>
      <c r="C189" t="s">
        <v>13</v>
      </c>
      <c r="D189" t="s">
        <v>11</v>
      </c>
      <c r="E189" t="s">
        <v>393</v>
      </c>
      <c r="F189" t="s">
        <v>392</v>
      </c>
      <c r="G189" t="s">
        <v>2619</v>
      </c>
      <c r="H189" t="s">
        <v>2617</v>
      </c>
    </row>
    <row r="190" spans="1:8" x14ac:dyDescent="0.25">
      <c r="A190" t="s">
        <v>12</v>
      </c>
      <c r="B190" t="s">
        <v>14</v>
      </c>
      <c r="C190" t="s">
        <v>25</v>
      </c>
      <c r="D190" t="s">
        <v>33</v>
      </c>
      <c r="E190" t="s">
        <v>395</v>
      </c>
      <c r="F190" t="s">
        <v>394</v>
      </c>
      <c r="G190" t="s">
        <v>2616</v>
      </c>
      <c r="H190" t="s">
        <v>2617</v>
      </c>
    </row>
    <row r="191" spans="1:8" x14ac:dyDescent="0.25">
      <c r="A191" t="s">
        <v>12</v>
      </c>
      <c r="B191" t="s">
        <v>26</v>
      </c>
      <c r="C191" t="s">
        <v>13</v>
      </c>
      <c r="D191" t="s">
        <v>11</v>
      </c>
      <c r="E191" t="s">
        <v>397</v>
      </c>
      <c r="F191" t="s">
        <v>396</v>
      </c>
      <c r="G191" t="s">
        <v>2619</v>
      </c>
      <c r="H191" t="s">
        <v>2617</v>
      </c>
    </row>
    <row r="192" spans="1:8" x14ac:dyDescent="0.25">
      <c r="A192" t="s">
        <v>6</v>
      </c>
      <c r="B192" t="s">
        <v>8</v>
      </c>
      <c r="C192" t="s">
        <v>13</v>
      </c>
      <c r="D192" t="s">
        <v>11</v>
      </c>
      <c r="E192" t="s">
        <v>399</v>
      </c>
      <c r="F192" t="s">
        <v>398</v>
      </c>
      <c r="G192" t="s">
        <v>2616</v>
      </c>
      <c r="H192" t="s">
        <v>2617</v>
      </c>
    </row>
    <row r="193" spans="1:8" x14ac:dyDescent="0.25">
      <c r="A193" t="s">
        <v>12</v>
      </c>
      <c r="B193" t="s">
        <v>26</v>
      </c>
      <c r="C193" t="s">
        <v>13</v>
      </c>
      <c r="D193" t="s">
        <v>11</v>
      </c>
      <c r="E193" t="s">
        <v>401</v>
      </c>
      <c r="F193" t="s">
        <v>400</v>
      </c>
      <c r="G193" t="s">
        <v>2616</v>
      </c>
      <c r="H193" t="s">
        <v>2617</v>
      </c>
    </row>
    <row r="194" spans="1:8" x14ac:dyDescent="0.25">
      <c r="A194" t="s">
        <v>6</v>
      </c>
      <c r="B194" t="s">
        <v>8</v>
      </c>
      <c r="C194" t="s">
        <v>7</v>
      </c>
      <c r="D194" t="s">
        <v>24</v>
      </c>
      <c r="E194" t="s">
        <v>403</v>
      </c>
      <c r="F194" t="s">
        <v>402</v>
      </c>
      <c r="G194" t="s">
        <v>2616</v>
      </c>
      <c r="H194" t="s">
        <v>2618</v>
      </c>
    </row>
    <row r="195" spans="1:8" x14ac:dyDescent="0.25">
      <c r="A195" t="s">
        <v>6</v>
      </c>
      <c r="B195" t="s">
        <v>17</v>
      </c>
      <c r="C195" t="s">
        <v>13</v>
      </c>
      <c r="D195" t="s">
        <v>33</v>
      </c>
      <c r="E195" t="s">
        <v>405</v>
      </c>
      <c r="F195" t="s">
        <v>404</v>
      </c>
      <c r="G195" t="s">
        <v>2616</v>
      </c>
      <c r="H195" t="s">
        <v>2618</v>
      </c>
    </row>
    <row r="196" spans="1:8" x14ac:dyDescent="0.25">
      <c r="A196" t="s">
        <v>12</v>
      </c>
      <c r="B196" t="s">
        <v>26</v>
      </c>
      <c r="C196" t="s">
        <v>13</v>
      </c>
      <c r="D196" t="s">
        <v>11</v>
      </c>
      <c r="E196" t="s">
        <v>407</v>
      </c>
      <c r="F196" t="s">
        <v>406</v>
      </c>
      <c r="G196" t="s">
        <v>2619</v>
      </c>
      <c r="H196" t="s">
        <v>2617</v>
      </c>
    </row>
    <row r="197" spans="1:8" x14ac:dyDescent="0.25">
      <c r="A197" t="s">
        <v>12</v>
      </c>
      <c r="B197" t="s">
        <v>14</v>
      </c>
      <c r="C197" t="s">
        <v>25</v>
      </c>
      <c r="D197" t="s">
        <v>24</v>
      </c>
      <c r="E197" t="s">
        <v>409</v>
      </c>
      <c r="F197" t="s">
        <v>408</v>
      </c>
      <c r="G197" t="s">
        <v>2619</v>
      </c>
      <c r="H197" t="s">
        <v>2617</v>
      </c>
    </row>
    <row r="198" spans="1:8" x14ac:dyDescent="0.25">
      <c r="A198" t="s">
        <v>12</v>
      </c>
      <c r="B198" t="s">
        <v>14</v>
      </c>
      <c r="C198" t="s">
        <v>13</v>
      </c>
      <c r="D198" t="s">
        <v>24</v>
      </c>
      <c r="E198" t="s">
        <v>411</v>
      </c>
      <c r="F198" t="s">
        <v>410</v>
      </c>
      <c r="G198" t="s">
        <v>2616</v>
      </c>
      <c r="H198" t="s">
        <v>2617</v>
      </c>
    </row>
    <row r="199" spans="1:8" x14ac:dyDescent="0.25">
      <c r="A199" t="s">
        <v>12</v>
      </c>
      <c r="B199" t="s">
        <v>17</v>
      </c>
      <c r="C199" t="s">
        <v>7</v>
      </c>
      <c r="D199" t="s">
        <v>11</v>
      </c>
      <c r="E199" t="s">
        <v>413</v>
      </c>
      <c r="F199" t="s">
        <v>412</v>
      </c>
      <c r="G199" t="s">
        <v>2616</v>
      </c>
      <c r="H199" t="s">
        <v>2617</v>
      </c>
    </row>
    <row r="200" spans="1:8" x14ac:dyDescent="0.25">
      <c r="A200" t="s">
        <v>12</v>
      </c>
      <c r="B200" t="s">
        <v>26</v>
      </c>
      <c r="C200" t="s">
        <v>13</v>
      </c>
      <c r="D200" t="s">
        <v>24</v>
      </c>
      <c r="E200" t="s">
        <v>415</v>
      </c>
      <c r="F200" t="s">
        <v>414</v>
      </c>
      <c r="G200" t="s">
        <v>2619</v>
      </c>
      <c r="H200" t="s">
        <v>2617</v>
      </c>
    </row>
    <row r="201" spans="1:8" x14ac:dyDescent="0.25">
      <c r="A201" t="s">
        <v>12</v>
      </c>
      <c r="B201" t="s">
        <v>26</v>
      </c>
      <c r="C201" t="s">
        <v>25</v>
      </c>
      <c r="D201" t="s">
        <v>11</v>
      </c>
      <c r="E201" t="s">
        <v>417</v>
      </c>
      <c r="F201" t="s">
        <v>416</v>
      </c>
      <c r="G201" t="s">
        <v>2619</v>
      </c>
      <c r="H201" t="s">
        <v>2617</v>
      </c>
    </row>
    <row r="202" spans="1:8" x14ac:dyDescent="0.25">
      <c r="A202" t="s">
        <v>12</v>
      </c>
      <c r="B202" t="s">
        <v>71</v>
      </c>
      <c r="C202" t="s">
        <v>13</v>
      </c>
      <c r="D202" t="s">
        <v>24</v>
      </c>
      <c r="E202" t="s">
        <v>419</v>
      </c>
      <c r="F202" t="s">
        <v>418</v>
      </c>
      <c r="G202" t="s">
        <v>2619</v>
      </c>
      <c r="H202" t="s">
        <v>2617</v>
      </c>
    </row>
    <row r="203" spans="1:8" x14ac:dyDescent="0.25">
      <c r="A203" t="s">
        <v>6</v>
      </c>
      <c r="B203" t="s">
        <v>8</v>
      </c>
      <c r="C203" t="s">
        <v>7</v>
      </c>
      <c r="D203" t="s">
        <v>11</v>
      </c>
      <c r="E203" t="s">
        <v>421</v>
      </c>
      <c r="F203" t="s">
        <v>420</v>
      </c>
      <c r="G203" t="s">
        <v>2616</v>
      </c>
      <c r="H203" t="s">
        <v>2617</v>
      </c>
    </row>
    <row r="204" spans="1:8" x14ac:dyDescent="0.25">
      <c r="A204" t="s">
        <v>12</v>
      </c>
      <c r="B204" t="s">
        <v>26</v>
      </c>
      <c r="C204" t="s">
        <v>13</v>
      </c>
      <c r="D204" t="s">
        <v>11</v>
      </c>
      <c r="E204" t="s">
        <v>423</v>
      </c>
      <c r="F204" t="s">
        <v>422</v>
      </c>
      <c r="G204" t="s">
        <v>2616</v>
      </c>
      <c r="H204" t="s">
        <v>2617</v>
      </c>
    </row>
    <row r="205" spans="1:8" x14ac:dyDescent="0.25">
      <c r="A205" t="s">
        <v>12</v>
      </c>
      <c r="B205" t="s">
        <v>26</v>
      </c>
      <c r="C205" t="s">
        <v>7</v>
      </c>
      <c r="D205" t="s">
        <v>33</v>
      </c>
      <c r="E205" t="s">
        <v>425</v>
      </c>
      <c r="F205" t="s">
        <v>424</v>
      </c>
      <c r="G205" t="s">
        <v>2619</v>
      </c>
      <c r="H205" t="s">
        <v>2617</v>
      </c>
    </row>
    <row r="206" spans="1:8" x14ac:dyDescent="0.25">
      <c r="A206" t="s">
        <v>12</v>
      </c>
      <c r="B206" t="s">
        <v>26</v>
      </c>
      <c r="C206" t="s">
        <v>13</v>
      </c>
      <c r="D206" t="s">
        <v>33</v>
      </c>
      <c r="E206" t="s">
        <v>427</v>
      </c>
      <c r="F206" t="s">
        <v>426</v>
      </c>
      <c r="G206" t="s">
        <v>2616</v>
      </c>
      <c r="H206" t="s">
        <v>2617</v>
      </c>
    </row>
    <row r="207" spans="1:8" x14ac:dyDescent="0.25">
      <c r="A207" t="s">
        <v>6</v>
      </c>
      <c r="B207" t="s">
        <v>8</v>
      </c>
      <c r="C207" t="s">
        <v>13</v>
      </c>
      <c r="D207" t="s">
        <v>11</v>
      </c>
      <c r="E207" t="s">
        <v>429</v>
      </c>
      <c r="F207" t="s">
        <v>428</v>
      </c>
      <c r="G207" t="s">
        <v>2616</v>
      </c>
      <c r="H207" t="s">
        <v>2617</v>
      </c>
    </row>
    <row r="208" spans="1:8" x14ac:dyDescent="0.25">
      <c r="A208" t="s">
        <v>6</v>
      </c>
      <c r="B208" t="s">
        <v>8</v>
      </c>
      <c r="C208" t="s">
        <v>13</v>
      </c>
      <c r="D208" t="s">
        <v>11</v>
      </c>
      <c r="E208" t="s">
        <v>431</v>
      </c>
      <c r="F208" t="s">
        <v>430</v>
      </c>
      <c r="G208" t="s">
        <v>2616</v>
      </c>
      <c r="H208" t="s">
        <v>2617</v>
      </c>
    </row>
    <row r="209" spans="1:8" x14ac:dyDescent="0.25">
      <c r="A209" t="s">
        <v>12</v>
      </c>
      <c r="B209" t="s">
        <v>14</v>
      </c>
      <c r="C209" t="s">
        <v>7</v>
      </c>
      <c r="D209" t="s">
        <v>11</v>
      </c>
      <c r="E209" t="s">
        <v>433</v>
      </c>
      <c r="F209" t="s">
        <v>432</v>
      </c>
      <c r="G209" t="s">
        <v>2619</v>
      </c>
      <c r="H209" t="s">
        <v>2617</v>
      </c>
    </row>
    <row r="210" spans="1:8" x14ac:dyDescent="0.25">
      <c r="A210" t="s">
        <v>12</v>
      </c>
      <c r="B210" t="s">
        <v>14</v>
      </c>
      <c r="C210" t="s">
        <v>7</v>
      </c>
      <c r="D210" t="s">
        <v>11</v>
      </c>
      <c r="E210" t="s">
        <v>435</v>
      </c>
      <c r="F210" t="s">
        <v>434</v>
      </c>
      <c r="G210" t="s">
        <v>2616</v>
      </c>
      <c r="H210" t="s">
        <v>2617</v>
      </c>
    </row>
    <row r="211" spans="1:8" x14ac:dyDescent="0.25">
      <c r="A211" t="s">
        <v>6</v>
      </c>
      <c r="B211" t="s">
        <v>8</v>
      </c>
      <c r="C211" t="s">
        <v>13</v>
      </c>
      <c r="D211" t="s">
        <v>24</v>
      </c>
      <c r="E211" t="s">
        <v>437</v>
      </c>
      <c r="F211" t="s">
        <v>436</v>
      </c>
      <c r="G211" t="s">
        <v>2619</v>
      </c>
      <c r="H211" t="s">
        <v>2617</v>
      </c>
    </row>
    <row r="212" spans="1:8" x14ac:dyDescent="0.25">
      <c r="A212" t="s">
        <v>6</v>
      </c>
      <c r="B212" t="s">
        <v>8</v>
      </c>
      <c r="C212" t="s">
        <v>36</v>
      </c>
      <c r="D212" t="s">
        <v>11</v>
      </c>
      <c r="E212" t="s">
        <v>439</v>
      </c>
      <c r="F212" t="s">
        <v>438</v>
      </c>
      <c r="G212" t="s">
        <v>2619</v>
      </c>
      <c r="H212" t="s">
        <v>2617</v>
      </c>
    </row>
    <row r="213" spans="1:8" x14ac:dyDescent="0.25">
      <c r="A213" t="s">
        <v>6</v>
      </c>
      <c r="B213" t="s">
        <v>8</v>
      </c>
      <c r="C213" t="s">
        <v>36</v>
      </c>
      <c r="D213" t="s">
        <v>24</v>
      </c>
      <c r="E213" t="s">
        <v>441</v>
      </c>
      <c r="F213" t="s">
        <v>440</v>
      </c>
      <c r="G213" t="s">
        <v>2616</v>
      </c>
      <c r="H213" t="s">
        <v>2617</v>
      </c>
    </row>
    <row r="214" spans="1:8" x14ac:dyDescent="0.25">
      <c r="A214" t="s">
        <v>6</v>
      </c>
      <c r="B214" t="s">
        <v>17</v>
      </c>
      <c r="C214" t="s">
        <v>13</v>
      </c>
      <c r="D214" t="s">
        <v>11</v>
      </c>
      <c r="E214" t="s">
        <v>443</v>
      </c>
      <c r="F214" t="s">
        <v>442</v>
      </c>
      <c r="G214" t="s">
        <v>2616</v>
      </c>
      <c r="H214" t="s">
        <v>2617</v>
      </c>
    </row>
    <row r="215" spans="1:8" x14ac:dyDescent="0.25">
      <c r="A215" t="s">
        <v>12</v>
      </c>
      <c r="B215" t="s">
        <v>26</v>
      </c>
      <c r="C215" t="s">
        <v>36</v>
      </c>
      <c r="D215" t="s">
        <v>33</v>
      </c>
      <c r="E215" t="s">
        <v>445</v>
      </c>
      <c r="F215" t="s">
        <v>444</v>
      </c>
      <c r="G215" t="s">
        <v>2619</v>
      </c>
      <c r="H215" t="s">
        <v>2617</v>
      </c>
    </row>
    <row r="216" spans="1:8" x14ac:dyDescent="0.25">
      <c r="A216" t="s">
        <v>6</v>
      </c>
      <c r="B216" t="s">
        <v>8</v>
      </c>
      <c r="C216" t="s">
        <v>13</v>
      </c>
      <c r="D216" t="s">
        <v>11</v>
      </c>
      <c r="E216" t="s">
        <v>447</v>
      </c>
      <c r="F216" t="s">
        <v>446</v>
      </c>
      <c r="G216" t="s">
        <v>2616</v>
      </c>
      <c r="H216" t="s">
        <v>2617</v>
      </c>
    </row>
    <row r="217" spans="1:8" x14ac:dyDescent="0.25">
      <c r="A217" t="s">
        <v>12</v>
      </c>
      <c r="B217" t="s">
        <v>17</v>
      </c>
      <c r="C217" t="s">
        <v>7</v>
      </c>
      <c r="D217" t="s">
        <v>11</v>
      </c>
      <c r="E217" t="s">
        <v>449</v>
      </c>
      <c r="F217" t="s">
        <v>448</v>
      </c>
      <c r="G217" t="s">
        <v>2616</v>
      </c>
      <c r="H217" t="s">
        <v>2617</v>
      </c>
    </row>
    <row r="218" spans="1:8" x14ac:dyDescent="0.25">
      <c r="A218" t="s">
        <v>12</v>
      </c>
      <c r="B218" t="s">
        <v>14</v>
      </c>
      <c r="C218" t="s">
        <v>25</v>
      </c>
      <c r="D218" t="s">
        <v>11</v>
      </c>
      <c r="E218" t="s">
        <v>451</v>
      </c>
      <c r="F218" t="s">
        <v>450</v>
      </c>
      <c r="G218" t="s">
        <v>2619</v>
      </c>
      <c r="H218" t="s">
        <v>2617</v>
      </c>
    </row>
    <row r="219" spans="1:8" x14ac:dyDescent="0.25">
      <c r="A219" t="s">
        <v>6</v>
      </c>
      <c r="B219" t="s">
        <v>17</v>
      </c>
      <c r="C219" t="s">
        <v>13</v>
      </c>
      <c r="D219" t="s">
        <v>24</v>
      </c>
      <c r="E219" t="s">
        <v>453</v>
      </c>
      <c r="F219" t="s">
        <v>452</v>
      </c>
      <c r="G219" t="s">
        <v>2616</v>
      </c>
      <c r="H219" t="s">
        <v>2618</v>
      </c>
    </row>
    <row r="220" spans="1:8" x14ac:dyDescent="0.25">
      <c r="A220" t="s">
        <v>12</v>
      </c>
      <c r="B220" t="s">
        <v>14</v>
      </c>
      <c r="C220" t="s">
        <v>13</v>
      </c>
      <c r="D220" t="s">
        <v>11</v>
      </c>
      <c r="E220" t="s">
        <v>455</v>
      </c>
      <c r="F220" t="s">
        <v>454</v>
      </c>
      <c r="G220" t="s">
        <v>2616</v>
      </c>
      <c r="H220" t="s">
        <v>2617</v>
      </c>
    </row>
    <row r="221" spans="1:8" x14ac:dyDescent="0.25">
      <c r="A221" t="s">
        <v>6</v>
      </c>
      <c r="B221" t="s">
        <v>8</v>
      </c>
      <c r="C221" t="s">
        <v>7</v>
      </c>
      <c r="D221" t="s">
        <v>11</v>
      </c>
      <c r="E221" t="s">
        <v>457</v>
      </c>
      <c r="F221" t="s">
        <v>456</v>
      </c>
      <c r="G221" t="s">
        <v>2616</v>
      </c>
      <c r="H221" t="s">
        <v>2617</v>
      </c>
    </row>
    <row r="222" spans="1:8" x14ac:dyDescent="0.25">
      <c r="A222" t="s">
        <v>6</v>
      </c>
      <c r="B222" t="s">
        <v>17</v>
      </c>
      <c r="C222" t="s">
        <v>7</v>
      </c>
      <c r="D222" t="s">
        <v>11</v>
      </c>
      <c r="E222" t="s">
        <v>459</v>
      </c>
      <c r="F222" t="s">
        <v>458</v>
      </c>
      <c r="G222" t="s">
        <v>2616</v>
      </c>
      <c r="H222" t="s">
        <v>2617</v>
      </c>
    </row>
    <row r="223" spans="1:8" x14ac:dyDescent="0.25">
      <c r="A223" t="s">
        <v>12</v>
      </c>
      <c r="B223" t="s">
        <v>26</v>
      </c>
      <c r="C223" t="s">
        <v>13</v>
      </c>
      <c r="D223" t="s">
        <v>11</v>
      </c>
      <c r="E223" t="s">
        <v>461</v>
      </c>
      <c r="F223" t="s">
        <v>460</v>
      </c>
      <c r="G223" t="s">
        <v>2616</v>
      </c>
      <c r="H223" t="s">
        <v>2617</v>
      </c>
    </row>
    <row r="224" spans="1:8" x14ac:dyDescent="0.25">
      <c r="A224" t="s">
        <v>6</v>
      </c>
      <c r="B224" t="s">
        <v>8</v>
      </c>
      <c r="C224" t="s">
        <v>13</v>
      </c>
      <c r="D224" t="s">
        <v>33</v>
      </c>
      <c r="E224" t="s">
        <v>463</v>
      </c>
      <c r="F224" t="s">
        <v>462</v>
      </c>
      <c r="G224" t="s">
        <v>2616</v>
      </c>
      <c r="H224" t="s">
        <v>2617</v>
      </c>
    </row>
    <row r="225" spans="1:8" x14ac:dyDescent="0.25">
      <c r="A225" t="s">
        <v>12</v>
      </c>
      <c r="B225" t="s">
        <v>14</v>
      </c>
      <c r="C225" t="s">
        <v>13</v>
      </c>
      <c r="D225" t="s">
        <v>11</v>
      </c>
      <c r="E225" t="s">
        <v>465</v>
      </c>
      <c r="F225" t="s">
        <v>464</v>
      </c>
      <c r="G225" t="s">
        <v>2619</v>
      </c>
      <c r="H225" t="s">
        <v>2617</v>
      </c>
    </row>
    <row r="226" spans="1:8" x14ac:dyDescent="0.25">
      <c r="A226" t="s">
        <v>6</v>
      </c>
      <c r="B226" t="s">
        <v>8</v>
      </c>
      <c r="C226" t="s">
        <v>7</v>
      </c>
      <c r="D226" t="s">
        <v>11</v>
      </c>
      <c r="E226" t="s">
        <v>467</v>
      </c>
      <c r="F226" t="s">
        <v>466</v>
      </c>
      <c r="G226" t="s">
        <v>2616</v>
      </c>
      <c r="H226" t="s">
        <v>2617</v>
      </c>
    </row>
    <row r="227" spans="1:8" x14ac:dyDescent="0.25">
      <c r="A227" t="s">
        <v>12</v>
      </c>
      <c r="B227" t="s">
        <v>14</v>
      </c>
      <c r="C227" t="s">
        <v>25</v>
      </c>
      <c r="D227" t="s">
        <v>33</v>
      </c>
      <c r="E227" t="s">
        <v>469</v>
      </c>
      <c r="F227" t="s">
        <v>468</v>
      </c>
      <c r="G227" t="s">
        <v>2619</v>
      </c>
      <c r="H227" t="s">
        <v>2617</v>
      </c>
    </row>
    <row r="228" spans="1:8" x14ac:dyDescent="0.25">
      <c r="A228" t="s">
        <v>12</v>
      </c>
      <c r="B228" t="s">
        <v>26</v>
      </c>
      <c r="C228" t="s">
        <v>7</v>
      </c>
      <c r="D228" t="s">
        <v>11</v>
      </c>
      <c r="E228" t="s">
        <v>471</v>
      </c>
      <c r="F228" t="s">
        <v>470</v>
      </c>
      <c r="G228" t="s">
        <v>2619</v>
      </c>
      <c r="H228" t="s">
        <v>2617</v>
      </c>
    </row>
    <row r="229" spans="1:8" x14ac:dyDescent="0.25">
      <c r="A229" t="s">
        <v>12</v>
      </c>
      <c r="B229" t="s">
        <v>14</v>
      </c>
      <c r="C229" t="s">
        <v>25</v>
      </c>
      <c r="D229" t="s">
        <v>33</v>
      </c>
      <c r="E229" t="s">
        <v>473</v>
      </c>
      <c r="F229" t="s">
        <v>472</v>
      </c>
      <c r="G229" t="s">
        <v>2619</v>
      </c>
      <c r="H229" t="s">
        <v>2617</v>
      </c>
    </row>
    <row r="230" spans="1:8" x14ac:dyDescent="0.25">
      <c r="A230" t="s">
        <v>12</v>
      </c>
      <c r="B230" t="s">
        <v>26</v>
      </c>
      <c r="C230" t="s">
        <v>13</v>
      </c>
      <c r="D230" t="s">
        <v>11</v>
      </c>
      <c r="E230" t="s">
        <v>475</v>
      </c>
      <c r="F230" t="s">
        <v>474</v>
      </c>
      <c r="G230" t="s">
        <v>2619</v>
      </c>
      <c r="H230" t="s">
        <v>2617</v>
      </c>
    </row>
    <row r="231" spans="1:8" x14ac:dyDescent="0.25">
      <c r="A231" t="s">
        <v>6</v>
      </c>
      <c r="B231" t="s">
        <v>8</v>
      </c>
      <c r="C231" t="s">
        <v>13</v>
      </c>
      <c r="D231" t="s">
        <v>33</v>
      </c>
      <c r="E231" t="s">
        <v>477</v>
      </c>
      <c r="F231" t="s">
        <v>476</v>
      </c>
      <c r="G231" t="s">
        <v>2616</v>
      </c>
      <c r="H231" t="s">
        <v>2618</v>
      </c>
    </row>
    <row r="232" spans="1:8" x14ac:dyDescent="0.25">
      <c r="A232" t="s">
        <v>6</v>
      </c>
      <c r="B232" t="s">
        <v>25</v>
      </c>
      <c r="C232" t="s">
        <v>13</v>
      </c>
      <c r="D232" t="s">
        <v>33</v>
      </c>
      <c r="E232" t="s">
        <v>479</v>
      </c>
      <c r="F232" t="s">
        <v>478</v>
      </c>
      <c r="G232" t="s">
        <v>2619</v>
      </c>
      <c r="H232" t="s">
        <v>2617</v>
      </c>
    </row>
    <row r="233" spans="1:8" x14ac:dyDescent="0.25">
      <c r="A233" t="s">
        <v>12</v>
      </c>
      <c r="B233" t="s">
        <v>71</v>
      </c>
      <c r="C233" t="s">
        <v>7</v>
      </c>
      <c r="D233" t="s">
        <v>24</v>
      </c>
      <c r="E233" t="s">
        <v>481</v>
      </c>
      <c r="F233" t="s">
        <v>480</v>
      </c>
      <c r="G233" t="s">
        <v>2619</v>
      </c>
      <c r="H233" t="s">
        <v>2617</v>
      </c>
    </row>
    <row r="234" spans="1:8" x14ac:dyDescent="0.25">
      <c r="A234" t="s">
        <v>12</v>
      </c>
      <c r="B234" t="s">
        <v>26</v>
      </c>
      <c r="C234" t="s">
        <v>13</v>
      </c>
      <c r="D234" t="s">
        <v>11</v>
      </c>
      <c r="E234" t="s">
        <v>483</v>
      </c>
      <c r="F234" t="s">
        <v>482</v>
      </c>
      <c r="G234" t="s">
        <v>2616</v>
      </c>
      <c r="H234" t="s">
        <v>2618</v>
      </c>
    </row>
    <row r="235" spans="1:8" x14ac:dyDescent="0.25">
      <c r="A235" t="s">
        <v>6</v>
      </c>
      <c r="B235" t="s">
        <v>8</v>
      </c>
      <c r="C235" t="s">
        <v>7</v>
      </c>
      <c r="D235" t="s">
        <v>33</v>
      </c>
      <c r="E235" t="s">
        <v>485</v>
      </c>
      <c r="F235" t="s">
        <v>484</v>
      </c>
      <c r="G235" t="s">
        <v>2616</v>
      </c>
      <c r="H235" t="s">
        <v>2617</v>
      </c>
    </row>
    <row r="236" spans="1:8" x14ac:dyDescent="0.25">
      <c r="A236" t="s">
        <v>12</v>
      </c>
      <c r="B236" t="s">
        <v>17</v>
      </c>
      <c r="C236" t="s">
        <v>13</v>
      </c>
      <c r="D236" t="s">
        <v>11</v>
      </c>
      <c r="E236" t="s">
        <v>487</v>
      </c>
      <c r="F236" t="s">
        <v>486</v>
      </c>
      <c r="G236" t="s">
        <v>2616</v>
      </c>
      <c r="H236" t="s">
        <v>2617</v>
      </c>
    </row>
    <row r="237" spans="1:8" x14ac:dyDescent="0.25">
      <c r="A237" t="s">
        <v>6</v>
      </c>
      <c r="B237" t="s">
        <v>17</v>
      </c>
      <c r="C237" t="s">
        <v>13</v>
      </c>
      <c r="D237" t="s">
        <v>11</v>
      </c>
      <c r="E237" t="s">
        <v>489</v>
      </c>
      <c r="F237" t="s">
        <v>488</v>
      </c>
      <c r="G237" t="s">
        <v>2616</v>
      </c>
      <c r="H237" t="s">
        <v>2617</v>
      </c>
    </row>
    <row r="238" spans="1:8" x14ac:dyDescent="0.25">
      <c r="A238" t="s">
        <v>12</v>
      </c>
      <c r="B238" t="s">
        <v>14</v>
      </c>
      <c r="C238" t="s">
        <v>7</v>
      </c>
      <c r="D238" t="s">
        <v>11</v>
      </c>
      <c r="E238" t="s">
        <v>491</v>
      </c>
      <c r="F238" t="s">
        <v>490</v>
      </c>
      <c r="G238" t="s">
        <v>2619</v>
      </c>
      <c r="H238" t="s">
        <v>2617</v>
      </c>
    </row>
    <row r="239" spans="1:8" x14ac:dyDescent="0.25">
      <c r="A239" t="s">
        <v>6</v>
      </c>
      <c r="B239" t="s">
        <v>8</v>
      </c>
      <c r="C239" t="s">
        <v>13</v>
      </c>
      <c r="D239" t="s">
        <v>33</v>
      </c>
      <c r="E239" t="s">
        <v>493</v>
      </c>
      <c r="F239" t="s">
        <v>492</v>
      </c>
      <c r="G239" t="s">
        <v>2616</v>
      </c>
      <c r="H239" t="s">
        <v>2617</v>
      </c>
    </row>
    <row r="240" spans="1:8" x14ac:dyDescent="0.25">
      <c r="A240" t="s">
        <v>12</v>
      </c>
      <c r="B240" t="s">
        <v>14</v>
      </c>
      <c r="C240" t="s">
        <v>7</v>
      </c>
      <c r="D240" t="s">
        <v>11</v>
      </c>
      <c r="E240" t="s">
        <v>495</v>
      </c>
      <c r="F240" t="s">
        <v>494</v>
      </c>
      <c r="G240" t="s">
        <v>2619</v>
      </c>
      <c r="H240" t="s">
        <v>2617</v>
      </c>
    </row>
    <row r="241" spans="1:8" x14ac:dyDescent="0.25">
      <c r="A241" t="s">
        <v>6</v>
      </c>
      <c r="B241" t="s">
        <v>17</v>
      </c>
      <c r="C241" t="s">
        <v>7</v>
      </c>
      <c r="D241" t="s">
        <v>11</v>
      </c>
      <c r="E241" t="s">
        <v>497</v>
      </c>
      <c r="F241" t="s">
        <v>496</v>
      </c>
      <c r="G241" t="s">
        <v>2619</v>
      </c>
      <c r="H241" t="s">
        <v>2617</v>
      </c>
    </row>
    <row r="242" spans="1:8" x14ac:dyDescent="0.25">
      <c r="A242" t="s">
        <v>12</v>
      </c>
      <c r="B242" t="s">
        <v>14</v>
      </c>
      <c r="C242" t="s">
        <v>13</v>
      </c>
      <c r="D242" t="s">
        <v>11</v>
      </c>
      <c r="E242" t="s">
        <v>499</v>
      </c>
      <c r="F242" t="s">
        <v>498</v>
      </c>
      <c r="G242" t="s">
        <v>2619</v>
      </c>
      <c r="H242" t="s">
        <v>2617</v>
      </c>
    </row>
    <row r="243" spans="1:8" x14ac:dyDescent="0.25">
      <c r="A243" t="s">
        <v>6</v>
      </c>
      <c r="B243" t="s">
        <v>8</v>
      </c>
      <c r="C243" t="s">
        <v>13</v>
      </c>
      <c r="D243" t="s">
        <v>24</v>
      </c>
      <c r="E243" t="s">
        <v>501</v>
      </c>
      <c r="F243" t="s">
        <v>500</v>
      </c>
      <c r="G243" t="s">
        <v>2616</v>
      </c>
      <c r="H243" t="s">
        <v>2617</v>
      </c>
    </row>
    <row r="244" spans="1:8" x14ac:dyDescent="0.25">
      <c r="A244" t="s">
        <v>12</v>
      </c>
      <c r="B244" t="s">
        <v>17</v>
      </c>
      <c r="C244" t="s">
        <v>7</v>
      </c>
      <c r="D244" t="s">
        <v>24</v>
      </c>
      <c r="E244" t="s">
        <v>503</v>
      </c>
      <c r="F244" t="s">
        <v>502</v>
      </c>
      <c r="G244" t="s">
        <v>2616</v>
      </c>
      <c r="H244" t="s">
        <v>2617</v>
      </c>
    </row>
    <row r="245" spans="1:8" x14ac:dyDescent="0.25">
      <c r="A245" t="s">
        <v>6</v>
      </c>
      <c r="B245" t="s">
        <v>8</v>
      </c>
      <c r="C245" t="s">
        <v>13</v>
      </c>
      <c r="D245" t="s">
        <v>24</v>
      </c>
      <c r="E245" t="s">
        <v>505</v>
      </c>
      <c r="F245" t="s">
        <v>504</v>
      </c>
      <c r="G245" t="s">
        <v>2616</v>
      </c>
      <c r="H245" t="s">
        <v>2618</v>
      </c>
    </row>
    <row r="246" spans="1:8" x14ac:dyDescent="0.25">
      <c r="A246" t="s">
        <v>12</v>
      </c>
      <c r="B246" t="s">
        <v>26</v>
      </c>
      <c r="C246" t="s">
        <v>13</v>
      </c>
      <c r="D246" t="s">
        <v>11</v>
      </c>
      <c r="E246" t="s">
        <v>507</v>
      </c>
      <c r="F246" t="s">
        <v>506</v>
      </c>
      <c r="G246" t="s">
        <v>2616</v>
      </c>
      <c r="H246" t="s">
        <v>2617</v>
      </c>
    </row>
    <row r="247" spans="1:8" x14ac:dyDescent="0.25">
      <c r="A247" t="s">
        <v>12</v>
      </c>
      <c r="B247" t="s">
        <v>17</v>
      </c>
      <c r="C247" t="s">
        <v>7</v>
      </c>
      <c r="D247" t="s">
        <v>24</v>
      </c>
      <c r="E247" t="s">
        <v>509</v>
      </c>
      <c r="F247" t="s">
        <v>508</v>
      </c>
      <c r="G247" t="s">
        <v>2616</v>
      </c>
      <c r="H247" t="s">
        <v>2617</v>
      </c>
    </row>
    <row r="248" spans="1:8" x14ac:dyDescent="0.25">
      <c r="A248" t="s">
        <v>6</v>
      </c>
      <c r="B248" t="s">
        <v>8</v>
      </c>
      <c r="C248" t="s">
        <v>13</v>
      </c>
      <c r="D248" t="s">
        <v>24</v>
      </c>
      <c r="E248" t="s">
        <v>511</v>
      </c>
      <c r="F248" t="s">
        <v>510</v>
      </c>
      <c r="G248" t="s">
        <v>2616</v>
      </c>
      <c r="H248" t="s">
        <v>2617</v>
      </c>
    </row>
    <row r="249" spans="1:8" x14ac:dyDescent="0.25">
      <c r="A249" t="s">
        <v>6</v>
      </c>
      <c r="B249" t="s">
        <v>25</v>
      </c>
      <c r="C249" t="s">
        <v>13</v>
      </c>
      <c r="D249" t="s">
        <v>11</v>
      </c>
      <c r="E249" t="s">
        <v>513</v>
      </c>
      <c r="F249" t="s">
        <v>512</v>
      </c>
      <c r="G249" t="s">
        <v>2616</v>
      </c>
      <c r="H249" t="s">
        <v>2617</v>
      </c>
    </row>
    <row r="250" spans="1:8" x14ac:dyDescent="0.25">
      <c r="A250" t="s">
        <v>6</v>
      </c>
      <c r="B250" t="s">
        <v>17</v>
      </c>
      <c r="C250" t="s">
        <v>36</v>
      </c>
      <c r="D250" t="s">
        <v>24</v>
      </c>
      <c r="E250" t="s">
        <v>515</v>
      </c>
      <c r="F250" t="s">
        <v>514</v>
      </c>
      <c r="G250" t="s">
        <v>2619</v>
      </c>
      <c r="H250" t="s">
        <v>2617</v>
      </c>
    </row>
    <row r="251" spans="1:8" x14ac:dyDescent="0.25">
      <c r="A251" t="s">
        <v>6</v>
      </c>
      <c r="B251" t="s">
        <v>8</v>
      </c>
      <c r="C251" t="s">
        <v>7</v>
      </c>
      <c r="D251" t="s">
        <v>24</v>
      </c>
      <c r="E251" t="s">
        <v>517</v>
      </c>
      <c r="F251" t="s">
        <v>516</v>
      </c>
      <c r="G251" t="s">
        <v>2616</v>
      </c>
      <c r="H251" t="s">
        <v>2617</v>
      </c>
    </row>
    <row r="252" spans="1:8" x14ac:dyDescent="0.25">
      <c r="A252" t="s">
        <v>12</v>
      </c>
      <c r="B252" t="s">
        <v>14</v>
      </c>
      <c r="C252" t="s">
        <v>7</v>
      </c>
      <c r="D252" t="s">
        <v>33</v>
      </c>
      <c r="E252" t="s">
        <v>519</v>
      </c>
      <c r="F252" t="s">
        <v>518</v>
      </c>
      <c r="G252" t="s">
        <v>2616</v>
      </c>
      <c r="H252" t="s">
        <v>2618</v>
      </c>
    </row>
    <row r="253" spans="1:8" x14ac:dyDescent="0.25">
      <c r="A253" t="s">
        <v>12</v>
      </c>
      <c r="B253" t="s">
        <v>26</v>
      </c>
      <c r="C253" t="s">
        <v>13</v>
      </c>
      <c r="D253" t="s">
        <v>33</v>
      </c>
      <c r="E253" t="s">
        <v>521</v>
      </c>
      <c r="F253" t="s">
        <v>520</v>
      </c>
      <c r="G253" t="s">
        <v>2616</v>
      </c>
      <c r="H253" t="s">
        <v>2617</v>
      </c>
    </row>
    <row r="254" spans="1:8" x14ac:dyDescent="0.25">
      <c r="A254" t="s">
        <v>6</v>
      </c>
      <c r="B254" t="s">
        <v>17</v>
      </c>
      <c r="C254" t="s">
        <v>7</v>
      </c>
      <c r="D254" t="s">
        <v>11</v>
      </c>
      <c r="E254" t="s">
        <v>523</v>
      </c>
      <c r="F254" t="s">
        <v>522</v>
      </c>
      <c r="G254" t="s">
        <v>2616</v>
      </c>
      <c r="H254" t="s">
        <v>2617</v>
      </c>
    </row>
    <row r="255" spans="1:8" x14ac:dyDescent="0.25">
      <c r="A255" t="s">
        <v>12</v>
      </c>
      <c r="B255" t="s">
        <v>26</v>
      </c>
      <c r="C255" t="s">
        <v>13</v>
      </c>
      <c r="D255" t="s">
        <v>11</v>
      </c>
      <c r="E255" t="s">
        <v>525</v>
      </c>
      <c r="F255" t="s">
        <v>524</v>
      </c>
      <c r="G255" t="s">
        <v>2616</v>
      </c>
      <c r="H255" t="s">
        <v>2617</v>
      </c>
    </row>
    <row r="256" spans="1:8" x14ac:dyDescent="0.25">
      <c r="A256" t="s">
        <v>6</v>
      </c>
      <c r="B256" t="s">
        <v>8</v>
      </c>
      <c r="C256" t="s">
        <v>7</v>
      </c>
      <c r="D256" t="s">
        <v>24</v>
      </c>
      <c r="E256" t="s">
        <v>527</v>
      </c>
      <c r="F256" t="s">
        <v>526</v>
      </c>
      <c r="G256" t="s">
        <v>2616</v>
      </c>
      <c r="H256" t="s">
        <v>2617</v>
      </c>
    </row>
    <row r="257" spans="1:8" x14ac:dyDescent="0.25">
      <c r="A257" t="s">
        <v>6</v>
      </c>
      <c r="B257" t="s">
        <v>8</v>
      </c>
      <c r="C257" t="s">
        <v>13</v>
      </c>
      <c r="D257" t="s">
        <v>11</v>
      </c>
      <c r="E257" t="s">
        <v>529</v>
      </c>
      <c r="F257" t="s">
        <v>528</v>
      </c>
      <c r="G257" t="s">
        <v>2616</v>
      </c>
      <c r="H257" t="s">
        <v>2618</v>
      </c>
    </row>
    <row r="258" spans="1:8" x14ac:dyDescent="0.25">
      <c r="A258" t="s">
        <v>12</v>
      </c>
      <c r="B258" t="s">
        <v>26</v>
      </c>
      <c r="C258" t="s">
        <v>7</v>
      </c>
      <c r="D258" t="s">
        <v>11</v>
      </c>
      <c r="E258" t="s">
        <v>531</v>
      </c>
      <c r="F258" t="s">
        <v>530</v>
      </c>
      <c r="G258" t="s">
        <v>2616</v>
      </c>
      <c r="H258" t="s">
        <v>2617</v>
      </c>
    </row>
    <row r="259" spans="1:8" x14ac:dyDescent="0.25">
      <c r="A259" t="s">
        <v>12</v>
      </c>
      <c r="B259" t="s">
        <v>17</v>
      </c>
      <c r="C259" t="s">
        <v>25</v>
      </c>
      <c r="D259" t="s">
        <v>11</v>
      </c>
      <c r="E259" t="s">
        <v>533</v>
      </c>
      <c r="F259" t="s">
        <v>532</v>
      </c>
      <c r="G259" t="s">
        <v>2619</v>
      </c>
      <c r="H259" t="s">
        <v>2617</v>
      </c>
    </row>
    <row r="260" spans="1:8" x14ac:dyDescent="0.25">
      <c r="A260" t="s">
        <v>12</v>
      </c>
      <c r="B260" t="s">
        <v>8</v>
      </c>
      <c r="C260" t="s">
        <v>7</v>
      </c>
      <c r="D260" t="s">
        <v>11</v>
      </c>
      <c r="E260" t="s">
        <v>535</v>
      </c>
      <c r="F260" t="s">
        <v>534</v>
      </c>
      <c r="G260" t="s">
        <v>2616</v>
      </c>
      <c r="H260" t="s">
        <v>2618</v>
      </c>
    </row>
    <row r="261" spans="1:8" x14ac:dyDescent="0.25">
      <c r="A261" t="s">
        <v>12</v>
      </c>
      <c r="B261" t="s">
        <v>14</v>
      </c>
      <c r="C261" t="s">
        <v>13</v>
      </c>
      <c r="D261" t="s">
        <v>24</v>
      </c>
      <c r="E261" t="s">
        <v>537</v>
      </c>
      <c r="F261" t="s">
        <v>536</v>
      </c>
      <c r="G261" t="s">
        <v>2619</v>
      </c>
      <c r="H261" t="s">
        <v>2617</v>
      </c>
    </row>
    <row r="262" spans="1:8" x14ac:dyDescent="0.25">
      <c r="A262" t="s">
        <v>12</v>
      </c>
      <c r="B262" t="s">
        <v>14</v>
      </c>
      <c r="C262" t="s">
        <v>13</v>
      </c>
      <c r="D262" t="s">
        <v>11</v>
      </c>
      <c r="E262" t="s">
        <v>539</v>
      </c>
      <c r="F262" t="s">
        <v>538</v>
      </c>
      <c r="G262" t="s">
        <v>2619</v>
      </c>
      <c r="H262" t="s">
        <v>2617</v>
      </c>
    </row>
    <row r="263" spans="1:8" x14ac:dyDescent="0.25">
      <c r="A263" t="s">
        <v>6</v>
      </c>
      <c r="B263" t="s">
        <v>8</v>
      </c>
      <c r="C263" t="s">
        <v>36</v>
      </c>
      <c r="D263" t="s">
        <v>11</v>
      </c>
      <c r="E263" t="s">
        <v>541</v>
      </c>
      <c r="F263" t="s">
        <v>540</v>
      </c>
      <c r="G263" t="s">
        <v>2616</v>
      </c>
      <c r="H263" t="s">
        <v>2617</v>
      </c>
    </row>
    <row r="264" spans="1:8" x14ac:dyDescent="0.25">
      <c r="A264" t="s">
        <v>12</v>
      </c>
      <c r="B264" t="s">
        <v>14</v>
      </c>
      <c r="C264" t="s">
        <v>7</v>
      </c>
      <c r="D264" t="s">
        <v>24</v>
      </c>
      <c r="E264" t="s">
        <v>543</v>
      </c>
      <c r="F264" t="s">
        <v>542</v>
      </c>
      <c r="G264" t="s">
        <v>2619</v>
      </c>
      <c r="H264" t="s">
        <v>2617</v>
      </c>
    </row>
    <row r="265" spans="1:8" x14ac:dyDescent="0.25">
      <c r="A265" t="s">
        <v>6</v>
      </c>
      <c r="B265" t="s">
        <v>25</v>
      </c>
      <c r="C265" t="s">
        <v>13</v>
      </c>
      <c r="D265" t="s">
        <v>33</v>
      </c>
      <c r="E265" t="s">
        <v>545</v>
      </c>
      <c r="F265" t="s">
        <v>544</v>
      </c>
      <c r="G265" t="s">
        <v>2616</v>
      </c>
      <c r="H265" t="s">
        <v>2617</v>
      </c>
    </row>
    <row r="266" spans="1:8" x14ac:dyDescent="0.25">
      <c r="A266" t="s">
        <v>6</v>
      </c>
      <c r="B266" t="s">
        <v>17</v>
      </c>
      <c r="C266" t="s">
        <v>25</v>
      </c>
      <c r="D266" t="s">
        <v>33</v>
      </c>
      <c r="E266" t="s">
        <v>547</v>
      </c>
      <c r="F266" t="s">
        <v>546</v>
      </c>
      <c r="G266" t="s">
        <v>2616</v>
      </c>
      <c r="H266" t="s">
        <v>2617</v>
      </c>
    </row>
    <row r="267" spans="1:8" x14ac:dyDescent="0.25">
      <c r="A267" t="s">
        <v>12</v>
      </c>
      <c r="B267" t="s">
        <v>26</v>
      </c>
      <c r="C267" t="s">
        <v>13</v>
      </c>
      <c r="D267" t="s">
        <v>11</v>
      </c>
      <c r="E267" t="s">
        <v>549</v>
      </c>
      <c r="F267" t="s">
        <v>548</v>
      </c>
      <c r="G267" t="s">
        <v>2616</v>
      </c>
      <c r="H267" t="s">
        <v>2617</v>
      </c>
    </row>
    <row r="268" spans="1:8" x14ac:dyDescent="0.25">
      <c r="A268" t="s">
        <v>12</v>
      </c>
      <c r="B268" t="s">
        <v>26</v>
      </c>
      <c r="C268" t="s">
        <v>13</v>
      </c>
      <c r="D268" t="s">
        <v>11</v>
      </c>
      <c r="E268" t="s">
        <v>551</v>
      </c>
      <c r="F268" t="s">
        <v>550</v>
      </c>
      <c r="G268" t="s">
        <v>2616</v>
      </c>
      <c r="H268" t="s">
        <v>2617</v>
      </c>
    </row>
    <row r="269" spans="1:8" x14ac:dyDescent="0.25">
      <c r="A269" t="s">
        <v>12</v>
      </c>
      <c r="B269" t="s">
        <v>14</v>
      </c>
      <c r="C269" t="s">
        <v>13</v>
      </c>
      <c r="D269" t="s">
        <v>24</v>
      </c>
      <c r="E269" t="s">
        <v>553</v>
      </c>
      <c r="F269" t="s">
        <v>552</v>
      </c>
      <c r="G269" t="s">
        <v>2619</v>
      </c>
      <c r="H269" t="s">
        <v>2617</v>
      </c>
    </row>
    <row r="270" spans="1:8" x14ac:dyDescent="0.25">
      <c r="A270" t="s">
        <v>6</v>
      </c>
      <c r="B270" t="s">
        <v>8</v>
      </c>
      <c r="C270" t="s">
        <v>7</v>
      </c>
      <c r="D270" t="s">
        <v>11</v>
      </c>
      <c r="E270" t="s">
        <v>555</v>
      </c>
      <c r="F270" t="s">
        <v>554</v>
      </c>
      <c r="G270" t="s">
        <v>2616</v>
      </c>
      <c r="H270" t="s">
        <v>2617</v>
      </c>
    </row>
    <row r="271" spans="1:8" x14ac:dyDescent="0.25">
      <c r="A271" t="s">
        <v>6</v>
      </c>
      <c r="B271" t="s">
        <v>8</v>
      </c>
      <c r="C271" t="s">
        <v>13</v>
      </c>
      <c r="D271" t="s">
        <v>33</v>
      </c>
      <c r="E271" t="s">
        <v>557</v>
      </c>
      <c r="F271" t="s">
        <v>556</v>
      </c>
      <c r="G271" t="s">
        <v>2616</v>
      </c>
      <c r="H271" t="s">
        <v>2618</v>
      </c>
    </row>
    <row r="272" spans="1:8" x14ac:dyDescent="0.25">
      <c r="A272" t="s">
        <v>6</v>
      </c>
      <c r="B272" t="s">
        <v>8</v>
      </c>
      <c r="C272" t="s">
        <v>7</v>
      </c>
      <c r="D272" t="s">
        <v>24</v>
      </c>
      <c r="E272" t="s">
        <v>559</v>
      </c>
      <c r="F272" t="s">
        <v>558</v>
      </c>
      <c r="G272" t="s">
        <v>2619</v>
      </c>
      <c r="H272" t="s">
        <v>2617</v>
      </c>
    </row>
    <row r="273" spans="1:8" x14ac:dyDescent="0.25">
      <c r="A273" t="s">
        <v>12</v>
      </c>
      <c r="B273" t="s">
        <v>14</v>
      </c>
      <c r="C273" t="s">
        <v>13</v>
      </c>
      <c r="D273" t="s">
        <v>11</v>
      </c>
      <c r="E273" t="s">
        <v>561</v>
      </c>
      <c r="F273" t="s">
        <v>560</v>
      </c>
      <c r="G273" t="s">
        <v>2619</v>
      </c>
      <c r="H273" t="s">
        <v>2617</v>
      </c>
    </row>
    <row r="274" spans="1:8" x14ac:dyDescent="0.25">
      <c r="A274" t="s">
        <v>12</v>
      </c>
      <c r="B274" t="s">
        <v>71</v>
      </c>
      <c r="C274" t="s">
        <v>7</v>
      </c>
      <c r="D274" t="s">
        <v>11</v>
      </c>
      <c r="E274" t="s">
        <v>563</v>
      </c>
      <c r="F274" t="s">
        <v>562</v>
      </c>
      <c r="G274" t="s">
        <v>2619</v>
      </c>
      <c r="H274" t="s">
        <v>2617</v>
      </c>
    </row>
    <row r="275" spans="1:8" x14ac:dyDescent="0.25">
      <c r="A275" t="s">
        <v>6</v>
      </c>
      <c r="B275" t="s">
        <v>8</v>
      </c>
      <c r="C275" t="s">
        <v>13</v>
      </c>
      <c r="D275" t="s">
        <v>33</v>
      </c>
      <c r="E275" t="s">
        <v>565</v>
      </c>
      <c r="F275" t="s">
        <v>564</v>
      </c>
      <c r="G275" t="s">
        <v>2616</v>
      </c>
      <c r="H275" t="s">
        <v>2617</v>
      </c>
    </row>
    <row r="276" spans="1:8" x14ac:dyDescent="0.25">
      <c r="A276" t="s">
        <v>12</v>
      </c>
      <c r="B276" t="s">
        <v>26</v>
      </c>
      <c r="C276" t="s">
        <v>13</v>
      </c>
      <c r="D276" t="s">
        <v>24</v>
      </c>
      <c r="E276" t="s">
        <v>567</v>
      </c>
      <c r="F276" t="s">
        <v>566</v>
      </c>
      <c r="G276" t="s">
        <v>2619</v>
      </c>
      <c r="H276" t="s">
        <v>2617</v>
      </c>
    </row>
    <row r="277" spans="1:8" x14ac:dyDescent="0.25">
      <c r="A277" t="s">
        <v>12</v>
      </c>
      <c r="B277" t="s">
        <v>17</v>
      </c>
      <c r="C277" t="s">
        <v>7</v>
      </c>
      <c r="D277" t="s">
        <v>11</v>
      </c>
      <c r="E277" t="s">
        <v>569</v>
      </c>
      <c r="F277" t="s">
        <v>568</v>
      </c>
      <c r="G277" t="s">
        <v>2616</v>
      </c>
      <c r="H277" t="s">
        <v>2617</v>
      </c>
    </row>
    <row r="278" spans="1:8" x14ac:dyDescent="0.25">
      <c r="A278" t="s">
        <v>12</v>
      </c>
      <c r="B278" t="s">
        <v>26</v>
      </c>
      <c r="C278" t="s">
        <v>7</v>
      </c>
      <c r="D278" t="s">
        <v>11</v>
      </c>
      <c r="E278" t="s">
        <v>571</v>
      </c>
      <c r="F278" t="s">
        <v>570</v>
      </c>
      <c r="G278" t="s">
        <v>2619</v>
      </c>
      <c r="H278" t="s">
        <v>2617</v>
      </c>
    </row>
    <row r="279" spans="1:8" x14ac:dyDescent="0.25">
      <c r="A279" t="s">
        <v>12</v>
      </c>
      <c r="B279" t="s">
        <v>14</v>
      </c>
      <c r="C279" t="s">
        <v>13</v>
      </c>
      <c r="D279" t="s">
        <v>11</v>
      </c>
      <c r="E279" t="s">
        <v>573</v>
      </c>
      <c r="F279" t="s">
        <v>572</v>
      </c>
      <c r="G279" t="s">
        <v>2619</v>
      </c>
      <c r="H279" t="s">
        <v>2618</v>
      </c>
    </row>
    <row r="280" spans="1:8" x14ac:dyDescent="0.25">
      <c r="A280" t="s">
        <v>12</v>
      </c>
      <c r="B280" t="s">
        <v>14</v>
      </c>
      <c r="C280" t="s">
        <v>25</v>
      </c>
      <c r="D280" t="s">
        <v>24</v>
      </c>
      <c r="E280" t="s">
        <v>575</v>
      </c>
      <c r="F280" t="s">
        <v>574</v>
      </c>
      <c r="G280" t="s">
        <v>2616</v>
      </c>
      <c r="H280" t="s">
        <v>2617</v>
      </c>
    </row>
    <row r="281" spans="1:8" x14ac:dyDescent="0.25">
      <c r="A281" t="s">
        <v>12</v>
      </c>
      <c r="B281" t="s">
        <v>17</v>
      </c>
      <c r="C281" t="s">
        <v>7</v>
      </c>
      <c r="D281" t="s">
        <v>11</v>
      </c>
      <c r="E281" t="s">
        <v>577</v>
      </c>
      <c r="F281" t="s">
        <v>576</v>
      </c>
      <c r="G281" t="s">
        <v>2616</v>
      </c>
      <c r="H281" t="s">
        <v>2618</v>
      </c>
    </row>
    <row r="282" spans="1:8" x14ac:dyDescent="0.25">
      <c r="A282" t="s">
        <v>6</v>
      </c>
      <c r="B282" t="s">
        <v>8</v>
      </c>
      <c r="C282" t="s">
        <v>7</v>
      </c>
      <c r="D282" t="s">
        <v>33</v>
      </c>
      <c r="E282" t="s">
        <v>579</v>
      </c>
      <c r="F282" t="s">
        <v>578</v>
      </c>
      <c r="G282" t="s">
        <v>2619</v>
      </c>
      <c r="H282" t="s">
        <v>2617</v>
      </c>
    </row>
    <row r="283" spans="1:8" x14ac:dyDescent="0.25">
      <c r="A283" t="s">
        <v>12</v>
      </c>
      <c r="B283" t="s">
        <v>26</v>
      </c>
      <c r="C283" t="s">
        <v>13</v>
      </c>
      <c r="D283" t="s">
        <v>11</v>
      </c>
      <c r="E283" t="s">
        <v>581</v>
      </c>
      <c r="F283" t="s">
        <v>580</v>
      </c>
      <c r="G283" t="s">
        <v>2616</v>
      </c>
      <c r="H283" t="s">
        <v>2617</v>
      </c>
    </row>
    <row r="284" spans="1:8" x14ac:dyDescent="0.25">
      <c r="A284" t="s">
        <v>12</v>
      </c>
      <c r="B284" t="s">
        <v>17</v>
      </c>
      <c r="C284" t="s">
        <v>13</v>
      </c>
      <c r="D284" t="s">
        <v>24</v>
      </c>
      <c r="E284" t="s">
        <v>583</v>
      </c>
      <c r="F284" t="s">
        <v>582</v>
      </c>
      <c r="G284" t="s">
        <v>2616</v>
      </c>
      <c r="H284" t="s">
        <v>2617</v>
      </c>
    </row>
    <row r="285" spans="1:8" x14ac:dyDescent="0.25">
      <c r="A285" t="s">
        <v>12</v>
      </c>
      <c r="B285" t="s">
        <v>17</v>
      </c>
      <c r="C285" t="s">
        <v>7</v>
      </c>
      <c r="D285" t="s">
        <v>11</v>
      </c>
      <c r="E285" t="s">
        <v>585</v>
      </c>
      <c r="F285" t="s">
        <v>584</v>
      </c>
      <c r="G285" t="s">
        <v>2616</v>
      </c>
      <c r="H285" t="s">
        <v>2617</v>
      </c>
    </row>
    <row r="286" spans="1:8" x14ac:dyDescent="0.25">
      <c r="A286" t="s">
        <v>12</v>
      </c>
      <c r="B286" t="s">
        <v>26</v>
      </c>
      <c r="C286" t="s">
        <v>7</v>
      </c>
      <c r="D286" t="s">
        <v>11</v>
      </c>
      <c r="E286" t="s">
        <v>587</v>
      </c>
      <c r="F286" t="s">
        <v>586</v>
      </c>
      <c r="G286" t="s">
        <v>2616</v>
      </c>
      <c r="H286" t="s">
        <v>2617</v>
      </c>
    </row>
    <row r="287" spans="1:8" x14ac:dyDescent="0.25">
      <c r="A287" t="s">
        <v>12</v>
      </c>
      <c r="B287" t="s">
        <v>14</v>
      </c>
      <c r="C287" t="s">
        <v>25</v>
      </c>
      <c r="D287" t="s">
        <v>24</v>
      </c>
      <c r="E287" t="s">
        <v>589</v>
      </c>
      <c r="F287" t="s">
        <v>588</v>
      </c>
      <c r="G287" t="s">
        <v>2619</v>
      </c>
      <c r="H287" t="s">
        <v>2617</v>
      </c>
    </row>
    <row r="288" spans="1:8" x14ac:dyDescent="0.25">
      <c r="A288" t="s">
        <v>6</v>
      </c>
      <c r="B288" t="s">
        <v>17</v>
      </c>
      <c r="C288" t="s">
        <v>7</v>
      </c>
      <c r="D288" t="s">
        <v>11</v>
      </c>
      <c r="E288" t="s">
        <v>591</v>
      </c>
      <c r="F288" t="s">
        <v>590</v>
      </c>
      <c r="G288" t="s">
        <v>2619</v>
      </c>
      <c r="H288" t="s">
        <v>2617</v>
      </c>
    </row>
    <row r="289" spans="1:8" x14ac:dyDescent="0.25">
      <c r="A289" t="s">
        <v>12</v>
      </c>
      <c r="B289" t="s">
        <v>26</v>
      </c>
      <c r="C289" t="s">
        <v>13</v>
      </c>
      <c r="D289" t="s">
        <v>11</v>
      </c>
      <c r="E289" t="s">
        <v>593</v>
      </c>
      <c r="F289" t="s">
        <v>592</v>
      </c>
      <c r="G289" t="s">
        <v>2619</v>
      </c>
      <c r="H289" t="s">
        <v>2617</v>
      </c>
    </row>
    <row r="290" spans="1:8" x14ac:dyDescent="0.25">
      <c r="A290" t="s">
        <v>6</v>
      </c>
      <c r="B290" t="s">
        <v>8</v>
      </c>
      <c r="C290" t="s">
        <v>13</v>
      </c>
      <c r="D290" t="s">
        <v>33</v>
      </c>
      <c r="E290" t="s">
        <v>595</v>
      </c>
      <c r="F290" t="s">
        <v>594</v>
      </c>
      <c r="G290" t="s">
        <v>2616</v>
      </c>
      <c r="H290" t="s">
        <v>2617</v>
      </c>
    </row>
    <row r="291" spans="1:8" x14ac:dyDescent="0.25">
      <c r="A291" t="s">
        <v>12</v>
      </c>
      <c r="B291" t="s">
        <v>26</v>
      </c>
      <c r="C291" t="s">
        <v>13</v>
      </c>
      <c r="D291" t="s">
        <v>33</v>
      </c>
      <c r="E291" t="s">
        <v>597</v>
      </c>
      <c r="F291" t="s">
        <v>596</v>
      </c>
      <c r="G291" t="s">
        <v>2619</v>
      </c>
      <c r="H291" t="s">
        <v>2617</v>
      </c>
    </row>
    <row r="292" spans="1:8" x14ac:dyDescent="0.25">
      <c r="A292" t="s">
        <v>6</v>
      </c>
      <c r="B292" t="s">
        <v>17</v>
      </c>
      <c r="C292" t="s">
        <v>13</v>
      </c>
      <c r="D292" t="s">
        <v>24</v>
      </c>
      <c r="E292" t="s">
        <v>599</v>
      </c>
      <c r="F292" t="s">
        <v>598</v>
      </c>
      <c r="G292" t="s">
        <v>2616</v>
      </c>
      <c r="H292" t="s">
        <v>2618</v>
      </c>
    </row>
    <row r="293" spans="1:8" x14ac:dyDescent="0.25">
      <c r="A293" t="s">
        <v>12</v>
      </c>
      <c r="B293" t="s">
        <v>26</v>
      </c>
      <c r="C293" t="s">
        <v>13</v>
      </c>
      <c r="D293" t="s">
        <v>24</v>
      </c>
      <c r="E293" t="s">
        <v>601</v>
      </c>
      <c r="F293" t="s">
        <v>600</v>
      </c>
      <c r="G293" t="s">
        <v>2616</v>
      </c>
      <c r="H293" t="s">
        <v>2617</v>
      </c>
    </row>
    <row r="294" spans="1:8" x14ac:dyDescent="0.25">
      <c r="A294" t="s">
        <v>12</v>
      </c>
      <c r="B294" t="s">
        <v>14</v>
      </c>
      <c r="C294" t="s">
        <v>13</v>
      </c>
      <c r="D294" t="s">
        <v>11</v>
      </c>
      <c r="E294" t="s">
        <v>237</v>
      </c>
      <c r="F294" t="s">
        <v>602</v>
      </c>
      <c r="G294" t="s">
        <v>2616</v>
      </c>
      <c r="H294" t="s">
        <v>2617</v>
      </c>
    </row>
    <row r="295" spans="1:8" x14ac:dyDescent="0.25">
      <c r="A295" t="s">
        <v>12</v>
      </c>
      <c r="B295" t="s">
        <v>71</v>
      </c>
      <c r="C295" t="s">
        <v>7</v>
      </c>
      <c r="D295" t="s">
        <v>11</v>
      </c>
      <c r="E295" t="s">
        <v>604</v>
      </c>
      <c r="F295" t="s">
        <v>603</v>
      </c>
      <c r="G295" t="s">
        <v>2619</v>
      </c>
      <c r="H295" t="s">
        <v>2617</v>
      </c>
    </row>
    <row r="296" spans="1:8" x14ac:dyDescent="0.25">
      <c r="A296" t="s">
        <v>12</v>
      </c>
      <c r="B296" t="s">
        <v>8</v>
      </c>
      <c r="C296" t="s">
        <v>13</v>
      </c>
      <c r="D296" t="s">
        <v>11</v>
      </c>
      <c r="E296" t="s">
        <v>606</v>
      </c>
      <c r="F296" t="s">
        <v>605</v>
      </c>
      <c r="G296" t="s">
        <v>2616</v>
      </c>
      <c r="H296" t="s">
        <v>2617</v>
      </c>
    </row>
    <row r="297" spans="1:8" x14ac:dyDescent="0.25">
      <c r="A297" t="s">
        <v>6</v>
      </c>
      <c r="B297" t="s">
        <v>8</v>
      </c>
      <c r="C297" t="s">
        <v>36</v>
      </c>
      <c r="D297" t="s">
        <v>33</v>
      </c>
      <c r="E297" t="s">
        <v>608</v>
      </c>
      <c r="F297" t="s">
        <v>607</v>
      </c>
      <c r="G297" t="s">
        <v>2619</v>
      </c>
      <c r="H297" t="s">
        <v>2617</v>
      </c>
    </row>
    <row r="298" spans="1:8" x14ac:dyDescent="0.25">
      <c r="A298" t="s">
        <v>6</v>
      </c>
      <c r="B298" t="s">
        <v>8</v>
      </c>
      <c r="C298" t="s">
        <v>13</v>
      </c>
      <c r="D298" t="s">
        <v>33</v>
      </c>
      <c r="E298" t="s">
        <v>610</v>
      </c>
      <c r="F298" t="s">
        <v>609</v>
      </c>
      <c r="G298" t="s">
        <v>2616</v>
      </c>
      <c r="H298" t="s">
        <v>2617</v>
      </c>
    </row>
    <row r="299" spans="1:8" x14ac:dyDescent="0.25">
      <c r="A299" t="s">
        <v>12</v>
      </c>
      <c r="B299" t="s">
        <v>14</v>
      </c>
      <c r="C299" t="s">
        <v>13</v>
      </c>
      <c r="D299" t="s">
        <v>33</v>
      </c>
      <c r="E299" t="s">
        <v>612</v>
      </c>
      <c r="F299" t="s">
        <v>611</v>
      </c>
      <c r="G299" t="s">
        <v>2619</v>
      </c>
      <c r="H299" t="s">
        <v>2617</v>
      </c>
    </row>
    <row r="300" spans="1:8" x14ac:dyDescent="0.25">
      <c r="A300" t="s">
        <v>6</v>
      </c>
      <c r="B300" t="s">
        <v>8</v>
      </c>
      <c r="C300" t="s">
        <v>13</v>
      </c>
      <c r="D300" t="s">
        <v>11</v>
      </c>
      <c r="E300" t="s">
        <v>614</v>
      </c>
      <c r="F300" t="s">
        <v>613</v>
      </c>
      <c r="G300" t="s">
        <v>2616</v>
      </c>
      <c r="H300" t="s">
        <v>2618</v>
      </c>
    </row>
    <row r="301" spans="1:8" x14ac:dyDescent="0.25">
      <c r="A301" t="s">
        <v>6</v>
      </c>
      <c r="B301" t="s">
        <v>8</v>
      </c>
      <c r="C301" t="s">
        <v>7</v>
      </c>
      <c r="D301" t="s">
        <v>11</v>
      </c>
      <c r="E301" t="s">
        <v>616</v>
      </c>
      <c r="F301" t="s">
        <v>615</v>
      </c>
      <c r="G301" t="s">
        <v>2616</v>
      </c>
      <c r="H301" t="s">
        <v>2617</v>
      </c>
    </row>
    <row r="302" spans="1:8" x14ac:dyDescent="0.25">
      <c r="A302" t="s">
        <v>6</v>
      </c>
      <c r="B302" t="s">
        <v>25</v>
      </c>
      <c r="C302" t="s">
        <v>7</v>
      </c>
      <c r="D302" t="s">
        <v>24</v>
      </c>
      <c r="E302" t="s">
        <v>618</v>
      </c>
      <c r="F302" t="s">
        <v>617</v>
      </c>
      <c r="G302" t="s">
        <v>2616</v>
      </c>
      <c r="H302" t="s">
        <v>2618</v>
      </c>
    </row>
    <row r="303" spans="1:8" x14ac:dyDescent="0.25">
      <c r="A303" t="s">
        <v>6</v>
      </c>
      <c r="B303" t="s">
        <v>8</v>
      </c>
      <c r="C303" t="s">
        <v>13</v>
      </c>
      <c r="D303" t="s">
        <v>11</v>
      </c>
      <c r="E303" t="s">
        <v>620</v>
      </c>
      <c r="F303" t="s">
        <v>619</v>
      </c>
      <c r="G303" t="s">
        <v>2616</v>
      </c>
      <c r="H303" t="s">
        <v>2617</v>
      </c>
    </row>
    <row r="304" spans="1:8" x14ac:dyDescent="0.25">
      <c r="A304" t="s">
        <v>12</v>
      </c>
      <c r="B304" t="s">
        <v>14</v>
      </c>
      <c r="C304" t="s">
        <v>13</v>
      </c>
      <c r="D304" t="s">
        <v>11</v>
      </c>
      <c r="E304" t="s">
        <v>622</v>
      </c>
      <c r="F304" t="s">
        <v>621</v>
      </c>
      <c r="G304" t="s">
        <v>2619</v>
      </c>
      <c r="H304" t="s">
        <v>2617</v>
      </c>
    </row>
    <row r="305" spans="1:8" x14ac:dyDescent="0.25">
      <c r="A305" t="s">
        <v>12</v>
      </c>
      <c r="B305" t="s">
        <v>14</v>
      </c>
      <c r="C305" t="s">
        <v>13</v>
      </c>
      <c r="D305" t="s">
        <v>33</v>
      </c>
      <c r="E305" t="s">
        <v>624</v>
      </c>
      <c r="F305" t="s">
        <v>623</v>
      </c>
      <c r="G305" t="s">
        <v>2619</v>
      </c>
      <c r="H305" t="s">
        <v>2617</v>
      </c>
    </row>
    <row r="306" spans="1:8" x14ac:dyDescent="0.25">
      <c r="A306" t="s">
        <v>12</v>
      </c>
      <c r="B306" t="s">
        <v>26</v>
      </c>
      <c r="C306" t="s">
        <v>7</v>
      </c>
      <c r="D306" t="s">
        <v>11</v>
      </c>
      <c r="E306" t="s">
        <v>626</v>
      </c>
      <c r="F306" t="s">
        <v>625</v>
      </c>
      <c r="G306" t="s">
        <v>2619</v>
      </c>
      <c r="H306" t="s">
        <v>2617</v>
      </c>
    </row>
    <row r="307" spans="1:8" x14ac:dyDescent="0.25">
      <c r="A307" t="s">
        <v>6</v>
      </c>
      <c r="B307" t="s">
        <v>8</v>
      </c>
      <c r="C307" t="s">
        <v>7</v>
      </c>
      <c r="D307" t="s">
        <v>11</v>
      </c>
      <c r="E307" t="s">
        <v>628</v>
      </c>
      <c r="F307" t="s">
        <v>627</v>
      </c>
      <c r="G307" t="s">
        <v>2616</v>
      </c>
      <c r="H307" t="s">
        <v>2617</v>
      </c>
    </row>
    <row r="308" spans="1:8" x14ac:dyDescent="0.25">
      <c r="A308" t="s">
        <v>12</v>
      </c>
      <c r="B308" t="s">
        <v>8</v>
      </c>
      <c r="C308" t="s">
        <v>7</v>
      </c>
      <c r="D308" t="s">
        <v>24</v>
      </c>
      <c r="E308" t="s">
        <v>630</v>
      </c>
      <c r="F308" t="s">
        <v>629</v>
      </c>
      <c r="G308" t="s">
        <v>2616</v>
      </c>
      <c r="H308" t="s">
        <v>2617</v>
      </c>
    </row>
    <row r="309" spans="1:8" x14ac:dyDescent="0.25">
      <c r="A309" t="s">
        <v>6</v>
      </c>
      <c r="B309" t="s">
        <v>8</v>
      </c>
      <c r="C309" t="s">
        <v>13</v>
      </c>
      <c r="D309" t="s">
        <v>11</v>
      </c>
      <c r="E309" t="s">
        <v>632</v>
      </c>
      <c r="F309" t="s">
        <v>631</v>
      </c>
      <c r="G309" t="s">
        <v>2616</v>
      </c>
      <c r="H309" t="s">
        <v>2617</v>
      </c>
    </row>
    <row r="310" spans="1:8" x14ac:dyDescent="0.25">
      <c r="A310" t="s">
        <v>12</v>
      </c>
      <c r="B310" t="s">
        <v>14</v>
      </c>
      <c r="C310" t="s">
        <v>13</v>
      </c>
      <c r="D310" t="s">
        <v>24</v>
      </c>
      <c r="E310" t="s">
        <v>634</v>
      </c>
      <c r="F310" t="s">
        <v>633</v>
      </c>
      <c r="G310" t="s">
        <v>2619</v>
      </c>
      <c r="H310" t="s">
        <v>2617</v>
      </c>
    </row>
    <row r="311" spans="1:8" x14ac:dyDescent="0.25">
      <c r="A311" t="s">
        <v>6</v>
      </c>
      <c r="B311" t="s">
        <v>25</v>
      </c>
      <c r="C311" t="s">
        <v>13</v>
      </c>
      <c r="D311" t="s">
        <v>11</v>
      </c>
      <c r="E311" t="s">
        <v>636</v>
      </c>
      <c r="F311" t="s">
        <v>635</v>
      </c>
      <c r="G311" t="s">
        <v>2619</v>
      </c>
      <c r="H311" t="s">
        <v>2617</v>
      </c>
    </row>
    <row r="312" spans="1:8" x14ac:dyDescent="0.25">
      <c r="A312" t="s">
        <v>6</v>
      </c>
      <c r="B312" t="s">
        <v>17</v>
      </c>
      <c r="C312" t="s">
        <v>13</v>
      </c>
      <c r="D312" t="s">
        <v>11</v>
      </c>
      <c r="E312" t="s">
        <v>638</v>
      </c>
      <c r="F312" t="s">
        <v>637</v>
      </c>
      <c r="G312" t="s">
        <v>2616</v>
      </c>
      <c r="H312" t="s">
        <v>2618</v>
      </c>
    </row>
    <row r="313" spans="1:8" x14ac:dyDescent="0.25">
      <c r="A313" t="s">
        <v>6</v>
      </c>
      <c r="B313" t="s">
        <v>17</v>
      </c>
      <c r="C313" t="s">
        <v>13</v>
      </c>
      <c r="D313" t="s">
        <v>33</v>
      </c>
      <c r="E313" t="s">
        <v>640</v>
      </c>
      <c r="F313" t="s">
        <v>639</v>
      </c>
      <c r="G313" t="s">
        <v>2616</v>
      </c>
      <c r="H313" t="s">
        <v>2618</v>
      </c>
    </row>
    <row r="314" spans="1:8" x14ac:dyDescent="0.25">
      <c r="A314" t="s">
        <v>6</v>
      </c>
      <c r="B314" t="s">
        <v>8</v>
      </c>
      <c r="C314" t="s">
        <v>13</v>
      </c>
      <c r="D314" t="s">
        <v>11</v>
      </c>
      <c r="E314" t="s">
        <v>642</v>
      </c>
      <c r="F314" t="s">
        <v>641</v>
      </c>
      <c r="G314" t="s">
        <v>2619</v>
      </c>
      <c r="H314" t="s">
        <v>2618</v>
      </c>
    </row>
    <row r="315" spans="1:8" x14ac:dyDescent="0.25">
      <c r="A315" t="s">
        <v>12</v>
      </c>
      <c r="B315" t="s">
        <v>26</v>
      </c>
      <c r="C315" t="s">
        <v>13</v>
      </c>
      <c r="D315" t="s">
        <v>24</v>
      </c>
      <c r="E315" t="s">
        <v>644</v>
      </c>
      <c r="F315" t="s">
        <v>643</v>
      </c>
      <c r="G315" t="s">
        <v>2616</v>
      </c>
      <c r="H315" t="s">
        <v>2617</v>
      </c>
    </row>
    <row r="316" spans="1:8" x14ac:dyDescent="0.25">
      <c r="A316" t="s">
        <v>12</v>
      </c>
      <c r="B316" t="s">
        <v>71</v>
      </c>
      <c r="C316" t="s">
        <v>13</v>
      </c>
      <c r="D316" t="s">
        <v>33</v>
      </c>
      <c r="E316" t="s">
        <v>646</v>
      </c>
      <c r="F316" t="s">
        <v>645</v>
      </c>
      <c r="G316" t="s">
        <v>2619</v>
      </c>
      <c r="H316" t="s">
        <v>2618</v>
      </c>
    </row>
    <row r="317" spans="1:8" x14ac:dyDescent="0.25">
      <c r="A317" t="s">
        <v>12</v>
      </c>
      <c r="B317" t="s">
        <v>14</v>
      </c>
      <c r="C317" t="s">
        <v>7</v>
      </c>
      <c r="D317" t="s">
        <v>33</v>
      </c>
      <c r="E317" t="s">
        <v>648</v>
      </c>
      <c r="F317" t="s">
        <v>647</v>
      </c>
      <c r="G317" t="s">
        <v>2619</v>
      </c>
      <c r="H317" t="s">
        <v>2617</v>
      </c>
    </row>
    <row r="318" spans="1:8" x14ac:dyDescent="0.25">
      <c r="A318" t="s">
        <v>6</v>
      </c>
      <c r="B318" t="s">
        <v>8</v>
      </c>
      <c r="C318" t="s">
        <v>25</v>
      </c>
      <c r="D318" t="s">
        <v>24</v>
      </c>
      <c r="E318" t="s">
        <v>650</v>
      </c>
      <c r="F318" t="s">
        <v>649</v>
      </c>
      <c r="G318" t="s">
        <v>2616</v>
      </c>
      <c r="H318" t="s">
        <v>2618</v>
      </c>
    </row>
    <row r="319" spans="1:8" x14ac:dyDescent="0.25">
      <c r="A319" t="s">
        <v>6</v>
      </c>
      <c r="B319" t="s">
        <v>25</v>
      </c>
      <c r="C319" t="s">
        <v>13</v>
      </c>
      <c r="D319" t="s">
        <v>11</v>
      </c>
      <c r="E319" t="s">
        <v>652</v>
      </c>
      <c r="F319" t="s">
        <v>651</v>
      </c>
      <c r="G319" t="s">
        <v>2619</v>
      </c>
      <c r="H319" t="s">
        <v>2617</v>
      </c>
    </row>
    <row r="320" spans="1:8" x14ac:dyDescent="0.25">
      <c r="A320" t="s">
        <v>12</v>
      </c>
      <c r="B320" t="s">
        <v>17</v>
      </c>
      <c r="C320" t="s">
        <v>13</v>
      </c>
      <c r="D320" t="s">
        <v>11</v>
      </c>
      <c r="E320" t="s">
        <v>654</v>
      </c>
      <c r="F320" t="s">
        <v>653</v>
      </c>
      <c r="G320" t="s">
        <v>2619</v>
      </c>
      <c r="H320" t="s">
        <v>2617</v>
      </c>
    </row>
    <row r="321" spans="1:8" x14ac:dyDescent="0.25">
      <c r="A321" t="s">
        <v>12</v>
      </c>
      <c r="B321" t="s">
        <v>14</v>
      </c>
      <c r="C321" t="s">
        <v>13</v>
      </c>
      <c r="D321" t="s">
        <v>11</v>
      </c>
      <c r="E321" t="s">
        <v>656</v>
      </c>
      <c r="F321" t="s">
        <v>655</v>
      </c>
      <c r="G321" t="s">
        <v>2616</v>
      </c>
      <c r="H321" t="s">
        <v>2617</v>
      </c>
    </row>
    <row r="322" spans="1:8" x14ac:dyDescent="0.25">
      <c r="A322" t="s">
        <v>6</v>
      </c>
      <c r="B322" t="s">
        <v>8</v>
      </c>
      <c r="C322" t="s">
        <v>13</v>
      </c>
      <c r="D322" t="s">
        <v>11</v>
      </c>
      <c r="E322" t="s">
        <v>658</v>
      </c>
      <c r="F322" t="s">
        <v>657</v>
      </c>
      <c r="G322" t="s">
        <v>2616</v>
      </c>
      <c r="H322" t="s">
        <v>2617</v>
      </c>
    </row>
    <row r="323" spans="1:8" x14ac:dyDescent="0.25">
      <c r="A323" t="s">
        <v>12</v>
      </c>
      <c r="B323" t="s">
        <v>26</v>
      </c>
      <c r="C323" t="s">
        <v>13</v>
      </c>
      <c r="D323" t="s">
        <v>24</v>
      </c>
      <c r="E323" t="s">
        <v>660</v>
      </c>
      <c r="F323" t="s">
        <v>659</v>
      </c>
      <c r="G323" t="s">
        <v>2619</v>
      </c>
      <c r="H323" t="s">
        <v>2618</v>
      </c>
    </row>
    <row r="324" spans="1:8" x14ac:dyDescent="0.25">
      <c r="A324" t="s">
        <v>12</v>
      </c>
      <c r="B324" t="s">
        <v>17</v>
      </c>
      <c r="C324" t="s">
        <v>13</v>
      </c>
      <c r="D324" t="s">
        <v>11</v>
      </c>
      <c r="E324" t="s">
        <v>662</v>
      </c>
      <c r="F324" t="s">
        <v>661</v>
      </c>
      <c r="G324" t="s">
        <v>2619</v>
      </c>
      <c r="H324" t="s">
        <v>2617</v>
      </c>
    </row>
    <row r="325" spans="1:8" x14ac:dyDescent="0.25">
      <c r="A325" t="s">
        <v>6</v>
      </c>
      <c r="B325" t="s">
        <v>8</v>
      </c>
      <c r="C325" t="s">
        <v>13</v>
      </c>
      <c r="D325" t="s">
        <v>11</v>
      </c>
      <c r="E325" t="s">
        <v>664</v>
      </c>
      <c r="F325" t="s">
        <v>663</v>
      </c>
      <c r="G325" t="s">
        <v>2616</v>
      </c>
      <c r="H325" t="s">
        <v>2617</v>
      </c>
    </row>
    <row r="326" spans="1:8" x14ac:dyDescent="0.25">
      <c r="A326" t="s">
        <v>12</v>
      </c>
      <c r="B326" t="s">
        <v>14</v>
      </c>
      <c r="C326" t="s">
        <v>13</v>
      </c>
      <c r="D326" t="s">
        <v>11</v>
      </c>
      <c r="E326" t="s">
        <v>666</v>
      </c>
      <c r="F326" t="s">
        <v>665</v>
      </c>
      <c r="G326" t="s">
        <v>2616</v>
      </c>
      <c r="H326" t="s">
        <v>2617</v>
      </c>
    </row>
    <row r="327" spans="1:8" x14ac:dyDescent="0.25">
      <c r="A327" t="s">
        <v>12</v>
      </c>
      <c r="B327" t="s">
        <v>14</v>
      </c>
      <c r="C327" t="s">
        <v>7</v>
      </c>
      <c r="D327" t="s">
        <v>11</v>
      </c>
      <c r="E327" t="s">
        <v>668</v>
      </c>
      <c r="F327" t="s">
        <v>667</v>
      </c>
      <c r="G327" t="s">
        <v>2619</v>
      </c>
      <c r="H327" t="s">
        <v>2618</v>
      </c>
    </row>
    <row r="328" spans="1:8" x14ac:dyDescent="0.25">
      <c r="A328" t="s">
        <v>6</v>
      </c>
      <c r="B328" t="s">
        <v>17</v>
      </c>
      <c r="C328" t="s">
        <v>13</v>
      </c>
      <c r="D328" t="s">
        <v>11</v>
      </c>
      <c r="E328" t="s">
        <v>670</v>
      </c>
      <c r="F328" t="s">
        <v>669</v>
      </c>
      <c r="G328" t="s">
        <v>2616</v>
      </c>
      <c r="H328" t="s">
        <v>2617</v>
      </c>
    </row>
    <row r="329" spans="1:8" x14ac:dyDescent="0.25">
      <c r="A329" t="s">
        <v>12</v>
      </c>
      <c r="B329" t="s">
        <v>14</v>
      </c>
      <c r="C329" t="s">
        <v>7</v>
      </c>
      <c r="D329" t="s">
        <v>11</v>
      </c>
      <c r="E329" t="s">
        <v>672</v>
      </c>
      <c r="F329" t="s">
        <v>671</v>
      </c>
      <c r="G329" t="s">
        <v>2619</v>
      </c>
      <c r="H329" t="s">
        <v>2617</v>
      </c>
    </row>
    <row r="330" spans="1:8" x14ac:dyDescent="0.25">
      <c r="A330" t="s">
        <v>12</v>
      </c>
      <c r="B330" t="s">
        <v>26</v>
      </c>
      <c r="C330" t="s">
        <v>7</v>
      </c>
      <c r="D330" t="s">
        <v>33</v>
      </c>
      <c r="E330" t="s">
        <v>674</v>
      </c>
      <c r="F330" t="s">
        <v>673</v>
      </c>
      <c r="G330" t="s">
        <v>2616</v>
      </c>
      <c r="H330" t="s">
        <v>2617</v>
      </c>
    </row>
    <row r="331" spans="1:8" x14ac:dyDescent="0.25">
      <c r="A331" t="s">
        <v>6</v>
      </c>
      <c r="B331" t="s">
        <v>8</v>
      </c>
      <c r="C331" t="s">
        <v>13</v>
      </c>
      <c r="D331" t="s">
        <v>11</v>
      </c>
      <c r="E331" t="s">
        <v>676</v>
      </c>
      <c r="F331" t="s">
        <v>675</v>
      </c>
      <c r="G331" t="s">
        <v>2616</v>
      </c>
      <c r="H331" t="s">
        <v>2617</v>
      </c>
    </row>
    <row r="332" spans="1:8" x14ac:dyDescent="0.25">
      <c r="A332" t="s">
        <v>6</v>
      </c>
      <c r="B332" t="s">
        <v>25</v>
      </c>
      <c r="C332" t="s">
        <v>36</v>
      </c>
      <c r="D332" t="s">
        <v>33</v>
      </c>
      <c r="E332" t="s">
        <v>678</v>
      </c>
      <c r="F332" t="s">
        <v>677</v>
      </c>
      <c r="G332" t="s">
        <v>2619</v>
      </c>
      <c r="H332" t="s">
        <v>2618</v>
      </c>
    </row>
    <row r="333" spans="1:8" x14ac:dyDescent="0.25">
      <c r="A333" t="s">
        <v>12</v>
      </c>
      <c r="B333" t="s">
        <v>14</v>
      </c>
      <c r="C333" t="s">
        <v>7</v>
      </c>
      <c r="D333" t="s">
        <v>11</v>
      </c>
      <c r="E333" t="s">
        <v>680</v>
      </c>
      <c r="F333" t="s">
        <v>679</v>
      </c>
      <c r="G333" t="s">
        <v>2619</v>
      </c>
      <c r="H333" t="s">
        <v>2618</v>
      </c>
    </row>
    <row r="334" spans="1:8" x14ac:dyDescent="0.25">
      <c r="A334" t="s">
        <v>6</v>
      </c>
      <c r="B334" t="s">
        <v>8</v>
      </c>
      <c r="C334" t="s">
        <v>36</v>
      </c>
      <c r="D334" t="s">
        <v>24</v>
      </c>
      <c r="E334" t="s">
        <v>682</v>
      </c>
      <c r="F334" t="s">
        <v>681</v>
      </c>
      <c r="G334" t="s">
        <v>2616</v>
      </c>
      <c r="H334" t="s">
        <v>2617</v>
      </c>
    </row>
    <row r="335" spans="1:8" x14ac:dyDescent="0.25">
      <c r="A335" t="s">
        <v>6</v>
      </c>
      <c r="B335" t="s">
        <v>17</v>
      </c>
      <c r="C335" t="s">
        <v>13</v>
      </c>
      <c r="D335" t="s">
        <v>11</v>
      </c>
      <c r="E335" t="s">
        <v>684</v>
      </c>
      <c r="F335" t="s">
        <v>683</v>
      </c>
      <c r="G335" t="s">
        <v>2616</v>
      </c>
      <c r="H335" t="s">
        <v>2618</v>
      </c>
    </row>
    <row r="336" spans="1:8" x14ac:dyDescent="0.25">
      <c r="A336" t="s">
        <v>12</v>
      </c>
      <c r="B336" t="s">
        <v>26</v>
      </c>
      <c r="C336" t="s">
        <v>13</v>
      </c>
      <c r="D336" t="s">
        <v>11</v>
      </c>
      <c r="E336" t="s">
        <v>686</v>
      </c>
      <c r="F336" t="s">
        <v>685</v>
      </c>
      <c r="G336" t="s">
        <v>2616</v>
      </c>
      <c r="H336" t="s">
        <v>2618</v>
      </c>
    </row>
    <row r="337" spans="1:8" x14ac:dyDescent="0.25">
      <c r="A337" t="s">
        <v>6</v>
      </c>
      <c r="B337" t="s">
        <v>8</v>
      </c>
      <c r="C337" t="s">
        <v>13</v>
      </c>
      <c r="D337" t="s">
        <v>11</v>
      </c>
      <c r="E337" t="s">
        <v>688</v>
      </c>
      <c r="F337" t="s">
        <v>687</v>
      </c>
      <c r="G337" t="s">
        <v>2616</v>
      </c>
      <c r="H337" t="s">
        <v>2617</v>
      </c>
    </row>
    <row r="338" spans="1:8" x14ac:dyDescent="0.25">
      <c r="A338" t="s">
        <v>6</v>
      </c>
      <c r="B338" t="s">
        <v>8</v>
      </c>
      <c r="C338" t="s">
        <v>13</v>
      </c>
      <c r="D338" t="s">
        <v>11</v>
      </c>
      <c r="E338" t="s">
        <v>690</v>
      </c>
      <c r="F338" t="s">
        <v>689</v>
      </c>
      <c r="G338" t="s">
        <v>2616</v>
      </c>
      <c r="H338" t="s">
        <v>2617</v>
      </c>
    </row>
    <row r="339" spans="1:8" x14ac:dyDescent="0.25">
      <c r="A339" t="s">
        <v>12</v>
      </c>
      <c r="B339" t="s">
        <v>26</v>
      </c>
      <c r="C339" t="s">
        <v>13</v>
      </c>
      <c r="D339" t="s">
        <v>33</v>
      </c>
      <c r="E339" t="s">
        <v>692</v>
      </c>
      <c r="F339" t="s">
        <v>691</v>
      </c>
      <c r="G339" t="s">
        <v>2616</v>
      </c>
      <c r="H339" t="s">
        <v>2617</v>
      </c>
    </row>
    <row r="340" spans="1:8" x14ac:dyDescent="0.25">
      <c r="A340" t="s">
        <v>12</v>
      </c>
      <c r="B340" t="s">
        <v>71</v>
      </c>
      <c r="C340" t="s">
        <v>13</v>
      </c>
      <c r="D340" t="s">
        <v>11</v>
      </c>
      <c r="E340" t="s">
        <v>694</v>
      </c>
      <c r="F340" t="s">
        <v>693</v>
      </c>
      <c r="G340" t="s">
        <v>2619</v>
      </c>
      <c r="H340" t="s">
        <v>2617</v>
      </c>
    </row>
    <row r="341" spans="1:8" x14ac:dyDescent="0.25">
      <c r="A341" t="s">
        <v>12</v>
      </c>
      <c r="B341" t="s">
        <v>26</v>
      </c>
      <c r="C341" t="s">
        <v>7</v>
      </c>
      <c r="D341" t="s">
        <v>11</v>
      </c>
      <c r="E341" t="s">
        <v>696</v>
      </c>
      <c r="F341" t="s">
        <v>695</v>
      </c>
      <c r="G341" t="s">
        <v>2619</v>
      </c>
      <c r="H341" t="s">
        <v>2617</v>
      </c>
    </row>
    <row r="342" spans="1:8" x14ac:dyDescent="0.25">
      <c r="A342" t="s">
        <v>12</v>
      </c>
      <c r="B342" t="s">
        <v>14</v>
      </c>
      <c r="C342" t="s">
        <v>7</v>
      </c>
      <c r="D342" t="s">
        <v>11</v>
      </c>
      <c r="E342" t="s">
        <v>698</v>
      </c>
      <c r="F342" t="s">
        <v>697</v>
      </c>
      <c r="G342" t="s">
        <v>2619</v>
      </c>
      <c r="H342" t="s">
        <v>2617</v>
      </c>
    </row>
    <row r="343" spans="1:8" x14ac:dyDescent="0.25">
      <c r="A343" t="s">
        <v>12</v>
      </c>
      <c r="B343" t="s">
        <v>17</v>
      </c>
      <c r="C343" t="s">
        <v>7</v>
      </c>
      <c r="D343" t="s">
        <v>33</v>
      </c>
      <c r="E343" t="s">
        <v>700</v>
      </c>
      <c r="F343" t="s">
        <v>699</v>
      </c>
      <c r="G343" t="s">
        <v>2619</v>
      </c>
      <c r="H343" t="s">
        <v>2617</v>
      </c>
    </row>
    <row r="344" spans="1:8" x14ac:dyDescent="0.25">
      <c r="A344" t="s">
        <v>12</v>
      </c>
      <c r="B344" t="s">
        <v>14</v>
      </c>
      <c r="C344" t="s">
        <v>25</v>
      </c>
      <c r="D344" t="s">
        <v>24</v>
      </c>
      <c r="E344" t="s">
        <v>702</v>
      </c>
      <c r="F344" t="s">
        <v>701</v>
      </c>
      <c r="G344" t="s">
        <v>2616</v>
      </c>
      <c r="H344" t="s">
        <v>2617</v>
      </c>
    </row>
    <row r="345" spans="1:8" x14ac:dyDescent="0.25">
      <c r="A345" t="s">
        <v>12</v>
      </c>
      <c r="B345" t="s">
        <v>26</v>
      </c>
      <c r="C345" t="s">
        <v>7</v>
      </c>
      <c r="D345" t="s">
        <v>11</v>
      </c>
      <c r="E345" t="s">
        <v>704</v>
      </c>
      <c r="F345" t="s">
        <v>703</v>
      </c>
      <c r="G345" t="s">
        <v>2619</v>
      </c>
      <c r="H345" t="s">
        <v>2617</v>
      </c>
    </row>
    <row r="346" spans="1:8" x14ac:dyDescent="0.25">
      <c r="A346" t="s">
        <v>6</v>
      </c>
      <c r="B346" t="s">
        <v>8</v>
      </c>
      <c r="C346" t="s">
        <v>7</v>
      </c>
      <c r="D346" t="s">
        <v>33</v>
      </c>
      <c r="E346" t="s">
        <v>706</v>
      </c>
      <c r="F346" t="s">
        <v>705</v>
      </c>
      <c r="G346" t="s">
        <v>2616</v>
      </c>
      <c r="H346" t="s">
        <v>2617</v>
      </c>
    </row>
    <row r="347" spans="1:8" x14ac:dyDescent="0.25">
      <c r="A347" t="s">
        <v>12</v>
      </c>
      <c r="B347" t="s">
        <v>26</v>
      </c>
      <c r="C347" t="s">
        <v>13</v>
      </c>
      <c r="D347" t="s">
        <v>33</v>
      </c>
      <c r="E347" t="s">
        <v>708</v>
      </c>
      <c r="F347" t="s">
        <v>707</v>
      </c>
      <c r="G347" t="s">
        <v>2619</v>
      </c>
      <c r="H347" t="s">
        <v>2617</v>
      </c>
    </row>
    <row r="348" spans="1:8" x14ac:dyDescent="0.25">
      <c r="A348" t="s">
        <v>6</v>
      </c>
      <c r="B348" t="s">
        <v>8</v>
      </c>
      <c r="C348" t="s">
        <v>7</v>
      </c>
      <c r="D348" t="s">
        <v>11</v>
      </c>
      <c r="E348" t="s">
        <v>710</v>
      </c>
      <c r="F348" t="s">
        <v>709</v>
      </c>
      <c r="G348" t="s">
        <v>2616</v>
      </c>
      <c r="H348" t="s">
        <v>2617</v>
      </c>
    </row>
    <row r="349" spans="1:8" x14ac:dyDescent="0.25">
      <c r="A349" t="s">
        <v>6</v>
      </c>
      <c r="B349" t="s">
        <v>8</v>
      </c>
      <c r="C349" t="s">
        <v>13</v>
      </c>
      <c r="D349" t="s">
        <v>24</v>
      </c>
      <c r="E349" t="s">
        <v>712</v>
      </c>
      <c r="F349" t="s">
        <v>711</v>
      </c>
      <c r="G349" t="s">
        <v>2616</v>
      </c>
      <c r="H349" t="s">
        <v>2617</v>
      </c>
    </row>
    <row r="350" spans="1:8" x14ac:dyDescent="0.25">
      <c r="A350" t="s">
        <v>12</v>
      </c>
      <c r="B350" t="s">
        <v>26</v>
      </c>
      <c r="C350" t="s">
        <v>13</v>
      </c>
      <c r="D350" t="s">
        <v>33</v>
      </c>
      <c r="E350" t="s">
        <v>714</v>
      </c>
      <c r="F350" t="s">
        <v>713</v>
      </c>
      <c r="G350" t="s">
        <v>2616</v>
      </c>
      <c r="H350" t="s">
        <v>2617</v>
      </c>
    </row>
    <row r="351" spans="1:8" x14ac:dyDescent="0.25">
      <c r="A351" t="s">
        <v>12</v>
      </c>
      <c r="B351" t="s">
        <v>26</v>
      </c>
      <c r="C351" t="s">
        <v>7</v>
      </c>
      <c r="D351" t="s">
        <v>11</v>
      </c>
      <c r="E351" t="s">
        <v>716</v>
      </c>
      <c r="F351" t="s">
        <v>715</v>
      </c>
      <c r="G351" t="s">
        <v>2619</v>
      </c>
      <c r="H351" t="s">
        <v>2617</v>
      </c>
    </row>
    <row r="352" spans="1:8" x14ac:dyDescent="0.25">
      <c r="A352" t="s">
        <v>6</v>
      </c>
      <c r="B352" t="s">
        <v>8</v>
      </c>
      <c r="C352" t="s">
        <v>13</v>
      </c>
      <c r="D352" t="s">
        <v>11</v>
      </c>
      <c r="E352" t="s">
        <v>718</v>
      </c>
      <c r="F352" t="s">
        <v>717</v>
      </c>
      <c r="G352" t="s">
        <v>2616</v>
      </c>
      <c r="H352" t="s">
        <v>2617</v>
      </c>
    </row>
    <row r="353" spans="1:8" x14ac:dyDescent="0.25">
      <c r="A353" t="s">
        <v>12</v>
      </c>
      <c r="B353" t="s">
        <v>26</v>
      </c>
      <c r="C353" t="s">
        <v>13</v>
      </c>
      <c r="D353" t="s">
        <v>11</v>
      </c>
      <c r="E353" t="s">
        <v>720</v>
      </c>
      <c r="F353" t="s">
        <v>719</v>
      </c>
      <c r="G353" t="s">
        <v>2616</v>
      </c>
      <c r="H353" t="s">
        <v>2618</v>
      </c>
    </row>
    <row r="354" spans="1:8" x14ac:dyDescent="0.25">
      <c r="A354" t="s">
        <v>6</v>
      </c>
      <c r="B354" t="s">
        <v>25</v>
      </c>
      <c r="C354" t="s">
        <v>13</v>
      </c>
      <c r="D354" t="s">
        <v>11</v>
      </c>
      <c r="E354" t="s">
        <v>722</v>
      </c>
      <c r="F354" t="s">
        <v>721</v>
      </c>
      <c r="G354" t="s">
        <v>2619</v>
      </c>
      <c r="H354" t="s">
        <v>2617</v>
      </c>
    </row>
    <row r="355" spans="1:8" x14ac:dyDescent="0.25">
      <c r="A355" t="s">
        <v>12</v>
      </c>
      <c r="B355" t="s">
        <v>14</v>
      </c>
      <c r="C355" t="s">
        <v>13</v>
      </c>
      <c r="D355" t="s">
        <v>11</v>
      </c>
      <c r="E355" t="s">
        <v>724</v>
      </c>
      <c r="F355" t="s">
        <v>723</v>
      </c>
      <c r="G355" t="s">
        <v>2616</v>
      </c>
      <c r="H355" t="s">
        <v>2618</v>
      </c>
    </row>
    <row r="356" spans="1:8" x14ac:dyDescent="0.25">
      <c r="A356" t="s">
        <v>12</v>
      </c>
      <c r="B356" t="s">
        <v>26</v>
      </c>
      <c r="C356" t="s">
        <v>13</v>
      </c>
      <c r="D356" t="s">
        <v>24</v>
      </c>
      <c r="E356" t="s">
        <v>726</v>
      </c>
      <c r="F356" t="s">
        <v>725</v>
      </c>
      <c r="G356" t="s">
        <v>2619</v>
      </c>
      <c r="H356" t="s">
        <v>2617</v>
      </c>
    </row>
    <row r="357" spans="1:8" x14ac:dyDescent="0.25">
      <c r="A357" t="s">
        <v>12</v>
      </c>
      <c r="B357" t="s">
        <v>71</v>
      </c>
      <c r="C357" t="s">
        <v>13</v>
      </c>
      <c r="D357" t="s">
        <v>24</v>
      </c>
      <c r="E357" t="s">
        <v>728</v>
      </c>
      <c r="F357" t="s">
        <v>727</v>
      </c>
      <c r="G357" t="s">
        <v>2616</v>
      </c>
      <c r="H357" t="s">
        <v>2617</v>
      </c>
    </row>
    <row r="358" spans="1:8" x14ac:dyDescent="0.25">
      <c r="A358" t="s">
        <v>12</v>
      </c>
      <c r="B358" t="s">
        <v>26</v>
      </c>
      <c r="C358" t="s">
        <v>13</v>
      </c>
      <c r="D358" t="s">
        <v>33</v>
      </c>
      <c r="E358" t="s">
        <v>730</v>
      </c>
      <c r="F358" t="s">
        <v>729</v>
      </c>
      <c r="G358" t="s">
        <v>2619</v>
      </c>
      <c r="H358" t="s">
        <v>2618</v>
      </c>
    </row>
    <row r="359" spans="1:8" x14ac:dyDescent="0.25">
      <c r="A359" t="s">
        <v>6</v>
      </c>
      <c r="B359" t="s">
        <v>17</v>
      </c>
      <c r="C359" t="s">
        <v>7</v>
      </c>
      <c r="D359" t="s">
        <v>11</v>
      </c>
      <c r="E359" t="s">
        <v>732</v>
      </c>
      <c r="F359" t="s">
        <v>731</v>
      </c>
      <c r="G359" t="s">
        <v>2616</v>
      </c>
      <c r="H359" t="s">
        <v>2617</v>
      </c>
    </row>
    <row r="360" spans="1:8" x14ac:dyDescent="0.25">
      <c r="A360" t="s">
        <v>6</v>
      </c>
      <c r="B360" t="s">
        <v>17</v>
      </c>
      <c r="C360" t="s">
        <v>13</v>
      </c>
      <c r="D360" t="s">
        <v>11</v>
      </c>
      <c r="E360" t="s">
        <v>734</v>
      </c>
      <c r="F360" t="s">
        <v>733</v>
      </c>
      <c r="G360" t="s">
        <v>2616</v>
      </c>
      <c r="H360" t="s">
        <v>2617</v>
      </c>
    </row>
    <row r="361" spans="1:8" x14ac:dyDescent="0.25">
      <c r="A361" t="s">
        <v>12</v>
      </c>
      <c r="B361" t="s">
        <v>17</v>
      </c>
      <c r="C361" t="s">
        <v>25</v>
      </c>
      <c r="D361" t="s">
        <v>11</v>
      </c>
      <c r="E361" t="s">
        <v>736</v>
      </c>
      <c r="F361" t="s">
        <v>735</v>
      </c>
      <c r="G361" t="s">
        <v>2616</v>
      </c>
      <c r="H361" t="s">
        <v>2617</v>
      </c>
    </row>
    <row r="362" spans="1:8" x14ac:dyDescent="0.25">
      <c r="A362" t="s">
        <v>6</v>
      </c>
      <c r="B362" t="s">
        <v>17</v>
      </c>
      <c r="C362" t="s">
        <v>13</v>
      </c>
      <c r="D362" t="s">
        <v>33</v>
      </c>
      <c r="E362" t="s">
        <v>738</v>
      </c>
      <c r="F362" t="s">
        <v>737</v>
      </c>
      <c r="G362" t="s">
        <v>2616</v>
      </c>
      <c r="H362" t="s">
        <v>2617</v>
      </c>
    </row>
    <row r="363" spans="1:8" x14ac:dyDescent="0.25">
      <c r="A363" t="s">
        <v>12</v>
      </c>
      <c r="B363" t="s">
        <v>17</v>
      </c>
      <c r="C363" t="s">
        <v>7</v>
      </c>
      <c r="D363" t="s">
        <v>11</v>
      </c>
      <c r="E363" t="s">
        <v>740</v>
      </c>
      <c r="F363" t="s">
        <v>739</v>
      </c>
      <c r="G363" t="s">
        <v>2616</v>
      </c>
      <c r="H363" t="s">
        <v>2617</v>
      </c>
    </row>
    <row r="364" spans="1:8" x14ac:dyDescent="0.25">
      <c r="A364" t="s">
        <v>12</v>
      </c>
      <c r="B364" t="s">
        <v>14</v>
      </c>
      <c r="C364" t="s">
        <v>36</v>
      </c>
      <c r="D364" t="s">
        <v>11</v>
      </c>
      <c r="E364" t="s">
        <v>742</v>
      </c>
      <c r="F364" t="s">
        <v>741</v>
      </c>
      <c r="G364" t="s">
        <v>2619</v>
      </c>
      <c r="H364" t="s">
        <v>2617</v>
      </c>
    </row>
    <row r="365" spans="1:8" x14ac:dyDescent="0.25">
      <c r="A365" t="s">
        <v>12</v>
      </c>
      <c r="B365" t="s">
        <v>26</v>
      </c>
      <c r="C365" t="s">
        <v>13</v>
      </c>
      <c r="D365" t="s">
        <v>11</v>
      </c>
      <c r="E365" t="s">
        <v>744</v>
      </c>
      <c r="F365" t="s">
        <v>743</v>
      </c>
      <c r="G365" t="s">
        <v>2616</v>
      </c>
      <c r="H365" t="s">
        <v>2617</v>
      </c>
    </row>
    <row r="366" spans="1:8" x14ac:dyDescent="0.25">
      <c r="A366" t="s">
        <v>12</v>
      </c>
      <c r="B366" t="s">
        <v>14</v>
      </c>
      <c r="C366" t="s">
        <v>13</v>
      </c>
      <c r="D366" t="s">
        <v>24</v>
      </c>
      <c r="E366" t="s">
        <v>746</v>
      </c>
      <c r="F366" t="s">
        <v>745</v>
      </c>
      <c r="G366" t="s">
        <v>2619</v>
      </c>
      <c r="H366" t="s">
        <v>2617</v>
      </c>
    </row>
    <row r="367" spans="1:8" x14ac:dyDescent="0.25">
      <c r="A367" t="s">
        <v>6</v>
      </c>
      <c r="B367" t="s">
        <v>8</v>
      </c>
      <c r="C367" t="s">
        <v>13</v>
      </c>
      <c r="D367" t="s">
        <v>24</v>
      </c>
      <c r="E367" t="s">
        <v>748</v>
      </c>
      <c r="F367" t="s">
        <v>747</v>
      </c>
      <c r="G367" t="s">
        <v>2616</v>
      </c>
      <c r="H367" t="s">
        <v>2617</v>
      </c>
    </row>
    <row r="368" spans="1:8" x14ac:dyDescent="0.25">
      <c r="A368" t="s">
        <v>12</v>
      </c>
      <c r="B368" t="s">
        <v>14</v>
      </c>
      <c r="C368" t="s">
        <v>7</v>
      </c>
      <c r="D368" t="s">
        <v>33</v>
      </c>
      <c r="E368" t="s">
        <v>750</v>
      </c>
      <c r="F368" t="s">
        <v>749</v>
      </c>
      <c r="G368" t="s">
        <v>2619</v>
      </c>
      <c r="H368" t="s">
        <v>2617</v>
      </c>
    </row>
    <row r="369" spans="1:8" x14ac:dyDescent="0.25">
      <c r="A369" t="s">
        <v>6</v>
      </c>
      <c r="B369" t="s">
        <v>8</v>
      </c>
      <c r="C369" t="s">
        <v>13</v>
      </c>
      <c r="D369" t="s">
        <v>33</v>
      </c>
      <c r="E369" t="s">
        <v>752</v>
      </c>
      <c r="F369" t="s">
        <v>751</v>
      </c>
      <c r="G369" t="s">
        <v>2616</v>
      </c>
      <c r="H369" t="s">
        <v>2617</v>
      </c>
    </row>
    <row r="370" spans="1:8" x14ac:dyDescent="0.25">
      <c r="A370" t="s">
        <v>12</v>
      </c>
      <c r="B370" t="s">
        <v>71</v>
      </c>
      <c r="C370" t="s">
        <v>13</v>
      </c>
      <c r="D370" t="s">
        <v>33</v>
      </c>
      <c r="E370" t="s">
        <v>754</v>
      </c>
      <c r="F370" t="s">
        <v>753</v>
      </c>
      <c r="G370" t="s">
        <v>2619</v>
      </c>
      <c r="H370" t="s">
        <v>2617</v>
      </c>
    </row>
    <row r="371" spans="1:8" x14ac:dyDescent="0.25">
      <c r="A371" t="s">
        <v>6</v>
      </c>
      <c r="B371" t="s">
        <v>8</v>
      </c>
      <c r="C371" t="s">
        <v>13</v>
      </c>
      <c r="D371" t="s">
        <v>11</v>
      </c>
      <c r="E371" t="s">
        <v>756</v>
      </c>
      <c r="F371" t="s">
        <v>755</v>
      </c>
      <c r="G371" t="s">
        <v>2616</v>
      </c>
      <c r="H371" t="s">
        <v>2617</v>
      </c>
    </row>
    <row r="372" spans="1:8" x14ac:dyDescent="0.25">
      <c r="A372" t="s">
        <v>6</v>
      </c>
      <c r="B372" t="s">
        <v>8</v>
      </c>
      <c r="C372" t="s">
        <v>7</v>
      </c>
      <c r="D372" t="s">
        <v>11</v>
      </c>
      <c r="E372" t="s">
        <v>758</v>
      </c>
      <c r="F372" t="s">
        <v>757</v>
      </c>
      <c r="G372" t="s">
        <v>2616</v>
      </c>
      <c r="H372" t="s">
        <v>2617</v>
      </c>
    </row>
    <row r="373" spans="1:8" x14ac:dyDescent="0.25">
      <c r="A373" t="s">
        <v>6</v>
      </c>
      <c r="B373" t="s">
        <v>8</v>
      </c>
      <c r="C373" t="s">
        <v>13</v>
      </c>
      <c r="D373" t="s">
        <v>24</v>
      </c>
      <c r="E373" t="s">
        <v>760</v>
      </c>
      <c r="F373" t="s">
        <v>759</v>
      </c>
      <c r="G373" t="s">
        <v>2616</v>
      </c>
      <c r="H373" t="s">
        <v>2617</v>
      </c>
    </row>
    <row r="374" spans="1:8" x14ac:dyDescent="0.25">
      <c r="A374" t="s">
        <v>12</v>
      </c>
      <c r="B374" t="s">
        <v>17</v>
      </c>
      <c r="C374" t="s">
        <v>7</v>
      </c>
      <c r="D374" t="s">
        <v>24</v>
      </c>
      <c r="E374" t="s">
        <v>762</v>
      </c>
      <c r="F374" t="s">
        <v>761</v>
      </c>
      <c r="G374" t="s">
        <v>2616</v>
      </c>
      <c r="H374" t="s">
        <v>2617</v>
      </c>
    </row>
    <row r="375" spans="1:8" x14ac:dyDescent="0.25">
      <c r="A375" t="s">
        <v>12</v>
      </c>
      <c r="B375" t="s">
        <v>71</v>
      </c>
      <c r="C375" t="s">
        <v>36</v>
      </c>
      <c r="D375" t="s">
        <v>33</v>
      </c>
      <c r="E375" t="s">
        <v>764</v>
      </c>
      <c r="F375" t="s">
        <v>763</v>
      </c>
      <c r="G375" t="s">
        <v>2619</v>
      </c>
      <c r="H375" t="s">
        <v>2617</v>
      </c>
    </row>
    <row r="376" spans="1:8" x14ac:dyDescent="0.25">
      <c r="A376" t="s">
        <v>12</v>
      </c>
      <c r="B376" t="s">
        <v>14</v>
      </c>
      <c r="C376" t="s">
        <v>13</v>
      </c>
      <c r="D376" t="s">
        <v>24</v>
      </c>
      <c r="E376" t="s">
        <v>766</v>
      </c>
      <c r="F376" t="s">
        <v>765</v>
      </c>
      <c r="G376" t="s">
        <v>2619</v>
      </c>
      <c r="H376" t="s">
        <v>2617</v>
      </c>
    </row>
    <row r="377" spans="1:8" x14ac:dyDescent="0.25">
      <c r="A377" t="s">
        <v>12</v>
      </c>
      <c r="B377" t="s">
        <v>14</v>
      </c>
      <c r="C377" t="s">
        <v>13</v>
      </c>
      <c r="D377" t="s">
        <v>33</v>
      </c>
      <c r="E377" t="s">
        <v>768</v>
      </c>
      <c r="F377" t="s">
        <v>767</v>
      </c>
      <c r="G377" t="s">
        <v>2619</v>
      </c>
      <c r="H377" t="s">
        <v>2618</v>
      </c>
    </row>
    <row r="378" spans="1:8" x14ac:dyDescent="0.25">
      <c r="A378" t="s">
        <v>6</v>
      </c>
      <c r="B378" t="s">
        <v>8</v>
      </c>
      <c r="C378" t="s">
        <v>13</v>
      </c>
      <c r="D378" t="s">
        <v>11</v>
      </c>
      <c r="E378" t="s">
        <v>770</v>
      </c>
      <c r="F378" t="s">
        <v>769</v>
      </c>
      <c r="G378" t="s">
        <v>2616</v>
      </c>
      <c r="H378" t="s">
        <v>2617</v>
      </c>
    </row>
    <row r="379" spans="1:8" x14ac:dyDescent="0.25">
      <c r="A379" t="s">
        <v>12</v>
      </c>
      <c r="B379" t="s">
        <v>17</v>
      </c>
      <c r="C379" t="s">
        <v>13</v>
      </c>
      <c r="D379" t="s">
        <v>11</v>
      </c>
      <c r="E379" t="s">
        <v>772</v>
      </c>
      <c r="F379" t="s">
        <v>771</v>
      </c>
      <c r="G379" t="s">
        <v>2616</v>
      </c>
      <c r="H379" t="s">
        <v>2617</v>
      </c>
    </row>
    <row r="380" spans="1:8" x14ac:dyDescent="0.25">
      <c r="A380" t="s">
        <v>6</v>
      </c>
      <c r="B380" t="s">
        <v>25</v>
      </c>
      <c r="C380" t="s">
        <v>13</v>
      </c>
      <c r="D380" t="s">
        <v>11</v>
      </c>
      <c r="E380" t="s">
        <v>774</v>
      </c>
      <c r="F380" t="s">
        <v>773</v>
      </c>
      <c r="G380" t="s">
        <v>2616</v>
      </c>
      <c r="H380" t="s">
        <v>2617</v>
      </c>
    </row>
    <row r="381" spans="1:8" x14ac:dyDescent="0.25">
      <c r="A381" t="s">
        <v>6</v>
      </c>
      <c r="B381" t="s">
        <v>17</v>
      </c>
      <c r="C381" t="s">
        <v>7</v>
      </c>
      <c r="D381" t="s">
        <v>24</v>
      </c>
      <c r="E381" t="s">
        <v>776</v>
      </c>
      <c r="F381" t="s">
        <v>775</v>
      </c>
      <c r="G381" t="s">
        <v>2616</v>
      </c>
      <c r="H381" t="s">
        <v>2618</v>
      </c>
    </row>
    <row r="382" spans="1:8" x14ac:dyDescent="0.25">
      <c r="A382" t="s">
        <v>6</v>
      </c>
      <c r="B382" t="s">
        <v>25</v>
      </c>
      <c r="C382" t="s">
        <v>13</v>
      </c>
      <c r="D382" t="s">
        <v>24</v>
      </c>
      <c r="E382" t="s">
        <v>778</v>
      </c>
      <c r="F382" t="s">
        <v>777</v>
      </c>
      <c r="G382" t="s">
        <v>2619</v>
      </c>
      <c r="H382" t="s">
        <v>2618</v>
      </c>
    </row>
    <row r="383" spans="1:8" x14ac:dyDescent="0.25">
      <c r="A383" t="s">
        <v>12</v>
      </c>
      <c r="B383" t="s">
        <v>26</v>
      </c>
      <c r="C383" t="s">
        <v>7</v>
      </c>
      <c r="D383" t="s">
        <v>11</v>
      </c>
      <c r="E383" t="s">
        <v>780</v>
      </c>
      <c r="F383" t="s">
        <v>779</v>
      </c>
      <c r="G383" t="s">
        <v>2616</v>
      </c>
      <c r="H383" t="s">
        <v>2617</v>
      </c>
    </row>
    <row r="384" spans="1:8" x14ac:dyDescent="0.25">
      <c r="A384" t="s">
        <v>12</v>
      </c>
      <c r="B384" t="s">
        <v>26</v>
      </c>
      <c r="C384" t="s">
        <v>13</v>
      </c>
      <c r="D384" t="s">
        <v>33</v>
      </c>
      <c r="E384" t="s">
        <v>782</v>
      </c>
      <c r="F384" t="s">
        <v>781</v>
      </c>
      <c r="G384" t="s">
        <v>2616</v>
      </c>
      <c r="H384" t="s">
        <v>2617</v>
      </c>
    </row>
    <row r="385" spans="1:8" x14ac:dyDescent="0.25">
      <c r="A385" t="s">
        <v>12</v>
      </c>
      <c r="B385" t="s">
        <v>71</v>
      </c>
      <c r="C385" t="s">
        <v>13</v>
      </c>
      <c r="D385" t="s">
        <v>33</v>
      </c>
      <c r="E385" t="s">
        <v>784</v>
      </c>
      <c r="F385" t="s">
        <v>783</v>
      </c>
      <c r="G385" t="s">
        <v>2619</v>
      </c>
      <c r="H385" t="s">
        <v>2618</v>
      </c>
    </row>
    <row r="386" spans="1:8" x14ac:dyDescent="0.25">
      <c r="A386" t="s">
        <v>12</v>
      </c>
      <c r="B386" t="s">
        <v>14</v>
      </c>
      <c r="C386" t="s">
        <v>7</v>
      </c>
      <c r="D386" t="s">
        <v>33</v>
      </c>
      <c r="E386" t="s">
        <v>786</v>
      </c>
      <c r="F386" t="s">
        <v>785</v>
      </c>
      <c r="G386" t="s">
        <v>2619</v>
      </c>
      <c r="H386" t="s">
        <v>2617</v>
      </c>
    </row>
    <row r="387" spans="1:8" x14ac:dyDescent="0.25">
      <c r="A387" t="s">
        <v>12</v>
      </c>
      <c r="B387" t="s">
        <v>71</v>
      </c>
      <c r="C387" t="s">
        <v>7</v>
      </c>
      <c r="D387" t="s">
        <v>33</v>
      </c>
      <c r="E387" t="s">
        <v>788</v>
      </c>
      <c r="F387" t="s">
        <v>787</v>
      </c>
      <c r="G387" t="s">
        <v>2619</v>
      </c>
      <c r="H387" t="s">
        <v>2617</v>
      </c>
    </row>
    <row r="388" spans="1:8" x14ac:dyDescent="0.25">
      <c r="A388" t="s">
        <v>12</v>
      </c>
      <c r="B388" t="s">
        <v>14</v>
      </c>
      <c r="C388" t="s">
        <v>7</v>
      </c>
      <c r="D388" t="s">
        <v>33</v>
      </c>
      <c r="E388" t="s">
        <v>790</v>
      </c>
      <c r="F388" t="s">
        <v>789</v>
      </c>
      <c r="G388" t="s">
        <v>2619</v>
      </c>
      <c r="H388" t="s">
        <v>2617</v>
      </c>
    </row>
    <row r="389" spans="1:8" x14ac:dyDescent="0.25">
      <c r="A389" t="s">
        <v>12</v>
      </c>
      <c r="B389" t="s">
        <v>25</v>
      </c>
      <c r="C389" t="s">
        <v>13</v>
      </c>
      <c r="D389" t="s">
        <v>33</v>
      </c>
      <c r="E389" t="s">
        <v>792</v>
      </c>
      <c r="F389" t="s">
        <v>791</v>
      </c>
      <c r="G389" t="s">
        <v>2619</v>
      </c>
      <c r="H389" t="s">
        <v>2617</v>
      </c>
    </row>
    <row r="390" spans="1:8" x14ac:dyDescent="0.25">
      <c r="A390" t="s">
        <v>12</v>
      </c>
      <c r="B390" t="s">
        <v>71</v>
      </c>
      <c r="C390" t="s">
        <v>7</v>
      </c>
      <c r="D390" t="s">
        <v>24</v>
      </c>
      <c r="E390" t="s">
        <v>794</v>
      </c>
      <c r="F390" t="s">
        <v>793</v>
      </c>
      <c r="G390" t="s">
        <v>2616</v>
      </c>
      <c r="H390" t="s">
        <v>2617</v>
      </c>
    </row>
    <row r="391" spans="1:8" x14ac:dyDescent="0.25">
      <c r="A391" t="s">
        <v>6</v>
      </c>
      <c r="B391" t="s">
        <v>17</v>
      </c>
      <c r="C391" t="s">
        <v>13</v>
      </c>
      <c r="D391" t="s">
        <v>11</v>
      </c>
      <c r="E391" t="s">
        <v>796</v>
      </c>
      <c r="F391" t="s">
        <v>795</v>
      </c>
      <c r="G391" t="s">
        <v>2616</v>
      </c>
      <c r="H391" t="s">
        <v>2617</v>
      </c>
    </row>
    <row r="392" spans="1:8" x14ac:dyDescent="0.25">
      <c r="A392" t="s">
        <v>12</v>
      </c>
      <c r="B392" t="s">
        <v>71</v>
      </c>
      <c r="C392" t="s">
        <v>13</v>
      </c>
      <c r="D392" t="s">
        <v>11</v>
      </c>
      <c r="E392" t="s">
        <v>798</v>
      </c>
      <c r="F392" t="s">
        <v>797</v>
      </c>
      <c r="G392" t="s">
        <v>2616</v>
      </c>
      <c r="H392" t="s">
        <v>2617</v>
      </c>
    </row>
    <row r="393" spans="1:8" x14ac:dyDescent="0.25">
      <c r="A393" t="s">
        <v>12</v>
      </c>
      <c r="B393" t="s">
        <v>17</v>
      </c>
      <c r="C393" t="s">
        <v>7</v>
      </c>
      <c r="D393" t="s">
        <v>33</v>
      </c>
      <c r="E393" t="s">
        <v>800</v>
      </c>
      <c r="F393" t="s">
        <v>799</v>
      </c>
      <c r="G393" t="s">
        <v>2616</v>
      </c>
      <c r="H393" t="s">
        <v>2618</v>
      </c>
    </row>
    <row r="394" spans="1:8" x14ac:dyDescent="0.25">
      <c r="A394" t="s">
        <v>12</v>
      </c>
      <c r="B394" t="s">
        <v>26</v>
      </c>
      <c r="C394" t="s">
        <v>7</v>
      </c>
      <c r="D394" t="s">
        <v>33</v>
      </c>
      <c r="E394" t="s">
        <v>802</v>
      </c>
      <c r="F394" t="s">
        <v>801</v>
      </c>
      <c r="G394" t="s">
        <v>2616</v>
      </c>
      <c r="H394" t="s">
        <v>2617</v>
      </c>
    </row>
    <row r="395" spans="1:8" x14ac:dyDescent="0.25">
      <c r="A395" t="s">
        <v>12</v>
      </c>
      <c r="B395" t="s">
        <v>8</v>
      </c>
      <c r="C395" t="s">
        <v>13</v>
      </c>
      <c r="D395" t="s">
        <v>33</v>
      </c>
      <c r="E395" t="s">
        <v>804</v>
      </c>
      <c r="F395" t="s">
        <v>803</v>
      </c>
      <c r="G395" t="s">
        <v>2616</v>
      </c>
      <c r="H395" t="s">
        <v>2617</v>
      </c>
    </row>
    <row r="396" spans="1:8" x14ac:dyDescent="0.25">
      <c r="A396" t="s">
        <v>12</v>
      </c>
      <c r="B396" t="s">
        <v>14</v>
      </c>
      <c r="C396" t="s">
        <v>7</v>
      </c>
      <c r="D396" t="s">
        <v>33</v>
      </c>
      <c r="E396" t="s">
        <v>806</v>
      </c>
      <c r="F396" t="s">
        <v>805</v>
      </c>
      <c r="G396" t="s">
        <v>2619</v>
      </c>
      <c r="H396" t="s">
        <v>2618</v>
      </c>
    </row>
    <row r="397" spans="1:8" x14ac:dyDescent="0.25">
      <c r="A397" t="s">
        <v>12</v>
      </c>
      <c r="B397" t="s">
        <v>71</v>
      </c>
      <c r="C397" t="s">
        <v>7</v>
      </c>
      <c r="D397" t="s">
        <v>11</v>
      </c>
      <c r="E397" t="s">
        <v>808</v>
      </c>
      <c r="F397" t="s">
        <v>807</v>
      </c>
      <c r="G397" t="s">
        <v>2616</v>
      </c>
      <c r="H397" t="s">
        <v>2617</v>
      </c>
    </row>
    <row r="398" spans="1:8" x14ac:dyDescent="0.25">
      <c r="A398" t="s">
        <v>12</v>
      </c>
      <c r="B398" t="s">
        <v>71</v>
      </c>
      <c r="C398" t="s">
        <v>36</v>
      </c>
      <c r="D398" t="s">
        <v>11</v>
      </c>
      <c r="E398" t="s">
        <v>810</v>
      </c>
      <c r="F398" t="s">
        <v>809</v>
      </c>
      <c r="G398" t="s">
        <v>2619</v>
      </c>
      <c r="H398" t="s">
        <v>2617</v>
      </c>
    </row>
    <row r="399" spans="1:8" x14ac:dyDescent="0.25">
      <c r="A399" t="s">
        <v>6</v>
      </c>
      <c r="B399" t="s">
        <v>8</v>
      </c>
      <c r="C399" t="s">
        <v>7</v>
      </c>
      <c r="D399" t="s">
        <v>33</v>
      </c>
      <c r="E399" t="s">
        <v>812</v>
      </c>
      <c r="F399" t="s">
        <v>811</v>
      </c>
      <c r="G399" t="s">
        <v>2616</v>
      </c>
      <c r="H399" t="s">
        <v>2618</v>
      </c>
    </row>
    <row r="400" spans="1:8" x14ac:dyDescent="0.25">
      <c r="A400" t="s">
        <v>6</v>
      </c>
      <c r="B400" t="s">
        <v>8</v>
      </c>
      <c r="C400" t="s">
        <v>13</v>
      </c>
      <c r="D400" t="s">
        <v>24</v>
      </c>
      <c r="E400" t="s">
        <v>814</v>
      </c>
      <c r="F400" t="s">
        <v>813</v>
      </c>
      <c r="G400" t="s">
        <v>2616</v>
      </c>
      <c r="H400" t="s">
        <v>2617</v>
      </c>
    </row>
    <row r="401" spans="1:8" x14ac:dyDescent="0.25">
      <c r="A401" t="s">
        <v>12</v>
      </c>
      <c r="B401" t="s">
        <v>17</v>
      </c>
      <c r="C401" t="s">
        <v>7</v>
      </c>
      <c r="D401" t="s">
        <v>33</v>
      </c>
      <c r="E401" t="s">
        <v>816</v>
      </c>
      <c r="F401" t="s">
        <v>815</v>
      </c>
      <c r="G401" t="s">
        <v>2619</v>
      </c>
      <c r="H401" t="s">
        <v>2618</v>
      </c>
    </row>
    <row r="402" spans="1:8" x14ac:dyDescent="0.25">
      <c r="A402" t="s">
        <v>12</v>
      </c>
      <c r="B402" t="s">
        <v>17</v>
      </c>
      <c r="C402" t="s">
        <v>13</v>
      </c>
      <c r="D402" t="s">
        <v>11</v>
      </c>
      <c r="E402" t="s">
        <v>818</v>
      </c>
      <c r="F402" t="s">
        <v>817</v>
      </c>
      <c r="G402" t="s">
        <v>2616</v>
      </c>
      <c r="H402" t="s">
        <v>2617</v>
      </c>
    </row>
    <row r="403" spans="1:8" x14ac:dyDescent="0.25">
      <c r="A403" t="s">
        <v>12</v>
      </c>
      <c r="B403" t="s">
        <v>14</v>
      </c>
      <c r="C403" t="s">
        <v>7</v>
      </c>
      <c r="D403" t="s">
        <v>11</v>
      </c>
      <c r="E403" t="s">
        <v>820</v>
      </c>
      <c r="F403" t="s">
        <v>819</v>
      </c>
      <c r="G403" t="s">
        <v>2619</v>
      </c>
      <c r="H403" t="s">
        <v>2617</v>
      </c>
    </row>
    <row r="404" spans="1:8" x14ac:dyDescent="0.25">
      <c r="A404" t="s">
        <v>12</v>
      </c>
      <c r="B404" t="s">
        <v>17</v>
      </c>
      <c r="C404" t="s">
        <v>13</v>
      </c>
      <c r="D404" t="s">
        <v>11</v>
      </c>
      <c r="E404" t="s">
        <v>822</v>
      </c>
      <c r="F404" t="s">
        <v>821</v>
      </c>
      <c r="G404" t="s">
        <v>2619</v>
      </c>
      <c r="H404" t="s">
        <v>2617</v>
      </c>
    </row>
    <row r="405" spans="1:8" x14ac:dyDescent="0.25">
      <c r="A405" t="s">
        <v>6</v>
      </c>
      <c r="B405" t="s">
        <v>8</v>
      </c>
      <c r="C405" t="s">
        <v>7</v>
      </c>
      <c r="D405" t="s">
        <v>11</v>
      </c>
      <c r="E405" t="s">
        <v>824</v>
      </c>
      <c r="F405" t="s">
        <v>823</v>
      </c>
      <c r="G405" t="s">
        <v>2616</v>
      </c>
      <c r="H405" t="s">
        <v>2618</v>
      </c>
    </row>
    <row r="406" spans="1:8" x14ac:dyDescent="0.25">
      <c r="A406" t="s">
        <v>12</v>
      </c>
      <c r="B406" t="s">
        <v>14</v>
      </c>
      <c r="C406" t="s">
        <v>13</v>
      </c>
      <c r="D406" t="s">
        <v>11</v>
      </c>
      <c r="E406" t="s">
        <v>826</v>
      </c>
      <c r="F406" t="s">
        <v>825</v>
      </c>
      <c r="G406" t="s">
        <v>2619</v>
      </c>
      <c r="H406" t="s">
        <v>2617</v>
      </c>
    </row>
    <row r="407" spans="1:8" x14ac:dyDescent="0.25">
      <c r="A407" t="s">
        <v>6</v>
      </c>
      <c r="B407" t="s">
        <v>8</v>
      </c>
      <c r="C407" t="s">
        <v>13</v>
      </c>
      <c r="D407" t="s">
        <v>24</v>
      </c>
      <c r="E407" t="s">
        <v>828</v>
      </c>
      <c r="F407" t="s">
        <v>827</v>
      </c>
      <c r="G407" t="s">
        <v>2616</v>
      </c>
      <c r="H407" t="s">
        <v>2617</v>
      </c>
    </row>
    <row r="408" spans="1:8" x14ac:dyDescent="0.25">
      <c r="A408" t="s">
        <v>12</v>
      </c>
      <c r="B408" t="s">
        <v>26</v>
      </c>
      <c r="C408" t="s">
        <v>13</v>
      </c>
      <c r="D408" t="s">
        <v>11</v>
      </c>
      <c r="E408" t="s">
        <v>830</v>
      </c>
      <c r="F408" t="s">
        <v>829</v>
      </c>
      <c r="G408" t="s">
        <v>2616</v>
      </c>
      <c r="H408" t="s">
        <v>2618</v>
      </c>
    </row>
    <row r="409" spans="1:8" x14ac:dyDescent="0.25">
      <c r="A409" t="s">
        <v>6</v>
      </c>
      <c r="B409" t="s">
        <v>17</v>
      </c>
      <c r="C409" t="s">
        <v>13</v>
      </c>
      <c r="D409" t="s">
        <v>11</v>
      </c>
      <c r="E409" t="s">
        <v>832</v>
      </c>
      <c r="F409" t="s">
        <v>831</v>
      </c>
      <c r="G409" t="s">
        <v>2616</v>
      </c>
      <c r="H409" t="s">
        <v>2617</v>
      </c>
    </row>
    <row r="410" spans="1:8" x14ac:dyDescent="0.25">
      <c r="A410" t="s">
        <v>6</v>
      </c>
      <c r="B410" t="s">
        <v>25</v>
      </c>
      <c r="C410" t="s">
        <v>13</v>
      </c>
      <c r="D410" t="s">
        <v>11</v>
      </c>
      <c r="E410" t="s">
        <v>834</v>
      </c>
      <c r="F410" t="s">
        <v>833</v>
      </c>
      <c r="G410" t="s">
        <v>2616</v>
      </c>
      <c r="H410" t="s">
        <v>2617</v>
      </c>
    </row>
    <row r="411" spans="1:8" x14ac:dyDescent="0.25">
      <c r="A411" t="s">
        <v>6</v>
      </c>
      <c r="B411" t="s">
        <v>25</v>
      </c>
      <c r="C411" t="s">
        <v>25</v>
      </c>
      <c r="D411" t="s">
        <v>11</v>
      </c>
      <c r="E411" t="s">
        <v>836</v>
      </c>
      <c r="F411" t="s">
        <v>835</v>
      </c>
      <c r="G411" t="s">
        <v>2619</v>
      </c>
      <c r="H411" t="s">
        <v>2617</v>
      </c>
    </row>
    <row r="412" spans="1:8" x14ac:dyDescent="0.25">
      <c r="A412" t="s">
        <v>6</v>
      </c>
      <c r="B412" t="s">
        <v>25</v>
      </c>
      <c r="C412" t="s">
        <v>7</v>
      </c>
      <c r="D412" t="s">
        <v>11</v>
      </c>
      <c r="E412" t="s">
        <v>838</v>
      </c>
      <c r="F412" t="s">
        <v>837</v>
      </c>
      <c r="G412" t="s">
        <v>2619</v>
      </c>
      <c r="H412" t="s">
        <v>2617</v>
      </c>
    </row>
    <row r="413" spans="1:8" x14ac:dyDescent="0.25">
      <c r="A413" t="s">
        <v>12</v>
      </c>
      <c r="B413" t="s">
        <v>14</v>
      </c>
      <c r="C413" t="s">
        <v>36</v>
      </c>
      <c r="D413" t="s">
        <v>11</v>
      </c>
      <c r="E413" t="s">
        <v>840</v>
      </c>
      <c r="F413" t="s">
        <v>839</v>
      </c>
      <c r="G413" t="s">
        <v>2616</v>
      </c>
      <c r="H413" t="s">
        <v>2617</v>
      </c>
    </row>
    <row r="414" spans="1:8" x14ac:dyDescent="0.25">
      <c r="A414" t="s">
        <v>12</v>
      </c>
      <c r="B414" t="s">
        <v>8</v>
      </c>
      <c r="C414" t="s">
        <v>13</v>
      </c>
      <c r="D414" t="s">
        <v>24</v>
      </c>
      <c r="E414" t="s">
        <v>842</v>
      </c>
      <c r="F414" t="s">
        <v>841</v>
      </c>
      <c r="G414" t="s">
        <v>2616</v>
      </c>
      <c r="H414" t="s">
        <v>2617</v>
      </c>
    </row>
    <row r="415" spans="1:8" x14ac:dyDescent="0.25">
      <c r="A415" t="s">
        <v>6</v>
      </c>
      <c r="B415" t="s">
        <v>8</v>
      </c>
      <c r="C415" t="s">
        <v>13</v>
      </c>
      <c r="D415" t="s">
        <v>11</v>
      </c>
      <c r="E415" t="s">
        <v>844</v>
      </c>
      <c r="F415" t="s">
        <v>843</v>
      </c>
      <c r="G415" t="s">
        <v>2616</v>
      </c>
      <c r="H415" t="s">
        <v>2618</v>
      </c>
    </row>
    <row r="416" spans="1:8" x14ac:dyDescent="0.25">
      <c r="A416" t="s">
        <v>6</v>
      </c>
      <c r="B416" t="s">
        <v>8</v>
      </c>
      <c r="C416" t="s">
        <v>7</v>
      </c>
      <c r="D416" t="s">
        <v>11</v>
      </c>
      <c r="E416" t="s">
        <v>846</v>
      </c>
      <c r="F416" t="s">
        <v>845</v>
      </c>
      <c r="G416" t="s">
        <v>2616</v>
      </c>
      <c r="H416" t="s">
        <v>2617</v>
      </c>
    </row>
    <row r="417" spans="1:8" x14ac:dyDescent="0.25">
      <c r="A417" t="s">
        <v>6</v>
      </c>
      <c r="B417" t="s">
        <v>8</v>
      </c>
      <c r="C417" t="s">
        <v>13</v>
      </c>
      <c r="D417" t="s">
        <v>11</v>
      </c>
      <c r="E417" t="s">
        <v>848</v>
      </c>
      <c r="F417" t="s">
        <v>847</v>
      </c>
      <c r="G417" t="s">
        <v>2616</v>
      </c>
      <c r="H417" t="s">
        <v>2617</v>
      </c>
    </row>
    <row r="418" spans="1:8" x14ac:dyDescent="0.25">
      <c r="A418" t="s">
        <v>12</v>
      </c>
      <c r="B418" t="s">
        <v>26</v>
      </c>
      <c r="C418" t="s">
        <v>13</v>
      </c>
      <c r="D418" t="s">
        <v>24</v>
      </c>
      <c r="E418" t="s">
        <v>850</v>
      </c>
      <c r="F418" t="s">
        <v>849</v>
      </c>
      <c r="G418" t="s">
        <v>2619</v>
      </c>
      <c r="H418" t="s">
        <v>2617</v>
      </c>
    </row>
    <row r="419" spans="1:8" x14ac:dyDescent="0.25">
      <c r="A419" t="s">
        <v>12</v>
      </c>
      <c r="B419" t="s">
        <v>14</v>
      </c>
      <c r="C419" t="s">
        <v>7</v>
      </c>
      <c r="D419" t="s">
        <v>11</v>
      </c>
      <c r="E419" t="s">
        <v>852</v>
      </c>
      <c r="F419" t="s">
        <v>851</v>
      </c>
      <c r="G419" t="s">
        <v>2619</v>
      </c>
      <c r="H419" t="s">
        <v>2617</v>
      </c>
    </row>
    <row r="420" spans="1:8" x14ac:dyDescent="0.25">
      <c r="A420" t="s">
        <v>6</v>
      </c>
      <c r="B420" t="s">
        <v>8</v>
      </c>
      <c r="C420" t="s">
        <v>13</v>
      </c>
      <c r="D420" t="s">
        <v>11</v>
      </c>
      <c r="E420" t="s">
        <v>854</v>
      </c>
      <c r="F420" t="s">
        <v>853</v>
      </c>
      <c r="G420" t="s">
        <v>2616</v>
      </c>
      <c r="H420" t="s">
        <v>2617</v>
      </c>
    </row>
    <row r="421" spans="1:8" x14ac:dyDescent="0.25">
      <c r="A421" t="s">
        <v>12</v>
      </c>
      <c r="B421" t="s">
        <v>26</v>
      </c>
      <c r="C421" t="s">
        <v>13</v>
      </c>
      <c r="D421" t="s">
        <v>24</v>
      </c>
      <c r="E421" t="s">
        <v>856</v>
      </c>
      <c r="F421" t="s">
        <v>855</v>
      </c>
      <c r="G421" t="s">
        <v>2619</v>
      </c>
      <c r="H421" t="s">
        <v>2617</v>
      </c>
    </row>
    <row r="422" spans="1:8" x14ac:dyDescent="0.25">
      <c r="A422" t="s">
        <v>12</v>
      </c>
      <c r="B422" t="s">
        <v>14</v>
      </c>
      <c r="C422" t="s">
        <v>13</v>
      </c>
      <c r="D422" t="s">
        <v>24</v>
      </c>
      <c r="E422" t="s">
        <v>858</v>
      </c>
      <c r="F422" t="s">
        <v>857</v>
      </c>
      <c r="G422" t="s">
        <v>2619</v>
      </c>
      <c r="H422" t="s">
        <v>2617</v>
      </c>
    </row>
    <row r="423" spans="1:8" x14ac:dyDescent="0.25">
      <c r="A423" t="s">
        <v>6</v>
      </c>
      <c r="B423" t="s">
        <v>17</v>
      </c>
      <c r="C423" t="s">
        <v>13</v>
      </c>
      <c r="D423" t="s">
        <v>33</v>
      </c>
      <c r="E423" t="s">
        <v>860</v>
      </c>
      <c r="F423" t="s">
        <v>859</v>
      </c>
      <c r="G423" t="s">
        <v>2616</v>
      </c>
      <c r="H423" t="s">
        <v>2617</v>
      </c>
    </row>
    <row r="424" spans="1:8" x14ac:dyDescent="0.25">
      <c r="A424" t="s">
        <v>6</v>
      </c>
      <c r="B424" t="s">
        <v>8</v>
      </c>
      <c r="C424" t="s">
        <v>13</v>
      </c>
      <c r="D424" t="s">
        <v>33</v>
      </c>
      <c r="E424" t="s">
        <v>862</v>
      </c>
      <c r="F424" t="s">
        <v>861</v>
      </c>
      <c r="G424" t="s">
        <v>2616</v>
      </c>
      <c r="H424" t="s">
        <v>2617</v>
      </c>
    </row>
    <row r="425" spans="1:8" x14ac:dyDescent="0.25">
      <c r="A425" t="s">
        <v>6</v>
      </c>
      <c r="B425" t="s">
        <v>8</v>
      </c>
      <c r="C425" t="s">
        <v>13</v>
      </c>
      <c r="D425" t="s">
        <v>24</v>
      </c>
      <c r="E425" t="s">
        <v>864</v>
      </c>
      <c r="F425" t="s">
        <v>863</v>
      </c>
      <c r="G425" t="s">
        <v>2616</v>
      </c>
      <c r="H425" t="s">
        <v>2618</v>
      </c>
    </row>
    <row r="426" spans="1:8" x14ac:dyDescent="0.25">
      <c r="A426" t="s">
        <v>6</v>
      </c>
      <c r="B426" t="s">
        <v>25</v>
      </c>
      <c r="C426" t="s">
        <v>13</v>
      </c>
      <c r="D426" t="s">
        <v>11</v>
      </c>
      <c r="E426" t="s">
        <v>866</v>
      </c>
      <c r="F426" t="s">
        <v>865</v>
      </c>
      <c r="G426" t="s">
        <v>2616</v>
      </c>
      <c r="H426" t="s">
        <v>2618</v>
      </c>
    </row>
    <row r="427" spans="1:8" x14ac:dyDescent="0.25">
      <c r="A427" t="s">
        <v>6</v>
      </c>
      <c r="B427" t="s">
        <v>17</v>
      </c>
      <c r="C427" t="s">
        <v>7</v>
      </c>
      <c r="D427" t="s">
        <v>11</v>
      </c>
      <c r="E427" t="s">
        <v>868</v>
      </c>
      <c r="F427" t="s">
        <v>867</v>
      </c>
      <c r="G427" t="s">
        <v>2616</v>
      </c>
      <c r="H427" t="s">
        <v>2618</v>
      </c>
    </row>
    <row r="428" spans="1:8" x14ac:dyDescent="0.25">
      <c r="A428" t="s">
        <v>12</v>
      </c>
      <c r="B428" t="s">
        <v>26</v>
      </c>
      <c r="C428" t="s">
        <v>13</v>
      </c>
      <c r="D428" t="s">
        <v>11</v>
      </c>
      <c r="E428" t="s">
        <v>870</v>
      </c>
      <c r="F428" t="s">
        <v>869</v>
      </c>
      <c r="G428" t="s">
        <v>2616</v>
      </c>
      <c r="H428" t="s">
        <v>2618</v>
      </c>
    </row>
    <row r="429" spans="1:8" x14ac:dyDescent="0.25">
      <c r="A429" t="s">
        <v>6</v>
      </c>
      <c r="B429" t="s">
        <v>25</v>
      </c>
      <c r="C429" t="s">
        <v>13</v>
      </c>
      <c r="D429" t="s">
        <v>33</v>
      </c>
      <c r="E429" t="s">
        <v>872</v>
      </c>
      <c r="F429" t="s">
        <v>871</v>
      </c>
      <c r="G429" t="s">
        <v>2619</v>
      </c>
      <c r="H429" t="s">
        <v>2617</v>
      </c>
    </row>
    <row r="430" spans="1:8" x14ac:dyDescent="0.25">
      <c r="A430" t="s">
        <v>12</v>
      </c>
      <c r="B430" t="s">
        <v>26</v>
      </c>
      <c r="C430" t="s">
        <v>13</v>
      </c>
      <c r="D430" t="s">
        <v>24</v>
      </c>
      <c r="E430" t="s">
        <v>874</v>
      </c>
      <c r="F430" t="s">
        <v>873</v>
      </c>
      <c r="G430" t="s">
        <v>2616</v>
      </c>
      <c r="H430" t="s">
        <v>2618</v>
      </c>
    </row>
    <row r="431" spans="1:8" x14ac:dyDescent="0.25">
      <c r="A431" t="s">
        <v>12</v>
      </c>
      <c r="B431" t="s">
        <v>71</v>
      </c>
      <c r="C431" t="s">
        <v>13</v>
      </c>
      <c r="D431" t="s">
        <v>11</v>
      </c>
      <c r="E431" t="s">
        <v>876</v>
      </c>
      <c r="F431" t="s">
        <v>875</v>
      </c>
      <c r="G431" t="s">
        <v>2619</v>
      </c>
      <c r="H431" t="s">
        <v>2618</v>
      </c>
    </row>
    <row r="432" spans="1:8" x14ac:dyDescent="0.25">
      <c r="A432" t="s">
        <v>12</v>
      </c>
      <c r="B432" t="s">
        <v>8</v>
      </c>
      <c r="C432" t="s">
        <v>13</v>
      </c>
      <c r="D432" t="s">
        <v>24</v>
      </c>
      <c r="E432" t="s">
        <v>878</v>
      </c>
      <c r="F432" t="s">
        <v>877</v>
      </c>
      <c r="G432" t="s">
        <v>2616</v>
      </c>
      <c r="H432" t="s">
        <v>2617</v>
      </c>
    </row>
    <row r="433" spans="1:8" x14ac:dyDescent="0.25">
      <c r="A433" t="s">
        <v>6</v>
      </c>
      <c r="B433" t="s">
        <v>25</v>
      </c>
      <c r="C433" t="s">
        <v>13</v>
      </c>
      <c r="D433" t="s">
        <v>11</v>
      </c>
      <c r="E433" t="s">
        <v>880</v>
      </c>
      <c r="F433" t="s">
        <v>879</v>
      </c>
      <c r="G433" t="s">
        <v>2619</v>
      </c>
      <c r="H433" t="s">
        <v>2618</v>
      </c>
    </row>
    <row r="434" spans="1:8" x14ac:dyDescent="0.25">
      <c r="A434" t="s">
        <v>12</v>
      </c>
      <c r="B434" t="s">
        <v>14</v>
      </c>
      <c r="C434" t="s">
        <v>7</v>
      </c>
      <c r="D434" t="s">
        <v>33</v>
      </c>
      <c r="E434" t="s">
        <v>882</v>
      </c>
      <c r="F434" t="s">
        <v>881</v>
      </c>
      <c r="G434" t="s">
        <v>2619</v>
      </c>
      <c r="H434" t="s">
        <v>2617</v>
      </c>
    </row>
    <row r="435" spans="1:8" x14ac:dyDescent="0.25">
      <c r="A435" t="s">
        <v>12</v>
      </c>
      <c r="B435" t="s">
        <v>71</v>
      </c>
      <c r="C435" t="s">
        <v>13</v>
      </c>
      <c r="D435" t="s">
        <v>24</v>
      </c>
      <c r="E435" t="s">
        <v>884</v>
      </c>
      <c r="F435" t="s">
        <v>883</v>
      </c>
      <c r="G435" t="s">
        <v>2616</v>
      </c>
      <c r="H435" t="s">
        <v>2618</v>
      </c>
    </row>
    <row r="436" spans="1:8" x14ac:dyDescent="0.25">
      <c r="A436" t="s">
        <v>6</v>
      </c>
      <c r="B436" t="s">
        <v>25</v>
      </c>
      <c r="C436" t="s">
        <v>13</v>
      </c>
      <c r="D436" t="s">
        <v>11</v>
      </c>
      <c r="E436" t="s">
        <v>886</v>
      </c>
      <c r="F436" t="s">
        <v>885</v>
      </c>
      <c r="G436" t="s">
        <v>2619</v>
      </c>
      <c r="H436" t="s">
        <v>2617</v>
      </c>
    </row>
    <row r="437" spans="1:8" x14ac:dyDescent="0.25">
      <c r="A437" t="s">
        <v>6</v>
      </c>
      <c r="B437" t="s">
        <v>8</v>
      </c>
      <c r="C437" t="s">
        <v>13</v>
      </c>
      <c r="D437" t="s">
        <v>24</v>
      </c>
      <c r="E437" t="s">
        <v>888</v>
      </c>
      <c r="F437" t="s">
        <v>887</v>
      </c>
      <c r="G437" t="s">
        <v>2616</v>
      </c>
      <c r="H437" t="s">
        <v>2617</v>
      </c>
    </row>
    <row r="438" spans="1:8" x14ac:dyDescent="0.25">
      <c r="A438" t="s">
        <v>12</v>
      </c>
      <c r="B438" t="s">
        <v>14</v>
      </c>
      <c r="C438" t="s">
        <v>7</v>
      </c>
      <c r="D438" t="s">
        <v>11</v>
      </c>
      <c r="E438" t="s">
        <v>890</v>
      </c>
      <c r="F438" t="s">
        <v>889</v>
      </c>
      <c r="G438" t="s">
        <v>2616</v>
      </c>
      <c r="H438" t="s">
        <v>2617</v>
      </c>
    </row>
    <row r="439" spans="1:8" x14ac:dyDescent="0.25">
      <c r="A439" t="s">
        <v>12</v>
      </c>
      <c r="B439" t="s">
        <v>14</v>
      </c>
      <c r="C439" t="s">
        <v>13</v>
      </c>
      <c r="D439" t="s">
        <v>24</v>
      </c>
      <c r="E439" t="s">
        <v>892</v>
      </c>
      <c r="F439" t="s">
        <v>891</v>
      </c>
      <c r="G439" t="s">
        <v>2619</v>
      </c>
      <c r="H439" t="s">
        <v>2617</v>
      </c>
    </row>
    <row r="440" spans="1:8" x14ac:dyDescent="0.25">
      <c r="A440" t="s">
        <v>6</v>
      </c>
      <c r="B440" t="s">
        <v>17</v>
      </c>
      <c r="C440" t="s">
        <v>36</v>
      </c>
      <c r="D440" t="s">
        <v>11</v>
      </c>
      <c r="E440" t="s">
        <v>894</v>
      </c>
      <c r="F440" t="s">
        <v>893</v>
      </c>
      <c r="G440" t="s">
        <v>2616</v>
      </c>
      <c r="H440" t="s">
        <v>2618</v>
      </c>
    </row>
    <row r="441" spans="1:8" x14ac:dyDescent="0.25">
      <c r="A441" t="s">
        <v>12</v>
      </c>
      <c r="B441" t="s">
        <v>14</v>
      </c>
      <c r="C441" t="s">
        <v>25</v>
      </c>
      <c r="D441" t="s">
        <v>11</v>
      </c>
      <c r="E441" t="s">
        <v>896</v>
      </c>
      <c r="F441" t="s">
        <v>895</v>
      </c>
      <c r="G441" t="s">
        <v>2619</v>
      </c>
      <c r="H441" t="s">
        <v>2617</v>
      </c>
    </row>
    <row r="442" spans="1:8" x14ac:dyDescent="0.25">
      <c r="A442" t="s">
        <v>12</v>
      </c>
      <c r="B442" t="s">
        <v>26</v>
      </c>
      <c r="C442" t="s">
        <v>13</v>
      </c>
      <c r="D442" t="s">
        <v>11</v>
      </c>
      <c r="E442" t="s">
        <v>898</v>
      </c>
      <c r="F442" t="s">
        <v>897</v>
      </c>
      <c r="G442" t="s">
        <v>2619</v>
      </c>
      <c r="H442" t="s">
        <v>2617</v>
      </c>
    </row>
    <row r="443" spans="1:8" x14ac:dyDescent="0.25">
      <c r="A443" t="s">
        <v>12</v>
      </c>
      <c r="B443" t="s">
        <v>14</v>
      </c>
      <c r="C443" t="s">
        <v>7</v>
      </c>
      <c r="D443" t="s">
        <v>11</v>
      </c>
      <c r="E443" t="s">
        <v>900</v>
      </c>
      <c r="F443" t="s">
        <v>899</v>
      </c>
      <c r="G443" t="s">
        <v>2616</v>
      </c>
      <c r="H443" t="s">
        <v>2618</v>
      </c>
    </row>
    <row r="444" spans="1:8" x14ac:dyDescent="0.25">
      <c r="A444" t="s">
        <v>6</v>
      </c>
      <c r="B444" t="s">
        <v>25</v>
      </c>
      <c r="C444" t="s">
        <v>36</v>
      </c>
      <c r="D444" t="s">
        <v>11</v>
      </c>
      <c r="E444" t="s">
        <v>902</v>
      </c>
      <c r="F444" t="s">
        <v>901</v>
      </c>
      <c r="G444" t="s">
        <v>2616</v>
      </c>
      <c r="H444" t="s">
        <v>2618</v>
      </c>
    </row>
    <row r="445" spans="1:8" x14ac:dyDescent="0.25">
      <c r="A445" t="s">
        <v>12</v>
      </c>
      <c r="B445" t="s">
        <v>14</v>
      </c>
      <c r="C445" t="s">
        <v>13</v>
      </c>
      <c r="D445" t="s">
        <v>11</v>
      </c>
      <c r="E445" t="s">
        <v>904</v>
      </c>
      <c r="F445" t="s">
        <v>903</v>
      </c>
      <c r="G445" t="s">
        <v>2619</v>
      </c>
      <c r="H445" t="s">
        <v>2617</v>
      </c>
    </row>
    <row r="446" spans="1:8" x14ac:dyDescent="0.25">
      <c r="A446" t="s">
        <v>12</v>
      </c>
      <c r="B446" t="s">
        <v>26</v>
      </c>
      <c r="C446" t="s">
        <v>13</v>
      </c>
      <c r="D446" t="s">
        <v>11</v>
      </c>
      <c r="E446" t="s">
        <v>906</v>
      </c>
      <c r="F446" t="s">
        <v>905</v>
      </c>
      <c r="G446" t="s">
        <v>2619</v>
      </c>
      <c r="H446" t="s">
        <v>2617</v>
      </c>
    </row>
    <row r="447" spans="1:8" x14ac:dyDescent="0.25">
      <c r="A447" t="s">
        <v>6</v>
      </c>
      <c r="B447" t="s">
        <v>8</v>
      </c>
      <c r="C447" t="s">
        <v>13</v>
      </c>
      <c r="D447" t="s">
        <v>24</v>
      </c>
      <c r="E447" t="s">
        <v>908</v>
      </c>
      <c r="F447" t="s">
        <v>907</v>
      </c>
      <c r="G447" t="s">
        <v>2616</v>
      </c>
      <c r="H447" t="s">
        <v>2617</v>
      </c>
    </row>
    <row r="448" spans="1:8" x14ac:dyDescent="0.25">
      <c r="A448" t="s">
        <v>6</v>
      </c>
      <c r="B448" t="s">
        <v>8</v>
      </c>
      <c r="C448" t="s">
        <v>13</v>
      </c>
      <c r="D448" t="s">
        <v>11</v>
      </c>
      <c r="E448" t="s">
        <v>910</v>
      </c>
      <c r="F448" t="s">
        <v>909</v>
      </c>
      <c r="G448" t="s">
        <v>2616</v>
      </c>
      <c r="H448" t="s">
        <v>2618</v>
      </c>
    </row>
    <row r="449" spans="1:8" x14ac:dyDescent="0.25">
      <c r="A449" t="s">
        <v>6</v>
      </c>
      <c r="B449" t="s">
        <v>8</v>
      </c>
      <c r="C449" t="s">
        <v>36</v>
      </c>
      <c r="D449" t="s">
        <v>11</v>
      </c>
      <c r="E449" t="s">
        <v>912</v>
      </c>
      <c r="F449" t="s">
        <v>911</v>
      </c>
      <c r="G449" t="s">
        <v>2616</v>
      </c>
      <c r="H449" t="s">
        <v>2618</v>
      </c>
    </row>
    <row r="450" spans="1:8" x14ac:dyDescent="0.25">
      <c r="A450" t="s">
        <v>12</v>
      </c>
      <c r="B450" t="s">
        <v>71</v>
      </c>
      <c r="C450" t="s">
        <v>7</v>
      </c>
      <c r="D450" t="s">
        <v>24</v>
      </c>
      <c r="E450" t="s">
        <v>914</v>
      </c>
      <c r="F450" t="s">
        <v>913</v>
      </c>
      <c r="G450" t="s">
        <v>2619</v>
      </c>
      <c r="H450" t="s">
        <v>2617</v>
      </c>
    </row>
    <row r="451" spans="1:8" x14ac:dyDescent="0.25">
      <c r="A451" t="s">
        <v>12</v>
      </c>
      <c r="B451" t="s">
        <v>25</v>
      </c>
      <c r="C451" t="s">
        <v>7</v>
      </c>
      <c r="D451" t="s">
        <v>11</v>
      </c>
      <c r="E451" t="s">
        <v>916</v>
      </c>
      <c r="F451" t="s">
        <v>915</v>
      </c>
      <c r="G451" t="s">
        <v>2616</v>
      </c>
      <c r="H451" t="s">
        <v>2618</v>
      </c>
    </row>
    <row r="452" spans="1:8" x14ac:dyDescent="0.25">
      <c r="A452" t="s">
        <v>12</v>
      </c>
      <c r="B452" t="s">
        <v>26</v>
      </c>
      <c r="C452" t="s">
        <v>13</v>
      </c>
      <c r="D452" t="s">
        <v>11</v>
      </c>
      <c r="E452" t="s">
        <v>918</v>
      </c>
      <c r="F452" t="s">
        <v>917</v>
      </c>
      <c r="G452" t="s">
        <v>2619</v>
      </c>
      <c r="H452" t="s">
        <v>2618</v>
      </c>
    </row>
    <row r="453" spans="1:8" x14ac:dyDescent="0.25">
      <c r="A453" t="s">
        <v>12</v>
      </c>
      <c r="B453" t="s">
        <v>14</v>
      </c>
      <c r="C453" t="s">
        <v>13</v>
      </c>
      <c r="D453" t="s">
        <v>24</v>
      </c>
      <c r="E453" t="s">
        <v>920</v>
      </c>
      <c r="F453" t="s">
        <v>919</v>
      </c>
      <c r="G453" t="s">
        <v>2616</v>
      </c>
      <c r="H453" t="s">
        <v>2618</v>
      </c>
    </row>
    <row r="454" spans="1:8" x14ac:dyDescent="0.25">
      <c r="A454" t="s">
        <v>12</v>
      </c>
      <c r="B454" t="s">
        <v>14</v>
      </c>
      <c r="C454" t="s">
        <v>13</v>
      </c>
      <c r="D454" t="s">
        <v>24</v>
      </c>
      <c r="E454" t="s">
        <v>922</v>
      </c>
      <c r="F454" t="s">
        <v>921</v>
      </c>
      <c r="G454" t="s">
        <v>2619</v>
      </c>
      <c r="H454" t="s">
        <v>2618</v>
      </c>
    </row>
    <row r="455" spans="1:8" x14ac:dyDescent="0.25">
      <c r="A455" t="s">
        <v>12</v>
      </c>
      <c r="B455" t="s">
        <v>14</v>
      </c>
      <c r="C455" t="s">
        <v>13</v>
      </c>
      <c r="D455" t="s">
        <v>33</v>
      </c>
      <c r="E455" t="s">
        <v>924</v>
      </c>
      <c r="F455" t="s">
        <v>923</v>
      </c>
      <c r="G455" t="s">
        <v>2616</v>
      </c>
      <c r="H455" t="s">
        <v>2618</v>
      </c>
    </row>
    <row r="456" spans="1:8" x14ac:dyDescent="0.25">
      <c r="A456" t="s">
        <v>12</v>
      </c>
      <c r="B456" t="s">
        <v>14</v>
      </c>
      <c r="C456" t="s">
        <v>13</v>
      </c>
      <c r="D456" t="s">
        <v>11</v>
      </c>
      <c r="E456" t="s">
        <v>926</v>
      </c>
      <c r="F456" t="s">
        <v>925</v>
      </c>
      <c r="G456" t="s">
        <v>2616</v>
      </c>
      <c r="H456" t="s">
        <v>2617</v>
      </c>
    </row>
    <row r="457" spans="1:8" x14ac:dyDescent="0.25">
      <c r="A457" t="s">
        <v>6</v>
      </c>
      <c r="B457" t="s">
        <v>8</v>
      </c>
      <c r="C457" t="s">
        <v>13</v>
      </c>
      <c r="D457" t="s">
        <v>11</v>
      </c>
      <c r="E457" t="s">
        <v>928</v>
      </c>
      <c r="F457" t="s">
        <v>927</v>
      </c>
      <c r="G457" t="s">
        <v>2616</v>
      </c>
      <c r="H457" t="s">
        <v>2617</v>
      </c>
    </row>
    <row r="458" spans="1:8" x14ac:dyDescent="0.25">
      <c r="A458" t="s">
        <v>12</v>
      </c>
      <c r="B458" t="s">
        <v>71</v>
      </c>
      <c r="C458" t="s">
        <v>7</v>
      </c>
      <c r="D458" t="s">
        <v>24</v>
      </c>
      <c r="E458" t="s">
        <v>930</v>
      </c>
      <c r="F458" t="s">
        <v>929</v>
      </c>
      <c r="G458" t="s">
        <v>2619</v>
      </c>
      <c r="H458" t="s">
        <v>2617</v>
      </c>
    </row>
    <row r="459" spans="1:8" x14ac:dyDescent="0.25">
      <c r="A459" t="s">
        <v>12</v>
      </c>
      <c r="B459" t="s">
        <v>14</v>
      </c>
      <c r="C459" t="s">
        <v>13</v>
      </c>
      <c r="D459" t="s">
        <v>11</v>
      </c>
      <c r="E459" t="s">
        <v>932</v>
      </c>
      <c r="F459" t="s">
        <v>931</v>
      </c>
      <c r="G459" t="s">
        <v>2616</v>
      </c>
      <c r="H459" t="s">
        <v>2617</v>
      </c>
    </row>
    <row r="460" spans="1:8" x14ac:dyDescent="0.25">
      <c r="A460" t="s">
        <v>6</v>
      </c>
      <c r="B460" t="s">
        <v>8</v>
      </c>
      <c r="C460" t="s">
        <v>13</v>
      </c>
      <c r="D460" t="s">
        <v>11</v>
      </c>
      <c r="E460" t="s">
        <v>934</v>
      </c>
      <c r="F460" t="s">
        <v>933</v>
      </c>
      <c r="G460" t="s">
        <v>2616</v>
      </c>
      <c r="H460" t="s">
        <v>2617</v>
      </c>
    </row>
    <row r="461" spans="1:8" x14ac:dyDescent="0.25">
      <c r="A461" t="s">
        <v>6</v>
      </c>
      <c r="B461" t="s">
        <v>8</v>
      </c>
      <c r="C461" t="s">
        <v>13</v>
      </c>
      <c r="D461" t="s">
        <v>11</v>
      </c>
      <c r="E461" t="s">
        <v>936</v>
      </c>
      <c r="F461" t="s">
        <v>935</v>
      </c>
      <c r="G461" t="s">
        <v>2616</v>
      </c>
      <c r="H461" t="s">
        <v>2617</v>
      </c>
    </row>
    <row r="462" spans="1:8" x14ac:dyDescent="0.25">
      <c r="A462" t="s">
        <v>6</v>
      </c>
      <c r="B462" t="s">
        <v>8</v>
      </c>
      <c r="C462" t="s">
        <v>13</v>
      </c>
      <c r="D462" t="s">
        <v>33</v>
      </c>
      <c r="E462" t="s">
        <v>938</v>
      </c>
      <c r="F462" t="s">
        <v>937</v>
      </c>
      <c r="G462" t="s">
        <v>2616</v>
      </c>
      <c r="H462" t="s">
        <v>2618</v>
      </c>
    </row>
    <row r="463" spans="1:8" x14ac:dyDescent="0.25">
      <c r="A463" t="s">
        <v>12</v>
      </c>
      <c r="B463" t="s">
        <v>14</v>
      </c>
      <c r="C463" t="s">
        <v>7</v>
      </c>
      <c r="D463" t="s">
        <v>11</v>
      </c>
      <c r="E463" t="s">
        <v>940</v>
      </c>
      <c r="F463" t="s">
        <v>939</v>
      </c>
      <c r="G463" t="s">
        <v>2616</v>
      </c>
      <c r="H463" t="s">
        <v>2617</v>
      </c>
    </row>
    <row r="464" spans="1:8" x14ac:dyDescent="0.25">
      <c r="A464" t="s">
        <v>12</v>
      </c>
      <c r="B464" t="s">
        <v>14</v>
      </c>
      <c r="C464" t="s">
        <v>13</v>
      </c>
      <c r="D464" t="s">
        <v>11</v>
      </c>
      <c r="E464" t="s">
        <v>942</v>
      </c>
      <c r="F464" t="s">
        <v>941</v>
      </c>
      <c r="G464" t="s">
        <v>2619</v>
      </c>
      <c r="H464" t="s">
        <v>2617</v>
      </c>
    </row>
    <row r="465" spans="1:8" x14ac:dyDescent="0.25">
      <c r="A465" t="s">
        <v>6</v>
      </c>
      <c r="B465" t="s">
        <v>17</v>
      </c>
      <c r="C465" t="s">
        <v>7</v>
      </c>
      <c r="D465" t="s">
        <v>24</v>
      </c>
      <c r="E465" t="s">
        <v>944</v>
      </c>
      <c r="F465" t="s">
        <v>943</v>
      </c>
      <c r="G465" t="s">
        <v>2616</v>
      </c>
      <c r="H465" t="s">
        <v>2617</v>
      </c>
    </row>
    <row r="466" spans="1:8" x14ac:dyDescent="0.25">
      <c r="A466" t="s">
        <v>6</v>
      </c>
      <c r="B466" t="s">
        <v>8</v>
      </c>
      <c r="C466" t="s">
        <v>13</v>
      </c>
      <c r="D466" t="s">
        <v>24</v>
      </c>
      <c r="E466" t="s">
        <v>946</v>
      </c>
      <c r="F466" t="s">
        <v>945</v>
      </c>
      <c r="G466" t="s">
        <v>2616</v>
      </c>
      <c r="H466" t="s">
        <v>2617</v>
      </c>
    </row>
    <row r="467" spans="1:8" x14ac:dyDescent="0.25">
      <c r="A467" t="s">
        <v>12</v>
      </c>
      <c r="B467" t="s">
        <v>17</v>
      </c>
      <c r="C467" t="s">
        <v>25</v>
      </c>
      <c r="D467" t="s">
        <v>11</v>
      </c>
      <c r="E467" t="s">
        <v>948</v>
      </c>
      <c r="F467" t="s">
        <v>947</v>
      </c>
      <c r="G467" t="s">
        <v>2616</v>
      </c>
      <c r="H467" t="s">
        <v>2618</v>
      </c>
    </row>
    <row r="468" spans="1:8" x14ac:dyDescent="0.25">
      <c r="A468" t="s">
        <v>6</v>
      </c>
      <c r="B468" t="s">
        <v>17</v>
      </c>
      <c r="C468" t="s">
        <v>13</v>
      </c>
      <c r="D468" t="s">
        <v>24</v>
      </c>
      <c r="E468" t="s">
        <v>950</v>
      </c>
      <c r="F468" t="s">
        <v>949</v>
      </c>
      <c r="G468" t="s">
        <v>2616</v>
      </c>
      <c r="H468" t="s">
        <v>2617</v>
      </c>
    </row>
    <row r="469" spans="1:8" x14ac:dyDescent="0.25">
      <c r="A469" t="s">
        <v>12</v>
      </c>
      <c r="B469" t="s">
        <v>71</v>
      </c>
      <c r="C469" t="s">
        <v>13</v>
      </c>
      <c r="D469" t="s">
        <v>11</v>
      </c>
      <c r="E469" t="s">
        <v>952</v>
      </c>
      <c r="F469" t="s">
        <v>951</v>
      </c>
      <c r="G469" t="s">
        <v>2619</v>
      </c>
      <c r="H469" t="s">
        <v>2617</v>
      </c>
    </row>
    <row r="470" spans="1:8" x14ac:dyDescent="0.25">
      <c r="A470" t="s">
        <v>12</v>
      </c>
      <c r="B470" t="s">
        <v>14</v>
      </c>
      <c r="C470" t="s">
        <v>13</v>
      </c>
      <c r="D470" t="s">
        <v>11</v>
      </c>
      <c r="E470" t="s">
        <v>954</v>
      </c>
      <c r="F470" t="s">
        <v>953</v>
      </c>
      <c r="G470" t="s">
        <v>2616</v>
      </c>
      <c r="H470" t="s">
        <v>2617</v>
      </c>
    </row>
    <row r="471" spans="1:8" x14ac:dyDescent="0.25">
      <c r="A471" t="s">
        <v>6</v>
      </c>
      <c r="B471" t="s">
        <v>8</v>
      </c>
      <c r="C471" t="s">
        <v>7</v>
      </c>
      <c r="D471" t="s">
        <v>33</v>
      </c>
      <c r="E471" t="s">
        <v>956</v>
      </c>
      <c r="F471" t="s">
        <v>955</v>
      </c>
      <c r="G471" t="s">
        <v>2619</v>
      </c>
      <c r="H471" t="s">
        <v>2618</v>
      </c>
    </row>
    <row r="472" spans="1:8" x14ac:dyDescent="0.25">
      <c r="A472" t="s">
        <v>12</v>
      </c>
      <c r="B472" t="s">
        <v>14</v>
      </c>
      <c r="C472" t="s">
        <v>13</v>
      </c>
      <c r="D472" t="s">
        <v>33</v>
      </c>
      <c r="E472" t="s">
        <v>958</v>
      </c>
      <c r="F472" t="s">
        <v>957</v>
      </c>
      <c r="G472" t="s">
        <v>2619</v>
      </c>
      <c r="H472" t="s">
        <v>2617</v>
      </c>
    </row>
    <row r="473" spans="1:8" x14ac:dyDescent="0.25">
      <c r="A473" t="s">
        <v>12</v>
      </c>
      <c r="B473" t="s">
        <v>26</v>
      </c>
      <c r="C473" t="s">
        <v>7</v>
      </c>
      <c r="D473" t="s">
        <v>11</v>
      </c>
      <c r="E473" t="s">
        <v>960</v>
      </c>
      <c r="F473" t="s">
        <v>959</v>
      </c>
      <c r="G473" t="s">
        <v>2616</v>
      </c>
      <c r="H473" t="s">
        <v>2617</v>
      </c>
    </row>
    <row r="474" spans="1:8" x14ac:dyDescent="0.25">
      <c r="A474" t="s">
        <v>12</v>
      </c>
      <c r="B474" t="s">
        <v>17</v>
      </c>
      <c r="C474" t="s">
        <v>13</v>
      </c>
      <c r="D474" t="s">
        <v>33</v>
      </c>
      <c r="E474" t="s">
        <v>962</v>
      </c>
      <c r="F474" t="s">
        <v>961</v>
      </c>
      <c r="G474" t="s">
        <v>2616</v>
      </c>
      <c r="H474" t="s">
        <v>2617</v>
      </c>
    </row>
    <row r="475" spans="1:8" x14ac:dyDescent="0.25">
      <c r="A475" t="s">
        <v>6</v>
      </c>
      <c r="B475" t="s">
        <v>8</v>
      </c>
      <c r="C475" t="s">
        <v>13</v>
      </c>
      <c r="D475" t="s">
        <v>24</v>
      </c>
      <c r="E475" t="s">
        <v>964</v>
      </c>
      <c r="F475" t="s">
        <v>963</v>
      </c>
      <c r="G475" t="s">
        <v>2616</v>
      </c>
      <c r="H475" t="s">
        <v>2617</v>
      </c>
    </row>
    <row r="476" spans="1:8" x14ac:dyDescent="0.25">
      <c r="A476" t="s">
        <v>12</v>
      </c>
      <c r="B476" t="s">
        <v>26</v>
      </c>
      <c r="C476" t="s">
        <v>13</v>
      </c>
      <c r="D476" t="s">
        <v>11</v>
      </c>
      <c r="E476" t="s">
        <v>966</v>
      </c>
      <c r="F476" t="s">
        <v>965</v>
      </c>
      <c r="G476" t="s">
        <v>2616</v>
      </c>
      <c r="H476" t="s">
        <v>2617</v>
      </c>
    </row>
    <row r="477" spans="1:8" x14ac:dyDescent="0.25">
      <c r="A477" t="s">
        <v>12</v>
      </c>
      <c r="B477" t="s">
        <v>71</v>
      </c>
      <c r="C477" t="s">
        <v>7</v>
      </c>
      <c r="D477" t="s">
        <v>11</v>
      </c>
      <c r="E477" t="s">
        <v>968</v>
      </c>
      <c r="F477" t="s">
        <v>967</v>
      </c>
      <c r="G477" t="s">
        <v>2619</v>
      </c>
      <c r="H477" t="s">
        <v>2617</v>
      </c>
    </row>
    <row r="478" spans="1:8" x14ac:dyDescent="0.25">
      <c r="A478" t="s">
        <v>6</v>
      </c>
      <c r="B478" t="s">
        <v>25</v>
      </c>
      <c r="C478" t="s">
        <v>7</v>
      </c>
      <c r="D478" t="s">
        <v>24</v>
      </c>
      <c r="E478" t="s">
        <v>970</v>
      </c>
      <c r="F478" t="s">
        <v>969</v>
      </c>
      <c r="G478" t="s">
        <v>2619</v>
      </c>
      <c r="H478" t="s">
        <v>2617</v>
      </c>
    </row>
    <row r="479" spans="1:8" x14ac:dyDescent="0.25">
      <c r="A479" t="s">
        <v>12</v>
      </c>
      <c r="B479" t="s">
        <v>8</v>
      </c>
      <c r="C479" t="s">
        <v>36</v>
      </c>
      <c r="D479" t="s">
        <v>11</v>
      </c>
      <c r="E479" t="s">
        <v>972</v>
      </c>
      <c r="F479" t="s">
        <v>971</v>
      </c>
      <c r="G479" t="s">
        <v>2616</v>
      </c>
      <c r="H479" t="s">
        <v>2617</v>
      </c>
    </row>
    <row r="480" spans="1:8" x14ac:dyDescent="0.25">
      <c r="A480" t="s">
        <v>12</v>
      </c>
      <c r="B480" t="s">
        <v>26</v>
      </c>
      <c r="C480" t="s">
        <v>13</v>
      </c>
      <c r="D480" t="s">
        <v>11</v>
      </c>
      <c r="E480" t="s">
        <v>974</v>
      </c>
      <c r="F480" t="s">
        <v>973</v>
      </c>
      <c r="G480" t="s">
        <v>2619</v>
      </c>
      <c r="H480" t="s">
        <v>2617</v>
      </c>
    </row>
    <row r="481" spans="1:8" x14ac:dyDescent="0.25">
      <c r="A481" t="s">
        <v>12</v>
      </c>
      <c r="B481" t="s">
        <v>26</v>
      </c>
      <c r="C481" t="s">
        <v>25</v>
      </c>
      <c r="D481" t="s">
        <v>11</v>
      </c>
      <c r="E481" t="s">
        <v>976</v>
      </c>
      <c r="F481" t="s">
        <v>975</v>
      </c>
      <c r="G481" t="s">
        <v>2619</v>
      </c>
      <c r="H481" t="s">
        <v>2617</v>
      </c>
    </row>
    <row r="482" spans="1:8" x14ac:dyDescent="0.25">
      <c r="A482" t="s">
        <v>12</v>
      </c>
      <c r="B482" t="s">
        <v>17</v>
      </c>
      <c r="C482" t="s">
        <v>13</v>
      </c>
      <c r="D482" t="s">
        <v>33</v>
      </c>
      <c r="E482" t="s">
        <v>978</v>
      </c>
      <c r="F482" t="s">
        <v>977</v>
      </c>
      <c r="G482" t="s">
        <v>2616</v>
      </c>
      <c r="H482" t="s">
        <v>2617</v>
      </c>
    </row>
    <row r="483" spans="1:8" x14ac:dyDescent="0.25">
      <c r="A483" t="s">
        <v>12</v>
      </c>
      <c r="B483" t="s">
        <v>14</v>
      </c>
      <c r="C483" t="s">
        <v>7</v>
      </c>
      <c r="D483" t="s">
        <v>33</v>
      </c>
      <c r="E483" t="s">
        <v>980</v>
      </c>
      <c r="F483" t="s">
        <v>979</v>
      </c>
      <c r="G483" t="s">
        <v>2616</v>
      </c>
      <c r="H483" t="s">
        <v>2617</v>
      </c>
    </row>
    <row r="484" spans="1:8" x14ac:dyDescent="0.25">
      <c r="A484" t="s">
        <v>6</v>
      </c>
      <c r="B484" t="s">
        <v>17</v>
      </c>
      <c r="C484" t="s">
        <v>13</v>
      </c>
      <c r="D484" t="s">
        <v>33</v>
      </c>
      <c r="E484" t="s">
        <v>982</v>
      </c>
      <c r="F484" t="s">
        <v>981</v>
      </c>
      <c r="G484" t="s">
        <v>2616</v>
      </c>
      <c r="H484" t="s">
        <v>2617</v>
      </c>
    </row>
    <row r="485" spans="1:8" x14ac:dyDescent="0.25">
      <c r="A485" t="s">
        <v>12</v>
      </c>
      <c r="B485" t="s">
        <v>26</v>
      </c>
      <c r="C485" t="s">
        <v>13</v>
      </c>
      <c r="D485" t="s">
        <v>11</v>
      </c>
      <c r="E485" t="s">
        <v>984</v>
      </c>
      <c r="F485" t="s">
        <v>983</v>
      </c>
      <c r="G485" t="s">
        <v>2616</v>
      </c>
      <c r="H485" t="s">
        <v>2618</v>
      </c>
    </row>
    <row r="486" spans="1:8" x14ac:dyDescent="0.25">
      <c r="A486" t="s">
        <v>6</v>
      </c>
      <c r="B486" t="s">
        <v>8</v>
      </c>
      <c r="C486" t="s">
        <v>13</v>
      </c>
      <c r="D486" t="s">
        <v>11</v>
      </c>
      <c r="E486" t="s">
        <v>986</v>
      </c>
      <c r="F486" t="s">
        <v>985</v>
      </c>
      <c r="G486" t="s">
        <v>2616</v>
      </c>
      <c r="H486" t="s">
        <v>2617</v>
      </c>
    </row>
    <row r="487" spans="1:8" x14ac:dyDescent="0.25">
      <c r="A487" t="s">
        <v>6</v>
      </c>
      <c r="B487" t="s">
        <v>8</v>
      </c>
      <c r="C487" t="s">
        <v>7</v>
      </c>
      <c r="D487" t="s">
        <v>11</v>
      </c>
      <c r="E487" t="s">
        <v>988</v>
      </c>
      <c r="F487" t="s">
        <v>987</v>
      </c>
      <c r="G487" t="s">
        <v>2616</v>
      </c>
      <c r="H487" t="s">
        <v>2618</v>
      </c>
    </row>
    <row r="488" spans="1:8" x14ac:dyDescent="0.25">
      <c r="A488" t="s">
        <v>6</v>
      </c>
      <c r="B488" t="s">
        <v>8</v>
      </c>
      <c r="C488" t="s">
        <v>7</v>
      </c>
      <c r="D488" t="s">
        <v>11</v>
      </c>
      <c r="E488" t="s">
        <v>990</v>
      </c>
      <c r="F488" t="s">
        <v>989</v>
      </c>
      <c r="G488" t="s">
        <v>2616</v>
      </c>
      <c r="H488" t="s">
        <v>2617</v>
      </c>
    </row>
    <row r="489" spans="1:8" x14ac:dyDescent="0.25">
      <c r="A489" t="s">
        <v>6</v>
      </c>
      <c r="B489" t="s">
        <v>17</v>
      </c>
      <c r="C489" t="s">
        <v>13</v>
      </c>
      <c r="D489" t="s">
        <v>11</v>
      </c>
      <c r="E489" t="s">
        <v>992</v>
      </c>
      <c r="F489" t="s">
        <v>991</v>
      </c>
      <c r="G489" t="s">
        <v>2616</v>
      </c>
      <c r="H489" t="s">
        <v>2618</v>
      </c>
    </row>
    <row r="490" spans="1:8" x14ac:dyDescent="0.25">
      <c r="A490" t="s">
        <v>6</v>
      </c>
      <c r="B490" t="s">
        <v>8</v>
      </c>
      <c r="C490" t="s">
        <v>7</v>
      </c>
      <c r="D490" t="s">
        <v>11</v>
      </c>
      <c r="E490" t="s">
        <v>994</v>
      </c>
      <c r="F490" t="s">
        <v>993</v>
      </c>
      <c r="G490" t="s">
        <v>2616</v>
      </c>
      <c r="H490" t="s">
        <v>2617</v>
      </c>
    </row>
    <row r="491" spans="1:8" x14ac:dyDescent="0.25">
      <c r="A491" t="s">
        <v>12</v>
      </c>
      <c r="B491" t="s">
        <v>8</v>
      </c>
      <c r="C491" t="s">
        <v>36</v>
      </c>
      <c r="D491" t="s">
        <v>24</v>
      </c>
      <c r="E491" t="s">
        <v>996</v>
      </c>
      <c r="F491" t="s">
        <v>995</v>
      </c>
      <c r="G491" t="s">
        <v>2616</v>
      </c>
      <c r="H491" t="s">
        <v>2618</v>
      </c>
    </row>
    <row r="492" spans="1:8" x14ac:dyDescent="0.25">
      <c r="A492" t="s">
        <v>12</v>
      </c>
      <c r="B492" t="s">
        <v>26</v>
      </c>
      <c r="C492" t="s">
        <v>13</v>
      </c>
      <c r="D492" t="s">
        <v>11</v>
      </c>
      <c r="E492" t="s">
        <v>998</v>
      </c>
      <c r="F492" t="s">
        <v>997</v>
      </c>
      <c r="G492" t="s">
        <v>2619</v>
      </c>
      <c r="H492" t="s">
        <v>2617</v>
      </c>
    </row>
    <row r="493" spans="1:8" x14ac:dyDescent="0.25">
      <c r="A493" t="s">
        <v>12</v>
      </c>
      <c r="B493" t="s">
        <v>14</v>
      </c>
      <c r="C493" t="s">
        <v>13</v>
      </c>
      <c r="D493" t="s">
        <v>11</v>
      </c>
      <c r="E493" t="s">
        <v>259</v>
      </c>
      <c r="F493" t="s">
        <v>999</v>
      </c>
      <c r="G493" t="s">
        <v>2619</v>
      </c>
      <c r="H493" t="s">
        <v>2617</v>
      </c>
    </row>
    <row r="494" spans="1:8" x14ac:dyDescent="0.25">
      <c r="A494" t="s">
        <v>12</v>
      </c>
      <c r="B494" t="s">
        <v>71</v>
      </c>
      <c r="C494" t="s">
        <v>13</v>
      </c>
      <c r="D494" t="s">
        <v>11</v>
      </c>
      <c r="E494" t="s">
        <v>1001</v>
      </c>
      <c r="F494" t="s">
        <v>1000</v>
      </c>
      <c r="G494" t="s">
        <v>2619</v>
      </c>
      <c r="H494" t="s">
        <v>2618</v>
      </c>
    </row>
    <row r="495" spans="1:8" x14ac:dyDescent="0.25">
      <c r="A495" t="s">
        <v>6</v>
      </c>
      <c r="B495" t="s">
        <v>17</v>
      </c>
      <c r="C495" t="s">
        <v>13</v>
      </c>
      <c r="D495" t="s">
        <v>33</v>
      </c>
      <c r="E495" t="s">
        <v>1003</v>
      </c>
      <c r="F495" t="s">
        <v>1002</v>
      </c>
      <c r="G495" t="s">
        <v>2616</v>
      </c>
      <c r="H495" t="s">
        <v>2617</v>
      </c>
    </row>
    <row r="496" spans="1:8" x14ac:dyDescent="0.25">
      <c r="A496" t="s">
        <v>12</v>
      </c>
      <c r="B496" t="s">
        <v>26</v>
      </c>
      <c r="C496" t="s">
        <v>13</v>
      </c>
      <c r="D496" t="s">
        <v>24</v>
      </c>
      <c r="E496" t="s">
        <v>1005</v>
      </c>
      <c r="F496" t="s">
        <v>1004</v>
      </c>
      <c r="G496" t="s">
        <v>2616</v>
      </c>
      <c r="H496" t="s">
        <v>2617</v>
      </c>
    </row>
    <row r="497" spans="1:8" x14ac:dyDescent="0.25">
      <c r="A497" t="s">
        <v>6</v>
      </c>
      <c r="B497" t="s">
        <v>8</v>
      </c>
      <c r="C497" t="s">
        <v>13</v>
      </c>
      <c r="D497" t="s">
        <v>11</v>
      </c>
      <c r="E497" t="s">
        <v>1007</v>
      </c>
      <c r="F497" t="s">
        <v>1006</v>
      </c>
      <c r="G497" t="s">
        <v>2616</v>
      </c>
      <c r="H497" t="s">
        <v>2617</v>
      </c>
    </row>
    <row r="498" spans="1:8" x14ac:dyDescent="0.25">
      <c r="A498" t="s">
        <v>6</v>
      </c>
      <c r="B498" t="s">
        <v>8</v>
      </c>
      <c r="C498" t="s">
        <v>13</v>
      </c>
      <c r="D498" t="s">
        <v>33</v>
      </c>
      <c r="E498" t="s">
        <v>1009</v>
      </c>
      <c r="F498" t="s">
        <v>1008</v>
      </c>
      <c r="G498" t="s">
        <v>2616</v>
      </c>
      <c r="H498" t="s">
        <v>2617</v>
      </c>
    </row>
    <row r="499" spans="1:8" x14ac:dyDescent="0.25">
      <c r="A499" t="s">
        <v>12</v>
      </c>
      <c r="B499" t="s">
        <v>14</v>
      </c>
      <c r="C499" t="s">
        <v>36</v>
      </c>
      <c r="D499" t="s">
        <v>11</v>
      </c>
      <c r="E499" t="s">
        <v>1011</v>
      </c>
      <c r="F499" t="s">
        <v>1010</v>
      </c>
      <c r="G499" t="s">
        <v>2616</v>
      </c>
      <c r="H499" t="s">
        <v>2617</v>
      </c>
    </row>
    <row r="500" spans="1:8" x14ac:dyDescent="0.25">
      <c r="A500" t="s">
        <v>12</v>
      </c>
      <c r="B500" t="s">
        <v>14</v>
      </c>
      <c r="C500" t="s">
        <v>25</v>
      </c>
      <c r="D500" t="s">
        <v>24</v>
      </c>
      <c r="E500" t="s">
        <v>1013</v>
      </c>
      <c r="F500" t="s">
        <v>1012</v>
      </c>
      <c r="G500" t="s">
        <v>2619</v>
      </c>
      <c r="H500" t="s">
        <v>2617</v>
      </c>
    </row>
    <row r="501" spans="1:8" x14ac:dyDescent="0.25">
      <c r="A501" t="s">
        <v>6</v>
      </c>
      <c r="B501" t="s">
        <v>25</v>
      </c>
      <c r="C501" t="s">
        <v>13</v>
      </c>
      <c r="D501" t="s">
        <v>11</v>
      </c>
      <c r="E501" t="s">
        <v>1015</v>
      </c>
      <c r="F501" t="s">
        <v>1014</v>
      </c>
      <c r="G501" t="s">
        <v>2616</v>
      </c>
      <c r="H501" t="s">
        <v>2618</v>
      </c>
    </row>
    <row r="502" spans="1:8" x14ac:dyDescent="0.25">
      <c r="A502" t="s">
        <v>12</v>
      </c>
      <c r="B502" t="s">
        <v>71</v>
      </c>
      <c r="C502" t="s">
        <v>7</v>
      </c>
      <c r="D502" t="s">
        <v>11</v>
      </c>
      <c r="E502" t="s">
        <v>111</v>
      </c>
      <c r="F502" t="s">
        <v>1016</v>
      </c>
      <c r="G502" t="s">
        <v>2619</v>
      </c>
      <c r="H502" t="s">
        <v>2617</v>
      </c>
    </row>
    <row r="503" spans="1:8" x14ac:dyDescent="0.25">
      <c r="A503" t="s">
        <v>6</v>
      </c>
      <c r="B503" t="s">
        <v>8</v>
      </c>
      <c r="C503" t="s">
        <v>13</v>
      </c>
      <c r="D503" t="s">
        <v>24</v>
      </c>
      <c r="E503" t="s">
        <v>1018</v>
      </c>
      <c r="F503" t="s">
        <v>1017</v>
      </c>
      <c r="G503" t="s">
        <v>2616</v>
      </c>
      <c r="H503" t="s">
        <v>2618</v>
      </c>
    </row>
    <row r="504" spans="1:8" x14ac:dyDescent="0.25">
      <c r="A504" t="s">
        <v>12</v>
      </c>
      <c r="B504" t="s">
        <v>26</v>
      </c>
      <c r="C504" t="s">
        <v>13</v>
      </c>
      <c r="D504" t="s">
        <v>33</v>
      </c>
      <c r="E504" t="s">
        <v>1020</v>
      </c>
      <c r="F504" t="s">
        <v>1019</v>
      </c>
      <c r="G504" t="s">
        <v>2616</v>
      </c>
      <c r="H504" t="s">
        <v>2618</v>
      </c>
    </row>
    <row r="505" spans="1:8" x14ac:dyDescent="0.25">
      <c r="A505" t="s">
        <v>12</v>
      </c>
      <c r="B505" t="s">
        <v>71</v>
      </c>
      <c r="C505" t="s">
        <v>13</v>
      </c>
      <c r="D505" t="s">
        <v>11</v>
      </c>
      <c r="E505" t="s">
        <v>1022</v>
      </c>
      <c r="F505" t="s">
        <v>1021</v>
      </c>
      <c r="G505" t="s">
        <v>2619</v>
      </c>
      <c r="H505" t="s">
        <v>2617</v>
      </c>
    </row>
    <row r="506" spans="1:8" x14ac:dyDescent="0.25">
      <c r="A506" t="s">
        <v>12</v>
      </c>
      <c r="B506" t="s">
        <v>14</v>
      </c>
      <c r="C506" t="s">
        <v>13</v>
      </c>
      <c r="D506" t="s">
        <v>24</v>
      </c>
      <c r="E506" t="s">
        <v>1024</v>
      </c>
      <c r="F506" t="s">
        <v>1023</v>
      </c>
      <c r="G506" t="s">
        <v>2619</v>
      </c>
      <c r="H506" t="s">
        <v>2617</v>
      </c>
    </row>
    <row r="507" spans="1:8" x14ac:dyDescent="0.25">
      <c r="A507" t="s">
        <v>6</v>
      </c>
      <c r="B507" t="s">
        <v>17</v>
      </c>
      <c r="C507" t="s">
        <v>13</v>
      </c>
      <c r="D507" t="s">
        <v>33</v>
      </c>
      <c r="E507" t="s">
        <v>1026</v>
      </c>
      <c r="F507" t="s">
        <v>1025</v>
      </c>
      <c r="G507" t="s">
        <v>2616</v>
      </c>
      <c r="H507" t="s">
        <v>2618</v>
      </c>
    </row>
    <row r="508" spans="1:8" x14ac:dyDescent="0.25">
      <c r="A508" t="s">
        <v>12</v>
      </c>
      <c r="B508" t="s">
        <v>8</v>
      </c>
      <c r="C508" t="s">
        <v>25</v>
      </c>
      <c r="D508" t="s">
        <v>11</v>
      </c>
      <c r="E508" t="s">
        <v>1028</v>
      </c>
      <c r="F508" t="s">
        <v>1027</v>
      </c>
      <c r="G508" t="s">
        <v>2616</v>
      </c>
      <c r="H508" t="s">
        <v>2617</v>
      </c>
    </row>
    <row r="509" spans="1:8" x14ac:dyDescent="0.25">
      <c r="A509" t="s">
        <v>12</v>
      </c>
      <c r="B509" t="s">
        <v>14</v>
      </c>
      <c r="C509" t="s">
        <v>13</v>
      </c>
      <c r="D509" t="s">
        <v>11</v>
      </c>
      <c r="E509" t="s">
        <v>1030</v>
      </c>
      <c r="F509" t="s">
        <v>1029</v>
      </c>
      <c r="G509" t="s">
        <v>2619</v>
      </c>
      <c r="H509" t="s">
        <v>2617</v>
      </c>
    </row>
    <row r="510" spans="1:8" x14ac:dyDescent="0.25">
      <c r="A510" t="s">
        <v>12</v>
      </c>
      <c r="B510" t="s">
        <v>71</v>
      </c>
      <c r="C510" t="s">
        <v>13</v>
      </c>
      <c r="D510" t="s">
        <v>11</v>
      </c>
      <c r="E510" t="s">
        <v>340</v>
      </c>
      <c r="F510" t="s">
        <v>1031</v>
      </c>
      <c r="G510" t="s">
        <v>2619</v>
      </c>
      <c r="H510" t="s">
        <v>2618</v>
      </c>
    </row>
    <row r="511" spans="1:8" x14ac:dyDescent="0.25">
      <c r="A511" t="s">
        <v>12</v>
      </c>
      <c r="B511" t="s">
        <v>71</v>
      </c>
      <c r="C511" t="s">
        <v>7</v>
      </c>
      <c r="D511" t="s">
        <v>11</v>
      </c>
      <c r="E511" t="s">
        <v>1033</v>
      </c>
      <c r="F511" t="s">
        <v>1032</v>
      </c>
      <c r="G511" t="s">
        <v>2619</v>
      </c>
      <c r="H511" t="s">
        <v>2617</v>
      </c>
    </row>
    <row r="512" spans="1:8" x14ac:dyDescent="0.25">
      <c r="A512" t="s">
        <v>12</v>
      </c>
      <c r="B512" t="s">
        <v>17</v>
      </c>
      <c r="C512" t="s">
        <v>36</v>
      </c>
      <c r="D512" t="s">
        <v>11</v>
      </c>
      <c r="E512" t="s">
        <v>1035</v>
      </c>
      <c r="F512" t="s">
        <v>1034</v>
      </c>
      <c r="G512" t="s">
        <v>2616</v>
      </c>
      <c r="H512" t="s">
        <v>2617</v>
      </c>
    </row>
    <row r="513" spans="1:8" x14ac:dyDescent="0.25">
      <c r="A513" t="s">
        <v>12</v>
      </c>
      <c r="B513" t="s">
        <v>14</v>
      </c>
      <c r="C513" t="s">
        <v>13</v>
      </c>
      <c r="D513" t="s">
        <v>11</v>
      </c>
      <c r="E513" t="s">
        <v>1037</v>
      </c>
      <c r="F513" t="s">
        <v>1036</v>
      </c>
      <c r="G513" t="s">
        <v>2619</v>
      </c>
      <c r="H513" t="s">
        <v>2617</v>
      </c>
    </row>
    <row r="514" spans="1:8" x14ac:dyDescent="0.25">
      <c r="A514" t="s">
        <v>6</v>
      </c>
      <c r="B514" t="s">
        <v>25</v>
      </c>
      <c r="C514" t="s">
        <v>13</v>
      </c>
      <c r="D514" t="s">
        <v>11</v>
      </c>
      <c r="E514" t="s">
        <v>1039</v>
      </c>
      <c r="F514" t="s">
        <v>1038</v>
      </c>
      <c r="G514" t="s">
        <v>2616</v>
      </c>
      <c r="H514" t="s">
        <v>2617</v>
      </c>
    </row>
    <row r="515" spans="1:8" x14ac:dyDescent="0.25">
      <c r="A515" t="s">
        <v>12</v>
      </c>
      <c r="B515" t="s">
        <v>14</v>
      </c>
      <c r="C515" t="s">
        <v>25</v>
      </c>
      <c r="D515" t="s">
        <v>11</v>
      </c>
      <c r="E515" t="s">
        <v>1041</v>
      </c>
      <c r="F515" t="s">
        <v>1040</v>
      </c>
      <c r="G515" t="s">
        <v>2616</v>
      </c>
      <c r="H515" t="s">
        <v>2617</v>
      </c>
    </row>
    <row r="516" spans="1:8" x14ac:dyDescent="0.25">
      <c r="A516" t="s">
        <v>6</v>
      </c>
      <c r="B516" t="s">
        <v>17</v>
      </c>
      <c r="C516" t="s">
        <v>13</v>
      </c>
      <c r="D516" t="s">
        <v>33</v>
      </c>
      <c r="E516" t="s">
        <v>1043</v>
      </c>
      <c r="F516" t="s">
        <v>1042</v>
      </c>
      <c r="G516" t="s">
        <v>2616</v>
      </c>
      <c r="H516" t="s">
        <v>2618</v>
      </c>
    </row>
    <row r="517" spans="1:8" x14ac:dyDescent="0.25">
      <c r="A517" t="s">
        <v>6</v>
      </c>
      <c r="B517" t="s">
        <v>8</v>
      </c>
      <c r="C517" t="s">
        <v>7</v>
      </c>
      <c r="D517" t="s">
        <v>11</v>
      </c>
      <c r="E517" t="s">
        <v>1045</v>
      </c>
      <c r="F517" t="s">
        <v>1044</v>
      </c>
      <c r="G517" t="s">
        <v>2616</v>
      </c>
      <c r="H517" t="s">
        <v>2617</v>
      </c>
    </row>
    <row r="518" spans="1:8" x14ac:dyDescent="0.25">
      <c r="A518" t="s">
        <v>6</v>
      </c>
      <c r="B518" t="s">
        <v>8</v>
      </c>
      <c r="C518" t="s">
        <v>13</v>
      </c>
      <c r="D518" t="s">
        <v>33</v>
      </c>
      <c r="E518" t="s">
        <v>1047</v>
      </c>
      <c r="F518" t="s">
        <v>1046</v>
      </c>
      <c r="G518" t="s">
        <v>2616</v>
      </c>
      <c r="H518" t="s">
        <v>2617</v>
      </c>
    </row>
    <row r="519" spans="1:8" x14ac:dyDescent="0.25">
      <c r="A519" t="s">
        <v>6</v>
      </c>
      <c r="B519" t="s">
        <v>25</v>
      </c>
      <c r="C519" t="s">
        <v>13</v>
      </c>
      <c r="D519" t="s">
        <v>11</v>
      </c>
      <c r="E519" t="s">
        <v>1049</v>
      </c>
      <c r="F519" t="s">
        <v>1048</v>
      </c>
      <c r="G519" t="s">
        <v>2616</v>
      </c>
      <c r="H519" t="s">
        <v>2617</v>
      </c>
    </row>
    <row r="520" spans="1:8" x14ac:dyDescent="0.25">
      <c r="A520" t="s">
        <v>12</v>
      </c>
      <c r="B520" t="s">
        <v>14</v>
      </c>
      <c r="C520" t="s">
        <v>25</v>
      </c>
      <c r="D520" t="s">
        <v>11</v>
      </c>
      <c r="E520" t="s">
        <v>1051</v>
      </c>
      <c r="F520" t="s">
        <v>1050</v>
      </c>
      <c r="G520" t="s">
        <v>2616</v>
      </c>
      <c r="H520" t="s">
        <v>2618</v>
      </c>
    </row>
    <row r="521" spans="1:8" x14ac:dyDescent="0.25">
      <c r="A521" t="s">
        <v>6</v>
      </c>
      <c r="B521" t="s">
        <v>8</v>
      </c>
      <c r="C521" t="s">
        <v>13</v>
      </c>
      <c r="D521" t="s">
        <v>11</v>
      </c>
      <c r="E521" t="s">
        <v>1053</v>
      </c>
      <c r="F521" t="s">
        <v>1052</v>
      </c>
      <c r="G521" t="s">
        <v>2616</v>
      </c>
      <c r="H521" t="s">
        <v>2617</v>
      </c>
    </row>
    <row r="522" spans="1:8" x14ac:dyDescent="0.25">
      <c r="A522" t="s">
        <v>12</v>
      </c>
      <c r="B522" t="s">
        <v>17</v>
      </c>
      <c r="C522" t="s">
        <v>25</v>
      </c>
      <c r="D522" t="s">
        <v>11</v>
      </c>
      <c r="E522" t="s">
        <v>1055</v>
      </c>
      <c r="F522" t="s">
        <v>1054</v>
      </c>
      <c r="G522" t="s">
        <v>2619</v>
      </c>
      <c r="H522" t="s">
        <v>2617</v>
      </c>
    </row>
    <row r="523" spans="1:8" x14ac:dyDescent="0.25">
      <c r="A523" t="s">
        <v>12</v>
      </c>
      <c r="B523" t="s">
        <v>14</v>
      </c>
      <c r="C523" t="s">
        <v>13</v>
      </c>
      <c r="D523" t="s">
        <v>11</v>
      </c>
      <c r="E523" t="s">
        <v>1057</v>
      </c>
      <c r="F523" t="s">
        <v>1056</v>
      </c>
      <c r="G523" t="s">
        <v>2619</v>
      </c>
      <c r="H523" t="s">
        <v>2617</v>
      </c>
    </row>
    <row r="524" spans="1:8" x14ac:dyDescent="0.25">
      <c r="A524" t="s">
        <v>12</v>
      </c>
      <c r="B524" t="s">
        <v>71</v>
      </c>
      <c r="C524" t="s">
        <v>13</v>
      </c>
      <c r="D524" t="s">
        <v>33</v>
      </c>
      <c r="E524" t="s">
        <v>1059</v>
      </c>
      <c r="F524" t="s">
        <v>1058</v>
      </c>
      <c r="G524" t="s">
        <v>2619</v>
      </c>
      <c r="H524" t="s">
        <v>2617</v>
      </c>
    </row>
    <row r="525" spans="1:8" x14ac:dyDescent="0.25">
      <c r="A525" t="s">
        <v>6</v>
      </c>
      <c r="B525" t="s">
        <v>8</v>
      </c>
      <c r="C525" t="s">
        <v>7</v>
      </c>
      <c r="D525" t="s">
        <v>11</v>
      </c>
      <c r="E525" t="s">
        <v>1061</v>
      </c>
      <c r="F525" t="s">
        <v>1060</v>
      </c>
      <c r="G525" t="s">
        <v>2616</v>
      </c>
      <c r="H525" t="s">
        <v>2618</v>
      </c>
    </row>
    <row r="526" spans="1:8" x14ac:dyDescent="0.25">
      <c r="A526" t="s">
        <v>6</v>
      </c>
      <c r="B526" t="s">
        <v>17</v>
      </c>
      <c r="C526" t="s">
        <v>25</v>
      </c>
      <c r="D526" t="s">
        <v>24</v>
      </c>
      <c r="E526" t="s">
        <v>1063</v>
      </c>
      <c r="F526" t="s">
        <v>1062</v>
      </c>
      <c r="G526" t="s">
        <v>2619</v>
      </c>
      <c r="H526" t="s">
        <v>2617</v>
      </c>
    </row>
    <row r="527" spans="1:8" x14ac:dyDescent="0.25">
      <c r="A527" t="s">
        <v>12</v>
      </c>
      <c r="B527" t="s">
        <v>14</v>
      </c>
      <c r="C527" t="s">
        <v>13</v>
      </c>
      <c r="D527" t="s">
        <v>11</v>
      </c>
      <c r="E527" t="s">
        <v>1065</v>
      </c>
      <c r="F527" t="s">
        <v>1064</v>
      </c>
      <c r="G527" t="s">
        <v>2619</v>
      </c>
      <c r="H527" t="s">
        <v>2617</v>
      </c>
    </row>
    <row r="528" spans="1:8" x14ac:dyDescent="0.25">
      <c r="A528" t="s">
        <v>6</v>
      </c>
      <c r="B528" t="s">
        <v>8</v>
      </c>
      <c r="C528" t="s">
        <v>13</v>
      </c>
      <c r="D528" t="s">
        <v>24</v>
      </c>
      <c r="E528" t="s">
        <v>1067</v>
      </c>
      <c r="F528" t="s">
        <v>1066</v>
      </c>
      <c r="G528" t="s">
        <v>2616</v>
      </c>
      <c r="H528" t="s">
        <v>2618</v>
      </c>
    </row>
    <row r="529" spans="1:8" x14ac:dyDescent="0.25">
      <c r="A529" t="s">
        <v>12</v>
      </c>
      <c r="B529" t="s">
        <v>14</v>
      </c>
      <c r="C529" t="s">
        <v>13</v>
      </c>
      <c r="D529" t="s">
        <v>11</v>
      </c>
      <c r="E529" t="s">
        <v>1069</v>
      </c>
      <c r="F529" t="s">
        <v>1068</v>
      </c>
      <c r="G529" t="s">
        <v>2616</v>
      </c>
      <c r="H529" t="s">
        <v>2617</v>
      </c>
    </row>
    <row r="530" spans="1:8" x14ac:dyDescent="0.25">
      <c r="A530" t="s">
        <v>12</v>
      </c>
      <c r="B530" t="s">
        <v>14</v>
      </c>
      <c r="C530" t="s">
        <v>13</v>
      </c>
      <c r="D530" t="s">
        <v>11</v>
      </c>
      <c r="E530" t="s">
        <v>1071</v>
      </c>
      <c r="F530" t="s">
        <v>1070</v>
      </c>
      <c r="G530" t="s">
        <v>2619</v>
      </c>
      <c r="H530" t="s">
        <v>2617</v>
      </c>
    </row>
    <row r="531" spans="1:8" x14ac:dyDescent="0.25">
      <c r="A531" t="s">
        <v>12</v>
      </c>
      <c r="B531" t="s">
        <v>8</v>
      </c>
      <c r="C531" t="s">
        <v>13</v>
      </c>
      <c r="D531" t="s">
        <v>11</v>
      </c>
      <c r="E531" t="s">
        <v>1073</v>
      </c>
      <c r="F531" t="s">
        <v>1072</v>
      </c>
      <c r="G531" t="s">
        <v>2616</v>
      </c>
      <c r="H531" t="s">
        <v>2618</v>
      </c>
    </row>
    <row r="532" spans="1:8" x14ac:dyDescent="0.25">
      <c r="A532" t="s">
        <v>6</v>
      </c>
      <c r="B532" t="s">
        <v>8</v>
      </c>
      <c r="C532" t="s">
        <v>13</v>
      </c>
      <c r="D532" t="s">
        <v>11</v>
      </c>
      <c r="E532" t="s">
        <v>1075</v>
      </c>
      <c r="F532" t="s">
        <v>1074</v>
      </c>
      <c r="G532" t="s">
        <v>2616</v>
      </c>
      <c r="H532" t="s">
        <v>2617</v>
      </c>
    </row>
    <row r="533" spans="1:8" x14ac:dyDescent="0.25">
      <c r="A533" t="s">
        <v>12</v>
      </c>
      <c r="B533" t="s">
        <v>14</v>
      </c>
      <c r="C533" t="s">
        <v>13</v>
      </c>
      <c r="D533" t="s">
        <v>11</v>
      </c>
      <c r="E533" t="s">
        <v>1077</v>
      </c>
      <c r="F533" t="s">
        <v>1076</v>
      </c>
      <c r="G533" t="s">
        <v>2616</v>
      </c>
      <c r="H533" t="s">
        <v>2617</v>
      </c>
    </row>
    <row r="534" spans="1:8" x14ac:dyDescent="0.25">
      <c r="A534" t="s">
        <v>6</v>
      </c>
      <c r="B534" t="s">
        <v>25</v>
      </c>
      <c r="C534" t="s">
        <v>13</v>
      </c>
      <c r="D534" t="s">
        <v>11</v>
      </c>
      <c r="E534" t="s">
        <v>1079</v>
      </c>
      <c r="F534" t="s">
        <v>1078</v>
      </c>
      <c r="G534" t="s">
        <v>2616</v>
      </c>
      <c r="H534" t="s">
        <v>2618</v>
      </c>
    </row>
    <row r="535" spans="1:8" x14ac:dyDescent="0.25">
      <c r="A535" t="s">
        <v>12</v>
      </c>
      <c r="B535" t="s">
        <v>8</v>
      </c>
      <c r="C535" t="s">
        <v>7</v>
      </c>
      <c r="D535" t="s">
        <v>11</v>
      </c>
      <c r="E535" t="s">
        <v>1081</v>
      </c>
      <c r="F535" t="s">
        <v>1080</v>
      </c>
      <c r="G535" t="s">
        <v>2616</v>
      </c>
      <c r="H535" t="s">
        <v>2618</v>
      </c>
    </row>
    <row r="536" spans="1:8" x14ac:dyDescent="0.25">
      <c r="A536" t="s">
        <v>12</v>
      </c>
      <c r="B536" t="s">
        <v>14</v>
      </c>
      <c r="C536" t="s">
        <v>36</v>
      </c>
      <c r="D536" t="s">
        <v>11</v>
      </c>
      <c r="E536" t="s">
        <v>1083</v>
      </c>
      <c r="F536" t="s">
        <v>1082</v>
      </c>
      <c r="G536" t="s">
        <v>2616</v>
      </c>
      <c r="H536" t="s">
        <v>2617</v>
      </c>
    </row>
    <row r="537" spans="1:8" x14ac:dyDescent="0.25">
      <c r="A537" t="s">
        <v>12</v>
      </c>
      <c r="B537" t="s">
        <v>14</v>
      </c>
      <c r="C537" t="s">
        <v>13</v>
      </c>
      <c r="D537" t="s">
        <v>11</v>
      </c>
      <c r="E537" t="s">
        <v>1085</v>
      </c>
      <c r="F537" t="s">
        <v>1084</v>
      </c>
      <c r="G537" t="s">
        <v>2619</v>
      </c>
      <c r="H537" t="s">
        <v>2617</v>
      </c>
    </row>
    <row r="538" spans="1:8" x14ac:dyDescent="0.25">
      <c r="A538" t="s">
        <v>6</v>
      </c>
      <c r="B538" t="s">
        <v>8</v>
      </c>
      <c r="C538" t="s">
        <v>13</v>
      </c>
      <c r="D538" t="s">
        <v>33</v>
      </c>
      <c r="E538" t="s">
        <v>1087</v>
      </c>
      <c r="F538" t="s">
        <v>1086</v>
      </c>
      <c r="G538" t="s">
        <v>2616</v>
      </c>
      <c r="H538" t="s">
        <v>2618</v>
      </c>
    </row>
    <row r="539" spans="1:8" x14ac:dyDescent="0.25">
      <c r="A539" t="s">
        <v>6</v>
      </c>
      <c r="B539" t="s">
        <v>8</v>
      </c>
      <c r="C539" t="s">
        <v>7</v>
      </c>
      <c r="D539" t="s">
        <v>11</v>
      </c>
      <c r="E539" t="s">
        <v>1089</v>
      </c>
      <c r="F539" t="s">
        <v>1088</v>
      </c>
      <c r="G539" t="s">
        <v>2616</v>
      </c>
      <c r="H539" t="s">
        <v>2617</v>
      </c>
    </row>
    <row r="540" spans="1:8" x14ac:dyDescent="0.25">
      <c r="A540" t="s">
        <v>6</v>
      </c>
      <c r="B540" t="s">
        <v>8</v>
      </c>
      <c r="C540" t="s">
        <v>7</v>
      </c>
      <c r="D540" t="s">
        <v>11</v>
      </c>
      <c r="E540" t="s">
        <v>1091</v>
      </c>
      <c r="F540" t="s">
        <v>1090</v>
      </c>
      <c r="G540" t="s">
        <v>2616</v>
      </c>
      <c r="H540" t="s">
        <v>2617</v>
      </c>
    </row>
    <row r="541" spans="1:8" x14ac:dyDescent="0.25">
      <c r="A541" t="s">
        <v>6</v>
      </c>
      <c r="B541" t="s">
        <v>8</v>
      </c>
      <c r="C541" t="s">
        <v>13</v>
      </c>
      <c r="D541" t="s">
        <v>11</v>
      </c>
      <c r="E541" t="s">
        <v>1093</v>
      </c>
      <c r="F541" t="s">
        <v>1092</v>
      </c>
      <c r="G541" t="s">
        <v>2616</v>
      </c>
      <c r="H541" t="s">
        <v>2617</v>
      </c>
    </row>
    <row r="542" spans="1:8" x14ac:dyDescent="0.25">
      <c r="A542" t="s">
        <v>12</v>
      </c>
      <c r="B542" t="s">
        <v>14</v>
      </c>
      <c r="C542" t="s">
        <v>13</v>
      </c>
      <c r="D542" t="s">
        <v>11</v>
      </c>
      <c r="E542" t="s">
        <v>1095</v>
      </c>
      <c r="F542" t="s">
        <v>1094</v>
      </c>
      <c r="G542" t="s">
        <v>2619</v>
      </c>
      <c r="H542" t="s">
        <v>2617</v>
      </c>
    </row>
    <row r="543" spans="1:8" x14ac:dyDescent="0.25">
      <c r="A543" t="s">
        <v>12</v>
      </c>
      <c r="B543" t="s">
        <v>71</v>
      </c>
      <c r="C543" t="s">
        <v>13</v>
      </c>
      <c r="D543" t="s">
        <v>11</v>
      </c>
      <c r="E543" t="s">
        <v>1097</v>
      </c>
      <c r="F543" t="s">
        <v>1096</v>
      </c>
      <c r="G543" t="s">
        <v>2619</v>
      </c>
      <c r="H543" t="s">
        <v>2617</v>
      </c>
    </row>
    <row r="544" spans="1:8" x14ac:dyDescent="0.25">
      <c r="A544" t="s">
        <v>6</v>
      </c>
      <c r="B544" t="s">
        <v>17</v>
      </c>
      <c r="C544" t="s">
        <v>25</v>
      </c>
      <c r="D544" t="s">
        <v>33</v>
      </c>
      <c r="E544" t="s">
        <v>1099</v>
      </c>
      <c r="F544" t="s">
        <v>1098</v>
      </c>
      <c r="G544" t="s">
        <v>2616</v>
      </c>
      <c r="H544" t="s">
        <v>2617</v>
      </c>
    </row>
    <row r="545" spans="1:8" x14ac:dyDescent="0.25">
      <c r="A545" t="s">
        <v>6</v>
      </c>
      <c r="B545" t="s">
        <v>25</v>
      </c>
      <c r="C545" t="s">
        <v>7</v>
      </c>
      <c r="D545" t="s">
        <v>11</v>
      </c>
      <c r="E545" t="s">
        <v>1101</v>
      </c>
      <c r="F545" t="s">
        <v>1100</v>
      </c>
      <c r="G545" t="s">
        <v>2619</v>
      </c>
      <c r="H545" t="s">
        <v>2618</v>
      </c>
    </row>
    <row r="546" spans="1:8" x14ac:dyDescent="0.25">
      <c r="A546" t="s">
        <v>12</v>
      </c>
      <c r="B546" t="s">
        <v>25</v>
      </c>
      <c r="C546" t="s">
        <v>13</v>
      </c>
      <c r="D546" t="s">
        <v>11</v>
      </c>
      <c r="E546" t="s">
        <v>1103</v>
      </c>
      <c r="F546" t="s">
        <v>1102</v>
      </c>
      <c r="G546" t="s">
        <v>2616</v>
      </c>
      <c r="H546" t="s">
        <v>2617</v>
      </c>
    </row>
    <row r="547" spans="1:8" x14ac:dyDescent="0.25">
      <c r="A547" t="s">
        <v>12</v>
      </c>
      <c r="B547" t="s">
        <v>14</v>
      </c>
      <c r="C547" t="s">
        <v>13</v>
      </c>
      <c r="D547" t="s">
        <v>24</v>
      </c>
      <c r="E547" t="s">
        <v>1105</v>
      </c>
      <c r="F547" t="s">
        <v>1104</v>
      </c>
      <c r="G547" t="s">
        <v>2616</v>
      </c>
      <c r="H547" t="s">
        <v>2617</v>
      </c>
    </row>
    <row r="548" spans="1:8" x14ac:dyDescent="0.25">
      <c r="A548" t="s">
        <v>12</v>
      </c>
      <c r="B548" t="s">
        <v>71</v>
      </c>
      <c r="C548" t="s">
        <v>13</v>
      </c>
      <c r="D548" t="s">
        <v>24</v>
      </c>
      <c r="E548" t="s">
        <v>1107</v>
      </c>
      <c r="F548" t="s">
        <v>1106</v>
      </c>
      <c r="G548" t="s">
        <v>2616</v>
      </c>
      <c r="H548" t="s">
        <v>2617</v>
      </c>
    </row>
    <row r="549" spans="1:8" x14ac:dyDescent="0.25">
      <c r="A549" t="s">
        <v>6</v>
      </c>
      <c r="B549" t="s">
        <v>17</v>
      </c>
      <c r="C549" t="s">
        <v>13</v>
      </c>
      <c r="D549" t="s">
        <v>33</v>
      </c>
      <c r="E549" t="s">
        <v>1109</v>
      </c>
      <c r="F549" t="s">
        <v>1108</v>
      </c>
      <c r="G549" t="s">
        <v>2616</v>
      </c>
      <c r="H549" t="s">
        <v>2617</v>
      </c>
    </row>
    <row r="550" spans="1:8" x14ac:dyDescent="0.25">
      <c r="A550" t="s">
        <v>6</v>
      </c>
      <c r="B550" t="s">
        <v>8</v>
      </c>
      <c r="C550" t="s">
        <v>13</v>
      </c>
      <c r="D550" t="s">
        <v>11</v>
      </c>
      <c r="E550" t="s">
        <v>1111</v>
      </c>
      <c r="F550" t="s">
        <v>1110</v>
      </c>
      <c r="G550" t="s">
        <v>2616</v>
      </c>
      <c r="H550" t="s">
        <v>2617</v>
      </c>
    </row>
    <row r="551" spans="1:8" x14ac:dyDescent="0.25">
      <c r="A551" t="s">
        <v>6</v>
      </c>
      <c r="B551" t="s">
        <v>17</v>
      </c>
      <c r="C551" t="s">
        <v>13</v>
      </c>
      <c r="D551" t="s">
        <v>33</v>
      </c>
      <c r="E551" t="s">
        <v>1113</v>
      </c>
      <c r="F551" t="s">
        <v>1112</v>
      </c>
      <c r="G551" t="s">
        <v>2616</v>
      </c>
      <c r="H551" t="s">
        <v>2617</v>
      </c>
    </row>
    <row r="552" spans="1:8" x14ac:dyDescent="0.25">
      <c r="A552" t="s">
        <v>6</v>
      </c>
      <c r="B552" t="s">
        <v>8</v>
      </c>
      <c r="C552" t="s">
        <v>13</v>
      </c>
      <c r="D552" t="s">
        <v>11</v>
      </c>
      <c r="E552" t="s">
        <v>1115</v>
      </c>
      <c r="F552" t="s">
        <v>1114</v>
      </c>
      <c r="G552" t="s">
        <v>2616</v>
      </c>
      <c r="H552" t="s">
        <v>2618</v>
      </c>
    </row>
    <row r="553" spans="1:8" x14ac:dyDescent="0.25">
      <c r="A553" t="s">
        <v>12</v>
      </c>
      <c r="B553" t="s">
        <v>71</v>
      </c>
      <c r="C553" t="s">
        <v>7</v>
      </c>
      <c r="D553" t="s">
        <v>11</v>
      </c>
      <c r="E553" t="s">
        <v>1117</v>
      </c>
      <c r="F553" t="s">
        <v>1116</v>
      </c>
      <c r="G553" t="s">
        <v>2619</v>
      </c>
      <c r="H553" t="s">
        <v>2617</v>
      </c>
    </row>
    <row r="554" spans="1:8" x14ac:dyDescent="0.25">
      <c r="A554" t="s">
        <v>12</v>
      </c>
      <c r="B554" t="s">
        <v>26</v>
      </c>
      <c r="C554" t="s">
        <v>13</v>
      </c>
      <c r="D554" t="s">
        <v>24</v>
      </c>
      <c r="E554" t="s">
        <v>1119</v>
      </c>
      <c r="F554" t="s">
        <v>1118</v>
      </c>
      <c r="G554" t="s">
        <v>2616</v>
      </c>
      <c r="H554" t="s">
        <v>2617</v>
      </c>
    </row>
    <row r="555" spans="1:8" x14ac:dyDescent="0.25">
      <c r="A555" t="s">
        <v>12</v>
      </c>
      <c r="B555" t="s">
        <v>26</v>
      </c>
      <c r="C555" t="s">
        <v>13</v>
      </c>
      <c r="D555" t="s">
        <v>33</v>
      </c>
      <c r="E555" t="s">
        <v>1121</v>
      </c>
      <c r="F555" t="s">
        <v>1120</v>
      </c>
      <c r="G555" t="s">
        <v>2616</v>
      </c>
      <c r="H555" t="s">
        <v>2618</v>
      </c>
    </row>
    <row r="556" spans="1:8" x14ac:dyDescent="0.25">
      <c r="A556" t="s">
        <v>12</v>
      </c>
      <c r="B556" t="s">
        <v>14</v>
      </c>
      <c r="C556" t="s">
        <v>13</v>
      </c>
      <c r="D556" t="s">
        <v>11</v>
      </c>
      <c r="E556" t="s">
        <v>1123</v>
      </c>
      <c r="F556" t="s">
        <v>1122</v>
      </c>
      <c r="G556" t="s">
        <v>2619</v>
      </c>
      <c r="H556" t="s">
        <v>2618</v>
      </c>
    </row>
    <row r="557" spans="1:8" x14ac:dyDescent="0.25">
      <c r="A557" t="s">
        <v>6</v>
      </c>
      <c r="B557" t="s">
        <v>8</v>
      </c>
      <c r="C557" t="s">
        <v>7</v>
      </c>
      <c r="D557" t="s">
        <v>24</v>
      </c>
      <c r="E557" t="s">
        <v>1125</v>
      </c>
      <c r="F557" t="s">
        <v>1124</v>
      </c>
      <c r="G557" t="s">
        <v>2619</v>
      </c>
      <c r="H557" t="s">
        <v>2617</v>
      </c>
    </row>
    <row r="558" spans="1:8" x14ac:dyDescent="0.25">
      <c r="A558" t="s">
        <v>6</v>
      </c>
      <c r="B558" t="s">
        <v>8</v>
      </c>
      <c r="C558" t="s">
        <v>13</v>
      </c>
      <c r="D558" t="s">
        <v>11</v>
      </c>
      <c r="E558" t="s">
        <v>1127</v>
      </c>
      <c r="F558" t="s">
        <v>1126</v>
      </c>
      <c r="G558" t="s">
        <v>2616</v>
      </c>
      <c r="H558" t="s">
        <v>2618</v>
      </c>
    </row>
    <row r="559" spans="1:8" x14ac:dyDescent="0.25">
      <c r="A559" t="s">
        <v>12</v>
      </c>
      <c r="B559" t="s">
        <v>17</v>
      </c>
      <c r="C559" t="s">
        <v>13</v>
      </c>
      <c r="D559" t="s">
        <v>33</v>
      </c>
      <c r="E559" t="s">
        <v>1129</v>
      </c>
      <c r="F559" t="s">
        <v>1128</v>
      </c>
      <c r="G559" t="s">
        <v>2616</v>
      </c>
      <c r="H559" t="s">
        <v>2617</v>
      </c>
    </row>
    <row r="560" spans="1:8" x14ac:dyDescent="0.25">
      <c r="A560" t="s">
        <v>6</v>
      </c>
      <c r="B560" t="s">
        <v>8</v>
      </c>
      <c r="C560" t="s">
        <v>7</v>
      </c>
      <c r="D560" t="s">
        <v>11</v>
      </c>
      <c r="E560" t="s">
        <v>1131</v>
      </c>
      <c r="F560" t="s">
        <v>1130</v>
      </c>
      <c r="G560" t="s">
        <v>2619</v>
      </c>
      <c r="H560" t="s">
        <v>2618</v>
      </c>
    </row>
    <row r="561" spans="1:8" x14ac:dyDescent="0.25">
      <c r="A561" t="s">
        <v>12</v>
      </c>
      <c r="B561" t="s">
        <v>14</v>
      </c>
      <c r="C561" t="s">
        <v>7</v>
      </c>
      <c r="D561" t="s">
        <v>11</v>
      </c>
      <c r="E561" t="s">
        <v>1133</v>
      </c>
      <c r="F561" t="s">
        <v>1132</v>
      </c>
      <c r="G561" t="s">
        <v>2619</v>
      </c>
      <c r="H561" t="s">
        <v>2617</v>
      </c>
    </row>
    <row r="562" spans="1:8" x14ac:dyDescent="0.25">
      <c r="A562" t="s">
        <v>12</v>
      </c>
      <c r="B562" t="s">
        <v>14</v>
      </c>
      <c r="C562" t="s">
        <v>13</v>
      </c>
      <c r="D562" t="s">
        <v>33</v>
      </c>
      <c r="E562" t="s">
        <v>1135</v>
      </c>
      <c r="F562" t="s">
        <v>1134</v>
      </c>
      <c r="G562" t="s">
        <v>2616</v>
      </c>
      <c r="H562" t="s">
        <v>2617</v>
      </c>
    </row>
    <row r="563" spans="1:8" x14ac:dyDescent="0.25">
      <c r="A563" t="s">
        <v>12</v>
      </c>
      <c r="B563" t="s">
        <v>8</v>
      </c>
      <c r="C563" t="s">
        <v>13</v>
      </c>
      <c r="D563" t="s">
        <v>11</v>
      </c>
      <c r="E563" t="s">
        <v>1137</v>
      </c>
      <c r="F563" t="s">
        <v>1136</v>
      </c>
      <c r="G563" t="s">
        <v>2616</v>
      </c>
      <c r="H563" t="s">
        <v>2618</v>
      </c>
    </row>
    <row r="564" spans="1:8" x14ac:dyDescent="0.25">
      <c r="A564" t="s">
        <v>12</v>
      </c>
      <c r="B564" t="s">
        <v>17</v>
      </c>
      <c r="C564" t="s">
        <v>13</v>
      </c>
      <c r="D564" t="s">
        <v>11</v>
      </c>
      <c r="E564" t="s">
        <v>1139</v>
      </c>
      <c r="F564" t="s">
        <v>1138</v>
      </c>
      <c r="G564" t="s">
        <v>2616</v>
      </c>
      <c r="H564" t="s">
        <v>2617</v>
      </c>
    </row>
    <row r="565" spans="1:8" x14ac:dyDescent="0.25">
      <c r="A565" t="s">
        <v>6</v>
      </c>
      <c r="B565" t="s">
        <v>8</v>
      </c>
      <c r="C565" t="s">
        <v>7</v>
      </c>
      <c r="D565" t="s">
        <v>11</v>
      </c>
      <c r="E565" t="s">
        <v>1141</v>
      </c>
      <c r="F565" t="s">
        <v>1140</v>
      </c>
      <c r="G565" t="s">
        <v>2616</v>
      </c>
      <c r="H565" t="s">
        <v>2618</v>
      </c>
    </row>
    <row r="566" spans="1:8" x14ac:dyDescent="0.25">
      <c r="A566" t="s">
        <v>12</v>
      </c>
      <c r="B566" t="s">
        <v>26</v>
      </c>
      <c r="C566" t="s">
        <v>13</v>
      </c>
      <c r="D566" t="s">
        <v>33</v>
      </c>
      <c r="E566" t="s">
        <v>1143</v>
      </c>
      <c r="F566" t="s">
        <v>1142</v>
      </c>
      <c r="G566" t="s">
        <v>2619</v>
      </c>
      <c r="H566" t="s">
        <v>2618</v>
      </c>
    </row>
    <row r="567" spans="1:8" x14ac:dyDescent="0.25">
      <c r="A567" t="s">
        <v>12</v>
      </c>
      <c r="B567" t="s">
        <v>17</v>
      </c>
      <c r="C567" t="s">
        <v>13</v>
      </c>
      <c r="D567" t="s">
        <v>11</v>
      </c>
      <c r="E567" t="s">
        <v>1145</v>
      </c>
      <c r="F567" t="s">
        <v>1144</v>
      </c>
      <c r="G567" t="s">
        <v>2616</v>
      </c>
      <c r="H567" t="s">
        <v>2618</v>
      </c>
    </row>
    <row r="568" spans="1:8" x14ac:dyDescent="0.25">
      <c r="A568" t="s">
        <v>12</v>
      </c>
      <c r="B568" t="s">
        <v>17</v>
      </c>
      <c r="C568" t="s">
        <v>13</v>
      </c>
      <c r="D568" t="s">
        <v>11</v>
      </c>
      <c r="E568" t="s">
        <v>1147</v>
      </c>
      <c r="F568" t="s">
        <v>1146</v>
      </c>
      <c r="G568" t="s">
        <v>2616</v>
      </c>
      <c r="H568" t="s">
        <v>2617</v>
      </c>
    </row>
    <row r="569" spans="1:8" x14ac:dyDescent="0.25">
      <c r="A569" t="s">
        <v>6</v>
      </c>
      <c r="B569" t="s">
        <v>8</v>
      </c>
      <c r="C569" t="s">
        <v>13</v>
      </c>
      <c r="D569" t="s">
        <v>33</v>
      </c>
      <c r="E569" t="s">
        <v>1149</v>
      </c>
      <c r="F569" t="s">
        <v>1148</v>
      </c>
      <c r="G569" t="s">
        <v>2619</v>
      </c>
      <c r="H569" t="s">
        <v>2617</v>
      </c>
    </row>
    <row r="570" spans="1:8" x14ac:dyDescent="0.25">
      <c r="A570" t="s">
        <v>12</v>
      </c>
      <c r="B570" t="s">
        <v>26</v>
      </c>
      <c r="C570" t="s">
        <v>7</v>
      </c>
      <c r="D570" t="s">
        <v>33</v>
      </c>
      <c r="E570" t="s">
        <v>1151</v>
      </c>
      <c r="F570" t="s">
        <v>1150</v>
      </c>
      <c r="G570" t="s">
        <v>2616</v>
      </c>
      <c r="H570" t="s">
        <v>2617</v>
      </c>
    </row>
    <row r="571" spans="1:8" x14ac:dyDescent="0.25">
      <c r="A571" t="s">
        <v>6</v>
      </c>
      <c r="B571" t="s">
        <v>8</v>
      </c>
      <c r="C571" t="s">
        <v>7</v>
      </c>
      <c r="D571" t="s">
        <v>11</v>
      </c>
      <c r="E571" t="s">
        <v>1153</v>
      </c>
      <c r="F571" t="s">
        <v>1152</v>
      </c>
      <c r="G571" t="s">
        <v>2616</v>
      </c>
      <c r="H571" t="s">
        <v>2617</v>
      </c>
    </row>
    <row r="572" spans="1:8" x14ac:dyDescent="0.25">
      <c r="A572" t="s">
        <v>12</v>
      </c>
      <c r="B572" t="s">
        <v>14</v>
      </c>
      <c r="C572" t="s">
        <v>13</v>
      </c>
      <c r="D572" t="s">
        <v>11</v>
      </c>
      <c r="E572" t="s">
        <v>1155</v>
      </c>
      <c r="F572" t="s">
        <v>1154</v>
      </c>
      <c r="G572" t="s">
        <v>2616</v>
      </c>
      <c r="H572" t="s">
        <v>2617</v>
      </c>
    </row>
    <row r="573" spans="1:8" x14ac:dyDescent="0.25">
      <c r="A573" t="s">
        <v>12</v>
      </c>
      <c r="B573" t="s">
        <v>14</v>
      </c>
      <c r="C573" t="s">
        <v>36</v>
      </c>
      <c r="D573" t="s">
        <v>11</v>
      </c>
      <c r="E573" t="s">
        <v>1157</v>
      </c>
      <c r="F573" t="s">
        <v>1156</v>
      </c>
      <c r="G573" t="s">
        <v>2616</v>
      </c>
      <c r="H573" t="s">
        <v>2618</v>
      </c>
    </row>
    <row r="574" spans="1:8" x14ac:dyDescent="0.25">
      <c r="A574" t="s">
        <v>12</v>
      </c>
      <c r="B574" t="s">
        <v>71</v>
      </c>
      <c r="C574" t="s">
        <v>36</v>
      </c>
      <c r="D574" t="s">
        <v>33</v>
      </c>
      <c r="E574" t="s">
        <v>1159</v>
      </c>
      <c r="F574" t="s">
        <v>1158</v>
      </c>
      <c r="G574" t="s">
        <v>2619</v>
      </c>
      <c r="H574" t="s">
        <v>2617</v>
      </c>
    </row>
    <row r="575" spans="1:8" x14ac:dyDescent="0.25">
      <c r="A575" t="s">
        <v>6</v>
      </c>
      <c r="B575" t="s">
        <v>8</v>
      </c>
      <c r="C575" t="s">
        <v>7</v>
      </c>
      <c r="D575" t="s">
        <v>11</v>
      </c>
      <c r="E575" t="s">
        <v>1053</v>
      </c>
      <c r="F575" t="s">
        <v>1160</v>
      </c>
      <c r="G575" t="s">
        <v>2616</v>
      </c>
      <c r="H575" t="s">
        <v>2618</v>
      </c>
    </row>
    <row r="576" spans="1:8" x14ac:dyDescent="0.25">
      <c r="A576" t="s">
        <v>6</v>
      </c>
      <c r="B576" t="s">
        <v>8</v>
      </c>
      <c r="C576" t="s">
        <v>7</v>
      </c>
      <c r="D576" t="s">
        <v>11</v>
      </c>
      <c r="E576" t="s">
        <v>1162</v>
      </c>
      <c r="F576" t="s">
        <v>1161</v>
      </c>
      <c r="G576" t="s">
        <v>2616</v>
      </c>
      <c r="H576" t="s">
        <v>2617</v>
      </c>
    </row>
    <row r="577" spans="1:8" x14ac:dyDescent="0.25">
      <c r="A577" t="s">
        <v>12</v>
      </c>
      <c r="B577" t="s">
        <v>71</v>
      </c>
      <c r="C577" t="s">
        <v>13</v>
      </c>
      <c r="D577" t="s">
        <v>11</v>
      </c>
      <c r="E577" t="s">
        <v>1164</v>
      </c>
      <c r="F577" t="s">
        <v>1163</v>
      </c>
      <c r="G577" t="s">
        <v>2619</v>
      </c>
      <c r="H577" t="s">
        <v>2617</v>
      </c>
    </row>
    <row r="578" spans="1:8" x14ac:dyDescent="0.25">
      <c r="A578" t="s">
        <v>6</v>
      </c>
      <c r="B578" t="s">
        <v>8</v>
      </c>
      <c r="C578" t="s">
        <v>13</v>
      </c>
      <c r="D578" t="s">
        <v>11</v>
      </c>
      <c r="E578" t="s">
        <v>1166</v>
      </c>
      <c r="F578" t="s">
        <v>1165</v>
      </c>
      <c r="G578" t="s">
        <v>2616</v>
      </c>
      <c r="H578" t="s">
        <v>2618</v>
      </c>
    </row>
    <row r="579" spans="1:8" x14ac:dyDescent="0.25">
      <c r="A579" t="s">
        <v>6</v>
      </c>
      <c r="B579" t="s">
        <v>17</v>
      </c>
      <c r="C579" t="s">
        <v>13</v>
      </c>
      <c r="D579" t="s">
        <v>11</v>
      </c>
      <c r="E579" t="s">
        <v>1168</v>
      </c>
      <c r="F579" t="s">
        <v>1167</v>
      </c>
      <c r="G579" t="s">
        <v>2616</v>
      </c>
      <c r="H579" t="s">
        <v>2617</v>
      </c>
    </row>
    <row r="580" spans="1:8" x14ac:dyDescent="0.25">
      <c r="A580" t="s">
        <v>12</v>
      </c>
      <c r="B580" t="s">
        <v>26</v>
      </c>
      <c r="C580" t="s">
        <v>13</v>
      </c>
      <c r="D580" t="s">
        <v>33</v>
      </c>
      <c r="E580" t="s">
        <v>1170</v>
      </c>
      <c r="F580" t="s">
        <v>1169</v>
      </c>
      <c r="G580" t="s">
        <v>2616</v>
      </c>
      <c r="H580" t="s">
        <v>2618</v>
      </c>
    </row>
    <row r="581" spans="1:8" x14ac:dyDescent="0.25">
      <c r="A581" t="s">
        <v>6</v>
      </c>
      <c r="B581" t="s">
        <v>8</v>
      </c>
      <c r="C581" t="s">
        <v>13</v>
      </c>
      <c r="D581" t="s">
        <v>33</v>
      </c>
      <c r="E581" t="s">
        <v>1172</v>
      </c>
      <c r="F581" t="s">
        <v>1171</v>
      </c>
      <c r="G581" t="s">
        <v>2616</v>
      </c>
      <c r="H581" t="s">
        <v>2618</v>
      </c>
    </row>
    <row r="582" spans="1:8" x14ac:dyDescent="0.25">
      <c r="A582" t="s">
        <v>6</v>
      </c>
      <c r="B582" t="s">
        <v>8</v>
      </c>
      <c r="C582" t="s">
        <v>36</v>
      </c>
      <c r="D582" t="s">
        <v>11</v>
      </c>
      <c r="E582" t="s">
        <v>1174</v>
      </c>
      <c r="F582" t="s">
        <v>1173</v>
      </c>
      <c r="G582" t="s">
        <v>2616</v>
      </c>
      <c r="H582" t="s">
        <v>2617</v>
      </c>
    </row>
    <row r="583" spans="1:8" x14ac:dyDescent="0.25">
      <c r="A583" t="s">
        <v>6</v>
      </c>
      <c r="B583" t="s">
        <v>8</v>
      </c>
      <c r="C583" t="s">
        <v>25</v>
      </c>
      <c r="D583" t="s">
        <v>33</v>
      </c>
      <c r="E583" t="s">
        <v>1176</v>
      </c>
      <c r="F583" t="s">
        <v>1175</v>
      </c>
      <c r="G583" t="s">
        <v>2616</v>
      </c>
      <c r="H583" t="s">
        <v>2617</v>
      </c>
    </row>
    <row r="584" spans="1:8" x14ac:dyDescent="0.25">
      <c r="A584" t="s">
        <v>12</v>
      </c>
      <c r="B584" t="s">
        <v>17</v>
      </c>
      <c r="C584" t="s">
        <v>13</v>
      </c>
      <c r="D584" t="s">
        <v>33</v>
      </c>
      <c r="E584" t="s">
        <v>1178</v>
      </c>
      <c r="F584" t="s">
        <v>1177</v>
      </c>
      <c r="G584" t="s">
        <v>2616</v>
      </c>
      <c r="H584" t="s">
        <v>2617</v>
      </c>
    </row>
    <row r="585" spans="1:8" x14ac:dyDescent="0.25">
      <c r="A585" t="s">
        <v>12</v>
      </c>
      <c r="B585" t="s">
        <v>26</v>
      </c>
      <c r="C585" t="s">
        <v>7</v>
      </c>
      <c r="D585" t="s">
        <v>24</v>
      </c>
      <c r="E585" t="s">
        <v>1180</v>
      </c>
      <c r="F585" t="s">
        <v>1179</v>
      </c>
      <c r="G585" t="s">
        <v>2616</v>
      </c>
      <c r="H585" t="s">
        <v>2618</v>
      </c>
    </row>
    <row r="586" spans="1:8" x14ac:dyDescent="0.25">
      <c r="A586" t="s">
        <v>12</v>
      </c>
      <c r="B586" t="s">
        <v>14</v>
      </c>
      <c r="C586" t="s">
        <v>13</v>
      </c>
      <c r="D586" t="s">
        <v>24</v>
      </c>
      <c r="E586" t="s">
        <v>1182</v>
      </c>
      <c r="F586" t="s">
        <v>1181</v>
      </c>
      <c r="G586" t="s">
        <v>2616</v>
      </c>
      <c r="H586" t="s">
        <v>2617</v>
      </c>
    </row>
    <row r="587" spans="1:8" x14ac:dyDescent="0.25">
      <c r="A587" t="s">
        <v>12</v>
      </c>
      <c r="B587" t="s">
        <v>14</v>
      </c>
      <c r="C587" t="s">
        <v>13</v>
      </c>
      <c r="D587" t="s">
        <v>11</v>
      </c>
      <c r="E587" t="s">
        <v>1184</v>
      </c>
      <c r="F587" t="s">
        <v>1183</v>
      </c>
      <c r="G587" t="s">
        <v>2619</v>
      </c>
      <c r="H587" t="s">
        <v>2617</v>
      </c>
    </row>
    <row r="588" spans="1:8" x14ac:dyDescent="0.25">
      <c r="A588" t="s">
        <v>6</v>
      </c>
      <c r="B588" t="s">
        <v>17</v>
      </c>
      <c r="C588" t="s">
        <v>7</v>
      </c>
      <c r="D588" t="s">
        <v>33</v>
      </c>
      <c r="E588" t="s">
        <v>1186</v>
      </c>
      <c r="F588" t="s">
        <v>1185</v>
      </c>
      <c r="G588" t="s">
        <v>2619</v>
      </c>
      <c r="H588" t="s">
        <v>2617</v>
      </c>
    </row>
    <row r="589" spans="1:8" x14ac:dyDescent="0.25">
      <c r="A589" t="s">
        <v>6</v>
      </c>
      <c r="B589" t="s">
        <v>8</v>
      </c>
      <c r="C589" t="s">
        <v>13</v>
      </c>
      <c r="D589" t="s">
        <v>11</v>
      </c>
      <c r="E589" t="s">
        <v>1188</v>
      </c>
      <c r="F589" t="s">
        <v>1187</v>
      </c>
      <c r="G589" t="s">
        <v>2616</v>
      </c>
      <c r="H589" t="s">
        <v>2618</v>
      </c>
    </row>
    <row r="590" spans="1:8" x14ac:dyDescent="0.25">
      <c r="A590" t="s">
        <v>12</v>
      </c>
      <c r="B590" t="s">
        <v>8</v>
      </c>
      <c r="C590" t="s">
        <v>7</v>
      </c>
      <c r="D590" t="s">
        <v>11</v>
      </c>
      <c r="E590" t="s">
        <v>1190</v>
      </c>
      <c r="F590" t="s">
        <v>1189</v>
      </c>
      <c r="G590" t="s">
        <v>2616</v>
      </c>
      <c r="H590" t="s">
        <v>2618</v>
      </c>
    </row>
    <row r="591" spans="1:8" x14ac:dyDescent="0.25">
      <c r="A591" t="s">
        <v>6</v>
      </c>
      <c r="B591" t="s">
        <v>8</v>
      </c>
      <c r="C591" t="s">
        <v>13</v>
      </c>
      <c r="D591" t="s">
        <v>24</v>
      </c>
      <c r="E591" t="s">
        <v>1192</v>
      </c>
      <c r="F591" t="s">
        <v>1191</v>
      </c>
      <c r="G591" t="s">
        <v>2616</v>
      </c>
      <c r="H591" t="s">
        <v>2618</v>
      </c>
    </row>
    <row r="592" spans="1:8" x14ac:dyDescent="0.25">
      <c r="A592" t="s">
        <v>12</v>
      </c>
      <c r="B592" t="s">
        <v>14</v>
      </c>
      <c r="C592" t="s">
        <v>7</v>
      </c>
      <c r="D592" t="s">
        <v>33</v>
      </c>
      <c r="E592" t="s">
        <v>1194</v>
      </c>
      <c r="F592" t="s">
        <v>1193</v>
      </c>
      <c r="G592" t="s">
        <v>2619</v>
      </c>
      <c r="H592" t="s">
        <v>2618</v>
      </c>
    </row>
    <row r="593" spans="1:8" x14ac:dyDescent="0.25">
      <c r="A593" t="s">
        <v>6</v>
      </c>
      <c r="B593" t="s">
        <v>8</v>
      </c>
      <c r="C593" t="s">
        <v>13</v>
      </c>
      <c r="D593" t="s">
        <v>11</v>
      </c>
      <c r="E593" t="s">
        <v>1196</v>
      </c>
      <c r="F593" t="s">
        <v>1195</v>
      </c>
      <c r="G593" t="s">
        <v>2616</v>
      </c>
      <c r="H593" t="s">
        <v>2617</v>
      </c>
    </row>
    <row r="594" spans="1:8" x14ac:dyDescent="0.25">
      <c r="A594" t="s">
        <v>12</v>
      </c>
      <c r="B594" t="s">
        <v>26</v>
      </c>
      <c r="C594" t="s">
        <v>25</v>
      </c>
      <c r="D594" t="s">
        <v>11</v>
      </c>
      <c r="E594" t="s">
        <v>1198</v>
      </c>
      <c r="F594" t="s">
        <v>1197</v>
      </c>
      <c r="G594" t="s">
        <v>2616</v>
      </c>
      <c r="H594" t="s">
        <v>2617</v>
      </c>
    </row>
    <row r="595" spans="1:8" x14ac:dyDescent="0.25">
      <c r="A595" t="s">
        <v>12</v>
      </c>
      <c r="B595" t="s">
        <v>17</v>
      </c>
      <c r="C595" t="s">
        <v>7</v>
      </c>
      <c r="D595" t="s">
        <v>24</v>
      </c>
      <c r="E595" t="s">
        <v>1200</v>
      </c>
      <c r="F595" t="s">
        <v>1199</v>
      </c>
      <c r="G595" t="s">
        <v>2616</v>
      </c>
      <c r="H595" t="s">
        <v>2617</v>
      </c>
    </row>
    <row r="596" spans="1:8" x14ac:dyDescent="0.25">
      <c r="A596" t="s">
        <v>6</v>
      </c>
      <c r="B596" t="s">
        <v>8</v>
      </c>
      <c r="C596" t="s">
        <v>13</v>
      </c>
      <c r="D596" t="s">
        <v>33</v>
      </c>
      <c r="E596" t="s">
        <v>1202</v>
      </c>
      <c r="F596" t="s">
        <v>1201</v>
      </c>
      <c r="G596" t="s">
        <v>2616</v>
      </c>
      <c r="H596" t="s">
        <v>2617</v>
      </c>
    </row>
    <row r="597" spans="1:8" x14ac:dyDescent="0.25">
      <c r="A597" t="s">
        <v>12</v>
      </c>
      <c r="B597" t="s">
        <v>14</v>
      </c>
      <c r="C597" t="s">
        <v>13</v>
      </c>
      <c r="D597" t="s">
        <v>24</v>
      </c>
      <c r="E597" t="s">
        <v>1204</v>
      </c>
      <c r="F597" t="s">
        <v>1203</v>
      </c>
      <c r="G597" t="s">
        <v>2616</v>
      </c>
      <c r="H597" t="s">
        <v>2618</v>
      </c>
    </row>
    <row r="598" spans="1:8" x14ac:dyDescent="0.25">
      <c r="A598" t="s">
        <v>6</v>
      </c>
      <c r="B598" t="s">
        <v>8</v>
      </c>
      <c r="C598" t="s">
        <v>7</v>
      </c>
      <c r="D598" t="s">
        <v>24</v>
      </c>
      <c r="E598" t="s">
        <v>1206</v>
      </c>
      <c r="F598" t="s">
        <v>1205</v>
      </c>
      <c r="G598" t="s">
        <v>2616</v>
      </c>
      <c r="H598" t="s">
        <v>2617</v>
      </c>
    </row>
    <row r="599" spans="1:8" x14ac:dyDescent="0.25">
      <c r="A599" t="s">
        <v>12</v>
      </c>
      <c r="B599" t="s">
        <v>17</v>
      </c>
      <c r="C599" t="s">
        <v>13</v>
      </c>
      <c r="D599" t="s">
        <v>11</v>
      </c>
      <c r="E599" t="s">
        <v>1208</v>
      </c>
      <c r="F599" t="s">
        <v>1207</v>
      </c>
      <c r="G599" t="s">
        <v>2616</v>
      </c>
      <c r="H599" t="s">
        <v>2617</v>
      </c>
    </row>
    <row r="600" spans="1:8" x14ac:dyDescent="0.25">
      <c r="A600" t="s">
        <v>12</v>
      </c>
      <c r="B600" t="s">
        <v>26</v>
      </c>
      <c r="C600" t="s">
        <v>13</v>
      </c>
      <c r="D600" t="s">
        <v>11</v>
      </c>
      <c r="E600" t="s">
        <v>1210</v>
      </c>
      <c r="F600" t="s">
        <v>1209</v>
      </c>
      <c r="G600" t="s">
        <v>2616</v>
      </c>
      <c r="H600" t="s">
        <v>2617</v>
      </c>
    </row>
    <row r="601" spans="1:8" x14ac:dyDescent="0.25">
      <c r="A601" t="s">
        <v>6</v>
      </c>
      <c r="B601" t="s">
        <v>25</v>
      </c>
      <c r="C601" t="s">
        <v>7</v>
      </c>
      <c r="D601" t="s">
        <v>11</v>
      </c>
      <c r="E601" t="s">
        <v>1212</v>
      </c>
      <c r="F601" t="s">
        <v>1211</v>
      </c>
      <c r="G601" t="s">
        <v>2619</v>
      </c>
      <c r="H601" t="s">
        <v>2617</v>
      </c>
    </row>
    <row r="602" spans="1:8" x14ac:dyDescent="0.25">
      <c r="A602" t="s">
        <v>12</v>
      </c>
      <c r="B602" t="s">
        <v>25</v>
      </c>
      <c r="C602" t="s">
        <v>7</v>
      </c>
      <c r="D602" t="s">
        <v>11</v>
      </c>
      <c r="E602" t="s">
        <v>1214</v>
      </c>
      <c r="F602" t="s">
        <v>1213</v>
      </c>
      <c r="G602" t="s">
        <v>2619</v>
      </c>
      <c r="H602" t="s">
        <v>2618</v>
      </c>
    </row>
    <row r="603" spans="1:8" x14ac:dyDescent="0.25">
      <c r="A603" t="s">
        <v>12</v>
      </c>
      <c r="B603" t="s">
        <v>14</v>
      </c>
      <c r="C603" t="s">
        <v>13</v>
      </c>
      <c r="D603" t="s">
        <v>24</v>
      </c>
      <c r="E603" t="s">
        <v>1216</v>
      </c>
      <c r="F603" t="s">
        <v>1215</v>
      </c>
      <c r="G603" t="s">
        <v>2616</v>
      </c>
      <c r="H603" t="s">
        <v>2617</v>
      </c>
    </row>
    <row r="604" spans="1:8" x14ac:dyDescent="0.25">
      <c r="A604" t="s">
        <v>12</v>
      </c>
      <c r="B604" t="s">
        <v>26</v>
      </c>
      <c r="C604" t="s">
        <v>7</v>
      </c>
      <c r="D604" t="s">
        <v>11</v>
      </c>
      <c r="E604" t="s">
        <v>1218</v>
      </c>
      <c r="F604" t="s">
        <v>1217</v>
      </c>
      <c r="G604" t="s">
        <v>2616</v>
      </c>
      <c r="H604" t="s">
        <v>2617</v>
      </c>
    </row>
    <row r="605" spans="1:8" x14ac:dyDescent="0.25">
      <c r="A605" t="s">
        <v>12</v>
      </c>
      <c r="B605" t="s">
        <v>14</v>
      </c>
      <c r="C605" t="s">
        <v>13</v>
      </c>
      <c r="D605" t="s">
        <v>11</v>
      </c>
      <c r="E605" t="s">
        <v>1220</v>
      </c>
      <c r="F605" t="s">
        <v>1219</v>
      </c>
      <c r="G605" t="s">
        <v>2616</v>
      </c>
      <c r="H605" t="s">
        <v>2618</v>
      </c>
    </row>
    <row r="606" spans="1:8" x14ac:dyDescent="0.25">
      <c r="A606" t="s">
        <v>12</v>
      </c>
      <c r="B606" t="s">
        <v>8</v>
      </c>
      <c r="C606" t="s">
        <v>13</v>
      </c>
      <c r="D606" t="s">
        <v>11</v>
      </c>
      <c r="E606" t="s">
        <v>1222</v>
      </c>
      <c r="F606" t="s">
        <v>1221</v>
      </c>
      <c r="G606" t="s">
        <v>2616</v>
      </c>
      <c r="H606" t="s">
        <v>2617</v>
      </c>
    </row>
    <row r="607" spans="1:8" x14ac:dyDescent="0.25">
      <c r="A607" t="s">
        <v>12</v>
      </c>
      <c r="B607" t="s">
        <v>71</v>
      </c>
      <c r="C607" t="s">
        <v>13</v>
      </c>
      <c r="D607" t="s">
        <v>11</v>
      </c>
      <c r="E607" t="s">
        <v>1224</v>
      </c>
      <c r="F607" t="s">
        <v>1223</v>
      </c>
      <c r="G607" t="s">
        <v>2619</v>
      </c>
      <c r="H607" t="s">
        <v>2618</v>
      </c>
    </row>
    <row r="608" spans="1:8" x14ac:dyDescent="0.25">
      <c r="A608" t="s">
        <v>6</v>
      </c>
      <c r="B608" t="s">
        <v>8</v>
      </c>
      <c r="C608" t="s">
        <v>7</v>
      </c>
      <c r="D608" t="s">
        <v>24</v>
      </c>
      <c r="E608" t="s">
        <v>1226</v>
      </c>
      <c r="F608" t="s">
        <v>1225</v>
      </c>
      <c r="G608" t="s">
        <v>2616</v>
      </c>
      <c r="H608" t="s">
        <v>2618</v>
      </c>
    </row>
    <row r="609" spans="1:8" x14ac:dyDescent="0.25">
      <c r="A609" t="s">
        <v>12</v>
      </c>
      <c r="B609" t="s">
        <v>26</v>
      </c>
      <c r="C609" t="s">
        <v>13</v>
      </c>
      <c r="D609" t="s">
        <v>11</v>
      </c>
      <c r="E609" t="s">
        <v>1228</v>
      </c>
      <c r="F609" t="s">
        <v>1227</v>
      </c>
      <c r="G609" t="s">
        <v>2616</v>
      </c>
      <c r="H609" t="s">
        <v>2618</v>
      </c>
    </row>
    <row r="610" spans="1:8" x14ac:dyDescent="0.25">
      <c r="A610" t="s">
        <v>6</v>
      </c>
      <c r="B610" t="s">
        <v>8</v>
      </c>
      <c r="C610" t="s">
        <v>13</v>
      </c>
      <c r="D610" t="s">
        <v>11</v>
      </c>
      <c r="E610" t="s">
        <v>1230</v>
      </c>
      <c r="F610" t="s">
        <v>1229</v>
      </c>
      <c r="G610" t="s">
        <v>2616</v>
      </c>
      <c r="H610" t="s">
        <v>2618</v>
      </c>
    </row>
    <row r="611" spans="1:8" x14ac:dyDescent="0.25">
      <c r="A611" t="s">
        <v>12</v>
      </c>
      <c r="B611" t="s">
        <v>26</v>
      </c>
      <c r="C611" t="s">
        <v>13</v>
      </c>
      <c r="D611" t="s">
        <v>11</v>
      </c>
      <c r="E611" t="s">
        <v>1232</v>
      </c>
      <c r="F611" t="s">
        <v>1231</v>
      </c>
      <c r="G611" t="s">
        <v>2616</v>
      </c>
      <c r="H611" t="s">
        <v>2617</v>
      </c>
    </row>
    <row r="612" spans="1:8" x14ac:dyDescent="0.25">
      <c r="A612" t="s">
        <v>6</v>
      </c>
      <c r="B612" t="s">
        <v>8</v>
      </c>
      <c r="C612" t="s">
        <v>7</v>
      </c>
      <c r="D612" t="s">
        <v>33</v>
      </c>
      <c r="E612" t="s">
        <v>1234</v>
      </c>
      <c r="F612" t="s">
        <v>1233</v>
      </c>
      <c r="G612" t="s">
        <v>2616</v>
      </c>
      <c r="H612" t="s">
        <v>2618</v>
      </c>
    </row>
    <row r="613" spans="1:8" x14ac:dyDescent="0.25">
      <c r="A613" t="s">
        <v>12</v>
      </c>
      <c r="B613" t="s">
        <v>14</v>
      </c>
      <c r="C613" t="s">
        <v>7</v>
      </c>
      <c r="D613" t="s">
        <v>24</v>
      </c>
      <c r="E613" t="s">
        <v>1236</v>
      </c>
      <c r="F613" t="s">
        <v>1235</v>
      </c>
      <c r="G613" t="s">
        <v>2616</v>
      </c>
      <c r="H613" t="s">
        <v>2617</v>
      </c>
    </row>
    <row r="614" spans="1:8" x14ac:dyDescent="0.25">
      <c r="A614" t="s">
        <v>6</v>
      </c>
      <c r="B614" t="s">
        <v>25</v>
      </c>
      <c r="C614" t="s">
        <v>13</v>
      </c>
      <c r="D614" t="s">
        <v>11</v>
      </c>
      <c r="E614" t="s">
        <v>1238</v>
      </c>
      <c r="F614" t="s">
        <v>1237</v>
      </c>
      <c r="G614" t="s">
        <v>2616</v>
      </c>
      <c r="H614" t="s">
        <v>2617</v>
      </c>
    </row>
    <row r="615" spans="1:8" x14ac:dyDescent="0.25">
      <c r="A615" t="s">
        <v>6</v>
      </c>
      <c r="B615" t="s">
        <v>25</v>
      </c>
      <c r="C615" t="s">
        <v>36</v>
      </c>
      <c r="D615" t="s">
        <v>11</v>
      </c>
      <c r="E615" t="s">
        <v>1240</v>
      </c>
      <c r="F615" t="s">
        <v>1239</v>
      </c>
      <c r="G615" t="s">
        <v>2616</v>
      </c>
      <c r="H615" t="s">
        <v>2617</v>
      </c>
    </row>
    <row r="616" spans="1:8" x14ac:dyDescent="0.25">
      <c r="A616" t="s">
        <v>6</v>
      </c>
      <c r="B616" t="s">
        <v>8</v>
      </c>
      <c r="C616" t="s">
        <v>13</v>
      </c>
      <c r="D616" t="s">
        <v>11</v>
      </c>
      <c r="E616" t="s">
        <v>1242</v>
      </c>
      <c r="F616" t="s">
        <v>1241</v>
      </c>
      <c r="G616" t="s">
        <v>2616</v>
      </c>
      <c r="H616" t="s">
        <v>2618</v>
      </c>
    </row>
    <row r="617" spans="1:8" x14ac:dyDescent="0.25">
      <c r="A617" t="s">
        <v>6</v>
      </c>
      <c r="B617" t="s">
        <v>25</v>
      </c>
      <c r="C617" t="s">
        <v>13</v>
      </c>
      <c r="D617" t="s">
        <v>11</v>
      </c>
      <c r="E617" t="s">
        <v>1244</v>
      </c>
      <c r="F617" t="s">
        <v>1243</v>
      </c>
      <c r="G617" t="s">
        <v>2616</v>
      </c>
      <c r="H617" t="s">
        <v>2618</v>
      </c>
    </row>
    <row r="618" spans="1:8" x14ac:dyDescent="0.25">
      <c r="A618" t="s">
        <v>12</v>
      </c>
      <c r="B618" t="s">
        <v>14</v>
      </c>
      <c r="C618" t="s">
        <v>36</v>
      </c>
      <c r="D618" t="s">
        <v>24</v>
      </c>
      <c r="E618" t="s">
        <v>1246</v>
      </c>
      <c r="F618" t="s">
        <v>1245</v>
      </c>
      <c r="G618" t="s">
        <v>2619</v>
      </c>
      <c r="H618" t="s">
        <v>2618</v>
      </c>
    </row>
    <row r="619" spans="1:8" x14ac:dyDescent="0.25">
      <c r="A619" t="s">
        <v>6</v>
      </c>
      <c r="B619" t="s">
        <v>8</v>
      </c>
      <c r="C619" t="s">
        <v>13</v>
      </c>
      <c r="D619" t="s">
        <v>24</v>
      </c>
      <c r="E619" t="s">
        <v>676</v>
      </c>
      <c r="F619" t="s">
        <v>1247</v>
      </c>
      <c r="G619" t="s">
        <v>2616</v>
      </c>
      <c r="H619" t="s">
        <v>2618</v>
      </c>
    </row>
    <row r="620" spans="1:8" x14ac:dyDescent="0.25">
      <c r="A620" t="s">
        <v>12</v>
      </c>
      <c r="B620" t="s">
        <v>14</v>
      </c>
      <c r="C620" t="s">
        <v>13</v>
      </c>
      <c r="D620" t="s">
        <v>24</v>
      </c>
      <c r="E620" t="s">
        <v>1249</v>
      </c>
      <c r="F620" t="s">
        <v>1248</v>
      </c>
      <c r="G620" t="s">
        <v>2619</v>
      </c>
      <c r="H620" t="s">
        <v>2617</v>
      </c>
    </row>
    <row r="621" spans="1:8" x14ac:dyDescent="0.25">
      <c r="A621" t="s">
        <v>12</v>
      </c>
      <c r="B621" t="s">
        <v>14</v>
      </c>
      <c r="C621" t="s">
        <v>13</v>
      </c>
      <c r="D621" t="s">
        <v>24</v>
      </c>
      <c r="E621" t="s">
        <v>1251</v>
      </c>
      <c r="F621" t="s">
        <v>1250</v>
      </c>
      <c r="G621" t="s">
        <v>2619</v>
      </c>
      <c r="H621" t="s">
        <v>2617</v>
      </c>
    </row>
    <row r="622" spans="1:8" x14ac:dyDescent="0.25">
      <c r="A622" t="s">
        <v>6</v>
      </c>
      <c r="B622" t="s">
        <v>17</v>
      </c>
      <c r="C622" t="s">
        <v>13</v>
      </c>
      <c r="D622" t="s">
        <v>24</v>
      </c>
      <c r="E622" t="s">
        <v>1253</v>
      </c>
      <c r="F622" t="s">
        <v>1252</v>
      </c>
      <c r="G622" t="s">
        <v>2616</v>
      </c>
      <c r="H622" t="s">
        <v>2618</v>
      </c>
    </row>
    <row r="623" spans="1:8" x14ac:dyDescent="0.25">
      <c r="A623" t="s">
        <v>6</v>
      </c>
      <c r="B623" t="s">
        <v>8</v>
      </c>
      <c r="C623" t="s">
        <v>13</v>
      </c>
      <c r="D623" t="s">
        <v>11</v>
      </c>
      <c r="E623" t="s">
        <v>1255</v>
      </c>
      <c r="F623" t="s">
        <v>1254</v>
      </c>
      <c r="G623" t="s">
        <v>2616</v>
      </c>
      <c r="H623" t="s">
        <v>2617</v>
      </c>
    </row>
    <row r="624" spans="1:8" x14ac:dyDescent="0.25">
      <c r="A624" t="s">
        <v>6</v>
      </c>
      <c r="B624" t="s">
        <v>8</v>
      </c>
      <c r="C624" t="s">
        <v>13</v>
      </c>
      <c r="D624" t="s">
        <v>11</v>
      </c>
      <c r="E624" t="s">
        <v>1257</v>
      </c>
      <c r="F624" t="s">
        <v>1256</v>
      </c>
      <c r="G624" t="s">
        <v>2616</v>
      </c>
      <c r="H624" t="s">
        <v>2617</v>
      </c>
    </row>
    <row r="625" spans="1:8" x14ac:dyDescent="0.25">
      <c r="A625" t="s">
        <v>12</v>
      </c>
      <c r="B625" t="s">
        <v>14</v>
      </c>
      <c r="C625" t="s">
        <v>13</v>
      </c>
      <c r="D625" t="s">
        <v>33</v>
      </c>
      <c r="E625" t="s">
        <v>1259</v>
      </c>
      <c r="F625" t="s">
        <v>1258</v>
      </c>
      <c r="G625" t="s">
        <v>2616</v>
      </c>
      <c r="H625" t="s">
        <v>2617</v>
      </c>
    </row>
    <row r="626" spans="1:8" x14ac:dyDescent="0.25">
      <c r="A626" t="s">
        <v>6</v>
      </c>
      <c r="B626" t="s">
        <v>25</v>
      </c>
      <c r="C626" t="s">
        <v>13</v>
      </c>
      <c r="D626" t="s">
        <v>33</v>
      </c>
      <c r="E626" t="s">
        <v>1261</v>
      </c>
      <c r="F626" t="s">
        <v>1260</v>
      </c>
      <c r="G626" t="s">
        <v>2616</v>
      </c>
      <c r="H626" t="s">
        <v>2617</v>
      </c>
    </row>
    <row r="627" spans="1:8" x14ac:dyDescent="0.25">
      <c r="A627" t="s">
        <v>12</v>
      </c>
      <c r="B627" t="s">
        <v>26</v>
      </c>
      <c r="C627" t="s">
        <v>13</v>
      </c>
      <c r="D627" t="s">
        <v>33</v>
      </c>
      <c r="E627" t="s">
        <v>1263</v>
      </c>
      <c r="F627" t="s">
        <v>1262</v>
      </c>
      <c r="G627" t="s">
        <v>2616</v>
      </c>
      <c r="H627" t="s">
        <v>2617</v>
      </c>
    </row>
    <row r="628" spans="1:8" x14ac:dyDescent="0.25">
      <c r="A628" t="s">
        <v>6</v>
      </c>
      <c r="B628" t="s">
        <v>8</v>
      </c>
      <c r="C628" t="s">
        <v>13</v>
      </c>
      <c r="D628" t="s">
        <v>11</v>
      </c>
      <c r="E628" t="s">
        <v>1265</v>
      </c>
      <c r="F628" t="s">
        <v>1264</v>
      </c>
      <c r="G628" t="s">
        <v>2616</v>
      </c>
      <c r="H628" t="s">
        <v>2617</v>
      </c>
    </row>
    <row r="629" spans="1:8" x14ac:dyDescent="0.25">
      <c r="A629" t="s">
        <v>12</v>
      </c>
      <c r="B629" t="s">
        <v>14</v>
      </c>
      <c r="C629" t="s">
        <v>13</v>
      </c>
      <c r="D629" t="s">
        <v>11</v>
      </c>
      <c r="E629" t="s">
        <v>1267</v>
      </c>
      <c r="F629" t="s">
        <v>1266</v>
      </c>
      <c r="G629" t="s">
        <v>2616</v>
      </c>
      <c r="H629" t="s">
        <v>2617</v>
      </c>
    </row>
    <row r="630" spans="1:8" x14ac:dyDescent="0.25">
      <c r="A630" t="s">
        <v>6</v>
      </c>
      <c r="B630" t="s">
        <v>8</v>
      </c>
      <c r="C630" t="s">
        <v>13</v>
      </c>
      <c r="D630" t="s">
        <v>11</v>
      </c>
      <c r="E630" t="s">
        <v>1269</v>
      </c>
      <c r="F630" t="s">
        <v>1268</v>
      </c>
      <c r="G630" t="s">
        <v>2616</v>
      </c>
      <c r="H630" t="s">
        <v>2618</v>
      </c>
    </row>
    <row r="631" spans="1:8" x14ac:dyDescent="0.25">
      <c r="A631" t="s">
        <v>6</v>
      </c>
      <c r="B631" t="s">
        <v>8</v>
      </c>
      <c r="C631" t="s">
        <v>13</v>
      </c>
      <c r="D631" t="s">
        <v>24</v>
      </c>
      <c r="E631" t="s">
        <v>1271</v>
      </c>
      <c r="F631" t="s">
        <v>1270</v>
      </c>
      <c r="G631" t="s">
        <v>2616</v>
      </c>
      <c r="H631" t="s">
        <v>2617</v>
      </c>
    </row>
    <row r="632" spans="1:8" x14ac:dyDescent="0.25">
      <c r="A632" t="s">
        <v>12</v>
      </c>
      <c r="B632" t="s">
        <v>71</v>
      </c>
      <c r="C632" t="s">
        <v>7</v>
      </c>
      <c r="D632" t="s">
        <v>24</v>
      </c>
      <c r="E632" t="s">
        <v>286</v>
      </c>
      <c r="F632" t="s">
        <v>1272</v>
      </c>
      <c r="G632" t="s">
        <v>2619</v>
      </c>
      <c r="H632" t="s">
        <v>2618</v>
      </c>
    </row>
    <row r="633" spans="1:8" x14ac:dyDescent="0.25">
      <c r="A633" t="s">
        <v>6</v>
      </c>
      <c r="B633" t="s">
        <v>8</v>
      </c>
      <c r="C633" t="s">
        <v>13</v>
      </c>
      <c r="D633" t="s">
        <v>33</v>
      </c>
      <c r="E633" t="s">
        <v>1274</v>
      </c>
      <c r="F633" t="s">
        <v>1273</v>
      </c>
      <c r="G633" t="s">
        <v>2616</v>
      </c>
      <c r="H633" t="s">
        <v>2618</v>
      </c>
    </row>
    <row r="634" spans="1:8" x14ac:dyDescent="0.25">
      <c r="A634" t="s">
        <v>6</v>
      </c>
      <c r="B634" t="s">
        <v>17</v>
      </c>
      <c r="C634" t="s">
        <v>7</v>
      </c>
      <c r="D634" t="s">
        <v>24</v>
      </c>
      <c r="E634" t="s">
        <v>1276</v>
      </c>
      <c r="F634" t="s">
        <v>1275</v>
      </c>
      <c r="G634" t="s">
        <v>2616</v>
      </c>
      <c r="H634" t="s">
        <v>2618</v>
      </c>
    </row>
    <row r="635" spans="1:8" x14ac:dyDescent="0.25">
      <c r="A635" t="s">
        <v>6</v>
      </c>
      <c r="B635" t="s">
        <v>8</v>
      </c>
      <c r="C635" t="s">
        <v>7</v>
      </c>
      <c r="D635" t="s">
        <v>11</v>
      </c>
      <c r="E635" t="s">
        <v>1278</v>
      </c>
      <c r="F635" t="s">
        <v>1277</v>
      </c>
      <c r="G635" t="s">
        <v>2616</v>
      </c>
      <c r="H635" t="s">
        <v>2617</v>
      </c>
    </row>
    <row r="636" spans="1:8" x14ac:dyDescent="0.25">
      <c r="A636" t="s">
        <v>6</v>
      </c>
      <c r="B636" t="s">
        <v>17</v>
      </c>
      <c r="C636" t="s">
        <v>13</v>
      </c>
      <c r="D636" t="s">
        <v>24</v>
      </c>
      <c r="E636" t="s">
        <v>1280</v>
      </c>
      <c r="F636" t="s">
        <v>1279</v>
      </c>
      <c r="G636" t="s">
        <v>2616</v>
      </c>
      <c r="H636" t="s">
        <v>2618</v>
      </c>
    </row>
    <row r="637" spans="1:8" x14ac:dyDescent="0.25">
      <c r="A637" t="s">
        <v>6</v>
      </c>
      <c r="B637" t="s">
        <v>17</v>
      </c>
      <c r="C637" t="s">
        <v>7</v>
      </c>
      <c r="D637" t="s">
        <v>11</v>
      </c>
      <c r="E637" t="s">
        <v>1282</v>
      </c>
      <c r="F637" t="s">
        <v>1281</v>
      </c>
      <c r="G637" t="s">
        <v>2616</v>
      </c>
      <c r="H637" t="s">
        <v>2618</v>
      </c>
    </row>
    <row r="638" spans="1:8" x14ac:dyDescent="0.25">
      <c r="A638" t="s">
        <v>6</v>
      </c>
      <c r="B638" t="s">
        <v>25</v>
      </c>
      <c r="C638" t="s">
        <v>7</v>
      </c>
      <c r="D638" t="s">
        <v>11</v>
      </c>
      <c r="E638" t="s">
        <v>1284</v>
      </c>
      <c r="F638" t="s">
        <v>1283</v>
      </c>
      <c r="G638" t="s">
        <v>2616</v>
      </c>
      <c r="H638" t="s">
        <v>2618</v>
      </c>
    </row>
    <row r="639" spans="1:8" x14ac:dyDescent="0.25">
      <c r="A639" t="s">
        <v>12</v>
      </c>
      <c r="B639" t="s">
        <v>26</v>
      </c>
      <c r="C639" t="s">
        <v>36</v>
      </c>
      <c r="D639" t="s">
        <v>11</v>
      </c>
      <c r="E639" t="s">
        <v>1286</v>
      </c>
      <c r="F639" t="s">
        <v>1285</v>
      </c>
      <c r="G639" t="s">
        <v>2616</v>
      </c>
      <c r="H639" t="s">
        <v>2618</v>
      </c>
    </row>
    <row r="640" spans="1:8" x14ac:dyDescent="0.25">
      <c r="A640" t="s">
        <v>6</v>
      </c>
      <c r="B640" t="s">
        <v>8</v>
      </c>
      <c r="C640" t="s">
        <v>13</v>
      </c>
      <c r="D640" t="s">
        <v>11</v>
      </c>
      <c r="E640" t="s">
        <v>1288</v>
      </c>
      <c r="F640" t="s">
        <v>1287</v>
      </c>
      <c r="G640" t="s">
        <v>2616</v>
      </c>
      <c r="H640" t="s">
        <v>2617</v>
      </c>
    </row>
    <row r="641" spans="1:8" x14ac:dyDescent="0.25">
      <c r="A641" t="s">
        <v>12</v>
      </c>
      <c r="B641" t="s">
        <v>26</v>
      </c>
      <c r="C641" t="s">
        <v>13</v>
      </c>
      <c r="D641" t="s">
        <v>33</v>
      </c>
      <c r="E641" t="s">
        <v>1290</v>
      </c>
      <c r="F641" t="s">
        <v>1289</v>
      </c>
      <c r="G641" t="s">
        <v>2616</v>
      </c>
      <c r="H641" t="s">
        <v>2617</v>
      </c>
    </row>
    <row r="642" spans="1:8" x14ac:dyDescent="0.25">
      <c r="A642" t="s">
        <v>12</v>
      </c>
      <c r="B642" t="s">
        <v>8</v>
      </c>
      <c r="C642" t="s">
        <v>13</v>
      </c>
      <c r="D642" t="s">
        <v>11</v>
      </c>
      <c r="E642" t="s">
        <v>1292</v>
      </c>
      <c r="F642" t="s">
        <v>1291</v>
      </c>
      <c r="G642" t="s">
        <v>2616</v>
      </c>
      <c r="H642" t="s">
        <v>2617</v>
      </c>
    </row>
    <row r="643" spans="1:8" x14ac:dyDescent="0.25">
      <c r="A643" t="s">
        <v>6</v>
      </c>
      <c r="B643" t="s">
        <v>17</v>
      </c>
      <c r="C643" t="s">
        <v>7</v>
      </c>
      <c r="D643" t="s">
        <v>11</v>
      </c>
      <c r="E643" t="s">
        <v>1294</v>
      </c>
      <c r="F643" t="s">
        <v>1293</v>
      </c>
      <c r="G643" t="s">
        <v>2616</v>
      </c>
      <c r="H643" t="s">
        <v>2618</v>
      </c>
    </row>
    <row r="644" spans="1:8" x14ac:dyDescent="0.25">
      <c r="A644" t="s">
        <v>12</v>
      </c>
      <c r="B644" t="s">
        <v>71</v>
      </c>
      <c r="C644" t="s">
        <v>13</v>
      </c>
      <c r="D644" t="s">
        <v>24</v>
      </c>
      <c r="E644" t="s">
        <v>1296</v>
      </c>
      <c r="F644" t="s">
        <v>1295</v>
      </c>
      <c r="G644" t="s">
        <v>2616</v>
      </c>
      <c r="H644" t="s">
        <v>2618</v>
      </c>
    </row>
    <row r="645" spans="1:8" x14ac:dyDescent="0.25">
      <c r="A645" t="s">
        <v>6</v>
      </c>
      <c r="B645" t="s">
        <v>8</v>
      </c>
      <c r="C645" t="s">
        <v>13</v>
      </c>
      <c r="D645" t="s">
        <v>24</v>
      </c>
      <c r="E645" t="s">
        <v>1298</v>
      </c>
      <c r="F645" t="s">
        <v>1297</v>
      </c>
      <c r="G645" t="s">
        <v>2616</v>
      </c>
      <c r="H645" t="s">
        <v>2618</v>
      </c>
    </row>
    <row r="646" spans="1:8" x14ac:dyDescent="0.25">
      <c r="A646" t="s">
        <v>12</v>
      </c>
      <c r="B646" t="s">
        <v>8</v>
      </c>
      <c r="C646" t="s">
        <v>13</v>
      </c>
      <c r="D646" t="s">
        <v>11</v>
      </c>
      <c r="E646" t="s">
        <v>1300</v>
      </c>
      <c r="F646" t="s">
        <v>1299</v>
      </c>
      <c r="G646" t="s">
        <v>2616</v>
      </c>
      <c r="H646" t="s">
        <v>2618</v>
      </c>
    </row>
    <row r="647" spans="1:8" x14ac:dyDescent="0.25">
      <c r="A647" t="s">
        <v>6</v>
      </c>
      <c r="B647" t="s">
        <v>8</v>
      </c>
      <c r="C647" t="s">
        <v>13</v>
      </c>
      <c r="D647" t="s">
        <v>11</v>
      </c>
      <c r="E647" t="s">
        <v>1302</v>
      </c>
      <c r="F647" t="s">
        <v>1301</v>
      </c>
      <c r="G647" t="s">
        <v>2616</v>
      </c>
      <c r="H647" t="s">
        <v>2617</v>
      </c>
    </row>
    <row r="648" spans="1:8" x14ac:dyDescent="0.25">
      <c r="A648" t="s">
        <v>12</v>
      </c>
      <c r="B648" t="s">
        <v>14</v>
      </c>
      <c r="C648" t="s">
        <v>36</v>
      </c>
      <c r="D648" t="s">
        <v>24</v>
      </c>
      <c r="E648" t="s">
        <v>1304</v>
      </c>
      <c r="F648" t="s">
        <v>1303</v>
      </c>
      <c r="G648" t="s">
        <v>2619</v>
      </c>
      <c r="H648" t="s">
        <v>2618</v>
      </c>
    </row>
    <row r="649" spans="1:8" x14ac:dyDescent="0.25">
      <c r="A649" t="s">
        <v>6</v>
      </c>
      <c r="B649" t="s">
        <v>25</v>
      </c>
      <c r="C649" t="s">
        <v>7</v>
      </c>
      <c r="D649" t="s">
        <v>11</v>
      </c>
      <c r="E649" t="s">
        <v>1306</v>
      </c>
      <c r="F649" t="s">
        <v>1305</v>
      </c>
      <c r="G649" t="s">
        <v>2616</v>
      </c>
      <c r="H649" t="s">
        <v>2618</v>
      </c>
    </row>
    <row r="650" spans="1:8" x14ac:dyDescent="0.25">
      <c r="A650" t="s">
        <v>12</v>
      </c>
      <c r="B650" t="s">
        <v>17</v>
      </c>
      <c r="C650" t="s">
        <v>13</v>
      </c>
      <c r="D650" t="s">
        <v>11</v>
      </c>
      <c r="E650" t="s">
        <v>1308</v>
      </c>
      <c r="F650" t="s">
        <v>1307</v>
      </c>
      <c r="G650" t="s">
        <v>2616</v>
      </c>
      <c r="H650" t="s">
        <v>2618</v>
      </c>
    </row>
    <row r="651" spans="1:8" x14ac:dyDescent="0.25">
      <c r="A651" t="s">
        <v>6</v>
      </c>
      <c r="B651" t="s">
        <v>25</v>
      </c>
      <c r="C651" t="s">
        <v>13</v>
      </c>
      <c r="D651" t="s">
        <v>11</v>
      </c>
      <c r="E651" t="s">
        <v>1310</v>
      </c>
      <c r="F651" t="s">
        <v>1309</v>
      </c>
      <c r="G651" t="s">
        <v>2616</v>
      </c>
      <c r="H651" t="s">
        <v>2617</v>
      </c>
    </row>
    <row r="652" spans="1:8" x14ac:dyDescent="0.25">
      <c r="A652" t="s">
        <v>12</v>
      </c>
      <c r="B652" t="s">
        <v>17</v>
      </c>
      <c r="C652" t="s">
        <v>13</v>
      </c>
      <c r="D652" t="s">
        <v>24</v>
      </c>
      <c r="E652" t="s">
        <v>916</v>
      </c>
      <c r="F652" t="s">
        <v>1311</v>
      </c>
      <c r="G652" t="s">
        <v>2616</v>
      </c>
      <c r="H652" t="s">
        <v>2618</v>
      </c>
    </row>
    <row r="653" spans="1:8" x14ac:dyDescent="0.25">
      <c r="A653" t="s">
        <v>12</v>
      </c>
      <c r="B653" t="s">
        <v>17</v>
      </c>
      <c r="C653" t="s">
        <v>7</v>
      </c>
      <c r="D653" t="s">
        <v>11</v>
      </c>
      <c r="E653" t="s">
        <v>1313</v>
      </c>
      <c r="F653" t="s">
        <v>1312</v>
      </c>
      <c r="G653" t="s">
        <v>2616</v>
      </c>
      <c r="H653" t="s">
        <v>2617</v>
      </c>
    </row>
    <row r="654" spans="1:8" x14ac:dyDescent="0.25">
      <c r="A654" t="s">
        <v>6</v>
      </c>
      <c r="B654" t="s">
        <v>25</v>
      </c>
      <c r="C654" t="s">
        <v>13</v>
      </c>
      <c r="D654" t="s">
        <v>24</v>
      </c>
      <c r="E654" t="s">
        <v>1315</v>
      </c>
      <c r="F654" t="s">
        <v>1314</v>
      </c>
      <c r="G654" t="s">
        <v>2619</v>
      </c>
      <c r="H654" t="s">
        <v>2618</v>
      </c>
    </row>
    <row r="655" spans="1:8" x14ac:dyDescent="0.25">
      <c r="A655" t="s">
        <v>12</v>
      </c>
      <c r="B655" t="s">
        <v>14</v>
      </c>
      <c r="C655" t="s">
        <v>7</v>
      </c>
      <c r="D655" t="s">
        <v>11</v>
      </c>
      <c r="E655" t="s">
        <v>1317</v>
      </c>
      <c r="F655" t="s">
        <v>1316</v>
      </c>
      <c r="G655" t="s">
        <v>2619</v>
      </c>
      <c r="H655" t="s">
        <v>2617</v>
      </c>
    </row>
    <row r="656" spans="1:8" x14ac:dyDescent="0.25">
      <c r="A656" t="s">
        <v>6</v>
      </c>
      <c r="B656" t="s">
        <v>8</v>
      </c>
      <c r="C656" t="s">
        <v>13</v>
      </c>
      <c r="D656" t="s">
        <v>11</v>
      </c>
      <c r="E656" t="s">
        <v>1319</v>
      </c>
      <c r="F656" t="s">
        <v>1318</v>
      </c>
      <c r="G656" t="s">
        <v>2616</v>
      </c>
      <c r="H656" t="s">
        <v>2618</v>
      </c>
    </row>
    <row r="657" spans="1:8" x14ac:dyDescent="0.25">
      <c r="A657" t="s">
        <v>12</v>
      </c>
      <c r="B657" t="s">
        <v>26</v>
      </c>
      <c r="C657" t="s">
        <v>13</v>
      </c>
      <c r="D657" t="s">
        <v>24</v>
      </c>
      <c r="E657" t="s">
        <v>1321</v>
      </c>
      <c r="F657" t="s">
        <v>1320</v>
      </c>
      <c r="G657" t="s">
        <v>2619</v>
      </c>
      <c r="H657" t="s">
        <v>2617</v>
      </c>
    </row>
    <row r="658" spans="1:8" x14ac:dyDescent="0.25">
      <c r="A658" t="s">
        <v>12</v>
      </c>
      <c r="B658" t="s">
        <v>17</v>
      </c>
      <c r="C658" t="s">
        <v>13</v>
      </c>
      <c r="D658" t="s">
        <v>11</v>
      </c>
      <c r="E658" t="s">
        <v>1323</v>
      </c>
      <c r="F658" t="s">
        <v>1322</v>
      </c>
      <c r="G658" t="s">
        <v>2616</v>
      </c>
      <c r="H658" t="s">
        <v>2617</v>
      </c>
    </row>
    <row r="659" spans="1:8" x14ac:dyDescent="0.25">
      <c r="A659" t="s">
        <v>12</v>
      </c>
      <c r="B659" t="s">
        <v>8</v>
      </c>
      <c r="C659" t="s">
        <v>13</v>
      </c>
      <c r="D659" t="s">
        <v>11</v>
      </c>
      <c r="E659" t="s">
        <v>1325</v>
      </c>
      <c r="F659" t="s">
        <v>1324</v>
      </c>
      <c r="G659" t="s">
        <v>2616</v>
      </c>
      <c r="H659" t="s">
        <v>2617</v>
      </c>
    </row>
    <row r="660" spans="1:8" x14ac:dyDescent="0.25">
      <c r="A660" t="s">
        <v>12</v>
      </c>
      <c r="B660" t="s">
        <v>14</v>
      </c>
      <c r="C660" t="s">
        <v>13</v>
      </c>
      <c r="D660" t="s">
        <v>33</v>
      </c>
      <c r="E660" t="s">
        <v>1327</v>
      </c>
      <c r="F660" t="s">
        <v>1326</v>
      </c>
      <c r="G660" t="s">
        <v>2619</v>
      </c>
      <c r="H660" t="s">
        <v>2618</v>
      </c>
    </row>
    <row r="661" spans="1:8" x14ac:dyDescent="0.25">
      <c r="A661" t="s">
        <v>6</v>
      </c>
      <c r="B661" t="s">
        <v>25</v>
      </c>
      <c r="C661" t="s">
        <v>13</v>
      </c>
      <c r="D661" t="s">
        <v>11</v>
      </c>
      <c r="E661" t="s">
        <v>1329</v>
      </c>
      <c r="F661" t="s">
        <v>1328</v>
      </c>
      <c r="G661" t="s">
        <v>2619</v>
      </c>
      <c r="H661" t="s">
        <v>2617</v>
      </c>
    </row>
    <row r="662" spans="1:8" x14ac:dyDescent="0.25">
      <c r="A662" t="s">
        <v>12</v>
      </c>
      <c r="B662" t="s">
        <v>26</v>
      </c>
      <c r="C662" t="s">
        <v>7</v>
      </c>
      <c r="D662" t="s">
        <v>11</v>
      </c>
      <c r="E662" t="s">
        <v>1331</v>
      </c>
      <c r="F662" t="s">
        <v>1330</v>
      </c>
      <c r="G662" t="s">
        <v>2616</v>
      </c>
      <c r="H662" t="s">
        <v>2617</v>
      </c>
    </row>
    <row r="663" spans="1:8" x14ac:dyDescent="0.25">
      <c r="A663" t="s">
        <v>12</v>
      </c>
      <c r="B663" t="s">
        <v>26</v>
      </c>
      <c r="C663" t="s">
        <v>13</v>
      </c>
      <c r="D663" t="s">
        <v>11</v>
      </c>
      <c r="E663" t="s">
        <v>1333</v>
      </c>
      <c r="F663" t="s">
        <v>1332</v>
      </c>
      <c r="G663" t="s">
        <v>2616</v>
      </c>
      <c r="H663" t="s">
        <v>2617</v>
      </c>
    </row>
    <row r="664" spans="1:8" x14ac:dyDescent="0.25">
      <c r="A664" t="s">
        <v>12</v>
      </c>
      <c r="B664" t="s">
        <v>14</v>
      </c>
      <c r="C664" t="s">
        <v>13</v>
      </c>
      <c r="D664" t="s">
        <v>11</v>
      </c>
      <c r="E664" t="s">
        <v>1335</v>
      </c>
      <c r="F664" t="s">
        <v>1334</v>
      </c>
      <c r="G664" t="s">
        <v>2616</v>
      </c>
      <c r="H664" t="s">
        <v>2617</v>
      </c>
    </row>
    <row r="665" spans="1:8" x14ac:dyDescent="0.25">
      <c r="A665" t="s">
        <v>12</v>
      </c>
      <c r="B665" t="s">
        <v>26</v>
      </c>
      <c r="C665" t="s">
        <v>13</v>
      </c>
      <c r="D665" t="s">
        <v>11</v>
      </c>
      <c r="E665" t="s">
        <v>1337</v>
      </c>
      <c r="F665" t="s">
        <v>1336</v>
      </c>
      <c r="G665" t="s">
        <v>2616</v>
      </c>
      <c r="H665" t="s">
        <v>2618</v>
      </c>
    </row>
    <row r="666" spans="1:8" x14ac:dyDescent="0.25">
      <c r="A666" t="s">
        <v>6</v>
      </c>
      <c r="B666" t="s">
        <v>8</v>
      </c>
      <c r="C666" t="s">
        <v>36</v>
      </c>
      <c r="D666" t="s">
        <v>24</v>
      </c>
      <c r="E666" t="s">
        <v>1339</v>
      </c>
      <c r="F666" t="s">
        <v>1338</v>
      </c>
      <c r="G666" t="s">
        <v>2616</v>
      </c>
      <c r="H666" t="s">
        <v>2617</v>
      </c>
    </row>
    <row r="667" spans="1:8" x14ac:dyDescent="0.25">
      <c r="A667" t="s">
        <v>12</v>
      </c>
      <c r="B667" t="s">
        <v>26</v>
      </c>
      <c r="C667" t="s">
        <v>13</v>
      </c>
      <c r="D667" t="s">
        <v>11</v>
      </c>
      <c r="E667" t="s">
        <v>1341</v>
      </c>
      <c r="F667" t="s">
        <v>1340</v>
      </c>
      <c r="G667" t="s">
        <v>2619</v>
      </c>
      <c r="H667" t="s">
        <v>2618</v>
      </c>
    </row>
    <row r="668" spans="1:8" x14ac:dyDescent="0.25">
      <c r="A668" t="s">
        <v>6</v>
      </c>
      <c r="B668" t="s">
        <v>8</v>
      </c>
      <c r="C668" t="s">
        <v>7</v>
      </c>
      <c r="D668" t="s">
        <v>11</v>
      </c>
      <c r="E668" t="s">
        <v>1343</v>
      </c>
      <c r="F668" t="s">
        <v>1342</v>
      </c>
      <c r="G668" t="s">
        <v>2616</v>
      </c>
      <c r="H668" t="s">
        <v>2618</v>
      </c>
    </row>
    <row r="669" spans="1:8" x14ac:dyDescent="0.25">
      <c r="A669" t="s">
        <v>6</v>
      </c>
      <c r="B669" t="s">
        <v>25</v>
      </c>
      <c r="C669" t="s">
        <v>13</v>
      </c>
      <c r="D669" t="s">
        <v>11</v>
      </c>
      <c r="E669" t="s">
        <v>1345</v>
      </c>
      <c r="F669" t="s">
        <v>1344</v>
      </c>
      <c r="G669" t="s">
        <v>2616</v>
      </c>
      <c r="H669" t="s">
        <v>2617</v>
      </c>
    </row>
    <row r="670" spans="1:8" x14ac:dyDescent="0.25">
      <c r="A670" t="s">
        <v>12</v>
      </c>
      <c r="B670" t="s">
        <v>14</v>
      </c>
      <c r="C670" t="s">
        <v>7</v>
      </c>
      <c r="D670" t="s">
        <v>11</v>
      </c>
      <c r="E670" t="s">
        <v>1347</v>
      </c>
      <c r="F670" t="s">
        <v>1346</v>
      </c>
      <c r="G670" t="s">
        <v>2619</v>
      </c>
      <c r="H670" t="s">
        <v>2617</v>
      </c>
    </row>
    <row r="671" spans="1:8" x14ac:dyDescent="0.25">
      <c r="A671" t="s">
        <v>6</v>
      </c>
      <c r="B671" t="s">
        <v>17</v>
      </c>
      <c r="C671" t="s">
        <v>13</v>
      </c>
      <c r="D671" t="s">
        <v>24</v>
      </c>
      <c r="E671" t="s">
        <v>1349</v>
      </c>
      <c r="F671" t="s">
        <v>1348</v>
      </c>
      <c r="G671" t="s">
        <v>2616</v>
      </c>
      <c r="H671" t="s">
        <v>2618</v>
      </c>
    </row>
    <row r="672" spans="1:8" x14ac:dyDescent="0.25">
      <c r="A672" t="s">
        <v>12</v>
      </c>
      <c r="B672" t="s">
        <v>71</v>
      </c>
      <c r="C672" t="s">
        <v>7</v>
      </c>
      <c r="D672" t="s">
        <v>11</v>
      </c>
      <c r="E672" t="s">
        <v>1351</v>
      </c>
      <c r="F672" t="s">
        <v>1350</v>
      </c>
      <c r="G672" t="s">
        <v>2619</v>
      </c>
      <c r="H672" t="s">
        <v>2618</v>
      </c>
    </row>
    <row r="673" spans="1:8" x14ac:dyDescent="0.25">
      <c r="A673" t="s">
        <v>6</v>
      </c>
      <c r="B673" t="s">
        <v>8</v>
      </c>
      <c r="C673" t="s">
        <v>13</v>
      </c>
      <c r="D673" t="s">
        <v>11</v>
      </c>
      <c r="E673" t="s">
        <v>1353</v>
      </c>
      <c r="F673" t="s">
        <v>1352</v>
      </c>
      <c r="G673" t="s">
        <v>2619</v>
      </c>
      <c r="H673" t="s">
        <v>2618</v>
      </c>
    </row>
    <row r="674" spans="1:8" x14ac:dyDescent="0.25">
      <c r="A674" t="s">
        <v>12</v>
      </c>
      <c r="B674" t="s">
        <v>14</v>
      </c>
      <c r="C674" t="s">
        <v>13</v>
      </c>
      <c r="D674" t="s">
        <v>11</v>
      </c>
      <c r="E674" t="s">
        <v>1355</v>
      </c>
      <c r="F674" t="s">
        <v>1354</v>
      </c>
      <c r="G674" t="s">
        <v>2616</v>
      </c>
      <c r="H674" t="s">
        <v>2617</v>
      </c>
    </row>
    <row r="675" spans="1:8" x14ac:dyDescent="0.25">
      <c r="A675" t="s">
        <v>12</v>
      </c>
      <c r="B675" t="s">
        <v>14</v>
      </c>
      <c r="C675" t="s">
        <v>25</v>
      </c>
      <c r="D675" t="s">
        <v>11</v>
      </c>
      <c r="E675" t="s">
        <v>1357</v>
      </c>
      <c r="F675" t="s">
        <v>1356</v>
      </c>
      <c r="G675" t="s">
        <v>2616</v>
      </c>
      <c r="H675" t="s">
        <v>2617</v>
      </c>
    </row>
    <row r="676" spans="1:8" x14ac:dyDescent="0.25">
      <c r="A676" t="s">
        <v>12</v>
      </c>
      <c r="B676" t="s">
        <v>26</v>
      </c>
      <c r="C676" t="s">
        <v>13</v>
      </c>
      <c r="D676" t="s">
        <v>11</v>
      </c>
      <c r="E676" t="s">
        <v>1359</v>
      </c>
      <c r="F676" t="s">
        <v>1358</v>
      </c>
      <c r="G676" t="s">
        <v>2619</v>
      </c>
      <c r="H676" t="s">
        <v>2617</v>
      </c>
    </row>
    <row r="677" spans="1:8" x14ac:dyDescent="0.25">
      <c r="A677" t="s">
        <v>6</v>
      </c>
      <c r="B677" t="s">
        <v>8</v>
      </c>
      <c r="C677" t="s">
        <v>7</v>
      </c>
      <c r="D677" t="s">
        <v>11</v>
      </c>
      <c r="E677" t="s">
        <v>1361</v>
      </c>
      <c r="F677" t="s">
        <v>1360</v>
      </c>
      <c r="G677" t="s">
        <v>2616</v>
      </c>
      <c r="H677" t="s">
        <v>2618</v>
      </c>
    </row>
    <row r="678" spans="1:8" x14ac:dyDescent="0.25">
      <c r="A678" t="s">
        <v>6</v>
      </c>
      <c r="B678" t="s">
        <v>8</v>
      </c>
      <c r="C678" t="s">
        <v>36</v>
      </c>
      <c r="D678" t="s">
        <v>11</v>
      </c>
      <c r="E678" t="s">
        <v>1363</v>
      </c>
      <c r="F678" t="s">
        <v>1362</v>
      </c>
      <c r="G678" t="s">
        <v>2616</v>
      </c>
      <c r="H678" t="s">
        <v>2618</v>
      </c>
    </row>
    <row r="679" spans="1:8" x14ac:dyDescent="0.25">
      <c r="A679" t="s">
        <v>12</v>
      </c>
      <c r="B679" t="s">
        <v>71</v>
      </c>
      <c r="C679" t="s">
        <v>13</v>
      </c>
      <c r="D679" t="s">
        <v>11</v>
      </c>
      <c r="E679" t="s">
        <v>1365</v>
      </c>
      <c r="F679" t="s">
        <v>1364</v>
      </c>
      <c r="G679" t="s">
        <v>2619</v>
      </c>
      <c r="H679" t="s">
        <v>2617</v>
      </c>
    </row>
    <row r="680" spans="1:8" x14ac:dyDescent="0.25">
      <c r="A680" t="s">
        <v>12</v>
      </c>
      <c r="B680" t="s">
        <v>26</v>
      </c>
      <c r="C680" t="s">
        <v>7</v>
      </c>
      <c r="D680" t="s">
        <v>11</v>
      </c>
      <c r="E680" t="s">
        <v>1367</v>
      </c>
      <c r="F680" t="s">
        <v>1366</v>
      </c>
      <c r="G680" t="s">
        <v>2616</v>
      </c>
      <c r="H680" t="s">
        <v>2618</v>
      </c>
    </row>
    <row r="681" spans="1:8" x14ac:dyDescent="0.25">
      <c r="A681" t="s">
        <v>12</v>
      </c>
      <c r="B681" t="s">
        <v>17</v>
      </c>
      <c r="C681" t="s">
        <v>13</v>
      </c>
      <c r="D681" t="s">
        <v>11</v>
      </c>
      <c r="E681" t="s">
        <v>1369</v>
      </c>
      <c r="F681" t="s">
        <v>1368</v>
      </c>
      <c r="G681" t="s">
        <v>2616</v>
      </c>
      <c r="H681" t="s">
        <v>2617</v>
      </c>
    </row>
    <row r="682" spans="1:8" x14ac:dyDescent="0.25">
      <c r="A682" t="s">
        <v>6</v>
      </c>
      <c r="B682" t="s">
        <v>25</v>
      </c>
      <c r="C682" t="s">
        <v>13</v>
      </c>
      <c r="D682" t="s">
        <v>11</v>
      </c>
      <c r="E682" t="s">
        <v>1371</v>
      </c>
      <c r="F682" t="s">
        <v>1370</v>
      </c>
      <c r="G682" t="s">
        <v>2616</v>
      </c>
      <c r="H682" t="s">
        <v>2617</v>
      </c>
    </row>
    <row r="683" spans="1:8" x14ac:dyDescent="0.25">
      <c r="A683" t="s">
        <v>12</v>
      </c>
      <c r="B683" t="s">
        <v>17</v>
      </c>
      <c r="C683" t="s">
        <v>36</v>
      </c>
      <c r="D683" t="s">
        <v>11</v>
      </c>
      <c r="E683" t="s">
        <v>1373</v>
      </c>
      <c r="F683" t="s">
        <v>1372</v>
      </c>
      <c r="G683" t="s">
        <v>2619</v>
      </c>
      <c r="H683" t="s">
        <v>2618</v>
      </c>
    </row>
    <row r="684" spans="1:8" x14ac:dyDescent="0.25">
      <c r="A684" t="s">
        <v>6</v>
      </c>
      <c r="B684" t="s">
        <v>17</v>
      </c>
      <c r="C684" t="s">
        <v>13</v>
      </c>
      <c r="D684" t="s">
        <v>11</v>
      </c>
      <c r="E684" t="s">
        <v>1375</v>
      </c>
      <c r="F684" t="s">
        <v>1374</v>
      </c>
      <c r="G684" t="s">
        <v>2616</v>
      </c>
      <c r="H684" t="s">
        <v>2617</v>
      </c>
    </row>
    <row r="685" spans="1:8" x14ac:dyDescent="0.25">
      <c r="A685" t="s">
        <v>6</v>
      </c>
      <c r="B685" t="s">
        <v>8</v>
      </c>
      <c r="C685" t="s">
        <v>7</v>
      </c>
      <c r="D685" t="s">
        <v>33</v>
      </c>
      <c r="E685" t="s">
        <v>1377</v>
      </c>
      <c r="F685" t="s">
        <v>1376</v>
      </c>
      <c r="G685" t="s">
        <v>2616</v>
      </c>
      <c r="H685" t="s">
        <v>2618</v>
      </c>
    </row>
    <row r="686" spans="1:8" x14ac:dyDescent="0.25">
      <c r="A686" t="s">
        <v>12</v>
      </c>
      <c r="B686" t="s">
        <v>8</v>
      </c>
      <c r="C686" t="s">
        <v>7</v>
      </c>
      <c r="D686" t="s">
        <v>24</v>
      </c>
      <c r="E686" t="s">
        <v>1379</v>
      </c>
      <c r="F686" t="s">
        <v>1378</v>
      </c>
      <c r="G686" t="s">
        <v>2616</v>
      </c>
      <c r="H686" t="s">
        <v>2618</v>
      </c>
    </row>
    <row r="687" spans="1:8" x14ac:dyDescent="0.25">
      <c r="A687" t="s">
        <v>6</v>
      </c>
      <c r="B687" t="s">
        <v>8</v>
      </c>
      <c r="C687" t="s">
        <v>13</v>
      </c>
      <c r="D687" t="s">
        <v>11</v>
      </c>
      <c r="E687" t="s">
        <v>1381</v>
      </c>
      <c r="F687" t="s">
        <v>1380</v>
      </c>
      <c r="G687" t="s">
        <v>2616</v>
      </c>
      <c r="H687" t="s">
        <v>2618</v>
      </c>
    </row>
    <row r="688" spans="1:8" x14ac:dyDescent="0.25">
      <c r="A688" t="s">
        <v>12</v>
      </c>
      <c r="B688" t="s">
        <v>26</v>
      </c>
      <c r="C688" t="s">
        <v>13</v>
      </c>
      <c r="D688" t="s">
        <v>11</v>
      </c>
      <c r="E688" t="s">
        <v>1383</v>
      </c>
      <c r="F688" t="s">
        <v>1382</v>
      </c>
      <c r="G688" t="s">
        <v>2619</v>
      </c>
      <c r="H688" t="s">
        <v>2617</v>
      </c>
    </row>
    <row r="689" spans="1:8" x14ac:dyDescent="0.25">
      <c r="A689" t="s">
        <v>12</v>
      </c>
      <c r="B689" t="s">
        <v>17</v>
      </c>
      <c r="C689" t="s">
        <v>7</v>
      </c>
      <c r="D689" t="s">
        <v>11</v>
      </c>
      <c r="E689" t="s">
        <v>1385</v>
      </c>
      <c r="F689" t="s">
        <v>1384</v>
      </c>
      <c r="G689" t="s">
        <v>2619</v>
      </c>
      <c r="H689" t="s">
        <v>2617</v>
      </c>
    </row>
    <row r="690" spans="1:8" x14ac:dyDescent="0.25">
      <c r="A690" t="s">
        <v>6</v>
      </c>
      <c r="B690" t="s">
        <v>25</v>
      </c>
      <c r="C690" t="s">
        <v>13</v>
      </c>
      <c r="D690" t="s">
        <v>24</v>
      </c>
      <c r="E690" t="s">
        <v>1387</v>
      </c>
      <c r="F690" t="s">
        <v>1386</v>
      </c>
      <c r="G690" t="s">
        <v>2616</v>
      </c>
      <c r="H690" t="s">
        <v>2617</v>
      </c>
    </row>
    <row r="691" spans="1:8" x14ac:dyDescent="0.25">
      <c r="A691" t="s">
        <v>6</v>
      </c>
      <c r="B691" t="s">
        <v>17</v>
      </c>
      <c r="C691" t="s">
        <v>7</v>
      </c>
      <c r="D691" t="s">
        <v>11</v>
      </c>
      <c r="E691" t="s">
        <v>1389</v>
      </c>
      <c r="F691" t="s">
        <v>1388</v>
      </c>
      <c r="G691" t="s">
        <v>2616</v>
      </c>
      <c r="H691" t="s">
        <v>2617</v>
      </c>
    </row>
    <row r="692" spans="1:8" x14ac:dyDescent="0.25">
      <c r="A692" t="s">
        <v>12</v>
      </c>
      <c r="B692" t="s">
        <v>14</v>
      </c>
      <c r="C692" t="s">
        <v>13</v>
      </c>
      <c r="D692" t="s">
        <v>11</v>
      </c>
      <c r="E692" t="s">
        <v>1391</v>
      </c>
      <c r="F692" t="s">
        <v>1390</v>
      </c>
      <c r="G692" t="s">
        <v>2619</v>
      </c>
      <c r="H692" t="s">
        <v>2617</v>
      </c>
    </row>
    <row r="693" spans="1:8" x14ac:dyDescent="0.25">
      <c r="A693" t="s">
        <v>12</v>
      </c>
      <c r="B693" t="s">
        <v>26</v>
      </c>
      <c r="C693" t="s">
        <v>13</v>
      </c>
      <c r="D693" t="s">
        <v>11</v>
      </c>
      <c r="E693" t="s">
        <v>1393</v>
      </c>
      <c r="F693" t="s">
        <v>1392</v>
      </c>
      <c r="G693" t="s">
        <v>2616</v>
      </c>
      <c r="H693" t="s">
        <v>2618</v>
      </c>
    </row>
    <row r="694" spans="1:8" x14ac:dyDescent="0.25">
      <c r="A694" t="s">
        <v>6</v>
      </c>
      <c r="B694" t="s">
        <v>17</v>
      </c>
      <c r="C694" t="s">
        <v>13</v>
      </c>
      <c r="D694" t="s">
        <v>33</v>
      </c>
      <c r="E694" t="s">
        <v>534</v>
      </c>
      <c r="F694" t="s">
        <v>1394</v>
      </c>
      <c r="G694" t="s">
        <v>2616</v>
      </c>
      <c r="H694" t="s">
        <v>2617</v>
      </c>
    </row>
    <row r="695" spans="1:8" x14ac:dyDescent="0.25">
      <c r="A695" t="s">
        <v>6</v>
      </c>
      <c r="B695" t="s">
        <v>17</v>
      </c>
      <c r="C695" t="s">
        <v>25</v>
      </c>
      <c r="D695" t="s">
        <v>11</v>
      </c>
      <c r="E695" t="s">
        <v>1396</v>
      </c>
      <c r="F695" t="s">
        <v>1395</v>
      </c>
      <c r="G695" t="s">
        <v>2619</v>
      </c>
      <c r="H695" t="s">
        <v>2618</v>
      </c>
    </row>
    <row r="696" spans="1:8" x14ac:dyDescent="0.25">
      <c r="A696" t="s">
        <v>6</v>
      </c>
      <c r="B696" t="s">
        <v>25</v>
      </c>
      <c r="C696" t="s">
        <v>13</v>
      </c>
      <c r="D696" t="s">
        <v>11</v>
      </c>
      <c r="E696" t="s">
        <v>1398</v>
      </c>
      <c r="F696" t="s">
        <v>1397</v>
      </c>
      <c r="G696" t="s">
        <v>2619</v>
      </c>
      <c r="H696" t="s">
        <v>2617</v>
      </c>
    </row>
    <row r="697" spans="1:8" x14ac:dyDescent="0.25">
      <c r="A697" t="s">
        <v>12</v>
      </c>
      <c r="B697" t="s">
        <v>26</v>
      </c>
      <c r="C697" t="s">
        <v>13</v>
      </c>
      <c r="D697" t="s">
        <v>11</v>
      </c>
      <c r="E697" t="s">
        <v>1400</v>
      </c>
      <c r="F697" t="s">
        <v>1399</v>
      </c>
      <c r="G697" t="s">
        <v>2619</v>
      </c>
      <c r="H697" t="s">
        <v>2617</v>
      </c>
    </row>
    <row r="698" spans="1:8" x14ac:dyDescent="0.25">
      <c r="A698" t="s">
        <v>12</v>
      </c>
      <c r="B698" t="s">
        <v>8</v>
      </c>
      <c r="C698" t="s">
        <v>13</v>
      </c>
      <c r="D698" t="s">
        <v>24</v>
      </c>
      <c r="E698" t="s">
        <v>1402</v>
      </c>
      <c r="F698" t="s">
        <v>1401</v>
      </c>
      <c r="G698" t="s">
        <v>2616</v>
      </c>
      <c r="H698" t="s">
        <v>2617</v>
      </c>
    </row>
    <row r="699" spans="1:8" x14ac:dyDescent="0.25">
      <c r="A699" t="s">
        <v>6</v>
      </c>
      <c r="B699" t="s">
        <v>8</v>
      </c>
      <c r="C699" t="s">
        <v>13</v>
      </c>
      <c r="D699" t="s">
        <v>11</v>
      </c>
      <c r="E699" t="s">
        <v>1404</v>
      </c>
      <c r="F699" t="s">
        <v>1403</v>
      </c>
      <c r="G699" t="s">
        <v>2616</v>
      </c>
      <c r="H699" t="s">
        <v>2618</v>
      </c>
    </row>
    <row r="700" spans="1:8" x14ac:dyDescent="0.25">
      <c r="A700" t="s">
        <v>12</v>
      </c>
      <c r="B700" t="s">
        <v>26</v>
      </c>
      <c r="C700" t="s">
        <v>13</v>
      </c>
      <c r="D700" t="s">
        <v>24</v>
      </c>
      <c r="E700" t="s">
        <v>1406</v>
      </c>
      <c r="F700" t="s">
        <v>1405</v>
      </c>
      <c r="G700" t="s">
        <v>2616</v>
      </c>
      <c r="H700" t="s">
        <v>2618</v>
      </c>
    </row>
    <row r="701" spans="1:8" x14ac:dyDescent="0.25">
      <c r="A701" t="s">
        <v>12</v>
      </c>
      <c r="B701" t="s">
        <v>26</v>
      </c>
      <c r="C701" t="s">
        <v>13</v>
      </c>
      <c r="D701" t="s">
        <v>11</v>
      </c>
      <c r="E701" t="s">
        <v>1408</v>
      </c>
      <c r="F701" t="s">
        <v>1407</v>
      </c>
      <c r="G701" t="s">
        <v>2616</v>
      </c>
      <c r="H701" t="s">
        <v>2617</v>
      </c>
    </row>
    <row r="702" spans="1:8" x14ac:dyDescent="0.25">
      <c r="A702" t="s">
        <v>6</v>
      </c>
      <c r="B702" t="s">
        <v>17</v>
      </c>
      <c r="C702" t="s">
        <v>13</v>
      </c>
      <c r="D702" t="s">
        <v>24</v>
      </c>
      <c r="E702" t="s">
        <v>1410</v>
      </c>
      <c r="F702" t="s">
        <v>1409</v>
      </c>
      <c r="G702" t="s">
        <v>2616</v>
      </c>
      <c r="H702" t="s">
        <v>2618</v>
      </c>
    </row>
    <row r="703" spans="1:8" x14ac:dyDescent="0.25">
      <c r="A703" t="s">
        <v>12</v>
      </c>
      <c r="B703" t="s">
        <v>17</v>
      </c>
      <c r="C703" t="s">
        <v>13</v>
      </c>
      <c r="D703" t="s">
        <v>33</v>
      </c>
      <c r="E703" t="s">
        <v>1412</v>
      </c>
      <c r="F703" t="s">
        <v>1411</v>
      </c>
      <c r="G703" t="s">
        <v>2616</v>
      </c>
      <c r="H703" t="s">
        <v>2618</v>
      </c>
    </row>
    <row r="704" spans="1:8" x14ac:dyDescent="0.25">
      <c r="A704" t="s">
        <v>12</v>
      </c>
      <c r="B704" t="s">
        <v>26</v>
      </c>
      <c r="C704" t="s">
        <v>7</v>
      </c>
      <c r="D704" t="s">
        <v>11</v>
      </c>
      <c r="E704" t="s">
        <v>1414</v>
      </c>
      <c r="F704" t="s">
        <v>1413</v>
      </c>
      <c r="G704" t="s">
        <v>2616</v>
      </c>
      <c r="H704" t="s">
        <v>2617</v>
      </c>
    </row>
    <row r="705" spans="1:8" x14ac:dyDescent="0.25">
      <c r="A705" t="s">
        <v>6</v>
      </c>
      <c r="B705" t="s">
        <v>25</v>
      </c>
      <c r="C705" t="s">
        <v>13</v>
      </c>
      <c r="D705" t="s">
        <v>11</v>
      </c>
      <c r="E705" t="s">
        <v>1416</v>
      </c>
      <c r="F705" t="s">
        <v>1415</v>
      </c>
      <c r="G705" t="s">
        <v>2619</v>
      </c>
      <c r="H705" t="s">
        <v>2618</v>
      </c>
    </row>
    <row r="706" spans="1:8" x14ac:dyDescent="0.25">
      <c r="A706" t="s">
        <v>6</v>
      </c>
      <c r="B706" t="s">
        <v>8</v>
      </c>
      <c r="C706" t="s">
        <v>13</v>
      </c>
      <c r="D706" t="s">
        <v>11</v>
      </c>
      <c r="E706" t="s">
        <v>1418</v>
      </c>
      <c r="F706" t="s">
        <v>1417</v>
      </c>
      <c r="G706" t="s">
        <v>2616</v>
      </c>
      <c r="H706" t="s">
        <v>2618</v>
      </c>
    </row>
    <row r="707" spans="1:8" x14ac:dyDescent="0.25">
      <c r="A707" t="s">
        <v>6</v>
      </c>
      <c r="B707" t="s">
        <v>25</v>
      </c>
      <c r="C707" t="s">
        <v>25</v>
      </c>
      <c r="D707" t="s">
        <v>33</v>
      </c>
      <c r="E707" t="s">
        <v>1420</v>
      </c>
      <c r="F707" t="s">
        <v>1419</v>
      </c>
      <c r="G707" t="s">
        <v>2616</v>
      </c>
      <c r="H707" t="s">
        <v>2617</v>
      </c>
    </row>
    <row r="708" spans="1:8" x14ac:dyDescent="0.25">
      <c r="A708" t="s">
        <v>12</v>
      </c>
      <c r="B708" t="s">
        <v>26</v>
      </c>
      <c r="C708" t="s">
        <v>13</v>
      </c>
      <c r="D708" t="s">
        <v>11</v>
      </c>
      <c r="E708" t="s">
        <v>1422</v>
      </c>
      <c r="F708" t="s">
        <v>1421</v>
      </c>
      <c r="G708" t="s">
        <v>2619</v>
      </c>
      <c r="H708" t="s">
        <v>2617</v>
      </c>
    </row>
    <row r="709" spans="1:8" x14ac:dyDescent="0.25">
      <c r="A709" t="s">
        <v>12</v>
      </c>
      <c r="B709" t="s">
        <v>26</v>
      </c>
      <c r="C709" t="s">
        <v>13</v>
      </c>
      <c r="D709" t="s">
        <v>11</v>
      </c>
      <c r="E709" t="s">
        <v>1424</v>
      </c>
      <c r="F709" t="s">
        <v>1423</v>
      </c>
      <c r="G709" t="s">
        <v>2616</v>
      </c>
      <c r="H709" t="s">
        <v>2617</v>
      </c>
    </row>
    <row r="710" spans="1:8" x14ac:dyDescent="0.25">
      <c r="A710" t="s">
        <v>6</v>
      </c>
      <c r="B710" t="s">
        <v>17</v>
      </c>
      <c r="C710" t="s">
        <v>13</v>
      </c>
      <c r="D710" t="s">
        <v>24</v>
      </c>
      <c r="E710" t="s">
        <v>1426</v>
      </c>
      <c r="F710" t="s">
        <v>1425</v>
      </c>
      <c r="G710" t="s">
        <v>2616</v>
      </c>
      <c r="H710" t="s">
        <v>2617</v>
      </c>
    </row>
    <row r="711" spans="1:8" x14ac:dyDescent="0.25">
      <c r="A711" t="s">
        <v>12</v>
      </c>
      <c r="B711" t="s">
        <v>14</v>
      </c>
      <c r="C711" t="s">
        <v>13</v>
      </c>
      <c r="D711" t="s">
        <v>33</v>
      </c>
      <c r="E711" t="s">
        <v>1428</v>
      </c>
      <c r="F711" t="s">
        <v>1427</v>
      </c>
      <c r="G711" t="s">
        <v>2619</v>
      </c>
      <c r="H711" t="s">
        <v>2617</v>
      </c>
    </row>
    <row r="712" spans="1:8" x14ac:dyDescent="0.25">
      <c r="A712" t="s">
        <v>6</v>
      </c>
      <c r="B712" t="s">
        <v>17</v>
      </c>
      <c r="C712" t="s">
        <v>13</v>
      </c>
      <c r="D712" t="s">
        <v>11</v>
      </c>
      <c r="E712" t="s">
        <v>1430</v>
      </c>
      <c r="F712" t="s">
        <v>1429</v>
      </c>
      <c r="G712" t="s">
        <v>2616</v>
      </c>
      <c r="H712" t="s">
        <v>2618</v>
      </c>
    </row>
    <row r="713" spans="1:8" x14ac:dyDescent="0.25">
      <c r="A713" t="s">
        <v>12</v>
      </c>
      <c r="B713" t="s">
        <v>71</v>
      </c>
      <c r="C713" t="s">
        <v>13</v>
      </c>
      <c r="D713" t="s">
        <v>24</v>
      </c>
      <c r="E713" t="s">
        <v>1432</v>
      </c>
      <c r="F713" t="s">
        <v>1431</v>
      </c>
      <c r="G713" t="s">
        <v>2619</v>
      </c>
      <c r="H713" t="s">
        <v>2617</v>
      </c>
    </row>
    <row r="714" spans="1:8" x14ac:dyDescent="0.25">
      <c r="A714" t="s">
        <v>12</v>
      </c>
      <c r="B714" t="s">
        <v>14</v>
      </c>
      <c r="C714" t="s">
        <v>7</v>
      </c>
      <c r="D714" t="s">
        <v>33</v>
      </c>
      <c r="E714" t="s">
        <v>1434</v>
      </c>
      <c r="F714" t="s">
        <v>1433</v>
      </c>
      <c r="G714" t="s">
        <v>2619</v>
      </c>
      <c r="H714" t="s">
        <v>2618</v>
      </c>
    </row>
    <row r="715" spans="1:8" x14ac:dyDescent="0.25">
      <c r="A715" t="s">
        <v>12</v>
      </c>
      <c r="B715" t="s">
        <v>14</v>
      </c>
      <c r="C715" t="s">
        <v>13</v>
      </c>
      <c r="D715" t="s">
        <v>11</v>
      </c>
      <c r="E715" t="s">
        <v>1436</v>
      </c>
      <c r="F715" t="s">
        <v>1435</v>
      </c>
      <c r="G715" t="s">
        <v>2616</v>
      </c>
      <c r="H715" t="s">
        <v>2617</v>
      </c>
    </row>
    <row r="716" spans="1:8" x14ac:dyDescent="0.25">
      <c r="A716" t="s">
        <v>12</v>
      </c>
      <c r="B716" t="s">
        <v>26</v>
      </c>
      <c r="C716" t="s">
        <v>7</v>
      </c>
      <c r="D716" t="s">
        <v>11</v>
      </c>
      <c r="E716" t="s">
        <v>1438</v>
      </c>
      <c r="F716" t="s">
        <v>1437</v>
      </c>
      <c r="G716" t="s">
        <v>2619</v>
      </c>
      <c r="H716" t="s">
        <v>2617</v>
      </c>
    </row>
    <row r="717" spans="1:8" x14ac:dyDescent="0.25">
      <c r="A717" t="s">
        <v>6</v>
      </c>
      <c r="B717" t="s">
        <v>8</v>
      </c>
      <c r="C717" t="s">
        <v>13</v>
      </c>
      <c r="D717" t="s">
        <v>11</v>
      </c>
      <c r="E717" t="s">
        <v>1440</v>
      </c>
      <c r="F717" t="s">
        <v>1439</v>
      </c>
      <c r="G717" t="s">
        <v>2616</v>
      </c>
      <c r="H717" t="s">
        <v>2618</v>
      </c>
    </row>
    <row r="718" spans="1:8" x14ac:dyDescent="0.25">
      <c r="A718" t="s">
        <v>12</v>
      </c>
      <c r="B718" t="s">
        <v>14</v>
      </c>
      <c r="C718" t="s">
        <v>13</v>
      </c>
      <c r="D718" t="s">
        <v>11</v>
      </c>
      <c r="E718" t="s">
        <v>1442</v>
      </c>
      <c r="F718" t="s">
        <v>1441</v>
      </c>
      <c r="G718" t="s">
        <v>2619</v>
      </c>
      <c r="H718" t="s">
        <v>2617</v>
      </c>
    </row>
    <row r="719" spans="1:8" x14ac:dyDescent="0.25">
      <c r="A719" t="s">
        <v>12</v>
      </c>
      <c r="B719" t="s">
        <v>26</v>
      </c>
      <c r="C719" t="s">
        <v>13</v>
      </c>
      <c r="D719" t="s">
        <v>11</v>
      </c>
      <c r="E719" t="s">
        <v>1444</v>
      </c>
      <c r="F719" t="s">
        <v>1443</v>
      </c>
      <c r="G719" t="s">
        <v>2619</v>
      </c>
      <c r="H719" t="s">
        <v>2618</v>
      </c>
    </row>
    <row r="720" spans="1:8" x14ac:dyDescent="0.25">
      <c r="A720" t="s">
        <v>6</v>
      </c>
      <c r="B720" t="s">
        <v>8</v>
      </c>
      <c r="C720" t="s">
        <v>7</v>
      </c>
      <c r="D720" t="s">
        <v>24</v>
      </c>
      <c r="E720" t="s">
        <v>1446</v>
      </c>
      <c r="F720" t="s">
        <v>1445</v>
      </c>
      <c r="G720" t="s">
        <v>2616</v>
      </c>
      <c r="H720" t="s">
        <v>2618</v>
      </c>
    </row>
    <row r="721" spans="1:8" x14ac:dyDescent="0.25">
      <c r="A721" t="s">
        <v>12</v>
      </c>
      <c r="B721" t="s">
        <v>71</v>
      </c>
      <c r="C721" t="s">
        <v>13</v>
      </c>
      <c r="D721" t="s">
        <v>11</v>
      </c>
      <c r="E721" t="s">
        <v>1448</v>
      </c>
      <c r="F721" t="s">
        <v>1447</v>
      </c>
      <c r="G721" t="s">
        <v>2619</v>
      </c>
      <c r="H721" t="s">
        <v>2618</v>
      </c>
    </row>
    <row r="722" spans="1:8" x14ac:dyDescent="0.25">
      <c r="A722" t="s">
        <v>12</v>
      </c>
      <c r="B722" t="s">
        <v>8</v>
      </c>
      <c r="C722" t="s">
        <v>13</v>
      </c>
      <c r="D722" t="s">
        <v>11</v>
      </c>
      <c r="E722" t="s">
        <v>1450</v>
      </c>
      <c r="F722" t="s">
        <v>1449</v>
      </c>
      <c r="G722" t="s">
        <v>2616</v>
      </c>
      <c r="H722" t="s">
        <v>2617</v>
      </c>
    </row>
    <row r="723" spans="1:8" x14ac:dyDescent="0.25">
      <c r="A723" t="s">
        <v>12</v>
      </c>
      <c r="B723" t="s">
        <v>17</v>
      </c>
      <c r="C723" t="s">
        <v>36</v>
      </c>
      <c r="D723" t="s">
        <v>11</v>
      </c>
      <c r="E723" t="s">
        <v>1452</v>
      </c>
      <c r="F723" t="s">
        <v>1451</v>
      </c>
      <c r="G723" t="s">
        <v>2616</v>
      </c>
      <c r="H723" t="s">
        <v>2618</v>
      </c>
    </row>
    <row r="724" spans="1:8" x14ac:dyDescent="0.25">
      <c r="A724" t="s">
        <v>6</v>
      </c>
      <c r="B724" t="s">
        <v>25</v>
      </c>
      <c r="C724" t="s">
        <v>25</v>
      </c>
      <c r="D724" t="s">
        <v>11</v>
      </c>
      <c r="E724" t="s">
        <v>1454</v>
      </c>
      <c r="F724" t="s">
        <v>1453</v>
      </c>
      <c r="G724" t="s">
        <v>2616</v>
      </c>
      <c r="H724" t="s">
        <v>2617</v>
      </c>
    </row>
    <row r="725" spans="1:8" x14ac:dyDescent="0.25">
      <c r="A725" t="s">
        <v>12</v>
      </c>
      <c r="B725" t="s">
        <v>14</v>
      </c>
      <c r="C725" t="s">
        <v>13</v>
      </c>
      <c r="D725" t="s">
        <v>11</v>
      </c>
      <c r="E725" t="s">
        <v>1456</v>
      </c>
      <c r="F725" t="s">
        <v>1455</v>
      </c>
      <c r="G725" t="s">
        <v>2619</v>
      </c>
      <c r="H725" t="s">
        <v>2618</v>
      </c>
    </row>
    <row r="726" spans="1:8" x14ac:dyDescent="0.25">
      <c r="A726" t="s">
        <v>12</v>
      </c>
      <c r="B726" t="s">
        <v>17</v>
      </c>
      <c r="C726" t="s">
        <v>13</v>
      </c>
      <c r="D726" t="s">
        <v>11</v>
      </c>
      <c r="E726" t="s">
        <v>1458</v>
      </c>
      <c r="F726" t="s">
        <v>1457</v>
      </c>
      <c r="G726" t="s">
        <v>2616</v>
      </c>
      <c r="H726" t="s">
        <v>2618</v>
      </c>
    </row>
    <row r="727" spans="1:8" x14ac:dyDescent="0.25">
      <c r="A727" t="s">
        <v>12</v>
      </c>
      <c r="B727" t="s">
        <v>26</v>
      </c>
      <c r="C727" t="s">
        <v>13</v>
      </c>
      <c r="D727" t="s">
        <v>33</v>
      </c>
      <c r="E727" t="s">
        <v>1460</v>
      </c>
      <c r="F727" t="s">
        <v>1459</v>
      </c>
      <c r="G727" t="s">
        <v>2616</v>
      </c>
      <c r="H727" t="s">
        <v>2618</v>
      </c>
    </row>
    <row r="728" spans="1:8" x14ac:dyDescent="0.25">
      <c r="A728" t="s">
        <v>6</v>
      </c>
      <c r="B728" t="s">
        <v>8</v>
      </c>
      <c r="C728" t="s">
        <v>13</v>
      </c>
      <c r="D728" t="s">
        <v>11</v>
      </c>
      <c r="E728" t="s">
        <v>1462</v>
      </c>
      <c r="F728" t="s">
        <v>1461</v>
      </c>
      <c r="G728" t="s">
        <v>2616</v>
      </c>
      <c r="H728" t="s">
        <v>2617</v>
      </c>
    </row>
    <row r="729" spans="1:8" x14ac:dyDescent="0.25">
      <c r="A729" t="s">
        <v>6</v>
      </c>
      <c r="B729" t="s">
        <v>25</v>
      </c>
      <c r="C729" t="s">
        <v>7</v>
      </c>
      <c r="D729" t="s">
        <v>24</v>
      </c>
      <c r="E729" t="s">
        <v>322</v>
      </c>
      <c r="F729" t="s">
        <v>1463</v>
      </c>
      <c r="G729" t="s">
        <v>2619</v>
      </c>
      <c r="H729" t="s">
        <v>2618</v>
      </c>
    </row>
    <row r="730" spans="1:8" x14ac:dyDescent="0.25">
      <c r="A730" t="s">
        <v>6</v>
      </c>
      <c r="B730" t="s">
        <v>8</v>
      </c>
      <c r="C730" t="s">
        <v>7</v>
      </c>
      <c r="D730" t="s">
        <v>11</v>
      </c>
      <c r="E730" t="s">
        <v>1465</v>
      </c>
      <c r="F730" t="s">
        <v>1464</v>
      </c>
      <c r="G730" t="s">
        <v>2616</v>
      </c>
      <c r="H730" t="s">
        <v>2618</v>
      </c>
    </row>
    <row r="731" spans="1:8" x14ac:dyDescent="0.25">
      <c r="A731" t="s">
        <v>6</v>
      </c>
      <c r="B731" t="s">
        <v>25</v>
      </c>
      <c r="C731" t="s">
        <v>13</v>
      </c>
      <c r="D731" t="s">
        <v>33</v>
      </c>
      <c r="E731" t="s">
        <v>1467</v>
      </c>
      <c r="F731" t="s">
        <v>1466</v>
      </c>
      <c r="G731" t="s">
        <v>2616</v>
      </c>
      <c r="H731" t="s">
        <v>2618</v>
      </c>
    </row>
    <row r="732" spans="1:8" x14ac:dyDescent="0.25">
      <c r="A732" t="s">
        <v>12</v>
      </c>
      <c r="B732" t="s">
        <v>26</v>
      </c>
      <c r="C732" t="s">
        <v>25</v>
      </c>
      <c r="D732" t="s">
        <v>24</v>
      </c>
      <c r="E732" t="s">
        <v>1469</v>
      </c>
      <c r="F732" t="s">
        <v>1468</v>
      </c>
      <c r="G732" t="s">
        <v>2619</v>
      </c>
      <c r="H732" t="s">
        <v>2617</v>
      </c>
    </row>
    <row r="733" spans="1:8" x14ac:dyDescent="0.25">
      <c r="A733" t="s">
        <v>12</v>
      </c>
      <c r="B733" t="s">
        <v>26</v>
      </c>
      <c r="C733" t="s">
        <v>7</v>
      </c>
      <c r="D733" t="s">
        <v>33</v>
      </c>
      <c r="E733" t="s">
        <v>1471</v>
      </c>
      <c r="F733" t="s">
        <v>1470</v>
      </c>
      <c r="G733" t="s">
        <v>2616</v>
      </c>
      <c r="H733" t="s">
        <v>2618</v>
      </c>
    </row>
    <row r="734" spans="1:8" x14ac:dyDescent="0.25">
      <c r="A734" t="s">
        <v>12</v>
      </c>
      <c r="B734" t="s">
        <v>71</v>
      </c>
      <c r="C734" t="s">
        <v>13</v>
      </c>
      <c r="D734" t="s">
        <v>11</v>
      </c>
      <c r="E734" t="s">
        <v>1473</v>
      </c>
      <c r="F734" t="s">
        <v>1472</v>
      </c>
      <c r="G734" t="s">
        <v>2619</v>
      </c>
      <c r="H734" t="s">
        <v>2617</v>
      </c>
    </row>
    <row r="735" spans="1:8" x14ac:dyDescent="0.25">
      <c r="A735" t="s">
        <v>6</v>
      </c>
      <c r="B735" t="s">
        <v>8</v>
      </c>
      <c r="C735" t="s">
        <v>7</v>
      </c>
      <c r="D735" t="s">
        <v>11</v>
      </c>
      <c r="E735" t="s">
        <v>1475</v>
      </c>
      <c r="F735" t="s">
        <v>1474</v>
      </c>
      <c r="G735" t="s">
        <v>2616</v>
      </c>
      <c r="H735" t="s">
        <v>2618</v>
      </c>
    </row>
    <row r="736" spans="1:8" x14ac:dyDescent="0.25">
      <c r="A736" t="s">
        <v>6</v>
      </c>
      <c r="B736" t="s">
        <v>17</v>
      </c>
      <c r="C736" t="s">
        <v>13</v>
      </c>
      <c r="D736" t="s">
        <v>11</v>
      </c>
      <c r="E736" t="s">
        <v>1477</v>
      </c>
      <c r="F736" t="s">
        <v>1476</v>
      </c>
      <c r="G736" t="s">
        <v>2616</v>
      </c>
      <c r="H736" t="s">
        <v>2618</v>
      </c>
    </row>
    <row r="737" spans="1:8" x14ac:dyDescent="0.25">
      <c r="A737" t="s">
        <v>12</v>
      </c>
      <c r="B737" t="s">
        <v>71</v>
      </c>
      <c r="C737" t="s">
        <v>13</v>
      </c>
      <c r="D737" t="s">
        <v>11</v>
      </c>
      <c r="E737" t="s">
        <v>1479</v>
      </c>
      <c r="F737" t="s">
        <v>1478</v>
      </c>
      <c r="G737" t="s">
        <v>2619</v>
      </c>
      <c r="H737" t="s">
        <v>2617</v>
      </c>
    </row>
    <row r="738" spans="1:8" x14ac:dyDescent="0.25">
      <c r="A738" t="s">
        <v>12</v>
      </c>
      <c r="B738" t="s">
        <v>14</v>
      </c>
      <c r="C738" t="s">
        <v>36</v>
      </c>
      <c r="D738" t="s">
        <v>11</v>
      </c>
      <c r="E738" t="s">
        <v>1481</v>
      </c>
      <c r="F738" t="s">
        <v>1480</v>
      </c>
      <c r="G738" t="s">
        <v>2619</v>
      </c>
      <c r="H738" t="s">
        <v>2618</v>
      </c>
    </row>
    <row r="739" spans="1:8" x14ac:dyDescent="0.25">
      <c r="A739" t="s">
        <v>12</v>
      </c>
      <c r="B739" t="s">
        <v>71</v>
      </c>
      <c r="C739" t="s">
        <v>13</v>
      </c>
      <c r="D739" t="s">
        <v>24</v>
      </c>
      <c r="E739" t="s">
        <v>1483</v>
      </c>
      <c r="F739" t="s">
        <v>1482</v>
      </c>
      <c r="G739" t="s">
        <v>2616</v>
      </c>
      <c r="H739" t="s">
        <v>2617</v>
      </c>
    </row>
    <row r="740" spans="1:8" x14ac:dyDescent="0.25">
      <c r="A740" t="s">
        <v>12</v>
      </c>
      <c r="B740" t="s">
        <v>26</v>
      </c>
      <c r="C740" t="s">
        <v>13</v>
      </c>
      <c r="D740" t="s">
        <v>11</v>
      </c>
      <c r="E740" t="s">
        <v>1485</v>
      </c>
      <c r="F740" t="s">
        <v>1484</v>
      </c>
      <c r="G740" t="s">
        <v>2616</v>
      </c>
      <c r="H740" t="s">
        <v>2618</v>
      </c>
    </row>
    <row r="741" spans="1:8" x14ac:dyDescent="0.25">
      <c r="A741" t="s">
        <v>12</v>
      </c>
      <c r="B741" t="s">
        <v>17</v>
      </c>
      <c r="C741" t="s">
        <v>13</v>
      </c>
      <c r="D741" t="s">
        <v>33</v>
      </c>
      <c r="E741" t="s">
        <v>1487</v>
      </c>
      <c r="F741" t="s">
        <v>1486</v>
      </c>
      <c r="G741" t="s">
        <v>2616</v>
      </c>
      <c r="H741" t="s">
        <v>2618</v>
      </c>
    </row>
    <row r="742" spans="1:8" x14ac:dyDescent="0.25">
      <c r="A742" t="s">
        <v>6</v>
      </c>
      <c r="B742" t="s">
        <v>8</v>
      </c>
      <c r="C742" t="s">
        <v>7</v>
      </c>
      <c r="D742" t="s">
        <v>11</v>
      </c>
      <c r="E742" t="s">
        <v>1489</v>
      </c>
      <c r="F742" t="s">
        <v>1488</v>
      </c>
      <c r="G742" t="s">
        <v>2616</v>
      </c>
      <c r="H742" t="s">
        <v>2617</v>
      </c>
    </row>
    <row r="743" spans="1:8" x14ac:dyDescent="0.25">
      <c r="A743" t="s">
        <v>12</v>
      </c>
      <c r="B743" t="s">
        <v>26</v>
      </c>
      <c r="C743" t="s">
        <v>13</v>
      </c>
      <c r="D743" t="s">
        <v>33</v>
      </c>
      <c r="E743" t="s">
        <v>1491</v>
      </c>
      <c r="F743" t="s">
        <v>1490</v>
      </c>
      <c r="G743" t="s">
        <v>2619</v>
      </c>
      <c r="H743" t="s">
        <v>2617</v>
      </c>
    </row>
    <row r="744" spans="1:8" x14ac:dyDescent="0.25">
      <c r="A744" t="s">
        <v>6</v>
      </c>
      <c r="B744" t="s">
        <v>8</v>
      </c>
      <c r="C744" t="s">
        <v>13</v>
      </c>
      <c r="D744" t="s">
        <v>11</v>
      </c>
      <c r="E744" t="s">
        <v>1493</v>
      </c>
      <c r="F744" t="s">
        <v>1492</v>
      </c>
      <c r="G744" t="s">
        <v>2616</v>
      </c>
      <c r="H744" t="s">
        <v>2618</v>
      </c>
    </row>
    <row r="745" spans="1:8" x14ac:dyDescent="0.25">
      <c r="A745" t="s">
        <v>12</v>
      </c>
      <c r="B745" t="s">
        <v>26</v>
      </c>
      <c r="C745" t="s">
        <v>13</v>
      </c>
      <c r="D745" t="s">
        <v>33</v>
      </c>
      <c r="E745" t="s">
        <v>1495</v>
      </c>
      <c r="F745" t="s">
        <v>1494</v>
      </c>
      <c r="G745" t="s">
        <v>2616</v>
      </c>
      <c r="H745" t="s">
        <v>2618</v>
      </c>
    </row>
    <row r="746" spans="1:8" x14ac:dyDescent="0.25">
      <c r="A746" t="s">
        <v>12</v>
      </c>
      <c r="B746" t="s">
        <v>14</v>
      </c>
      <c r="C746" t="s">
        <v>13</v>
      </c>
      <c r="D746" t="s">
        <v>33</v>
      </c>
      <c r="E746" t="s">
        <v>1497</v>
      </c>
      <c r="F746" t="s">
        <v>1496</v>
      </c>
      <c r="G746" t="s">
        <v>2619</v>
      </c>
      <c r="H746" t="s">
        <v>2618</v>
      </c>
    </row>
    <row r="747" spans="1:8" x14ac:dyDescent="0.25">
      <c r="A747" t="s">
        <v>12</v>
      </c>
      <c r="B747" t="s">
        <v>17</v>
      </c>
      <c r="C747" t="s">
        <v>13</v>
      </c>
      <c r="D747" t="s">
        <v>11</v>
      </c>
      <c r="E747" t="s">
        <v>1499</v>
      </c>
      <c r="F747" t="s">
        <v>1498</v>
      </c>
      <c r="G747" t="s">
        <v>2619</v>
      </c>
      <c r="H747" t="s">
        <v>2618</v>
      </c>
    </row>
    <row r="748" spans="1:8" x14ac:dyDescent="0.25">
      <c r="A748" t="s">
        <v>6</v>
      </c>
      <c r="B748" t="s">
        <v>8</v>
      </c>
      <c r="C748" t="s">
        <v>13</v>
      </c>
      <c r="D748" t="s">
        <v>11</v>
      </c>
      <c r="E748" t="s">
        <v>1501</v>
      </c>
      <c r="F748" t="s">
        <v>1500</v>
      </c>
      <c r="G748" t="s">
        <v>2616</v>
      </c>
      <c r="H748" t="s">
        <v>2618</v>
      </c>
    </row>
    <row r="749" spans="1:8" x14ac:dyDescent="0.25">
      <c r="A749" t="s">
        <v>6</v>
      </c>
      <c r="B749" t="s">
        <v>17</v>
      </c>
      <c r="C749" t="s">
        <v>7</v>
      </c>
      <c r="D749" t="s">
        <v>11</v>
      </c>
      <c r="E749" t="s">
        <v>1503</v>
      </c>
      <c r="F749" t="s">
        <v>1502</v>
      </c>
      <c r="G749" t="s">
        <v>2616</v>
      </c>
      <c r="H749" t="s">
        <v>2618</v>
      </c>
    </row>
    <row r="750" spans="1:8" x14ac:dyDescent="0.25">
      <c r="A750" t="s">
        <v>12</v>
      </c>
      <c r="B750" t="s">
        <v>71</v>
      </c>
      <c r="C750" t="s">
        <v>13</v>
      </c>
      <c r="D750" t="s">
        <v>24</v>
      </c>
      <c r="E750" t="s">
        <v>1505</v>
      </c>
      <c r="F750" t="s">
        <v>1504</v>
      </c>
      <c r="G750" t="s">
        <v>2619</v>
      </c>
      <c r="H750" t="s">
        <v>2617</v>
      </c>
    </row>
    <row r="751" spans="1:8" x14ac:dyDescent="0.25">
      <c r="A751" t="s">
        <v>12</v>
      </c>
      <c r="B751" t="s">
        <v>14</v>
      </c>
      <c r="C751" t="s">
        <v>13</v>
      </c>
      <c r="D751" t="s">
        <v>11</v>
      </c>
      <c r="E751" t="s">
        <v>1507</v>
      </c>
      <c r="F751" t="s">
        <v>1506</v>
      </c>
      <c r="G751" t="s">
        <v>2619</v>
      </c>
      <c r="H751" t="s">
        <v>2618</v>
      </c>
    </row>
    <row r="752" spans="1:8" x14ac:dyDescent="0.25">
      <c r="A752" t="s">
        <v>12</v>
      </c>
      <c r="B752" t="s">
        <v>71</v>
      </c>
      <c r="C752" t="s">
        <v>25</v>
      </c>
      <c r="D752" t="s">
        <v>33</v>
      </c>
      <c r="E752" t="s">
        <v>1509</v>
      </c>
      <c r="F752" t="s">
        <v>1508</v>
      </c>
      <c r="G752" t="s">
        <v>2619</v>
      </c>
      <c r="H752" t="s">
        <v>2617</v>
      </c>
    </row>
    <row r="753" spans="1:8" x14ac:dyDescent="0.25">
      <c r="A753" t="s">
        <v>6</v>
      </c>
      <c r="B753" t="s">
        <v>8</v>
      </c>
      <c r="C753" t="s">
        <v>13</v>
      </c>
      <c r="D753" t="s">
        <v>33</v>
      </c>
      <c r="E753" t="s">
        <v>1511</v>
      </c>
      <c r="F753" t="s">
        <v>1510</v>
      </c>
      <c r="G753" t="s">
        <v>2616</v>
      </c>
      <c r="H753" t="s">
        <v>2617</v>
      </c>
    </row>
    <row r="754" spans="1:8" x14ac:dyDescent="0.25">
      <c r="A754" t="s">
        <v>12</v>
      </c>
      <c r="B754" t="s">
        <v>26</v>
      </c>
      <c r="C754" t="s">
        <v>13</v>
      </c>
      <c r="D754" t="s">
        <v>33</v>
      </c>
      <c r="E754" t="s">
        <v>1513</v>
      </c>
      <c r="F754" t="s">
        <v>1512</v>
      </c>
      <c r="G754" t="s">
        <v>2616</v>
      </c>
      <c r="H754" t="s">
        <v>2617</v>
      </c>
    </row>
    <row r="755" spans="1:8" x14ac:dyDescent="0.25">
      <c r="A755" t="s">
        <v>6</v>
      </c>
      <c r="B755" t="s">
        <v>25</v>
      </c>
      <c r="C755" t="s">
        <v>13</v>
      </c>
      <c r="D755" t="s">
        <v>11</v>
      </c>
      <c r="E755" t="s">
        <v>1515</v>
      </c>
      <c r="F755" t="s">
        <v>1514</v>
      </c>
      <c r="G755" t="s">
        <v>2619</v>
      </c>
      <c r="H755" t="s">
        <v>2617</v>
      </c>
    </row>
    <row r="756" spans="1:8" x14ac:dyDescent="0.25">
      <c r="A756" t="s">
        <v>6</v>
      </c>
      <c r="B756" t="s">
        <v>25</v>
      </c>
      <c r="C756" t="s">
        <v>36</v>
      </c>
      <c r="D756" t="s">
        <v>11</v>
      </c>
      <c r="E756" t="s">
        <v>1517</v>
      </c>
      <c r="F756" t="s">
        <v>1516</v>
      </c>
      <c r="G756" t="s">
        <v>2616</v>
      </c>
      <c r="H756" t="s">
        <v>2618</v>
      </c>
    </row>
    <row r="757" spans="1:8" x14ac:dyDescent="0.25">
      <c r="A757" t="s">
        <v>6</v>
      </c>
      <c r="B757" t="s">
        <v>8</v>
      </c>
      <c r="C757" t="s">
        <v>13</v>
      </c>
      <c r="D757" t="s">
        <v>11</v>
      </c>
      <c r="E757" t="s">
        <v>1519</v>
      </c>
      <c r="F757" t="s">
        <v>1518</v>
      </c>
      <c r="G757" t="s">
        <v>2616</v>
      </c>
      <c r="H757" t="s">
        <v>2617</v>
      </c>
    </row>
    <row r="758" spans="1:8" x14ac:dyDescent="0.25">
      <c r="A758" t="s">
        <v>12</v>
      </c>
      <c r="B758" t="s">
        <v>17</v>
      </c>
      <c r="C758" t="s">
        <v>7</v>
      </c>
      <c r="D758" t="s">
        <v>33</v>
      </c>
      <c r="E758" t="s">
        <v>1521</v>
      </c>
      <c r="F758" t="s">
        <v>1520</v>
      </c>
      <c r="G758" t="s">
        <v>2619</v>
      </c>
      <c r="H758" t="s">
        <v>2617</v>
      </c>
    </row>
    <row r="759" spans="1:8" x14ac:dyDescent="0.25">
      <c r="A759" t="s">
        <v>12</v>
      </c>
      <c r="B759" t="s">
        <v>26</v>
      </c>
      <c r="C759" t="s">
        <v>7</v>
      </c>
      <c r="D759" t="s">
        <v>11</v>
      </c>
      <c r="E759" t="s">
        <v>1523</v>
      </c>
      <c r="F759" t="s">
        <v>1522</v>
      </c>
      <c r="G759" t="s">
        <v>2619</v>
      </c>
      <c r="H759" t="s">
        <v>2618</v>
      </c>
    </row>
    <row r="760" spans="1:8" x14ac:dyDescent="0.25">
      <c r="A760" t="s">
        <v>12</v>
      </c>
      <c r="B760" t="s">
        <v>17</v>
      </c>
      <c r="C760" t="s">
        <v>13</v>
      </c>
      <c r="D760" t="s">
        <v>11</v>
      </c>
      <c r="E760" t="s">
        <v>1525</v>
      </c>
      <c r="F760" t="s">
        <v>1524</v>
      </c>
      <c r="G760" t="s">
        <v>2619</v>
      </c>
      <c r="H760" t="s">
        <v>2618</v>
      </c>
    </row>
    <row r="761" spans="1:8" x14ac:dyDescent="0.25">
      <c r="A761" t="s">
        <v>12</v>
      </c>
      <c r="B761" t="s">
        <v>26</v>
      </c>
      <c r="C761" t="s">
        <v>36</v>
      </c>
      <c r="D761" t="s">
        <v>11</v>
      </c>
      <c r="E761" t="s">
        <v>1527</v>
      </c>
      <c r="F761" t="s">
        <v>1526</v>
      </c>
      <c r="G761" t="s">
        <v>2616</v>
      </c>
      <c r="H761" t="s">
        <v>2618</v>
      </c>
    </row>
    <row r="762" spans="1:8" x14ac:dyDescent="0.25">
      <c r="A762" t="s">
        <v>12</v>
      </c>
      <c r="B762" t="s">
        <v>26</v>
      </c>
      <c r="C762" t="s">
        <v>13</v>
      </c>
      <c r="D762" t="s">
        <v>11</v>
      </c>
      <c r="E762" t="s">
        <v>1529</v>
      </c>
      <c r="F762" t="s">
        <v>1528</v>
      </c>
      <c r="G762" t="s">
        <v>2616</v>
      </c>
      <c r="H762" t="s">
        <v>2618</v>
      </c>
    </row>
    <row r="763" spans="1:8" x14ac:dyDescent="0.25">
      <c r="A763" t="s">
        <v>12</v>
      </c>
      <c r="B763" t="s">
        <v>14</v>
      </c>
      <c r="C763" t="s">
        <v>13</v>
      </c>
      <c r="D763" t="s">
        <v>33</v>
      </c>
      <c r="E763" t="s">
        <v>1531</v>
      </c>
      <c r="F763" t="s">
        <v>1530</v>
      </c>
      <c r="G763" t="s">
        <v>2619</v>
      </c>
      <c r="H763" t="s">
        <v>2618</v>
      </c>
    </row>
    <row r="764" spans="1:8" x14ac:dyDescent="0.25">
      <c r="A764" t="s">
        <v>12</v>
      </c>
      <c r="B764" t="s">
        <v>26</v>
      </c>
      <c r="C764" t="s">
        <v>7</v>
      </c>
      <c r="D764" t="s">
        <v>33</v>
      </c>
      <c r="E764" t="s">
        <v>1533</v>
      </c>
      <c r="F764" t="s">
        <v>1532</v>
      </c>
      <c r="G764" t="s">
        <v>2619</v>
      </c>
      <c r="H764" t="s">
        <v>2618</v>
      </c>
    </row>
    <row r="765" spans="1:8" x14ac:dyDescent="0.25">
      <c r="A765" t="s">
        <v>12</v>
      </c>
      <c r="B765" t="s">
        <v>26</v>
      </c>
      <c r="C765" t="s">
        <v>13</v>
      </c>
      <c r="D765" t="s">
        <v>33</v>
      </c>
      <c r="E765" t="s">
        <v>1535</v>
      </c>
      <c r="F765" t="s">
        <v>1534</v>
      </c>
      <c r="G765" t="s">
        <v>2616</v>
      </c>
      <c r="H765" t="s">
        <v>2618</v>
      </c>
    </row>
    <row r="766" spans="1:8" x14ac:dyDescent="0.25">
      <c r="A766" t="s">
        <v>12</v>
      </c>
      <c r="B766" t="s">
        <v>25</v>
      </c>
      <c r="C766" t="s">
        <v>7</v>
      </c>
      <c r="D766" t="s">
        <v>24</v>
      </c>
      <c r="E766" t="s">
        <v>1537</v>
      </c>
      <c r="F766" t="s">
        <v>1536</v>
      </c>
      <c r="G766" t="s">
        <v>2616</v>
      </c>
      <c r="H766" t="s">
        <v>2618</v>
      </c>
    </row>
    <row r="767" spans="1:8" x14ac:dyDescent="0.25">
      <c r="A767" t="s">
        <v>6</v>
      </c>
      <c r="B767" t="s">
        <v>8</v>
      </c>
      <c r="C767" t="s">
        <v>7</v>
      </c>
      <c r="D767" t="s">
        <v>11</v>
      </c>
      <c r="E767" t="s">
        <v>1539</v>
      </c>
      <c r="F767" t="s">
        <v>1538</v>
      </c>
      <c r="G767" t="s">
        <v>2616</v>
      </c>
      <c r="H767" t="s">
        <v>2617</v>
      </c>
    </row>
    <row r="768" spans="1:8" x14ac:dyDescent="0.25">
      <c r="A768" t="s">
        <v>12</v>
      </c>
      <c r="B768" t="s">
        <v>26</v>
      </c>
      <c r="C768" t="s">
        <v>7</v>
      </c>
      <c r="D768" t="s">
        <v>24</v>
      </c>
      <c r="E768" t="s">
        <v>1541</v>
      </c>
      <c r="F768" t="s">
        <v>1540</v>
      </c>
      <c r="G768" t="s">
        <v>2616</v>
      </c>
      <c r="H768" t="s">
        <v>2618</v>
      </c>
    </row>
    <row r="769" spans="1:8" x14ac:dyDescent="0.25">
      <c r="A769" t="s">
        <v>12</v>
      </c>
      <c r="B769" t="s">
        <v>14</v>
      </c>
      <c r="C769" t="s">
        <v>7</v>
      </c>
      <c r="D769" t="s">
        <v>33</v>
      </c>
      <c r="E769" t="s">
        <v>1543</v>
      </c>
      <c r="F769" t="s">
        <v>1542</v>
      </c>
      <c r="G769" t="s">
        <v>2619</v>
      </c>
      <c r="H769" t="s">
        <v>2617</v>
      </c>
    </row>
    <row r="770" spans="1:8" x14ac:dyDescent="0.25">
      <c r="A770" t="s">
        <v>12</v>
      </c>
      <c r="B770" t="s">
        <v>17</v>
      </c>
      <c r="C770" t="s">
        <v>13</v>
      </c>
      <c r="D770" t="s">
        <v>11</v>
      </c>
      <c r="E770" t="s">
        <v>1545</v>
      </c>
      <c r="F770" t="s">
        <v>1544</v>
      </c>
      <c r="G770" t="s">
        <v>2616</v>
      </c>
      <c r="H770" t="s">
        <v>2618</v>
      </c>
    </row>
    <row r="771" spans="1:8" x14ac:dyDescent="0.25">
      <c r="A771" t="s">
        <v>12</v>
      </c>
      <c r="B771" t="s">
        <v>14</v>
      </c>
      <c r="C771" t="s">
        <v>13</v>
      </c>
      <c r="D771" t="s">
        <v>11</v>
      </c>
      <c r="E771" t="s">
        <v>1547</v>
      </c>
      <c r="F771" t="s">
        <v>1546</v>
      </c>
      <c r="G771" t="s">
        <v>2619</v>
      </c>
      <c r="H771" t="s">
        <v>2618</v>
      </c>
    </row>
    <row r="772" spans="1:8" x14ac:dyDescent="0.25">
      <c r="A772" t="s">
        <v>6</v>
      </c>
      <c r="B772" t="s">
        <v>25</v>
      </c>
      <c r="C772" t="s">
        <v>7</v>
      </c>
      <c r="D772" t="s">
        <v>11</v>
      </c>
      <c r="E772" t="s">
        <v>1549</v>
      </c>
      <c r="F772" t="s">
        <v>1548</v>
      </c>
      <c r="G772" t="s">
        <v>2619</v>
      </c>
      <c r="H772" t="s">
        <v>2618</v>
      </c>
    </row>
    <row r="773" spans="1:8" x14ac:dyDescent="0.25">
      <c r="A773" t="s">
        <v>6</v>
      </c>
      <c r="B773" t="s">
        <v>25</v>
      </c>
      <c r="C773" t="s">
        <v>7</v>
      </c>
      <c r="D773" t="s">
        <v>11</v>
      </c>
      <c r="E773" t="s">
        <v>1551</v>
      </c>
      <c r="F773" t="s">
        <v>1550</v>
      </c>
      <c r="G773" t="s">
        <v>2619</v>
      </c>
      <c r="H773" t="s">
        <v>2618</v>
      </c>
    </row>
    <row r="774" spans="1:8" x14ac:dyDescent="0.25">
      <c r="A774" t="s">
        <v>12</v>
      </c>
      <c r="B774" t="s">
        <v>17</v>
      </c>
      <c r="C774" t="s">
        <v>7</v>
      </c>
      <c r="D774" t="s">
        <v>11</v>
      </c>
      <c r="E774" t="s">
        <v>1553</v>
      </c>
      <c r="F774" t="s">
        <v>1552</v>
      </c>
      <c r="G774" t="s">
        <v>2616</v>
      </c>
      <c r="H774" t="s">
        <v>2618</v>
      </c>
    </row>
    <row r="775" spans="1:8" x14ac:dyDescent="0.25">
      <c r="A775" t="s">
        <v>12</v>
      </c>
      <c r="B775" t="s">
        <v>26</v>
      </c>
      <c r="C775" t="s">
        <v>36</v>
      </c>
      <c r="D775" t="s">
        <v>11</v>
      </c>
      <c r="E775" t="s">
        <v>1555</v>
      </c>
      <c r="F775" t="s">
        <v>1554</v>
      </c>
      <c r="G775" t="s">
        <v>2616</v>
      </c>
      <c r="H775" t="s">
        <v>2618</v>
      </c>
    </row>
    <row r="776" spans="1:8" x14ac:dyDescent="0.25">
      <c r="A776" t="s">
        <v>12</v>
      </c>
      <c r="B776" t="s">
        <v>71</v>
      </c>
      <c r="C776" t="s">
        <v>13</v>
      </c>
      <c r="D776" t="s">
        <v>24</v>
      </c>
      <c r="E776" t="s">
        <v>1557</v>
      </c>
      <c r="F776" t="s">
        <v>1556</v>
      </c>
      <c r="G776" t="s">
        <v>2619</v>
      </c>
      <c r="H776" t="s">
        <v>2617</v>
      </c>
    </row>
    <row r="777" spans="1:8" x14ac:dyDescent="0.25">
      <c r="A777" t="s">
        <v>6</v>
      </c>
      <c r="B777" t="s">
        <v>8</v>
      </c>
      <c r="C777" t="s">
        <v>13</v>
      </c>
      <c r="D777" t="s">
        <v>11</v>
      </c>
      <c r="E777" t="s">
        <v>1559</v>
      </c>
      <c r="F777" t="s">
        <v>1558</v>
      </c>
      <c r="G777" t="s">
        <v>2616</v>
      </c>
      <c r="H777" t="s">
        <v>2617</v>
      </c>
    </row>
    <row r="778" spans="1:8" x14ac:dyDescent="0.25">
      <c r="A778" t="s">
        <v>12</v>
      </c>
      <c r="B778" t="s">
        <v>71</v>
      </c>
      <c r="C778" t="s">
        <v>13</v>
      </c>
      <c r="D778" t="s">
        <v>24</v>
      </c>
      <c r="E778" t="s">
        <v>1561</v>
      </c>
      <c r="F778" t="s">
        <v>1560</v>
      </c>
      <c r="G778" t="s">
        <v>2619</v>
      </c>
      <c r="H778" t="s">
        <v>2618</v>
      </c>
    </row>
    <row r="779" spans="1:8" x14ac:dyDescent="0.25">
      <c r="A779" t="s">
        <v>6</v>
      </c>
      <c r="B779" t="s">
        <v>17</v>
      </c>
      <c r="C779" t="s">
        <v>13</v>
      </c>
      <c r="D779" t="s">
        <v>11</v>
      </c>
      <c r="E779" t="s">
        <v>1563</v>
      </c>
      <c r="F779" t="s">
        <v>1562</v>
      </c>
      <c r="G779" t="s">
        <v>2616</v>
      </c>
      <c r="H779" t="s">
        <v>2617</v>
      </c>
    </row>
    <row r="780" spans="1:8" x14ac:dyDescent="0.25">
      <c r="A780" t="s">
        <v>12</v>
      </c>
      <c r="B780" t="s">
        <v>14</v>
      </c>
      <c r="C780" t="s">
        <v>13</v>
      </c>
      <c r="D780" t="s">
        <v>33</v>
      </c>
      <c r="E780" t="s">
        <v>1565</v>
      </c>
      <c r="F780" t="s">
        <v>1564</v>
      </c>
      <c r="G780" t="s">
        <v>2619</v>
      </c>
      <c r="H780" t="s">
        <v>2617</v>
      </c>
    </row>
    <row r="781" spans="1:8" x14ac:dyDescent="0.25">
      <c r="A781" t="s">
        <v>6</v>
      </c>
      <c r="B781" t="s">
        <v>8</v>
      </c>
      <c r="C781" t="s">
        <v>7</v>
      </c>
      <c r="D781" t="s">
        <v>24</v>
      </c>
      <c r="E781" t="s">
        <v>1567</v>
      </c>
      <c r="F781" t="s">
        <v>1566</v>
      </c>
      <c r="G781" t="s">
        <v>2616</v>
      </c>
      <c r="H781" t="s">
        <v>2618</v>
      </c>
    </row>
    <row r="782" spans="1:8" x14ac:dyDescent="0.25">
      <c r="A782" t="s">
        <v>6</v>
      </c>
      <c r="B782" t="s">
        <v>8</v>
      </c>
      <c r="C782" t="s">
        <v>36</v>
      </c>
      <c r="D782" t="s">
        <v>11</v>
      </c>
      <c r="E782" t="s">
        <v>1569</v>
      </c>
      <c r="F782" t="s">
        <v>1568</v>
      </c>
      <c r="G782" t="s">
        <v>2616</v>
      </c>
      <c r="H782" t="s">
        <v>2618</v>
      </c>
    </row>
    <row r="783" spans="1:8" x14ac:dyDescent="0.25">
      <c r="A783" t="s">
        <v>12</v>
      </c>
      <c r="B783" t="s">
        <v>26</v>
      </c>
      <c r="C783" t="s">
        <v>13</v>
      </c>
      <c r="D783" t="s">
        <v>33</v>
      </c>
      <c r="E783" t="s">
        <v>1571</v>
      </c>
      <c r="F783" t="s">
        <v>1570</v>
      </c>
      <c r="G783" t="s">
        <v>2616</v>
      </c>
      <c r="H783" t="s">
        <v>2617</v>
      </c>
    </row>
    <row r="784" spans="1:8" x14ac:dyDescent="0.25">
      <c r="A784" t="s">
        <v>12</v>
      </c>
      <c r="B784" t="s">
        <v>8</v>
      </c>
      <c r="C784" t="s">
        <v>36</v>
      </c>
      <c r="D784" t="s">
        <v>33</v>
      </c>
      <c r="E784" t="s">
        <v>1573</v>
      </c>
      <c r="F784" t="s">
        <v>1572</v>
      </c>
      <c r="G784" t="s">
        <v>2616</v>
      </c>
      <c r="H784" t="s">
        <v>2617</v>
      </c>
    </row>
    <row r="785" spans="1:8" x14ac:dyDescent="0.25">
      <c r="A785" t="s">
        <v>6</v>
      </c>
      <c r="B785" t="s">
        <v>8</v>
      </c>
      <c r="C785" t="s">
        <v>13</v>
      </c>
      <c r="D785" t="s">
        <v>24</v>
      </c>
      <c r="E785" t="s">
        <v>1575</v>
      </c>
      <c r="F785" t="s">
        <v>1574</v>
      </c>
      <c r="G785" t="s">
        <v>2616</v>
      </c>
      <c r="H785" t="s">
        <v>2617</v>
      </c>
    </row>
    <row r="786" spans="1:8" x14ac:dyDescent="0.25">
      <c r="A786" t="s">
        <v>12</v>
      </c>
      <c r="B786" t="s">
        <v>26</v>
      </c>
      <c r="C786" t="s">
        <v>13</v>
      </c>
      <c r="D786" t="s">
        <v>11</v>
      </c>
      <c r="E786" t="s">
        <v>1577</v>
      </c>
      <c r="F786" t="s">
        <v>1576</v>
      </c>
      <c r="G786" t="s">
        <v>2616</v>
      </c>
      <c r="H786" t="s">
        <v>2618</v>
      </c>
    </row>
    <row r="787" spans="1:8" x14ac:dyDescent="0.25">
      <c r="A787" t="s">
        <v>12</v>
      </c>
      <c r="B787" t="s">
        <v>14</v>
      </c>
      <c r="C787" t="s">
        <v>13</v>
      </c>
      <c r="D787" t="s">
        <v>11</v>
      </c>
      <c r="E787" t="s">
        <v>1579</v>
      </c>
      <c r="F787" t="s">
        <v>1578</v>
      </c>
      <c r="G787" t="s">
        <v>2616</v>
      </c>
      <c r="H787" t="s">
        <v>2618</v>
      </c>
    </row>
    <row r="788" spans="1:8" x14ac:dyDescent="0.25">
      <c r="A788" t="s">
        <v>12</v>
      </c>
      <c r="B788" t="s">
        <v>8</v>
      </c>
      <c r="C788" t="s">
        <v>7</v>
      </c>
      <c r="D788" t="s">
        <v>11</v>
      </c>
      <c r="E788" t="s">
        <v>1581</v>
      </c>
      <c r="F788" t="s">
        <v>1580</v>
      </c>
      <c r="G788" t="s">
        <v>2616</v>
      </c>
      <c r="H788" t="s">
        <v>2618</v>
      </c>
    </row>
    <row r="789" spans="1:8" x14ac:dyDescent="0.25">
      <c r="A789" t="s">
        <v>12</v>
      </c>
      <c r="B789" t="s">
        <v>71</v>
      </c>
      <c r="C789" t="s">
        <v>7</v>
      </c>
      <c r="D789" t="s">
        <v>24</v>
      </c>
      <c r="E789" t="s">
        <v>1583</v>
      </c>
      <c r="F789" t="s">
        <v>1582</v>
      </c>
      <c r="G789" t="s">
        <v>2619</v>
      </c>
      <c r="H789" t="s">
        <v>2617</v>
      </c>
    </row>
    <row r="790" spans="1:8" x14ac:dyDescent="0.25">
      <c r="A790" t="s">
        <v>12</v>
      </c>
      <c r="B790" t="s">
        <v>8</v>
      </c>
      <c r="C790" t="s">
        <v>13</v>
      </c>
      <c r="D790" t="s">
        <v>11</v>
      </c>
      <c r="E790" t="s">
        <v>1585</v>
      </c>
      <c r="F790" t="s">
        <v>1584</v>
      </c>
      <c r="G790" t="s">
        <v>2616</v>
      </c>
      <c r="H790" t="s">
        <v>2617</v>
      </c>
    </row>
    <row r="791" spans="1:8" x14ac:dyDescent="0.25">
      <c r="A791" t="s">
        <v>6</v>
      </c>
      <c r="B791" t="s">
        <v>17</v>
      </c>
      <c r="C791" t="s">
        <v>7</v>
      </c>
      <c r="D791" t="s">
        <v>24</v>
      </c>
      <c r="E791" t="s">
        <v>1587</v>
      </c>
      <c r="F791" t="s">
        <v>1586</v>
      </c>
      <c r="G791" t="s">
        <v>2616</v>
      </c>
      <c r="H791" t="s">
        <v>2617</v>
      </c>
    </row>
    <row r="792" spans="1:8" x14ac:dyDescent="0.25">
      <c r="A792" t="s">
        <v>6</v>
      </c>
      <c r="B792" t="s">
        <v>8</v>
      </c>
      <c r="C792" t="s">
        <v>13</v>
      </c>
      <c r="D792" t="s">
        <v>11</v>
      </c>
      <c r="E792" t="s">
        <v>1589</v>
      </c>
      <c r="F792" t="s">
        <v>1588</v>
      </c>
      <c r="G792" t="s">
        <v>2616</v>
      </c>
      <c r="H792" t="s">
        <v>2618</v>
      </c>
    </row>
    <row r="793" spans="1:8" x14ac:dyDescent="0.25">
      <c r="A793" t="s">
        <v>6</v>
      </c>
      <c r="B793" t="s">
        <v>17</v>
      </c>
      <c r="C793" t="s">
        <v>7</v>
      </c>
      <c r="D793" t="s">
        <v>33</v>
      </c>
      <c r="E793" t="s">
        <v>1591</v>
      </c>
      <c r="F793" t="s">
        <v>1590</v>
      </c>
      <c r="G793" t="s">
        <v>2616</v>
      </c>
      <c r="H793" t="s">
        <v>2617</v>
      </c>
    </row>
    <row r="794" spans="1:8" x14ac:dyDescent="0.25">
      <c r="A794" t="s">
        <v>12</v>
      </c>
      <c r="B794" t="s">
        <v>71</v>
      </c>
      <c r="C794" t="s">
        <v>13</v>
      </c>
      <c r="D794" t="s">
        <v>24</v>
      </c>
      <c r="E794" t="s">
        <v>1593</v>
      </c>
      <c r="F794" t="s">
        <v>1592</v>
      </c>
      <c r="G794" t="s">
        <v>2619</v>
      </c>
      <c r="H794" t="s">
        <v>2617</v>
      </c>
    </row>
    <row r="795" spans="1:8" x14ac:dyDescent="0.25">
      <c r="A795" t="s">
        <v>12</v>
      </c>
      <c r="B795" t="s">
        <v>14</v>
      </c>
      <c r="C795" t="s">
        <v>13</v>
      </c>
      <c r="D795" t="s">
        <v>11</v>
      </c>
      <c r="E795" t="s">
        <v>1030</v>
      </c>
      <c r="F795" t="s">
        <v>1594</v>
      </c>
      <c r="G795" t="s">
        <v>2619</v>
      </c>
      <c r="H795" t="s">
        <v>2618</v>
      </c>
    </row>
    <row r="796" spans="1:8" x14ac:dyDescent="0.25">
      <c r="A796" t="s">
        <v>6</v>
      </c>
      <c r="B796" t="s">
        <v>8</v>
      </c>
      <c r="C796" t="s">
        <v>13</v>
      </c>
      <c r="D796" t="s">
        <v>11</v>
      </c>
      <c r="E796" t="s">
        <v>1596</v>
      </c>
      <c r="F796" t="s">
        <v>1595</v>
      </c>
      <c r="G796" t="s">
        <v>2616</v>
      </c>
      <c r="H796" t="s">
        <v>2617</v>
      </c>
    </row>
    <row r="797" spans="1:8" x14ac:dyDescent="0.25">
      <c r="A797" t="s">
        <v>6</v>
      </c>
      <c r="B797" t="s">
        <v>8</v>
      </c>
      <c r="C797" t="s">
        <v>7</v>
      </c>
      <c r="D797" t="s">
        <v>11</v>
      </c>
      <c r="E797" t="s">
        <v>1598</v>
      </c>
      <c r="F797" t="s">
        <v>1597</v>
      </c>
      <c r="G797" t="s">
        <v>2616</v>
      </c>
      <c r="H797" t="s">
        <v>2618</v>
      </c>
    </row>
    <row r="798" spans="1:8" x14ac:dyDescent="0.25">
      <c r="A798" t="s">
        <v>12</v>
      </c>
      <c r="B798" t="s">
        <v>14</v>
      </c>
      <c r="C798" t="s">
        <v>13</v>
      </c>
      <c r="D798" t="s">
        <v>11</v>
      </c>
      <c r="E798" t="s">
        <v>1600</v>
      </c>
      <c r="F798" t="s">
        <v>1599</v>
      </c>
      <c r="G798" t="s">
        <v>2616</v>
      </c>
      <c r="H798" t="s">
        <v>2617</v>
      </c>
    </row>
    <row r="799" spans="1:8" x14ac:dyDescent="0.25">
      <c r="A799" t="s">
        <v>12</v>
      </c>
      <c r="B799" t="s">
        <v>26</v>
      </c>
      <c r="C799" t="s">
        <v>7</v>
      </c>
      <c r="D799" t="s">
        <v>24</v>
      </c>
      <c r="E799" t="s">
        <v>1602</v>
      </c>
      <c r="F799" t="s">
        <v>1601</v>
      </c>
      <c r="G799" t="s">
        <v>2616</v>
      </c>
      <c r="H799" t="s">
        <v>2618</v>
      </c>
    </row>
    <row r="800" spans="1:8" x14ac:dyDescent="0.25">
      <c r="A800" t="s">
        <v>6</v>
      </c>
      <c r="B800" t="s">
        <v>8</v>
      </c>
      <c r="C800" t="s">
        <v>7</v>
      </c>
      <c r="D800" t="s">
        <v>11</v>
      </c>
      <c r="E800" t="s">
        <v>1604</v>
      </c>
      <c r="F800" t="s">
        <v>1603</v>
      </c>
      <c r="G800" t="s">
        <v>2616</v>
      </c>
      <c r="H800" t="s">
        <v>2618</v>
      </c>
    </row>
    <row r="801" spans="1:8" x14ac:dyDescent="0.25">
      <c r="A801" t="s">
        <v>12</v>
      </c>
      <c r="B801" t="s">
        <v>17</v>
      </c>
      <c r="C801" t="s">
        <v>13</v>
      </c>
      <c r="D801" t="s">
        <v>33</v>
      </c>
      <c r="E801" t="s">
        <v>1606</v>
      </c>
      <c r="F801" t="s">
        <v>1605</v>
      </c>
      <c r="G801" t="s">
        <v>2616</v>
      </c>
      <c r="H801" t="s">
        <v>2617</v>
      </c>
    </row>
    <row r="802" spans="1:8" x14ac:dyDescent="0.25">
      <c r="A802" t="s">
        <v>12</v>
      </c>
      <c r="B802" t="s">
        <v>14</v>
      </c>
      <c r="C802" t="s">
        <v>7</v>
      </c>
      <c r="D802" t="s">
        <v>11</v>
      </c>
      <c r="E802" t="s">
        <v>1608</v>
      </c>
      <c r="F802" t="s">
        <v>1607</v>
      </c>
      <c r="G802" t="s">
        <v>2619</v>
      </c>
      <c r="H802" t="s">
        <v>2618</v>
      </c>
    </row>
    <row r="803" spans="1:8" x14ac:dyDescent="0.25">
      <c r="A803" t="s">
        <v>6</v>
      </c>
      <c r="B803" t="s">
        <v>17</v>
      </c>
      <c r="C803" t="s">
        <v>13</v>
      </c>
      <c r="D803" t="s">
        <v>24</v>
      </c>
      <c r="E803" t="s">
        <v>1610</v>
      </c>
      <c r="F803" t="s">
        <v>1609</v>
      </c>
      <c r="G803" t="s">
        <v>2616</v>
      </c>
      <c r="H803" t="s">
        <v>2617</v>
      </c>
    </row>
    <row r="804" spans="1:8" x14ac:dyDescent="0.25">
      <c r="A804" t="s">
        <v>12</v>
      </c>
      <c r="B804" t="s">
        <v>26</v>
      </c>
      <c r="C804" t="s">
        <v>7</v>
      </c>
      <c r="D804" t="s">
        <v>11</v>
      </c>
      <c r="E804" t="s">
        <v>1612</v>
      </c>
      <c r="F804" t="s">
        <v>1611</v>
      </c>
      <c r="G804" t="s">
        <v>2619</v>
      </c>
      <c r="H804" t="s">
        <v>2617</v>
      </c>
    </row>
    <row r="805" spans="1:8" x14ac:dyDescent="0.25">
      <c r="A805" t="s">
        <v>12</v>
      </c>
      <c r="B805" t="s">
        <v>26</v>
      </c>
      <c r="C805" t="s">
        <v>13</v>
      </c>
      <c r="D805" t="s">
        <v>11</v>
      </c>
      <c r="E805" t="s">
        <v>1614</v>
      </c>
      <c r="F805" t="s">
        <v>1613</v>
      </c>
      <c r="G805" t="s">
        <v>2616</v>
      </c>
      <c r="H805" t="s">
        <v>2617</v>
      </c>
    </row>
    <row r="806" spans="1:8" x14ac:dyDescent="0.25">
      <c r="A806" t="s">
        <v>12</v>
      </c>
      <c r="B806" t="s">
        <v>14</v>
      </c>
      <c r="C806" t="s">
        <v>7</v>
      </c>
      <c r="D806" t="s">
        <v>11</v>
      </c>
      <c r="E806" t="s">
        <v>1616</v>
      </c>
      <c r="F806" t="s">
        <v>1615</v>
      </c>
      <c r="G806" t="s">
        <v>2619</v>
      </c>
      <c r="H806" t="s">
        <v>2618</v>
      </c>
    </row>
    <row r="807" spans="1:8" x14ac:dyDescent="0.25">
      <c r="A807" t="s">
        <v>6</v>
      </c>
      <c r="B807" t="s">
        <v>8</v>
      </c>
      <c r="C807" t="s">
        <v>7</v>
      </c>
      <c r="D807" t="s">
        <v>11</v>
      </c>
      <c r="E807" t="s">
        <v>1618</v>
      </c>
      <c r="F807" t="s">
        <v>1617</v>
      </c>
      <c r="G807" t="s">
        <v>2616</v>
      </c>
      <c r="H807" t="s">
        <v>2618</v>
      </c>
    </row>
    <row r="808" spans="1:8" x14ac:dyDescent="0.25">
      <c r="A808" t="s">
        <v>12</v>
      </c>
      <c r="B808" t="s">
        <v>26</v>
      </c>
      <c r="C808" t="s">
        <v>13</v>
      </c>
      <c r="D808" t="s">
        <v>33</v>
      </c>
      <c r="E808" t="s">
        <v>1620</v>
      </c>
      <c r="F808" t="s">
        <v>1619</v>
      </c>
      <c r="G808" t="s">
        <v>2616</v>
      </c>
      <c r="H808" t="s">
        <v>2618</v>
      </c>
    </row>
    <row r="809" spans="1:8" x14ac:dyDescent="0.25">
      <c r="A809" t="s">
        <v>6</v>
      </c>
      <c r="B809" t="s">
        <v>25</v>
      </c>
      <c r="C809" t="s">
        <v>7</v>
      </c>
      <c r="D809" t="s">
        <v>24</v>
      </c>
      <c r="E809" t="s">
        <v>1622</v>
      </c>
      <c r="F809" t="s">
        <v>1621</v>
      </c>
      <c r="G809" t="s">
        <v>2619</v>
      </c>
      <c r="H809" t="s">
        <v>2618</v>
      </c>
    </row>
    <row r="810" spans="1:8" x14ac:dyDescent="0.25">
      <c r="A810" t="s">
        <v>6</v>
      </c>
      <c r="B810" t="s">
        <v>8</v>
      </c>
      <c r="C810" t="s">
        <v>13</v>
      </c>
      <c r="D810" t="s">
        <v>33</v>
      </c>
      <c r="E810" t="s">
        <v>1624</v>
      </c>
      <c r="F810" t="s">
        <v>1623</v>
      </c>
      <c r="G810" t="s">
        <v>2616</v>
      </c>
      <c r="H810" t="s">
        <v>2618</v>
      </c>
    </row>
    <row r="811" spans="1:8" x14ac:dyDescent="0.25">
      <c r="A811" t="s">
        <v>6</v>
      </c>
      <c r="B811" t="s">
        <v>8</v>
      </c>
      <c r="C811" t="s">
        <v>7</v>
      </c>
      <c r="D811" t="s">
        <v>24</v>
      </c>
      <c r="E811" t="s">
        <v>1626</v>
      </c>
      <c r="F811" t="s">
        <v>1625</v>
      </c>
      <c r="G811" t="s">
        <v>2616</v>
      </c>
      <c r="H811" t="s">
        <v>2618</v>
      </c>
    </row>
    <row r="812" spans="1:8" x14ac:dyDescent="0.25">
      <c r="A812" t="s">
        <v>12</v>
      </c>
      <c r="B812" t="s">
        <v>17</v>
      </c>
      <c r="C812" t="s">
        <v>13</v>
      </c>
      <c r="D812" t="s">
        <v>24</v>
      </c>
      <c r="E812" t="s">
        <v>1628</v>
      </c>
      <c r="F812" t="s">
        <v>1627</v>
      </c>
      <c r="G812" t="s">
        <v>2616</v>
      </c>
      <c r="H812" t="s">
        <v>2617</v>
      </c>
    </row>
    <row r="813" spans="1:8" x14ac:dyDescent="0.25">
      <c r="A813" t="s">
        <v>12</v>
      </c>
      <c r="B813" t="s">
        <v>26</v>
      </c>
      <c r="C813" t="s">
        <v>13</v>
      </c>
      <c r="D813" t="s">
        <v>11</v>
      </c>
      <c r="E813" t="s">
        <v>1630</v>
      </c>
      <c r="F813" t="s">
        <v>1629</v>
      </c>
      <c r="G813" t="s">
        <v>2616</v>
      </c>
      <c r="H813" t="s">
        <v>2617</v>
      </c>
    </row>
    <row r="814" spans="1:8" x14ac:dyDescent="0.25">
      <c r="A814" t="s">
        <v>12</v>
      </c>
      <c r="B814" t="s">
        <v>71</v>
      </c>
      <c r="C814" t="s">
        <v>13</v>
      </c>
      <c r="D814" t="s">
        <v>11</v>
      </c>
      <c r="E814" t="s">
        <v>1632</v>
      </c>
      <c r="F814" t="s">
        <v>1631</v>
      </c>
      <c r="G814" t="s">
        <v>2619</v>
      </c>
      <c r="H814" t="s">
        <v>2618</v>
      </c>
    </row>
    <row r="815" spans="1:8" x14ac:dyDescent="0.25">
      <c r="A815" t="s">
        <v>6</v>
      </c>
      <c r="B815" t="s">
        <v>8</v>
      </c>
      <c r="C815" t="s">
        <v>7</v>
      </c>
      <c r="D815" t="s">
        <v>11</v>
      </c>
      <c r="E815" t="s">
        <v>1634</v>
      </c>
      <c r="F815" t="s">
        <v>1633</v>
      </c>
      <c r="G815" t="s">
        <v>2616</v>
      </c>
      <c r="H815" t="s">
        <v>2617</v>
      </c>
    </row>
    <row r="816" spans="1:8" x14ac:dyDescent="0.25">
      <c r="A816" t="s">
        <v>6</v>
      </c>
      <c r="B816" t="s">
        <v>8</v>
      </c>
      <c r="C816" t="s">
        <v>7</v>
      </c>
      <c r="D816" t="s">
        <v>11</v>
      </c>
      <c r="E816" t="s">
        <v>1355</v>
      </c>
      <c r="F816" t="s">
        <v>1635</v>
      </c>
      <c r="G816" t="s">
        <v>2616</v>
      </c>
      <c r="H816" t="s">
        <v>2618</v>
      </c>
    </row>
    <row r="817" spans="1:8" x14ac:dyDescent="0.25">
      <c r="A817" t="s">
        <v>12</v>
      </c>
      <c r="B817" t="s">
        <v>14</v>
      </c>
      <c r="C817" t="s">
        <v>13</v>
      </c>
      <c r="D817" t="s">
        <v>11</v>
      </c>
      <c r="E817" t="s">
        <v>1637</v>
      </c>
      <c r="F817" t="s">
        <v>1636</v>
      </c>
      <c r="G817" t="s">
        <v>2619</v>
      </c>
      <c r="H817" t="s">
        <v>2618</v>
      </c>
    </row>
    <row r="818" spans="1:8" x14ac:dyDescent="0.25">
      <c r="A818" t="s">
        <v>6</v>
      </c>
      <c r="B818" t="s">
        <v>17</v>
      </c>
      <c r="C818" t="s">
        <v>13</v>
      </c>
      <c r="D818" t="s">
        <v>11</v>
      </c>
      <c r="E818" t="s">
        <v>1639</v>
      </c>
      <c r="F818" t="s">
        <v>1638</v>
      </c>
      <c r="G818" t="s">
        <v>2616</v>
      </c>
      <c r="H818" t="s">
        <v>2617</v>
      </c>
    </row>
    <row r="819" spans="1:8" x14ac:dyDescent="0.25">
      <c r="A819" t="s">
        <v>12</v>
      </c>
      <c r="B819" t="s">
        <v>14</v>
      </c>
      <c r="C819" t="s">
        <v>7</v>
      </c>
      <c r="D819" t="s">
        <v>24</v>
      </c>
      <c r="E819" t="s">
        <v>1641</v>
      </c>
      <c r="F819" t="s">
        <v>1640</v>
      </c>
      <c r="G819" t="s">
        <v>2616</v>
      </c>
      <c r="H819" t="s">
        <v>2617</v>
      </c>
    </row>
    <row r="820" spans="1:8" x14ac:dyDescent="0.25">
      <c r="A820" t="s">
        <v>12</v>
      </c>
      <c r="B820" t="s">
        <v>8</v>
      </c>
      <c r="C820" t="s">
        <v>13</v>
      </c>
      <c r="D820" t="s">
        <v>24</v>
      </c>
      <c r="E820" t="s">
        <v>1643</v>
      </c>
      <c r="F820" t="s">
        <v>1642</v>
      </c>
      <c r="G820" t="s">
        <v>2616</v>
      </c>
      <c r="H820" t="s">
        <v>2617</v>
      </c>
    </row>
    <row r="821" spans="1:8" x14ac:dyDescent="0.25">
      <c r="A821" t="s">
        <v>6</v>
      </c>
      <c r="B821" t="s">
        <v>8</v>
      </c>
      <c r="C821" t="s">
        <v>13</v>
      </c>
      <c r="D821" t="s">
        <v>11</v>
      </c>
      <c r="E821" t="s">
        <v>1645</v>
      </c>
      <c r="F821" t="s">
        <v>1644</v>
      </c>
      <c r="G821" t="s">
        <v>2616</v>
      </c>
      <c r="H821" t="s">
        <v>2618</v>
      </c>
    </row>
    <row r="822" spans="1:8" x14ac:dyDescent="0.25">
      <c r="A822" t="s">
        <v>6</v>
      </c>
      <c r="B822" t="s">
        <v>8</v>
      </c>
      <c r="C822" t="s">
        <v>13</v>
      </c>
      <c r="D822" t="s">
        <v>11</v>
      </c>
      <c r="E822" t="s">
        <v>1647</v>
      </c>
      <c r="F822" t="s">
        <v>1646</v>
      </c>
      <c r="G822" t="s">
        <v>2616</v>
      </c>
      <c r="H822" t="s">
        <v>2617</v>
      </c>
    </row>
    <row r="823" spans="1:8" x14ac:dyDescent="0.25">
      <c r="A823" t="s">
        <v>6</v>
      </c>
      <c r="B823" t="s">
        <v>8</v>
      </c>
      <c r="C823" t="s">
        <v>13</v>
      </c>
      <c r="D823" t="s">
        <v>11</v>
      </c>
      <c r="E823" t="s">
        <v>1649</v>
      </c>
      <c r="F823" t="s">
        <v>1648</v>
      </c>
      <c r="G823" t="s">
        <v>2616</v>
      </c>
      <c r="H823" t="s">
        <v>2617</v>
      </c>
    </row>
    <row r="824" spans="1:8" x14ac:dyDescent="0.25">
      <c r="A824" t="s">
        <v>6</v>
      </c>
      <c r="B824" t="s">
        <v>17</v>
      </c>
      <c r="C824" t="s">
        <v>13</v>
      </c>
      <c r="D824" t="s">
        <v>24</v>
      </c>
      <c r="E824" t="s">
        <v>1651</v>
      </c>
      <c r="F824" t="s">
        <v>1650</v>
      </c>
      <c r="G824" t="s">
        <v>2619</v>
      </c>
      <c r="H824" t="s">
        <v>2618</v>
      </c>
    </row>
    <row r="825" spans="1:8" x14ac:dyDescent="0.25">
      <c r="A825" t="s">
        <v>12</v>
      </c>
      <c r="B825" t="s">
        <v>71</v>
      </c>
      <c r="C825" t="s">
        <v>13</v>
      </c>
      <c r="D825" t="s">
        <v>33</v>
      </c>
      <c r="E825" t="s">
        <v>1653</v>
      </c>
      <c r="F825" t="s">
        <v>1652</v>
      </c>
      <c r="G825" t="s">
        <v>2616</v>
      </c>
      <c r="H825" t="s">
        <v>2617</v>
      </c>
    </row>
    <row r="826" spans="1:8" x14ac:dyDescent="0.25">
      <c r="A826" t="s">
        <v>12</v>
      </c>
      <c r="B826" t="s">
        <v>14</v>
      </c>
      <c r="C826" t="s">
        <v>7</v>
      </c>
      <c r="D826" t="s">
        <v>11</v>
      </c>
      <c r="E826" t="s">
        <v>1655</v>
      </c>
      <c r="F826" t="s">
        <v>1654</v>
      </c>
      <c r="G826" t="s">
        <v>2619</v>
      </c>
      <c r="H826" t="s">
        <v>2618</v>
      </c>
    </row>
    <row r="827" spans="1:8" x14ac:dyDescent="0.25">
      <c r="A827" t="s">
        <v>6</v>
      </c>
      <c r="B827" t="s">
        <v>25</v>
      </c>
      <c r="C827" t="s">
        <v>13</v>
      </c>
      <c r="D827" t="s">
        <v>11</v>
      </c>
      <c r="E827" t="s">
        <v>1657</v>
      </c>
      <c r="F827" t="s">
        <v>1656</v>
      </c>
      <c r="G827" t="s">
        <v>2616</v>
      </c>
      <c r="H827" t="s">
        <v>2617</v>
      </c>
    </row>
    <row r="828" spans="1:8" x14ac:dyDescent="0.25">
      <c r="A828" t="s">
        <v>12</v>
      </c>
      <c r="B828" t="s">
        <v>17</v>
      </c>
      <c r="C828" t="s">
        <v>7</v>
      </c>
      <c r="D828" t="s">
        <v>11</v>
      </c>
      <c r="E828" t="s">
        <v>1659</v>
      </c>
      <c r="F828" t="s">
        <v>1658</v>
      </c>
      <c r="G828" t="s">
        <v>2616</v>
      </c>
      <c r="H828" t="s">
        <v>2618</v>
      </c>
    </row>
    <row r="829" spans="1:8" x14ac:dyDescent="0.25">
      <c r="A829" t="s">
        <v>12</v>
      </c>
      <c r="B829" t="s">
        <v>26</v>
      </c>
      <c r="C829" t="s">
        <v>36</v>
      </c>
      <c r="D829" t="s">
        <v>11</v>
      </c>
      <c r="E829" t="s">
        <v>1661</v>
      </c>
      <c r="F829" t="s">
        <v>1660</v>
      </c>
      <c r="G829" t="s">
        <v>2619</v>
      </c>
      <c r="H829" t="s">
        <v>2618</v>
      </c>
    </row>
    <row r="830" spans="1:8" x14ac:dyDescent="0.25">
      <c r="A830" t="s">
        <v>12</v>
      </c>
      <c r="B830" t="s">
        <v>14</v>
      </c>
      <c r="C830" t="s">
        <v>13</v>
      </c>
      <c r="D830" t="s">
        <v>24</v>
      </c>
      <c r="E830" t="s">
        <v>1663</v>
      </c>
      <c r="F830" t="s">
        <v>1662</v>
      </c>
      <c r="G830" t="s">
        <v>2619</v>
      </c>
      <c r="H830" t="s">
        <v>2617</v>
      </c>
    </row>
    <row r="831" spans="1:8" x14ac:dyDescent="0.25">
      <c r="A831" t="s">
        <v>12</v>
      </c>
      <c r="B831" t="s">
        <v>14</v>
      </c>
      <c r="C831" t="s">
        <v>13</v>
      </c>
      <c r="D831" t="s">
        <v>33</v>
      </c>
      <c r="E831" t="s">
        <v>1665</v>
      </c>
      <c r="F831" t="s">
        <v>1664</v>
      </c>
      <c r="G831" t="s">
        <v>2619</v>
      </c>
      <c r="H831" t="s">
        <v>2617</v>
      </c>
    </row>
    <row r="832" spans="1:8" x14ac:dyDescent="0.25">
      <c r="A832" t="s">
        <v>12</v>
      </c>
      <c r="B832" t="s">
        <v>26</v>
      </c>
      <c r="C832" t="s">
        <v>7</v>
      </c>
      <c r="D832" t="s">
        <v>24</v>
      </c>
      <c r="E832" t="s">
        <v>1667</v>
      </c>
      <c r="F832" t="s">
        <v>1666</v>
      </c>
      <c r="G832" t="s">
        <v>2616</v>
      </c>
      <c r="H832" t="s">
        <v>2618</v>
      </c>
    </row>
    <row r="833" spans="1:8" x14ac:dyDescent="0.25">
      <c r="A833" t="s">
        <v>12</v>
      </c>
      <c r="B833" t="s">
        <v>17</v>
      </c>
      <c r="C833" t="s">
        <v>7</v>
      </c>
      <c r="D833" t="s">
        <v>11</v>
      </c>
      <c r="E833" t="s">
        <v>1669</v>
      </c>
      <c r="F833" t="s">
        <v>1668</v>
      </c>
      <c r="G833" t="s">
        <v>2616</v>
      </c>
      <c r="H833" t="s">
        <v>2618</v>
      </c>
    </row>
    <row r="834" spans="1:8" x14ac:dyDescent="0.25">
      <c r="A834" t="s">
        <v>12</v>
      </c>
      <c r="B834" t="s">
        <v>14</v>
      </c>
      <c r="C834" t="s">
        <v>13</v>
      </c>
      <c r="D834" t="s">
        <v>11</v>
      </c>
      <c r="E834" t="s">
        <v>1671</v>
      </c>
      <c r="F834" t="s">
        <v>1670</v>
      </c>
      <c r="G834" t="s">
        <v>2616</v>
      </c>
      <c r="H834" t="s">
        <v>2617</v>
      </c>
    </row>
    <row r="835" spans="1:8" x14ac:dyDescent="0.25">
      <c r="A835" t="s">
        <v>6</v>
      </c>
      <c r="B835" t="s">
        <v>8</v>
      </c>
      <c r="C835" t="s">
        <v>13</v>
      </c>
      <c r="D835" t="s">
        <v>11</v>
      </c>
      <c r="E835" t="s">
        <v>1673</v>
      </c>
      <c r="F835" t="s">
        <v>1672</v>
      </c>
      <c r="G835" t="s">
        <v>2616</v>
      </c>
      <c r="H835" t="s">
        <v>2618</v>
      </c>
    </row>
    <row r="836" spans="1:8" x14ac:dyDescent="0.25">
      <c r="A836" t="s">
        <v>6</v>
      </c>
      <c r="B836" t="s">
        <v>25</v>
      </c>
      <c r="C836" t="s">
        <v>13</v>
      </c>
      <c r="D836" t="s">
        <v>11</v>
      </c>
      <c r="E836" t="s">
        <v>1675</v>
      </c>
      <c r="F836" t="s">
        <v>1674</v>
      </c>
      <c r="G836" t="s">
        <v>2616</v>
      </c>
      <c r="H836" t="s">
        <v>2618</v>
      </c>
    </row>
    <row r="837" spans="1:8" x14ac:dyDescent="0.25">
      <c r="A837" t="s">
        <v>12</v>
      </c>
      <c r="B837" t="s">
        <v>26</v>
      </c>
      <c r="C837" t="s">
        <v>7</v>
      </c>
      <c r="D837" t="s">
        <v>11</v>
      </c>
      <c r="E837" t="s">
        <v>1677</v>
      </c>
      <c r="F837" t="s">
        <v>1676</v>
      </c>
      <c r="G837" t="s">
        <v>2616</v>
      </c>
      <c r="H837" t="s">
        <v>2618</v>
      </c>
    </row>
    <row r="838" spans="1:8" x14ac:dyDescent="0.25">
      <c r="A838" t="s">
        <v>12</v>
      </c>
      <c r="B838" t="s">
        <v>14</v>
      </c>
      <c r="C838" t="s">
        <v>13</v>
      </c>
      <c r="D838" t="s">
        <v>24</v>
      </c>
      <c r="E838" t="s">
        <v>1679</v>
      </c>
      <c r="F838" t="s">
        <v>1678</v>
      </c>
      <c r="G838" t="s">
        <v>2616</v>
      </c>
      <c r="H838" t="s">
        <v>2617</v>
      </c>
    </row>
    <row r="839" spans="1:8" x14ac:dyDescent="0.25">
      <c r="A839" t="s">
        <v>6</v>
      </c>
      <c r="B839" t="s">
        <v>8</v>
      </c>
      <c r="C839" t="s">
        <v>13</v>
      </c>
      <c r="D839" t="s">
        <v>11</v>
      </c>
      <c r="E839" t="s">
        <v>1681</v>
      </c>
      <c r="F839" t="s">
        <v>1680</v>
      </c>
      <c r="G839" t="s">
        <v>2616</v>
      </c>
      <c r="H839" t="s">
        <v>2618</v>
      </c>
    </row>
    <row r="840" spans="1:8" x14ac:dyDescent="0.25">
      <c r="A840" t="s">
        <v>6</v>
      </c>
      <c r="B840" t="s">
        <v>17</v>
      </c>
      <c r="C840" t="s">
        <v>13</v>
      </c>
      <c r="D840" t="s">
        <v>11</v>
      </c>
      <c r="E840" t="s">
        <v>1683</v>
      </c>
      <c r="F840" t="s">
        <v>1682</v>
      </c>
      <c r="G840" t="s">
        <v>2616</v>
      </c>
      <c r="H840" t="s">
        <v>2617</v>
      </c>
    </row>
    <row r="841" spans="1:8" x14ac:dyDescent="0.25">
      <c r="A841" t="s">
        <v>12</v>
      </c>
      <c r="B841" t="s">
        <v>26</v>
      </c>
      <c r="C841" t="s">
        <v>13</v>
      </c>
      <c r="D841" t="s">
        <v>11</v>
      </c>
      <c r="E841" t="s">
        <v>1685</v>
      </c>
      <c r="F841" t="s">
        <v>1684</v>
      </c>
      <c r="G841" t="s">
        <v>2616</v>
      </c>
      <c r="H841" t="s">
        <v>2617</v>
      </c>
    </row>
    <row r="842" spans="1:8" x14ac:dyDescent="0.25">
      <c r="A842" t="s">
        <v>12</v>
      </c>
      <c r="B842" t="s">
        <v>14</v>
      </c>
      <c r="C842" t="s">
        <v>7</v>
      </c>
      <c r="D842" t="s">
        <v>24</v>
      </c>
      <c r="E842" t="s">
        <v>1687</v>
      </c>
      <c r="F842" t="s">
        <v>1686</v>
      </c>
      <c r="G842" t="s">
        <v>2619</v>
      </c>
      <c r="H842" t="s">
        <v>2618</v>
      </c>
    </row>
    <row r="843" spans="1:8" x14ac:dyDescent="0.25">
      <c r="A843" t="s">
        <v>12</v>
      </c>
      <c r="B843" t="s">
        <v>26</v>
      </c>
      <c r="C843" t="s">
        <v>13</v>
      </c>
      <c r="D843" t="s">
        <v>11</v>
      </c>
      <c r="E843" t="s">
        <v>1689</v>
      </c>
      <c r="F843" t="s">
        <v>1688</v>
      </c>
      <c r="G843" t="s">
        <v>2616</v>
      </c>
      <c r="H843" t="s">
        <v>2617</v>
      </c>
    </row>
    <row r="844" spans="1:8" x14ac:dyDescent="0.25">
      <c r="A844" t="s">
        <v>6</v>
      </c>
      <c r="B844" t="s">
        <v>8</v>
      </c>
      <c r="C844" t="s">
        <v>7</v>
      </c>
      <c r="D844" t="s">
        <v>24</v>
      </c>
      <c r="E844" t="s">
        <v>1691</v>
      </c>
      <c r="F844" t="s">
        <v>1690</v>
      </c>
      <c r="G844" t="s">
        <v>2616</v>
      </c>
      <c r="H844" t="s">
        <v>2618</v>
      </c>
    </row>
    <row r="845" spans="1:8" x14ac:dyDescent="0.25">
      <c r="A845" t="s">
        <v>12</v>
      </c>
      <c r="B845" t="s">
        <v>71</v>
      </c>
      <c r="C845" t="s">
        <v>13</v>
      </c>
      <c r="D845" t="s">
        <v>11</v>
      </c>
      <c r="E845" t="s">
        <v>1693</v>
      </c>
      <c r="F845" t="s">
        <v>1692</v>
      </c>
      <c r="G845" t="s">
        <v>2619</v>
      </c>
      <c r="H845" t="s">
        <v>2617</v>
      </c>
    </row>
    <row r="846" spans="1:8" x14ac:dyDescent="0.25">
      <c r="A846" t="s">
        <v>12</v>
      </c>
      <c r="B846" t="s">
        <v>17</v>
      </c>
      <c r="C846" t="s">
        <v>13</v>
      </c>
      <c r="D846" t="s">
        <v>11</v>
      </c>
      <c r="E846" t="s">
        <v>1695</v>
      </c>
      <c r="F846" t="s">
        <v>1694</v>
      </c>
      <c r="G846" t="s">
        <v>2616</v>
      </c>
      <c r="H846" t="s">
        <v>2618</v>
      </c>
    </row>
    <row r="847" spans="1:8" x14ac:dyDescent="0.25">
      <c r="A847" t="s">
        <v>12</v>
      </c>
      <c r="B847" t="s">
        <v>26</v>
      </c>
      <c r="C847" t="s">
        <v>25</v>
      </c>
      <c r="D847" t="s">
        <v>11</v>
      </c>
      <c r="E847" t="s">
        <v>1697</v>
      </c>
      <c r="F847" t="s">
        <v>1696</v>
      </c>
      <c r="G847" t="s">
        <v>2616</v>
      </c>
      <c r="H847" t="s">
        <v>2618</v>
      </c>
    </row>
    <row r="848" spans="1:8" x14ac:dyDescent="0.25">
      <c r="A848" t="s">
        <v>12</v>
      </c>
      <c r="B848" t="s">
        <v>17</v>
      </c>
      <c r="C848" t="s">
        <v>13</v>
      </c>
      <c r="D848" t="s">
        <v>11</v>
      </c>
      <c r="E848" t="s">
        <v>1699</v>
      </c>
      <c r="F848" t="s">
        <v>1698</v>
      </c>
      <c r="G848" t="s">
        <v>2616</v>
      </c>
      <c r="H848" t="s">
        <v>2617</v>
      </c>
    </row>
    <row r="849" spans="1:8" x14ac:dyDescent="0.25">
      <c r="A849" t="s">
        <v>12</v>
      </c>
      <c r="B849" t="s">
        <v>14</v>
      </c>
      <c r="C849" t="s">
        <v>13</v>
      </c>
      <c r="D849" t="s">
        <v>24</v>
      </c>
      <c r="E849" t="s">
        <v>1701</v>
      </c>
      <c r="F849" t="s">
        <v>1700</v>
      </c>
      <c r="G849" t="s">
        <v>2616</v>
      </c>
      <c r="H849" t="s">
        <v>2617</v>
      </c>
    </row>
    <row r="850" spans="1:8" x14ac:dyDescent="0.25">
      <c r="A850" t="s">
        <v>12</v>
      </c>
      <c r="B850" t="s">
        <v>8</v>
      </c>
      <c r="C850" t="s">
        <v>13</v>
      </c>
      <c r="D850" t="s">
        <v>11</v>
      </c>
      <c r="E850" t="s">
        <v>1703</v>
      </c>
      <c r="F850" t="s">
        <v>1702</v>
      </c>
      <c r="G850" t="s">
        <v>2616</v>
      </c>
      <c r="H850" t="s">
        <v>2618</v>
      </c>
    </row>
    <row r="851" spans="1:8" x14ac:dyDescent="0.25">
      <c r="A851" t="s">
        <v>12</v>
      </c>
      <c r="B851" t="s">
        <v>14</v>
      </c>
      <c r="C851" t="s">
        <v>7</v>
      </c>
      <c r="D851" t="s">
        <v>24</v>
      </c>
      <c r="E851" t="s">
        <v>1705</v>
      </c>
      <c r="F851" t="s">
        <v>1704</v>
      </c>
      <c r="G851" t="s">
        <v>2616</v>
      </c>
      <c r="H851" t="s">
        <v>2618</v>
      </c>
    </row>
    <row r="852" spans="1:8" x14ac:dyDescent="0.25">
      <c r="A852" t="s">
        <v>6</v>
      </c>
      <c r="B852" t="s">
        <v>25</v>
      </c>
      <c r="C852" t="s">
        <v>13</v>
      </c>
      <c r="D852" t="s">
        <v>33</v>
      </c>
      <c r="E852" t="s">
        <v>1707</v>
      </c>
      <c r="F852" t="s">
        <v>1706</v>
      </c>
      <c r="G852" t="s">
        <v>2619</v>
      </c>
      <c r="H852" t="s">
        <v>2617</v>
      </c>
    </row>
    <row r="853" spans="1:8" x14ac:dyDescent="0.25">
      <c r="A853" t="s">
        <v>6</v>
      </c>
      <c r="B853" t="s">
        <v>17</v>
      </c>
      <c r="C853" t="s">
        <v>13</v>
      </c>
      <c r="D853" t="s">
        <v>11</v>
      </c>
      <c r="E853" t="s">
        <v>1709</v>
      </c>
      <c r="F853" t="s">
        <v>1708</v>
      </c>
      <c r="G853" t="s">
        <v>2616</v>
      </c>
      <c r="H853" t="s">
        <v>2618</v>
      </c>
    </row>
    <row r="854" spans="1:8" x14ac:dyDescent="0.25">
      <c r="A854" t="s">
        <v>6</v>
      </c>
      <c r="B854" t="s">
        <v>25</v>
      </c>
      <c r="C854" t="s">
        <v>7</v>
      </c>
      <c r="D854" t="s">
        <v>24</v>
      </c>
      <c r="E854" t="s">
        <v>1711</v>
      </c>
      <c r="F854" t="s">
        <v>1710</v>
      </c>
      <c r="G854" t="s">
        <v>2616</v>
      </c>
      <c r="H854" t="s">
        <v>2618</v>
      </c>
    </row>
    <row r="855" spans="1:8" x14ac:dyDescent="0.25">
      <c r="A855" t="s">
        <v>6</v>
      </c>
      <c r="B855" t="s">
        <v>8</v>
      </c>
      <c r="C855" t="s">
        <v>13</v>
      </c>
      <c r="D855" t="s">
        <v>11</v>
      </c>
      <c r="E855" t="s">
        <v>1713</v>
      </c>
      <c r="F855" t="s">
        <v>1712</v>
      </c>
      <c r="G855" t="s">
        <v>2616</v>
      </c>
      <c r="H855" t="s">
        <v>2617</v>
      </c>
    </row>
    <row r="856" spans="1:8" x14ac:dyDescent="0.25">
      <c r="A856" t="s">
        <v>12</v>
      </c>
      <c r="B856" t="s">
        <v>17</v>
      </c>
      <c r="C856" t="s">
        <v>7</v>
      </c>
      <c r="D856" t="s">
        <v>24</v>
      </c>
      <c r="E856" t="s">
        <v>1715</v>
      </c>
      <c r="F856" t="s">
        <v>1714</v>
      </c>
      <c r="G856" t="s">
        <v>2616</v>
      </c>
      <c r="H856" t="s">
        <v>2618</v>
      </c>
    </row>
    <row r="857" spans="1:8" x14ac:dyDescent="0.25">
      <c r="A857" t="s">
        <v>6</v>
      </c>
      <c r="B857" t="s">
        <v>17</v>
      </c>
      <c r="C857" t="s">
        <v>13</v>
      </c>
      <c r="D857" t="s">
        <v>11</v>
      </c>
      <c r="E857" t="s">
        <v>1717</v>
      </c>
      <c r="F857" t="s">
        <v>1716</v>
      </c>
      <c r="G857" t="s">
        <v>2616</v>
      </c>
      <c r="H857" t="s">
        <v>2617</v>
      </c>
    </row>
    <row r="858" spans="1:8" x14ac:dyDescent="0.25">
      <c r="A858" t="s">
        <v>12</v>
      </c>
      <c r="B858" t="s">
        <v>17</v>
      </c>
      <c r="C858" t="s">
        <v>13</v>
      </c>
      <c r="D858" t="s">
        <v>11</v>
      </c>
      <c r="E858" t="s">
        <v>1719</v>
      </c>
      <c r="F858" t="s">
        <v>1718</v>
      </c>
      <c r="G858" t="s">
        <v>2616</v>
      </c>
      <c r="H858" t="s">
        <v>2618</v>
      </c>
    </row>
    <row r="859" spans="1:8" x14ac:dyDescent="0.25">
      <c r="A859" t="s">
        <v>6</v>
      </c>
      <c r="B859" t="s">
        <v>8</v>
      </c>
      <c r="C859" t="s">
        <v>7</v>
      </c>
      <c r="D859" t="s">
        <v>33</v>
      </c>
      <c r="E859" t="s">
        <v>1721</v>
      </c>
      <c r="F859" t="s">
        <v>1720</v>
      </c>
      <c r="G859" t="s">
        <v>2616</v>
      </c>
      <c r="H859" t="s">
        <v>2618</v>
      </c>
    </row>
    <row r="860" spans="1:8" x14ac:dyDescent="0.25">
      <c r="A860" t="s">
        <v>6</v>
      </c>
      <c r="B860" t="s">
        <v>8</v>
      </c>
      <c r="C860" t="s">
        <v>36</v>
      </c>
      <c r="D860" t="s">
        <v>24</v>
      </c>
      <c r="E860" t="s">
        <v>1723</v>
      </c>
      <c r="F860" t="s">
        <v>1722</v>
      </c>
      <c r="G860" t="s">
        <v>2616</v>
      </c>
      <c r="H860" t="s">
        <v>2618</v>
      </c>
    </row>
    <row r="861" spans="1:8" x14ac:dyDescent="0.25">
      <c r="A861" t="s">
        <v>12</v>
      </c>
      <c r="B861" t="s">
        <v>26</v>
      </c>
      <c r="C861" t="s">
        <v>13</v>
      </c>
      <c r="D861" t="s">
        <v>11</v>
      </c>
      <c r="E861" t="s">
        <v>1725</v>
      </c>
      <c r="F861" t="s">
        <v>1724</v>
      </c>
      <c r="G861" t="s">
        <v>2616</v>
      </c>
      <c r="H861" t="s">
        <v>2618</v>
      </c>
    </row>
    <row r="862" spans="1:8" x14ac:dyDescent="0.25">
      <c r="A862" t="s">
        <v>6</v>
      </c>
      <c r="B862" t="s">
        <v>8</v>
      </c>
      <c r="C862" t="s">
        <v>13</v>
      </c>
      <c r="D862" t="s">
        <v>11</v>
      </c>
      <c r="E862" t="s">
        <v>1727</v>
      </c>
      <c r="F862" t="s">
        <v>1726</v>
      </c>
      <c r="G862" t="s">
        <v>2616</v>
      </c>
      <c r="H862" t="s">
        <v>2617</v>
      </c>
    </row>
    <row r="863" spans="1:8" x14ac:dyDescent="0.25">
      <c r="A863" t="s">
        <v>12</v>
      </c>
      <c r="B863" t="s">
        <v>14</v>
      </c>
      <c r="C863" t="s">
        <v>13</v>
      </c>
      <c r="D863" t="s">
        <v>24</v>
      </c>
      <c r="E863" t="s">
        <v>1729</v>
      </c>
      <c r="F863" t="s">
        <v>1728</v>
      </c>
      <c r="G863" t="s">
        <v>2619</v>
      </c>
      <c r="H863" t="s">
        <v>2617</v>
      </c>
    </row>
    <row r="864" spans="1:8" x14ac:dyDescent="0.25">
      <c r="A864" t="s">
        <v>6</v>
      </c>
      <c r="B864" t="s">
        <v>25</v>
      </c>
      <c r="C864" t="s">
        <v>13</v>
      </c>
      <c r="D864" t="s">
        <v>11</v>
      </c>
      <c r="E864" t="s">
        <v>1731</v>
      </c>
      <c r="F864" t="s">
        <v>1730</v>
      </c>
      <c r="G864" t="s">
        <v>2616</v>
      </c>
      <c r="H864" t="s">
        <v>2617</v>
      </c>
    </row>
    <row r="865" spans="1:8" x14ac:dyDescent="0.25">
      <c r="A865" t="s">
        <v>12</v>
      </c>
      <c r="B865" t="s">
        <v>14</v>
      </c>
      <c r="C865" t="s">
        <v>13</v>
      </c>
      <c r="D865" t="s">
        <v>33</v>
      </c>
      <c r="E865" t="s">
        <v>1733</v>
      </c>
      <c r="F865" t="s">
        <v>1732</v>
      </c>
      <c r="G865" t="s">
        <v>2616</v>
      </c>
      <c r="H865" t="s">
        <v>2617</v>
      </c>
    </row>
    <row r="866" spans="1:8" x14ac:dyDescent="0.25">
      <c r="A866" t="s">
        <v>12</v>
      </c>
      <c r="B866" t="s">
        <v>26</v>
      </c>
      <c r="C866" t="s">
        <v>7</v>
      </c>
      <c r="D866" t="s">
        <v>11</v>
      </c>
      <c r="E866" t="s">
        <v>1735</v>
      </c>
      <c r="F866" t="s">
        <v>1734</v>
      </c>
      <c r="G866" t="s">
        <v>2619</v>
      </c>
      <c r="H866" t="s">
        <v>2618</v>
      </c>
    </row>
    <row r="867" spans="1:8" x14ac:dyDescent="0.25">
      <c r="A867" t="s">
        <v>12</v>
      </c>
      <c r="B867" t="s">
        <v>14</v>
      </c>
      <c r="C867" t="s">
        <v>7</v>
      </c>
      <c r="D867" t="s">
        <v>11</v>
      </c>
      <c r="E867" t="s">
        <v>1737</v>
      </c>
      <c r="F867" t="s">
        <v>1736</v>
      </c>
      <c r="G867" t="s">
        <v>2619</v>
      </c>
      <c r="H867" t="s">
        <v>2618</v>
      </c>
    </row>
    <row r="868" spans="1:8" x14ac:dyDescent="0.25">
      <c r="A868" t="s">
        <v>12</v>
      </c>
      <c r="B868" t="s">
        <v>17</v>
      </c>
      <c r="C868" t="s">
        <v>13</v>
      </c>
      <c r="D868" t="s">
        <v>11</v>
      </c>
      <c r="E868" t="s">
        <v>1739</v>
      </c>
      <c r="F868" t="s">
        <v>1738</v>
      </c>
      <c r="G868" t="s">
        <v>2616</v>
      </c>
      <c r="H868" t="s">
        <v>2617</v>
      </c>
    </row>
    <row r="869" spans="1:8" x14ac:dyDescent="0.25">
      <c r="A869" t="s">
        <v>12</v>
      </c>
      <c r="B869" t="s">
        <v>8</v>
      </c>
      <c r="C869" t="s">
        <v>7</v>
      </c>
      <c r="D869" t="s">
        <v>11</v>
      </c>
      <c r="E869" t="s">
        <v>1741</v>
      </c>
      <c r="F869" t="s">
        <v>1740</v>
      </c>
      <c r="G869" t="s">
        <v>2616</v>
      </c>
      <c r="H869" t="s">
        <v>2618</v>
      </c>
    </row>
    <row r="870" spans="1:8" x14ac:dyDescent="0.25">
      <c r="A870" t="s">
        <v>12</v>
      </c>
      <c r="B870" t="s">
        <v>17</v>
      </c>
      <c r="C870" t="s">
        <v>13</v>
      </c>
      <c r="D870" t="s">
        <v>11</v>
      </c>
      <c r="E870" t="s">
        <v>1743</v>
      </c>
      <c r="F870" t="s">
        <v>1742</v>
      </c>
      <c r="G870" t="s">
        <v>2616</v>
      </c>
      <c r="H870" t="s">
        <v>2617</v>
      </c>
    </row>
    <row r="871" spans="1:8" x14ac:dyDescent="0.25">
      <c r="A871" t="s">
        <v>12</v>
      </c>
      <c r="B871" t="s">
        <v>17</v>
      </c>
      <c r="C871" t="s">
        <v>7</v>
      </c>
      <c r="D871" t="s">
        <v>24</v>
      </c>
      <c r="E871" t="s">
        <v>1745</v>
      </c>
      <c r="F871" t="s">
        <v>1744</v>
      </c>
      <c r="G871" t="s">
        <v>2619</v>
      </c>
      <c r="H871" t="s">
        <v>2618</v>
      </c>
    </row>
    <row r="872" spans="1:8" x14ac:dyDescent="0.25">
      <c r="A872" t="s">
        <v>12</v>
      </c>
      <c r="B872" t="s">
        <v>14</v>
      </c>
      <c r="C872" t="s">
        <v>7</v>
      </c>
      <c r="D872" t="s">
        <v>24</v>
      </c>
      <c r="E872" t="s">
        <v>1747</v>
      </c>
      <c r="F872" t="s">
        <v>1746</v>
      </c>
      <c r="G872" t="s">
        <v>2619</v>
      </c>
      <c r="H872" t="s">
        <v>2617</v>
      </c>
    </row>
    <row r="873" spans="1:8" x14ac:dyDescent="0.25">
      <c r="A873" t="s">
        <v>6</v>
      </c>
      <c r="B873" t="s">
        <v>8</v>
      </c>
      <c r="C873" t="s">
        <v>25</v>
      </c>
      <c r="D873" t="s">
        <v>11</v>
      </c>
      <c r="E873" t="s">
        <v>1749</v>
      </c>
      <c r="F873" t="s">
        <v>1748</v>
      </c>
      <c r="G873" t="s">
        <v>2616</v>
      </c>
      <c r="H873" t="s">
        <v>2617</v>
      </c>
    </row>
    <row r="874" spans="1:8" x14ac:dyDescent="0.25">
      <c r="A874" t="s">
        <v>6</v>
      </c>
      <c r="B874" t="s">
        <v>8</v>
      </c>
      <c r="C874" t="s">
        <v>13</v>
      </c>
      <c r="D874" t="s">
        <v>11</v>
      </c>
      <c r="E874" t="s">
        <v>1751</v>
      </c>
      <c r="F874" t="s">
        <v>1750</v>
      </c>
      <c r="G874" t="s">
        <v>2616</v>
      </c>
      <c r="H874" t="s">
        <v>2617</v>
      </c>
    </row>
    <row r="875" spans="1:8" x14ac:dyDescent="0.25">
      <c r="A875" t="s">
        <v>6</v>
      </c>
      <c r="B875" t="s">
        <v>8</v>
      </c>
      <c r="C875" t="s">
        <v>13</v>
      </c>
      <c r="D875" t="s">
        <v>11</v>
      </c>
      <c r="E875" t="s">
        <v>1753</v>
      </c>
      <c r="F875" t="s">
        <v>1752</v>
      </c>
      <c r="G875" t="s">
        <v>2616</v>
      </c>
      <c r="H875" t="s">
        <v>2618</v>
      </c>
    </row>
    <row r="876" spans="1:8" x14ac:dyDescent="0.25">
      <c r="A876" t="s">
        <v>6</v>
      </c>
      <c r="B876" t="s">
        <v>17</v>
      </c>
      <c r="C876" t="s">
        <v>25</v>
      </c>
      <c r="D876" t="s">
        <v>11</v>
      </c>
      <c r="E876" t="s">
        <v>1755</v>
      </c>
      <c r="F876" t="s">
        <v>1754</v>
      </c>
      <c r="G876" t="s">
        <v>2616</v>
      </c>
      <c r="H876" t="s">
        <v>2618</v>
      </c>
    </row>
    <row r="877" spans="1:8" x14ac:dyDescent="0.25">
      <c r="A877" t="s">
        <v>12</v>
      </c>
      <c r="B877" t="s">
        <v>14</v>
      </c>
      <c r="C877" t="s">
        <v>13</v>
      </c>
      <c r="D877" t="s">
        <v>11</v>
      </c>
      <c r="E877" t="s">
        <v>1757</v>
      </c>
      <c r="F877" t="s">
        <v>1756</v>
      </c>
      <c r="G877" t="s">
        <v>2616</v>
      </c>
      <c r="H877" t="s">
        <v>2617</v>
      </c>
    </row>
    <row r="878" spans="1:8" x14ac:dyDescent="0.25">
      <c r="A878" t="s">
        <v>6</v>
      </c>
      <c r="B878" t="s">
        <v>17</v>
      </c>
      <c r="C878" t="s">
        <v>13</v>
      </c>
      <c r="D878" t="s">
        <v>11</v>
      </c>
      <c r="E878" t="s">
        <v>1759</v>
      </c>
      <c r="F878" t="s">
        <v>1758</v>
      </c>
      <c r="G878" t="s">
        <v>2616</v>
      </c>
      <c r="H878" t="s">
        <v>2617</v>
      </c>
    </row>
    <row r="879" spans="1:8" x14ac:dyDescent="0.25">
      <c r="A879" t="s">
        <v>6</v>
      </c>
      <c r="B879" t="s">
        <v>8</v>
      </c>
      <c r="C879" t="s">
        <v>7</v>
      </c>
      <c r="D879" t="s">
        <v>33</v>
      </c>
      <c r="E879" t="s">
        <v>545</v>
      </c>
      <c r="F879" t="s">
        <v>1760</v>
      </c>
      <c r="G879" t="s">
        <v>2616</v>
      </c>
      <c r="H879" t="s">
        <v>2618</v>
      </c>
    </row>
    <row r="880" spans="1:8" x14ac:dyDescent="0.25">
      <c r="A880" t="s">
        <v>6</v>
      </c>
      <c r="B880" t="s">
        <v>17</v>
      </c>
      <c r="C880" t="s">
        <v>13</v>
      </c>
      <c r="D880" t="s">
        <v>33</v>
      </c>
      <c r="E880" t="s">
        <v>1762</v>
      </c>
      <c r="F880" t="s">
        <v>1761</v>
      </c>
      <c r="G880" t="s">
        <v>2616</v>
      </c>
      <c r="H880" t="s">
        <v>2618</v>
      </c>
    </row>
    <row r="881" spans="1:8" x14ac:dyDescent="0.25">
      <c r="A881" t="s">
        <v>12</v>
      </c>
      <c r="B881" t="s">
        <v>71</v>
      </c>
      <c r="C881" t="s">
        <v>13</v>
      </c>
      <c r="D881" t="s">
        <v>11</v>
      </c>
      <c r="E881" t="s">
        <v>1764</v>
      </c>
      <c r="F881" t="s">
        <v>1763</v>
      </c>
      <c r="G881" t="s">
        <v>2619</v>
      </c>
      <c r="H881" t="s">
        <v>2617</v>
      </c>
    </row>
    <row r="882" spans="1:8" x14ac:dyDescent="0.25">
      <c r="A882" t="s">
        <v>12</v>
      </c>
      <c r="B882" t="s">
        <v>26</v>
      </c>
      <c r="C882" t="s">
        <v>13</v>
      </c>
      <c r="D882" t="s">
        <v>24</v>
      </c>
      <c r="E882" t="s">
        <v>1766</v>
      </c>
      <c r="F882" t="s">
        <v>1765</v>
      </c>
      <c r="G882" t="s">
        <v>2616</v>
      </c>
      <c r="H882" t="s">
        <v>2618</v>
      </c>
    </row>
    <row r="883" spans="1:8" x14ac:dyDescent="0.25">
      <c r="A883" t="s">
        <v>12</v>
      </c>
      <c r="B883" t="s">
        <v>14</v>
      </c>
      <c r="C883" t="s">
        <v>13</v>
      </c>
      <c r="D883" t="s">
        <v>11</v>
      </c>
      <c r="E883" t="s">
        <v>1768</v>
      </c>
      <c r="F883" t="s">
        <v>1767</v>
      </c>
      <c r="G883" t="s">
        <v>2616</v>
      </c>
      <c r="H883" t="s">
        <v>2617</v>
      </c>
    </row>
    <row r="884" spans="1:8" x14ac:dyDescent="0.25">
      <c r="A884" t="s">
        <v>6</v>
      </c>
      <c r="B884" t="s">
        <v>25</v>
      </c>
      <c r="C884" t="s">
        <v>13</v>
      </c>
      <c r="D884" t="s">
        <v>33</v>
      </c>
      <c r="E884" t="s">
        <v>1770</v>
      </c>
      <c r="F884" t="s">
        <v>1769</v>
      </c>
      <c r="G884" t="s">
        <v>2619</v>
      </c>
      <c r="H884" t="s">
        <v>2617</v>
      </c>
    </row>
    <row r="885" spans="1:8" x14ac:dyDescent="0.25">
      <c r="A885" t="s">
        <v>12</v>
      </c>
      <c r="B885" t="s">
        <v>14</v>
      </c>
      <c r="C885" t="s">
        <v>7</v>
      </c>
      <c r="D885" t="s">
        <v>11</v>
      </c>
      <c r="E885" t="s">
        <v>1772</v>
      </c>
      <c r="F885" t="s">
        <v>1771</v>
      </c>
      <c r="G885" t="s">
        <v>2616</v>
      </c>
      <c r="H885" t="s">
        <v>2618</v>
      </c>
    </row>
    <row r="886" spans="1:8" x14ac:dyDescent="0.25">
      <c r="A886" t="s">
        <v>6</v>
      </c>
      <c r="B886" t="s">
        <v>8</v>
      </c>
      <c r="C886" t="s">
        <v>13</v>
      </c>
      <c r="D886" t="s">
        <v>11</v>
      </c>
      <c r="E886" t="s">
        <v>1774</v>
      </c>
      <c r="F886" t="s">
        <v>1773</v>
      </c>
      <c r="G886" t="s">
        <v>2616</v>
      </c>
      <c r="H886" t="s">
        <v>2618</v>
      </c>
    </row>
    <row r="887" spans="1:8" x14ac:dyDescent="0.25">
      <c r="A887" t="s">
        <v>12</v>
      </c>
      <c r="B887" t="s">
        <v>14</v>
      </c>
      <c r="C887" t="s">
        <v>13</v>
      </c>
      <c r="D887" t="s">
        <v>11</v>
      </c>
      <c r="E887" t="s">
        <v>1776</v>
      </c>
      <c r="F887" t="s">
        <v>1775</v>
      </c>
      <c r="G887" t="s">
        <v>2619</v>
      </c>
      <c r="H887" t="s">
        <v>2617</v>
      </c>
    </row>
    <row r="888" spans="1:8" x14ac:dyDescent="0.25">
      <c r="A888" t="s">
        <v>6</v>
      </c>
      <c r="B888" t="s">
        <v>25</v>
      </c>
      <c r="C888" t="s">
        <v>7</v>
      </c>
      <c r="D888" t="s">
        <v>11</v>
      </c>
      <c r="E888" t="s">
        <v>1778</v>
      </c>
      <c r="F888" t="s">
        <v>1777</v>
      </c>
      <c r="G888" t="s">
        <v>2616</v>
      </c>
      <c r="H888" t="s">
        <v>2618</v>
      </c>
    </row>
    <row r="889" spans="1:8" x14ac:dyDescent="0.25">
      <c r="A889" t="s">
        <v>12</v>
      </c>
      <c r="B889" t="s">
        <v>8</v>
      </c>
      <c r="C889" t="s">
        <v>7</v>
      </c>
      <c r="D889" t="s">
        <v>11</v>
      </c>
      <c r="E889" t="s">
        <v>1780</v>
      </c>
      <c r="F889" t="s">
        <v>1779</v>
      </c>
      <c r="G889" t="s">
        <v>2616</v>
      </c>
      <c r="H889" t="s">
        <v>2618</v>
      </c>
    </row>
    <row r="890" spans="1:8" x14ac:dyDescent="0.25">
      <c r="A890" t="s">
        <v>12</v>
      </c>
      <c r="B890" t="s">
        <v>71</v>
      </c>
      <c r="C890" t="s">
        <v>13</v>
      </c>
      <c r="D890" t="s">
        <v>11</v>
      </c>
      <c r="E890" t="s">
        <v>1782</v>
      </c>
      <c r="F890" t="s">
        <v>1781</v>
      </c>
      <c r="G890" t="s">
        <v>2616</v>
      </c>
      <c r="H890" t="s">
        <v>2618</v>
      </c>
    </row>
    <row r="891" spans="1:8" x14ac:dyDescent="0.25">
      <c r="A891" t="s">
        <v>12</v>
      </c>
      <c r="B891" t="s">
        <v>14</v>
      </c>
      <c r="C891" t="s">
        <v>13</v>
      </c>
      <c r="D891" t="s">
        <v>11</v>
      </c>
      <c r="E891" t="s">
        <v>1784</v>
      </c>
      <c r="F891" t="s">
        <v>1783</v>
      </c>
      <c r="G891" t="s">
        <v>2619</v>
      </c>
      <c r="H891" t="s">
        <v>2617</v>
      </c>
    </row>
    <row r="892" spans="1:8" x14ac:dyDescent="0.25">
      <c r="A892" t="s">
        <v>12</v>
      </c>
      <c r="B892" t="s">
        <v>14</v>
      </c>
      <c r="C892" t="s">
        <v>36</v>
      </c>
      <c r="D892" t="s">
        <v>24</v>
      </c>
      <c r="E892" t="s">
        <v>1786</v>
      </c>
      <c r="F892" t="s">
        <v>1785</v>
      </c>
      <c r="G892" t="s">
        <v>2619</v>
      </c>
      <c r="H892" t="s">
        <v>2617</v>
      </c>
    </row>
    <row r="893" spans="1:8" x14ac:dyDescent="0.25">
      <c r="A893" t="s">
        <v>6</v>
      </c>
      <c r="B893" t="s">
        <v>8</v>
      </c>
      <c r="C893" t="s">
        <v>7</v>
      </c>
      <c r="D893" t="s">
        <v>11</v>
      </c>
      <c r="E893" t="s">
        <v>1788</v>
      </c>
      <c r="F893" t="s">
        <v>1787</v>
      </c>
      <c r="G893" t="s">
        <v>2616</v>
      </c>
      <c r="H893" t="s">
        <v>2618</v>
      </c>
    </row>
    <row r="894" spans="1:8" x14ac:dyDescent="0.25">
      <c r="A894" t="s">
        <v>12</v>
      </c>
      <c r="B894" t="s">
        <v>8</v>
      </c>
      <c r="C894" t="s">
        <v>7</v>
      </c>
      <c r="D894" t="s">
        <v>11</v>
      </c>
      <c r="E894" t="s">
        <v>1790</v>
      </c>
      <c r="F894" t="s">
        <v>1789</v>
      </c>
      <c r="G894" t="s">
        <v>2616</v>
      </c>
      <c r="H894" t="s">
        <v>2618</v>
      </c>
    </row>
    <row r="895" spans="1:8" x14ac:dyDescent="0.25">
      <c r="A895" t="s">
        <v>12</v>
      </c>
      <c r="B895" t="s">
        <v>26</v>
      </c>
      <c r="C895" t="s">
        <v>13</v>
      </c>
      <c r="D895" t="s">
        <v>33</v>
      </c>
      <c r="E895" t="s">
        <v>1792</v>
      </c>
      <c r="F895" t="s">
        <v>1791</v>
      </c>
      <c r="G895" t="s">
        <v>2616</v>
      </c>
      <c r="H895" t="s">
        <v>2617</v>
      </c>
    </row>
    <row r="896" spans="1:8" x14ac:dyDescent="0.25">
      <c r="A896" t="s">
        <v>12</v>
      </c>
      <c r="B896" t="s">
        <v>14</v>
      </c>
      <c r="C896" t="s">
        <v>7</v>
      </c>
      <c r="D896" t="s">
        <v>11</v>
      </c>
      <c r="E896" t="s">
        <v>1794</v>
      </c>
      <c r="F896" t="s">
        <v>1793</v>
      </c>
      <c r="G896" t="s">
        <v>2619</v>
      </c>
      <c r="H896" t="s">
        <v>2618</v>
      </c>
    </row>
    <row r="897" spans="1:8" x14ac:dyDescent="0.25">
      <c r="A897" t="s">
        <v>6</v>
      </c>
      <c r="B897" t="s">
        <v>8</v>
      </c>
      <c r="C897" t="s">
        <v>13</v>
      </c>
      <c r="D897" t="s">
        <v>11</v>
      </c>
      <c r="E897" t="s">
        <v>1796</v>
      </c>
      <c r="F897" t="s">
        <v>1795</v>
      </c>
      <c r="G897" t="s">
        <v>2616</v>
      </c>
      <c r="H897" t="s">
        <v>2618</v>
      </c>
    </row>
    <row r="898" spans="1:8" x14ac:dyDescent="0.25">
      <c r="A898" t="s">
        <v>6</v>
      </c>
      <c r="B898" t="s">
        <v>25</v>
      </c>
      <c r="C898" t="s">
        <v>7</v>
      </c>
      <c r="D898" t="s">
        <v>24</v>
      </c>
      <c r="E898" t="s">
        <v>1798</v>
      </c>
      <c r="F898" t="s">
        <v>1797</v>
      </c>
      <c r="G898" t="s">
        <v>2616</v>
      </c>
      <c r="H898" t="s">
        <v>2618</v>
      </c>
    </row>
    <row r="899" spans="1:8" x14ac:dyDescent="0.25">
      <c r="A899" t="s">
        <v>6</v>
      </c>
      <c r="B899" t="s">
        <v>8</v>
      </c>
      <c r="C899" t="s">
        <v>7</v>
      </c>
      <c r="D899" t="s">
        <v>11</v>
      </c>
      <c r="E899" t="s">
        <v>1800</v>
      </c>
      <c r="F899" t="s">
        <v>1799</v>
      </c>
      <c r="G899" t="s">
        <v>2616</v>
      </c>
      <c r="H899" t="s">
        <v>2618</v>
      </c>
    </row>
    <row r="900" spans="1:8" x14ac:dyDescent="0.25">
      <c r="A900" t="s">
        <v>12</v>
      </c>
      <c r="B900" t="s">
        <v>71</v>
      </c>
      <c r="C900" t="s">
        <v>13</v>
      </c>
      <c r="D900" t="s">
        <v>11</v>
      </c>
      <c r="E900" t="s">
        <v>1802</v>
      </c>
      <c r="F900" t="s">
        <v>1801</v>
      </c>
      <c r="G900" t="s">
        <v>2619</v>
      </c>
      <c r="H900" t="s">
        <v>2617</v>
      </c>
    </row>
    <row r="901" spans="1:8" x14ac:dyDescent="0.25">
      <c r="A901" t="s">
        <v>6</v>
      </c>
      <c r="B901" t="s">
        <v>8</v>
      </c>
      <c r="C901" t="s">
        <v>13</v>
      </c>
      <c r="D901" t="s">
        <v>11</v>
      </c>
      <c r="E901" t="s">
        <v>1804</v>
      </c>
      <c r="F901" t="s">
        <v>1803</v>
      </c>
      <c r="G901" t="s">
        <v>2616</v>
      </c>
      <c r="H901" t="s">
        <v>2617</v>
      </c>
    </row>
    <row r="902" spans="1:8" x14ac:dyDescent="0.25">
      <c r="A902" t="s">
        <v>12</v>
      </c>
      <c r="B902" t="s">
        <v>14</v>
      </c>
      <c r="C902" t="s">
        <v>7</v>
      </c>
      <c r="D902" t="s">
        <v>24</v>
      </c>
      <c r="E902" t="s">
        <v>1806</v>
      </c>
      <c r="F902" t="s">
        <v>1805</v>
      </c>
      <c r="G902" t="s">
        <v>2616</v>
      </c>
      <c r="H902" t="s">
        <v>2618</v>
      </c>
    </row>
    <row r="903" spans="1:8" x14ac:dyDescent="0.25">
      <c r="A903" t="s">
        <v>12</v>
      </c>
      <c r="B903" t="s">
        <v>17</v>
      </c>
      <c r="C903" t="s">
        <v>7</v>
      </c>
      <c r="D903" t="s">
        <v>11</v>
      </c>
      <c r="E903" t="s">
        <v>1808</v>
      </c>
      <c r="F903" t="s">
        <v>1807</v>
      </c>
      <c r="G903" t="s">
        <v>2616</v>
      </c>
      <c r="H903" t="s">
        <v>2618</v>
      </c>
    </row>
    <row r="904" spans="1:8" x14ac:dyDescent="0.25">
      <c r="A904" t="s">
        <v>12</v>
      </c>
      <c r="B904" t="s">
        <v>26</v>
      </c>
      <c r="C904" t="s">
        <v>7</v>
      </c>
      <c r="D904" t="s">
        <v>24</v>
      </c>
      <c r="E904" t="s">
        <v>1810</v>
      </c>
      <c r="F904" t="s">
        <v>1809</v>
      </c>
      <c r="G904" t="s">
        <v>2619</v>
      </c>
      <c r="H904" t="s">
        <v>2618</v>
      </c>
    </row>
    <row r="905" spans="1:8" x14ac:dyDescent="0.25">
      <c r="A905" t="s">
        <v>12</v>
      </c>
      <c r="B905" t="s">
        <v>26</v>
      </c>
      <c r="C905" t="s">
        <v>13</v>
      </c>
      <c r="D905" t="s">
        <v>24</v>
      </c>
      <c r="E905" t="s">
        <v>1812</v>
      </c>
      <c r="F905" t="s">
        <v>1811</v>
      </c>
      <c r="G905" t="s">
        <v>2616</v>
      </c>
      <c r="H905" t="s">
        <v>2617</v>
      </c>
    </row>
    <row r="906" spans="1:8" x14ac:dyDescent="0.25">
      <c r="A906" t="s">
        <v>6</v>
      </c>
      <c r="B906" t="s">
        <v>17</v>
      </c>
      <c r="C906" t="s">
        <v>13</v>
      </c>
      <c r="D906" t="s">
        <v>24</v>
      </c>
      <c r="E906" t="s">
        <v>1814</v>
      </c>
      <c r="F906" t="s">
        <v>1813</v>
      </c>
      <c r="G906" t="s">
        <v>2616</v>
      </c>
      <c r="H906" t="s">
        <v>2617</v>
      </c>
    </row>
    <row r="907" spans="1:8" x14ac:dyDescent="0.25">
      <c r="A907" t="s">
        <v>12</v>
      </c>
      <c r="B907" t="s">
        <v>17</v>
      </c>
      <c r="C907" t="s">
        <v>13</v>
      </c>
      <c r="D907" t="s">
        <v>11</v>
      </c>
      <c r="E907" t="s">
        <v>1816</v>
      </c>
      <c r="F907" t="s">
        <v>1815</v>
      </c>
      <c r="G907" t="s">
        <v>2616</v>
      </c>
      <c r="H907" t="s">
        <v>2617</v>
      </c>
    </row>
    <row r="908" spans="1:8" x14ac:dyDescent="0.25">
      <c r="A908" t="s">
        <v>6</v>
      </c>
      <c r="B908" t="s">
        <v>8</v>
      </c>
      <c r="C908" t="s">
        <v>7</v>
      </c>
      <c r="D908" t="s">
        <v>11</v>
      </c>
      <c r="E908" t="s">
        <v>1818</v>
      </c>
      <c r="F908" t="s">
        <v>1817</v>
      </c>
      <c r="G908" t="s">
        <v>2616</v>
      </c>
      <c r="H908" t="s">
        <v>2618</v>
      </c>
    </row>
    <row r="909" spans="1:8" x14ac:dyDescent="0.25">
      <c r="A909" t="s">
        <v>6</v>
      </c>
      <c r="B909" t="s">
        <v>8</v>
      </c>
      <c r="C909" t="s">
        <v>13</v>
      </c>
      <c r="D909" t="s">
        <v>11</v>
      </c>
      <c r="E909" t="s">
        <v>1820</v>
      </c>
      <c r="F909" t="s">
        <v>1819</v>
      </c>
      <c r="G909" t="s">
        <v>2616</v>
      </c>
      <c r="H909" t="s">
        <v>2618</v>
      </c>
    </row>
    <row r="910" spans="1:8" x14ac:dyDescent="0.25">
      <c r="A910" t="s">
        <v>12</v>
      </c>
      <c r="B910" t="s">
        <v>71</v>
      </c>
      <c r="C910" t="s">
        <v>13</v>
      </c>
      <c r="D910" t="s">
        <v>24</v>
      </c>
      <c r="E910" t="s">
        <v>1822</v>
      </c>
      <c r="F910" t="s">
        <v>1821</v>
      </c>
      <c r="G910" t="s">
        <v>2619</v>
      </c>
      <c r="H910" t="s">
        <v>2617</v>
      </c>
    </row>
    <row r="911" spans="1:8" x14ac:dyDescent="0.25">
      <c r="A911" t="s">
        <v>12</v>
      </c>
      <c r="B911" t="s">
        <v>26</v>
      </c>
      <c r="C911" t="s">
        <v>13</v>
      </c>
      <c r="D911" t="s">
        <v>11</v>
      </c>
      <c r="E911" t="s">
        <v>1824</v>
      </c>
      <c r="F911" t="s">
        <v>1823</v>
      </c>
      <c r="G911" t="s">
        <v>2616</v>
      </c>
      <c r="H911" t="s">
        <v>2618</v>
      </c>
    </row>
    <row r="912" spans="1:8" x14ac:dyDescent="0.25">
      <c r="A912" t="s">
        <v>12</v>
      </c>
      <c r="B912" t="s">
        <v>8</v>
      </c>
      <c r="C912" t="s">
        <v>13</v>
      </c>
      <c r="D912" t="s">
        <v>11</v>
      </c>
      <c r="E912" t="s">
        <v>1826</v>
      </c>
      <c r="F912" t="s">
        <v>1825</v>
      </c>
      <c r="G912" t="s">
        <v>2616</v>
      </c>
      <c r="H912" t="s">
        <v>2617</v>
      </c>
    </row>
    <row r="913" spans="1:8" x14ac:dyDescent="0.25">
      <c r="A913" t="s">
        <v>6</v>
      </c>
      <c r="B913" t="s">
        <v>25</v>
      </c>
      <c r="C913" t="s">
        <v>13</v>
      </c>
      <c r="D913" t="s">
        <v>33</v>
      </c>
      <c r="E913" t="s">
        <v>1828</v>
      </c>
      <c r="F913" t="s">
        <v>1827</v>
      </c>
      <c r="G913" t="s">
        <v>2616</v>
      </c>
      <c r="H913" t="s">
        <v>2618</v>
      </c>
    </row>
    <row r="914" spans="1:8" x14ac:dyDescent="0.25">
      <c r="A914" t="s">
        <v>12</v>
      </c>
      <c r="B914" t="s">
        <v>14</v>
      </c>
      <c r="C914" t="s">
        <v>13</v>
      </c>
      <c r="D914" t="s">
        <v>11</v>
      </c>
      <c r="E914" t="s">
        <v>1830</v>
      </c>
      <c r="F914" t="s">
        <v>1829</v>
      </c>
      <c r="G914" t="s">
        <v>2619</v>
      </c>
      <c r="H914" t="s">
        <v>2617</v>
      </c>
    </row>
    <row r="915" spans="1:8" x14ac:dyDescent="0.25">
      <c r="A915" t="s">
        <v>12</v>
      </c>
      <c r="B915" t="s">
        <v>26</v>
      </c>
      <c r="C915" t="s">
        <v>7</v>
      </c>
      <c r="D915" t="s">
        <v>33</v>
      </c>
      <c r="E915" t="s">
        <v>1832</v>
      </c>
      <c r="F915" t="s">
        <v>1831</v>
      </c>
      <c r="G915" t="s">
        <v>2619</v>
      </c>
      <c r="H915" t="s">
        <v>2617</v>
      </c>
    </row>
    <row r="916" spans="1:8" x14ac:dyDescent="0.25">
      <c r="A916" t="s">
        <v>12</v>
      </c>
      <c r="B916" t="s">
        <v>17</v>
      </c>
      <c r="C916" t="s">
        <v>13</v>
      </c>
      <c r="D916" t="s">
        <v>33</v>
      </c>
      <c r="E916" t="s">
        <v>1834</v>
      </c>
      <c r="F916" t="s">
        <v>1833</v>
      </c>
      <c r="G916" t="s">
        <v>2616</v>
      </c>
      <c r="H916" t="s">
        <v>2617</v>
      </c>
    </row>
    <row r="917" spans="1:8" x14ac:dyDescent="0.25">
      <c r="A917" t="s">
        <v>12</v>
      </c>
      <c r="B917" t="s">
        <v>17</v>
      </c>
      <c r="C917" t="s">
        <v>13</v>
      </c>
      <c r="D917" t="s">
        <v>11</v>
      </c>
      <c r="E917" t="s">
        <v>1836</v>
      </c>
      <c r="F917" t="s">
        <v>1835</v>
      </c>
      <c r="G917" t="s">
        <v>2616</v>
      </c>
      <c r="H917" t="s">
        <v>2618</v>
      </c>
    </row>
    <row r="918" spans="1:8" x14ac:dyDescent="0.25">
      <c r="A918" t="s">
        <v>12</v>
      </c>
      <c r="B918" t="s">
        <v>17</v>
      </c>
      <c r="C918" t="s">
        <v>7</v>
      </c>
      <c r="D918" t="s">
        <v>33</v>
      </c>
      <c r="E918" t="s">
        <v>1838</v>
      </c>
      <c r="F918" t="s">
        <v>1837</v>
      </c>
      <c r="G918" t="s">
        <v>2619</v>
      </c>
      <c r="H918" t="s">
        <v>2618</v>
      </c>
    </row>
    <row r="919" spans="1:8" x14ac:dyDescent="0.25">
      <c r="A919" t="s">
        <v>12</v>
      </c>
      <c r="B919" t="s">
        <v>26</v>
      </c>
      <c r="C919" t="s">
        <v>13</v>
      </c>
      <c r="D919" t="s">
        <v>11</v>
      </c>
      <c r="E919" t="s">
        <v>1840</v>
      </c>
      <c r="F919" t="s">
        <v>1839</v>
      </c>
      <c r="G919" t="s">
        <v>2616</v>
      </c>
      <c r="H919" t="s">
        <v>2618</v>
      </c>
    </row>
    <row r="920" spans="1:8" x14ac:dyDescent="0.25">
      <c r="A920" t="s">
        <v>12</v>
      </c>
      <c r="B920" t="s">
        <v>8</v>
      </c>
      <c r="C920" t="s">
        <v>13</v>
      </c>
      <c r="D920" t="s">
        <v>11</v>
      </c>
      <c r="E920" t="s">
        <v>1842</v>
      </c>
      <c r="F920" t="s">
        <v>1841</v>
      </c>
      <c r="G920" t="s">
        <v>2616</v>
      </c>
      <c r="H920" t="s">
        <v>2618</v>
      </c>
    </row>
    <row r="921" spans="1:8" x14ac:dyDescent="0.25">
      <c r="A921" t="s">
        <v>12</v>
      </c>
      <c r="B921" t="s">
        <v>14</v>
      </c>
      <c r="C921" t="s">
        <v>13</v>
      </c>
      <c r="D921" t="s">
        <v>11</v>
      </c>
      <c r="E921" t="s">
        <v>1844</v>
      </c>
      <c r="F921" t="s">
        <v>1843</v>
      </c>
      <c r="G921" t="s">
        <v>2619</v>
      </c>
      <c r="H921" t="s">
        <v>2618</v>
      </c>
    </row>
    <row r="922" spans="1:8" x14ac:dyDescent="0.25">
      <c r="A922" t="s">
        <v>12</v>
      </c>
      <c r="B922" t="s">
        <v>17</v>
      </c>
      <c r="C922" t="s">
        <v>7</v>
      </c>
      <c r="D922" t="s">
        <v>11</v>
      </c>
      <c r="E922" t="s">
        <v>1846</v>
      </c>
      <c r="F922" t="s">
        <v>1845</v>
      </c>
      <c r="G922" t="s">
        <v>2619</v>
      </c>
      <c r="H922" t="s">
        <v>2618</v>
      </c>
    </row>
    <row r="923" spans="1:8" x14ac:dyDescent="0.25">
      <c r="A923" t="s">
        <v>12</v>
      </c>
      <c r="B923" t="s">
        <v>8</v>
      </c>
      <c r="C923" t="s">
        <v>13</v>
      </c>
      <c r="D923" t="s">
        <v>11</v>
      </c>
      <c r="E923" t="s">
        <v>1848</v>
      </c>
      <c r="F923" t="s">
        <v>1847</v>
      </c>
      <c r="G923" t="s">
        <v>2616</v>
      </c>
      <c r="H923" t="s">
        <v>2618</v>
      </c>
    </row>
    <row r="924" spans="1:8" x14ac:dyDescent="0.25">
      <c r="A924" t="s">
        <v>6</v>
      </c>
      <c r="B924" t="s">
        <v>8</v>
      </c>
      <c r="C924" t="s">
        <v>13</v>
      </c>
      <c r="D924" t="s">
        <v>33</v>
      </c>
      <c r="E924" t="s">
        <v>1850</v>
      </c>
      <c r="F924" t="s">
        <v>1849</v>
      </c>
      <c r="G924" t="s">
        <v>2619</v>
      </c>
      <c r="H924" t="s">
        <v>2617</v>
      </c>
    </row>
    <row r="925" spans="1:8" x14ac:dyDescent="0.25">
      <c r="A925" t="s">
        <v>12</v>
      </c>
      <c r="B925" t="s">
        <v>17</v>
      </c>
      <c r="C925" t="s">
        <v>7</v>
      </c>
      <c r="D925" t="s">
        <v>24</v>
      </c>
      <c r="E925" t="s">
        <v>1852</v>
      </c>
      <c r="F925" t="s">
        <v>1851</v>
      </c>
      <c r="G925" t="s">
        <v>2616</v>
      </c>
      <c r="H925" t="s">
        <v>2618</v>
      </c>
    </row>
    <row r="926" spans="1:8" x14ac:dyDescent="0.25">
      <c r="A926" t="s">
        <v>12</v>
      </c>
      <c r="B926" t="s">
        <v>8</v>
      </c>
      <c r="C926" t="s">
        <v>7</v>
      </c>
      <c r="D926" t="s">
        <v>11</v>
      </c>
      <c r="E926" t="s">
        <v>1854</v>
      </c>
      <c r="F926" t="s">
        <v>1853</v>
      </c>
      <c r="G926" t="s">
        <v>2616</v>
      </c>
      <c r="H926" t="s">
        <v>2618</v>
      </c>
    </row>
    <row r="927" spans="1:8" x14ac:dyDescent="0.25">
      <c r="A927" t="s">
        <v>12</v>
      </c>
      <c r="B927" t="s">
        <v>26</v>
      </c>
      <c r="C927" t="s">
        <v>25</v>
      </c>
      <c r="D927" t="s">
        <v>11</v>
      </c>
      <c r="E927" t="s">
        <v>1856</v>
      </c>
      <c r="F927" t="s">
        <v>1855</v>
      </c>
      <c r="G927" t="s">
        <v>2616</v>
      </c>
      <c r="H927" t="s">
        <v>2617</v>
      </c>
    </row>
    <row r="928" spans="1:8" x14ac:dyDescent="0.25">
      <c r="A928" t="s">
        <v>12</v>
      </c>
      <c r="B928" t="s">
        <v>17</v>
      </c>
      <c r="C928" t="s">
        <v>25</v>
      </c>
      <c r="D928" t="s">
        <v>33</v>
      </c>
      <c r="E928" t="s">
        <v>1858</v>
      </c>
      <c r="F928" t="s">
        <v>1857</v>
      </c>
      <c r="G928" t="s">
        <v>2616</v>
      </c>
      <c r="H928" t="s">
        <v>2617</v>
      </c>
    </row>
    <row r="929" spans="1:8" x14ac:dyDescent="0.25">
      <c r="A929" t="s">
        <v>12</v>
      </c>
      <c r="B929" t="s">
        <v>26</v>
      </c>
      <c r="C929" t="s">
        <v>13</v>
      </c>
      <c r="D929" t="s">
        <v>11</v>
      </c>
      <c r="E929" t="s">
        <v>1860</v>
      </c>
      <c r="F929" t="s">
        <v>1859</v>
      </c>
      <c r="G929" t="s">
        <v>2616</v>
      </c>
      <c r="H929" t="s">
        <v>2618</v>
      </c>
    </row>
    <row r="930" spans="1:8" x14ac:dyDescent="0.25">
      <c r="A930" t="s">
        <v>6</v>
      </c>
      <c r="B930" t="s">
        <v>8</v>
      </c>
      <c r="C930" t="s">
        <v>36</v>
      </c>
      <c r="D930" t="s">
        <v>11</v>
      </c>
      <c r="E930" t="s">
        <v>1862</v>
      </c>
      <c r="F930" t="s">
        <v>1861</v>
      </c>
      <c r="G930" t="s">
        <v>2616</v>
      </c>
      <c r="H930" t="s">
        <v>2617</v>
      </c>
    </row>
    <row r="931" spans="1:8" x14ac:dyDescent="0.25">
      <c r="A931" t="s">
        <v>12</v>
      </c>
      <c r="B931" t="s">
        <v>17</v>
      </c>
      <c r="C931" t="s">
        <v>7</v>
      </c>
      <c r="D931" t="s">
        <v>11</v>
      </c>
      <c r="E931" t="s">
        <v>1864</v>
      </c>
      <c r="F931" t="s">
        <v>1863</v>
      </c>
      <c r="G931" t="s">
        <v>2619</v>
      </c>
      <c r="H931" t="s">
        <v>2618</v>
      </c>
    </row>
    <row r="932" spans="1:8" x14ac:dyDescent="0.25">
      <c r="A932" t="s">
        <v>6</v>
      </c>
      <c r="B932" t="s">
        <v>8</v>
      </c>
      <c r="C932" t="s">
        <v>13</v>
      </c>
      <c r="D932" t="s">
        <v>11</v>
      </c>
      <c r="E932" t="s">
        <v>1866</v>
      </c>
      <c r="F932" t="s">
        <v>1865</v>
      </c>
      <c r="G932" t="s">
        <v>2616</v>
      </c>
      <c r="H932" t="s">
        <v>2617</v>
      </c>
    </row>
    <row r="933" spans="1:8" x14ac:dyDescent="0.25">
      <c r="A933" t="s">
        <v>12</v>
      </c>
      <c r="B933" t="s">
        <v>14</v>
      </c>
      <c r="C933" t="s">
        <v>13</v>
      </c>
      <c r="D933" t="s">
        <v>11</v>
      </c>
      <c r="E933" t="s">
        <v>1868</v>
      </c>
      <c r="F933" t="s">
        <v>1867</v>
      </c>
      <c r="G933" t="s">
        <v>2616</v>
      </c>
      <c r="H933" t="s">
        <v>2617</v>
      </c>
    </row>
    <row r="934" spans="1:8" x14ac:dyDescent="0.25">
      <c r="A934" t="s">
        <v>12</v>
      </c>
      <c r="B934" t="s">
        <v>26</v>
      </c>
      <c r="C934" t="s">
        <v>13</v>
      </c>
      <c r="D934" t="s">
        <v>33</v>
      </c>
      <c r="E934" t="s">
        <v>1870</v>
      </c>
      <c r="F934" t="s">
        <v>1869</v>
      </c>
      <c r="G934" t="s">
        <v>2616</v>
      </c>
      <c r="H934" t="s">
        <v>2618</v>
      </c>
    </row>
    <row r="935" spans="1:8" x14ac:dyDescent="0.25">
      <c r="A935" t="s">
        <v>12</v>
      </c>
      <c r="B935" t="s">
        <v>71</v>
      </c>
      <c r="C935" t="s">
        <v>13</v>
      </c>
      <c r="D935" t="s">
        <v>11</v>
      </c>
      <c r="E935" t="s">
        <v>1872</v>
      </c>
      <c r="F935" t="s">
        <v>1871</v>
      </c>
      <c r="G935" t="s">
        <v>2619</v>
      </c>
      <c r="H935" t="s">
        <v>2618</v>
      </c>
    </row>
    <row r="936" spans="1:8" x14ac:dyDescent="0.25">
      <c r="A936" t="s">
        <v>12</v>
      </c>
      <c r="B936" t="s">
        <v>14</v>
      </c>
      <c r="C936" t="s">
        <v>7</v>
      </c>
      <c r="D936" t="s">
        <v>11</v>
      </c>
      <c r="E936" t="s">
        <v>1874</v>
      </c>
      <c r="F936" t="s">
        <v>1873</v>
      </c>
      <c r="G936" t="s">
        <v>2619</v>
      </c>
      <c r="H936" t="s">
        <v>2618</v>
      </c>
    </row>
    <row r="937" spans="1:8" x14ac:dyDescent="0.25">
      <c r="A937" t="s">
        <v>12</v>
      </c>
      <c r="B937" t="s">
        <v>14</v>
      </c>
      <c r="C937" t="s">
        <v>13</v>
      </c>
      <c r="D937" t="s">
        <v>11</v>
      </c>
      <c r="E937" t="s">
        <v>1876</v>
      </c>
      <c r="F937" t="s">
        <v>1875</v>
      </c>
      <c r="G937" t="s">
        <v>2619</v>
      </c>
      <c r="H937" t="s">
        <v>2617</v>
      </c>
    </row>
    <row r="938" spans="1:8" x14ac:dyDescent="0.25">
      <c r="A938" t="s">
        <v>12</v>
      </c>
      <c r="B938" t="s">
        <v>8</v>
      </c>
      <c r="C938" t="s">
        <v>13</v>
      </c>
      <c r="D938" t="s">
        <v>11</v>
      </c>
      <c r="E938" t="s">
        <v>1878</v>
      </c>
      <c r="F938" t="s">
        <v>1877</v>
      </c>
      <c r="G938" t="s">
        <v>2616</v>
      </c>
      <c r="H938" t="s">
        <v>2618</v>
      </c>
    </row>
    <row r="939" spans="1:8" x14ac:dyDescent="0.25">
      <c r="A939" t="s">
        <v>12</v>
      </c>
      <c r="B939" t="s">
        <v>26</v>
      </c>
      <c r="C939" t="s">
        <v>7</v>
      </c>
      <c r="D939" t="s">
        <v>33</v>
      </c>
      <c r="E939" t="s">
        <v>1880</v>
      </c>
      <c r="F939" t="s">
        <v>1879</v>
      </c>
      <c r="G939" t="s">
        <v>2616</v>
      </c>
      <c r="H939" t="s">
        <v>2618</v>
      </c>
    </row>
    <row r="940" spans="1:8" x14ac:dyDescent="0.25">
      <c r="A940" t="s">
        <v>12</v>
      </c>
      <c r="B940" t="s">
        <v>17</v>
      </c>
      <c r="C940" t="s">
        <v>13</v>
      </c>
      <c r="D940" t="s">
        <v>11</v>
      </c>
      <c r="E940" t="s">
        <v>1882</v>
      </c>
      <c r="F940" t="s">
        <v>1881</v>
      </c>
      <c r="G940" t="s">
        <v>2619</v>
      </c>
      <c r="H940" t="s">
        <v>2618</v>
      </c>
    </row>
    <row r="941" spans="1:8" x14ac:dyDescent="0.25">
      <c r="A941" t="s">
        <v>6</v>
      </c>
      <c r="B941" t="s">
        <v>8</v>
      </c>
      <c r="C941" t="s">
        <v>13</v>
      </c>
      <c r="D941" t="s">
        <v>33</v>
      </c>
      <c r="E941" t="s">
        <v>1884</v>
      </c>
      <c r="F941" t="s">
        <v>1883</v>
      </c>
      <c r="G941" t="s">
        <v>2616</v>
      </c>
      <c r="H941" t="s">
        <v>2617</v>
      </c>
    </row>
    <row r="942" spans="1:8" x14ac:dyDescent="0.25">
      <c r="A942" t="s">
        <v>6</v>
      </c>
      <c r="B942" t="s">
        <v>25</v>
      </c>
      <c r="C942" t="s">
        <v>7</v>
      </c>
      <c r="D942" t="s">
        <v>33</v>
      </c>
      <c r="E942" t="s">
        <v>1886</v>
      </c>
      <c r="F942" t="s">
        <v>1885</v>
      </c>
      <c r="G942" t="s">
        <v>2616</v>
      </c>
      <c r="H942" t="s">
        <v>2618</v>
      </c>
    </row>
    <row r="943" spans="1:8" x14ac:dyDescent="0.25">
      <c r="A943" t="s">
        <v>12</v>
      </c>
      <c r="B943" t="s">
        <v>71</v>
      </c>
      <c r="C943" t="s">
        <v>7</v>
      </c>
      <c r="D943" t="s">
        <v>24</v>
      </c>
      <c r="E943" t="s">
        <v>1888</v>
      </c>
      <c r="F943" t="s">
        <v>1887</v>
      </c>
      <c r="G943" t="s">
        <v>2616</v>
      </c>
      <c r="H943" t="s">
        <v>2618</v>
      </c>
    </row>
    <row r="944" spans="1:8" x14ac:dyDescent="0.25">
      <c r="A944" t="s">
        <v>6</v>
      </c>
      <c r="B944" t="s">
        <v>25</v>
      </c>
      <c r="C944" t="s">
        <v>13</v>
      </c>
      <c r="D944" t="s">
        <v>11</v>
      </c>
      <c r="E944" t="s">
        <v>1890</v>
      </c>
      <c r="F944" t="s">
        <v>1889</v>
      </c>
      <c r="G944" t="s">
        <v>2619</v>
      </c>
      <c r="H944" t="s">
        <v>2618</v>
      </c>
    </row>
    <row r="945" spans="1:8" x14ac:dyDescent="0.25">
      <c r="A945" t="s">
        <v>12</v>
      </c>
      <c r="B945" t="s">
        <v>14</v>
      </c>
      <c r="C945" t="s">
        <v>7</v>
      </c>
      <c r="D945" t="s">
        <v>33</v>
      </c>
      <c r="E945" t="s">
        <v>1892</v>
      </c>
      <c r="F945" t="s">
        <v>1891</v>
      </c>
      <c r="G945" t="s">
        <v>2619</v>
      </c>
      <c r="H945" t="s">
        <v>2618</v>
      </c>
    </row>
    <row r="946" spans="1:8" x14ac:dyDescent="0.25">
      <c r="A946" t="s">
        <v>12</v>
      </c>
      <c r="B946" t="s">
        <v>26</v>
      </c>
      <c r="C946" t="s">
        <v>13</v>
      </c>
      <c r="D946" t="s">
        <v>11</v>
      </c>
      <c r="E946" t="s">
        <v>1894</v>
      </c>
      <c r="F946" t="s">
        <v>1893</v>
      </c>
      <c r="G946" t="s">
        <v>2616</v>
      </c>
      <c r="H946" t="s">
        <v>2618</v>
      </c>
    </row>
    <row r="947" spans="1:8" x14ac:dyDescent="0.25">
      <c r="A947" t="s">
        <v>12</v>
      </c>
      <c r="B947" t="s">
        <v>14</v>
      </c>
      <c r="C947" t="s">
        <v>13</v>
      </c>
      <c r="D947" t="s">
        <v>24</v>
      </c>
      <c r="E947" t="s">
        <v>1896</v>
      </c>
      <c r="F947" t="s">
        <v>1895</v>
      </c>
      <c r="G947" t="s">
        <v>2616</v>
      </c>
      <c r="H947" t="s">
        <v>2617</v>
      </c>
    </row>
    <row r="948" spans="1:8" x14ac:dyDescent="0.25">
      <c r="A948" t="s">
        <v>12</v>
      </c>
      <c r="B948" t="s">
        <v>8</v>
      </c>
      <c r="C948" t="s">
        <v>13</v>
      </c>
      <c r="D948" t="s">
        <v>33</v>
      </c>
      <c r="E948" t="s">
        <v>1898</v>
      </c>
      <c r="F948" t="s">
        <v>1897</v>
      </c>
      <c r="G948" t="s">
        <v>2616</v>
      </c>
      <c r="H948" t="s">
        <v>2618</v>
      </c>
    </row>
    <row r="949" spans="1:8" x14ac:dyDescent="0.25">
      <c r="A949" t="s">
        <v>12</v>
      </c>
      <c r="B949" t="s">
        <v>14</v>
      </c>
      <c r="C949" t="s">
        <v>13</v>
      </c>
      <c r="D949" t="s">
        <v>11</v>
      </c>
      <c r="E949" t="s">
        <v>1900</v>
      </c>
      <c r="F949" t="s">
        <v>1899</v>
      </c>
      <c r="G949" t="s">
        <v>2616</v>
      </c>
      <c r="H949" t="s">
        <v>2618</v>
      </c>
    </row>
    <row r="950" spans="1:8" x14ac:dyDescent="0.25">
      <c r="A950" t="s">
        <v>6</v>
      </c>
      <c r="B950" t="s">
        <v>8</v>
      </c>
      <c r="C950" t="s">
        <v>7</v>
      </c>
      <c r="D950" t="s">
        <v>11</v>
      </c>
      <c r="E950" t="s">
        <v>1902</v>
      </c>
      <c r="F950" t="s">
        <v>1901</v>
      </c>
      <c r="G950" t="s">
        <v>2616</v>
      </c>
      <c r="H950" t="s">
        <v>2617</v>
      </c>
    </row>
    <row r="951" spans="1:8" x14ac:dyDescent="0.25">
      <c r="A951" t="s">
        <v>12</v>
      </c>
      <c r="B951" t="s">
        <v>14</v>
      </c>
      <c r="C951" t="s">
        <v>13</v>
      </c>
      <c r="D951" t="s">
        <v>11</v>
      </c>
      <c r="E951" t="s">
        <v>1904</v>
      </c>
      <c r="F951" t="s">
        <v>1903</v>
      </c>
      <c r="G951" t="s">
        <v>2619</v>
      </c>
      <c r="H951" t="s">
        <v>2617</v>
      </c>
    </row>
    <row r="952" spans="1:8" x14ac:dyDescent="0.25">
      <c r="A952" t="s">
        <v>6</v>
      </c>
      <c r="B952" t="s">
        <v>8</v>
      </c>
      <c r="C952" t="s">
        <v>13</v>
      </c>
      <c r="D952" t="s">
        <v>11</v>
      </c>
      <c r="E952" t="s">
        <v>1906</v>
      </c>
      <c r="F952" t="s">
        <v>1905</v>
      </c>
      <c r="G952" t="s">
        <v>2616</v>
      </c>
      <c r="H952" t="s">
        <v>2618</v>
      </c>
    </row>
    <row r="953" spans="1:8" x14ac:dyDescent="0.25">
      <c r="A953" t="s">
        <v>6</v>
      </c>
      <c r="B953" t="s">
        <v>8</v>
      </c>
      <c r="C953" t="s">
        <v>13</v>
      </c>
      <c r="D953" t="s">
        <v>24</v>
      </c>
      <c r="E953" t="s">
        <v>1908</v>
      </c>
      <c r="F953" t="s">
        <v>1907</v>
      </c>
      <c r="G953" t="s">
        <v>2616</v>
      </c>
      <c r="H953" t="s">
        <v>2617</v>
      </c>
    </row>
    <row r="954" spans="1:8" x14ac:dyDescent="0.25">
      <c r="A954" t="s">
        <v>6</v>
      </c>
      <c r="B954" t="s">
        <v>8</v>
      </c>
      <c r="C954" t="s">
        <v>13</v>
      </c>
      <c r="D954" t="s">
        <v>11</v>
      </c>
      <c r="E954" t="s">
        <v>1910</v>
      </c>
      <c r="F954" t="s">
        <v>1909</v>
      </c>
      <c r="G954" t="s">
        <v>2616</v>
      </c>
      <c r="H954" t="s">
        <v>2617</v>
      </c>
    </row>
    <row r="955" spans="1:8" x14ac:dyDescent="0.25">
      <c r="A955" t="s">
        <v>12</v>
      </c>
      <c r="B955" t="s">
        <v>14</v>
      </c>
      <c r="C955" t="s">
        <v>36</v>
      </c>
      <c r="D955" t="s">
        <v>24</v>
      </c>
      <c r="E955" t="s">
        <v>1747</v>
      </c>
      <c r="F955" t="s">
        <v>1911</v>
      </c>
      <c r="G955" t="s">
        <v>2619</v>
      </c>
      <c r="H955" t="s">
        <v>2617</v>
      </c>
    </row>
    <row r="956" spans="1:8" x14ac:dyDescent="0.25">
      <c r="A956" t="s">
        <v>6</v>
      </c>
      <c r="B956" t="s">
        <v>17</v>
      </c>
      <c r="C956" t="s">
        <v>13</v>
      </c>
      <c r="D956" t="s">
        <v>11</v>
      </c>
      <c r="E956" t="s">
        <v>1913</v>
      </c>
      <c r="F956" t="s">
        <v>1912</v>
      </c>
      <c r="G956" t="s">
        <v>2616</v>
      </c>
      <c r="H956" t="s">
        <v>2618</v>
      </c>
    </row>
    <row r="957" spans="1:8" x14ac:dyDescent="0.25">
      <c r="A957" t="s">
        <v>6</v>
      </c>
      <c r="B957" t="s">
        <v>17</v>
      </c>
      <c r="C957" t="s">
        <v>13</v>
      </c>
      <c r="D957" t="s">
        <v>11</v>
      </c>
      <c r="E957" t="s">
        <v>1915</v>
      </c>
      <c r="F957" t="s">
        <v>1914</v>
      </c>
      <c r="G957" t="s">
        <v>2616</v>
      </c>
      <c r="H957" t="s">
        <v>2617</v>
      </c>
    </row>
    <row r="958" spans="1:8" x14ac:dyDescent="0.25">
      <c r="A958" t="s">
        <v>12</v>
      </c>
      <c r="B958" t="s">
        <v>71</v>
      </c>
      <c r="C958" t="s">
        <v>13</v>
      </c>
      <c r="D958" t="s">
        <v>24</v>
      </c>
      <c r="E958" t="s">
        <v>1917</v>
      </c>
      <c r="F958" t="s">
        <v>1916</v>
      </c>
      <c r="G958" t="s">
        <v>2619</v>
      </c>
      <c r="H958" t="s">
        <v>2618</v>
      </c>
    </row>
    <row r="959" spans="1:8" x14ac:dyDescent="0.25">
      <c r="A959" t="s">
        <v>12</v>
      </c>
      <c r="B959" t="s">
        <v>14</v>
      </c>
      <c r="C959" t="s">
        <v>13</v>
      </c>
      <c r="D959" t="s">
        <v>24</v>
      </c>
      <c r="E959" t="s">
        <v>1919</v>
      </c>
      <c r="F959" t="s">
        <v>1918</v>
      </c>
      <c r="G959" t="s">
        <v>2616</v>
      </c>
      <c r="H959" t="s">
        <v>2618</v>
      </c>
    </row>
    <row r="960" spans="1:8" x14ac:dyDescent="0.25">
      <c r="A960" t="s">
        <v>12</v>
      </c>
      <c r="B960" t="s">
        <v>26</v>
      </c>
      <c r="C960" t="s">
        <v>13</v>
      </c>
      <c r="D960" t="s">
        <v>24</v>
      </c>
      <c r="E960" t="s">
        <v>1921</v>
      </c>
      <c r="F960" t="s">
        <v>1920</v>
      </c>
      <c r="G960" t="s">
        <v>2619</v>
      </c>
      <c r="H960" t="s">
        <v>2618</v>
      </c>
    </row>
    <row r="961" spans="1:8" x14ac:dyDescent="0.25">
      <c r="A961" t="s">
        <v>6</v>
      </c>
      <c r="B961" t="s">
        <v>8</v>
      </c>
      <c r="C961" t="s">
        <v>13</v>
      </c>
      <c r="D961" t="s">
        <v>33</v>
      </c>
      <c r="E961" t="s">
        <v>1923</v>
      </c>
      <c r="F961" t="s">
        <v>1922</v>
      </c>
      <c r="G961" t="s">
        <v>2616</v>
      </c>
      <c r="H961" t="s">
        <v>2617</v>
      </c>
    </row>
    <row r="962" spans="1:8" x14ac:dyDescent="0.25">
      <c r="A962" t="s">
        <v>6</v>
      </c>
      <c r="B962" t="s">
        <v>8</v>
      </c>
      <c r="C962" t="s">
        <v>7</v>
      </c>
      <c r="D962" t="s">
        <v>24</v>
      </c>
      <c r="E962" t="s">
        <v>1925</v>
      </c>
      <c r="F962" t="s">
        <v>1924</v>
      </c>
      <c r="G962" t="s">
        <v>2616</v>
      </c>
      <c r="H962" t="s">
        <v>2618</v>
      </c>
    </row>
    <row r="963" spans="1:8" x14ac:dyDescent="0.25">
      <c r="A963" t="s">
        <v>12</v>
      </c>
      <c r="B963" t="s">
        <v>71</v>
      </c>
      <c r="C963" t="s">
        <v>7</v>
      </c>
      <c r="D963" t="s">
        <v>11</v>
      </c>
      <c r="E963" t="s">
        <v>1194</v>
      </c>
      <c r="F963" t="s">
        <v>1926</v>
      </c>
      <c r="G963" t="s">
        <v>2619</v>
      </c>
      <c r="H963" t="s">
        <v>2617</v>
      </c>
    </row>
    <row r="964" spans="1:8" x14ac:dyDescent="0.25">
      <c r="A964" t="s">
        <v>6</v>
      </c>
      <c r="B964" t="s">
        <v>8</v>
      </c>
      <c r="C964" t="s">
        <v>13</v>
      </c>
      <c r="D964" t="s">
        <v>11</v>
      </c>
      <c r="E964" t="s">
        <v>1928</v>
      </c>
      <c r="F964" t="s">
        <v>1927</v>
      </c>
      <c r="G964" t="s">
        <v>2616</v>
      </c>
      <c r="H964" t="s">
        <v>2617</v>
      </c>
    </row>
    <row r="965" spans="1:8" x14ac:dyDescent="0.25">
      <c r="A965" t="s">
        <v>12</v>
      </c>
      <c r="B965" t="s">
        <v>14</v>
      </c>
      <c r="C965" t="s">
        <v>13</v>
      </c>
      <c r="D965" t="s">
        <v>11</v>
      </c>
      <c r="E965" t="s">
        <v>1930</v>
      </c>
      <c r="F965" t="s">
        <v>1929</v>
      </c>
      <c r="G965" t="s">
        <v>2619</v>
      </c>
      <c r="H965" t="s">
        <v>2617</v>
      </c>
    </row>
    <row r="966" spans="1:8" x14ac:dyDescent="0.25">
      <c r="A966" t="s">
        <v>6</v>
      </c>
      <c r="B966" t="s">
        <v>8</v>
      </c>
      <c r="C966" t="s">
        <v>7</v>
      </c>
      <c r="D966" t="s">
        <v>11</v>
      </c>
      <c r="E966" t="s">
        <v>1932</v>
      </c>
      <c r="F966" t="s">
        <v>1931</v>
      </c>
      <c r="G966" t="s">
        <v>2616</v>
      </c>
      <c r="H966" t="s">
        <v>2618</v>
      </c>
    </row>
    <row r="967" spans="1:8" x14ac:dyDescent="0.25">
      <c r="A967" t="s">
        <v>12</v>
      </c>
      <c r="B967" t="s">
        <v>26</v>
      </c>
      <c r="C967" t="s">
        <v>7</v>
      </c>
      <c r="D967" t="s">
        <v>24</v>
      </c>
      <c r="E967" t="s">
        <v>1934</v>
      </c>
      <c r="F967" t="s">
        <v>1933</v>
      </c>
      <c r="G967" t="s">
        <v>2619</v>
      </c>
      <c r="H967" t="s">
        <v>2618</v>
      </c>
    </row>
    <row r="968" spans="1:8" x14ac:dyDescent="0.25">
      <c r="A968" t="s">
        <v>12</v>
      </c>
      <c r="B968" t="s">
        <v>14</v>
      </c>
      <c r="C968" t="s">
        <v>13</v>
      </c>
      <c r="D968" t="s">
        <v>11</v>
      </c>
      <c r="E968" t="s">
        <v>1936</v>
      </c>
      <c r="F968" t="s">
        <v>1935</v>
      </c>
      <c r="G968" t="s">
        <v>2616</v>
      </c>
      <c r="H968" t="s">
        <v>2617</v>
      </c>
    </row>
    <row r="969" spans="1:8" x14ac:dyDescent="0.25">
      <c r="A969" t="s">
        <v>12</v>
      </c>
      <c r="B969" t="s">
        <v>17</v>
      </c>
      <c r="C969" t="s">
        <v>13</v>
      </c>
      <c r="D969" t="s">
        <v>24</v>
      </c>
      <c r="E969" t="s">
        <v>1938</v>
      </c>
      <c r="F969" t="s">
        <v>1937</v>
      </c>
      <c r="G969" t="s">
        <v>2616</v>
      </c>
      <c r="H969" t="s">
        <v>2617</v>
      </c>
    </row>
    <row r="970" spans="1:8" x14ac:dyDescent="0.25">
      <c r="A970" t="s">
        <v>12</v>
      </c>
      <c r="B970" t="s">
        <v>14</v>
      </c>
      <c r="C970" t="s">
        <v>7</v>
      </c>
      <c r="D970" t="s">
        <v>11</v>
      </c>
      <c r="E970" t="s">
        <v>1940</v>
      </c>
      <c r="F970" t="s">
        <v>1939</v>
      </c>
      <c r="G970" t="s">
        <v>2619</v>
      </c>
      <c r="H970" t="s">
        <v>2618</v>
      </c>
    </row>
    <row r="971" spans="1:8" x14ac:dyDescent="0.25">
      <c r="A971" t="s">
        <v>6</v>
      </c>
      <c r="B971" t="s">
        <v>25</v>
      </c>
      <c r="C971" t="s">
        <v>13</v>
      </c>
      <c r="D971" t="s">
        <v>11</v>
      </c>
      <c r="E971" t="s">
        <v>1942</v>
      </c>
      <c r="F971" t="s">
        <v>1941</v>
      </c>
      <c r="G971" t="s">
        <v>2619</v>
      </c>
      <c r="H971" t="s">
        <v>2617</v>
      </c>
    </row>
    <row r="972" spans="1:8" x14ac:dyDescent="0.25">
      <c r="A972" t="s">
        <v>12</v>
      </c>
      <c r="B972" t="s">
        <v>71</v>
      </c>
      <c r="C972" t="s">
        <v>13</v>
      </c>
      <c r="D972" t="s">
        <v>11</v>
      </c>
      <c r="E972" t="s">
        <v>1944</v>
      </c>
      <c r="F972" t="s">
        <v>1943</v>
      </c>
      <c r="G972" t="s">
        <v>2619</v>
      </c>
      <c r="H972" t="s">
        <v>2617</v>
      </c>
    </row>
    <row r="973" spans="1:8" x14ac:dyDescent="0.25">
      <c r="A973" t="s">
        <v>12</v>
      </c>
      <c r="B973" t="s">
        <v>17</v>
      </c>
      <c r="C973" t="s">
        <v>7</v>
      </c>
      <c r="D973" t="s">
        <v>11</v>
      </c>
      <c r="E973" t="s">
        <v>1946</v>
      </c>
      <c r="F973" t="s">
        <v>1945</v>
      </c>
      <c r="G973" t="s">
        <v>2619</v>
      </c>
      <c r="H973" t="s">
        <v>2617</v>
      </c>
    </row>
    <row r="974" spans="1:8" x14ac:dyDescent="0.25">
      <c r="A974" t="s">
        <v>12</v>
      </c>
      <c r="B974" t="s">
        <v>14</v>
      </c>
      <c r="C974" t="s">
        <v>13</v>
      </c>
      <c r="D974" t="s">
        <v>24</v>
      </c>
      <c r="E974" t="s">
        <v>1948</v>
      </c>
      <c r="F974" t="s">
        <v>1947</v>
      </c>
      <c r="G974" t="s">
        <v>2616</v>
      </c>
      <c r="H974" t="s">
        <v>2617</v>
      </c>
    </row>
    <row r="975" spans="1:8" x14ac:dyDescent="0.25">
      <c r="A975" t="s">
        <v>12</v>
      </c>
      <c r="B975" t="s">
        <v>26</v>
      </c>
      <c r="C975" t="s">
        <v>13</v>
      </c>
      <c r="D975" t="s">
        <v>11</v>
      </c>
      <c r="E975" t="s">
        <v>1950</v>
      </c>
      <c r="F975" t="s">
        <v>1949</v>
      </c>
      <c r="G975" t="s">
        <v>2616</v>
      </c>
      <c r="H975" t="s">
        <v>2617</v>
      </c>
    </row>
    <row r="976" spans="1:8" x14ac:dyDescent="0.25">
      <c r="A976" t="s">
        <v>12</v>
      </c>
      <c r="B976" t="s">
        <v>26</v>
      </c>
      <c r="C976" t="s">
        <v>7</v>
      </c>
      <c r="D976" t="s">
        <v>11</v>
      </c>
      <c r="E976" t="s">
        <v>1952</v>
      </c>
      <c r="F976" t="s">
        <v>1951</v>
      </c>
      <c r="G976" t="s">
        <v>2616</v>
      </c>
      <c r="H976" t="s">
        <v>2618</v>
      </c>
    </row>
    <row r="977" spans="1:8" x14ac:dyDescent="0.25">
      <c r="A977" t="s">
        <v>12</v>
      </c>
      <c r="B977" t="s">
        <v>14</v>
      </c>
      <c r="C977" t="s">
        <v>13</v>
      </c>
      <c r="D977" t="s">
        <v>33</v>
      </c>
      <c r="E977" t="s">
        <v>1954</v>
      </c>
      <c r="F977" t="s">
        <v>1953</v>
      </c>
      <c r="G977" t="s">
        <v>2619</v>
      </c>
      <c r="H977" t="s">
        <v>2617</v>
      </c>
    </row>
    <row r="978" spans="1:8" x14ac:dyDescent="0.25">
      <c r="A978" t="s">
        <v>12</v>
      </c>
      <c r="B978" t="s">
        <v>14</v>
      </c>
      <c r="C978" t="s">
        <v>13</v>
      </c>
      <c r="D978" t="s">
        <v>11</v>
      </c>
      <c r="E978" t="s">
        <v>1956</v>
      </c>
      <c r="F978" t="s">
        <v>1955</v>
      </c>
      <c r="G978" t="s">
        <v>2619</v>
      </c>
      <c r="H978" t="s">
        <v>2618</v>
      </c>
    </row>
    <row r="979" spans="1:8" x14ac:dyDescent="0.25">
      <c r="A979" t="s">
        <v>6</v>
      </c>
      <c r="B979" t="s">
        <v>25</v>
      </c>
      <c r="C979" t="s">
        <v>7</v>
      </c>
      <c r="D979" t="s">
        <v>11</v>
      </c>
      <c r="E979" t="s">
        <v>1958</v>
      </c>
      <c r="F979" t="s">
        <v>1957</v>
      </c>
      <c r="G979" t="s">
        <v>2616</v>
      </c>
      <c r="H979" t="s">
        <v>2618</v>
      </c>
    </row>
    <row r="980" spans="1:8" x14ac:dyDescent="0.25">
      <c r="A980" t="s">
        <v>12</v>
      </c>
      <c r="B980" t="s">
        <v>14</v>
      </c>
      <c r="C980" t="s">
        <v>13</v>
      </c>
      <c r="D980" t="s">
        <v>11</v>
      </c>
      <c r="E980" t="s">
        <v>1960</v>
      </c>
      <c r="F980" t="s">
        <v>1959</v>
      </c>
      <c r="G980" t="s">
        <v>2616</v>
      </c>
      <c r="H980" t="s">
        <v>2617</v>
      </c>
    </row>
    <row r="981" spans="1:8" x14ac:dyDescent="0.25">
      <c r="A981" t="s">
        <v>6</v>
      </c>
      <c r="B981" t="s">
        <v>25</v>
      </c>
      <c r="C981" t="s">
        <v>7</v>
      </c>
      <c r="D981" t="s">
        <v>11</v>
      </c>
      <c r="E981" t="s">
        <v>1962</v>
      </c>
      <c r="F981" t="s">
        <v>1961</v>
      </c>
      <c r="G981" t="s">
        <v>2619</v>
      </c>
      <c r="H981" t="s">
        <v>2618</v>
      </c>
    </row>
    <row r="982" spans="1:8" x14ac:dyDescent="0.25">
      <c r="A982" t="s">
        <v>6</v>
      </c>
      <c r="B982" t="s">
        <v>8</v>
      </c>
      <c r="C982" t="s">
        <v>13</v>
      </c>
      <c r="D982" t="s">
        <v>24</v>
      </c>
      <c r="E982" t="s">
        <v>1964</v>
      </c>
      <c r="F982" t="s">
        <v>1963</v>
      </c>
      <c r="G982" t="s">
        <v>2616</v>
      </c>
      <c r="H982" t="s">
        <v>2618</v>
      </c>
    </row>
    <row r="983" spans="1:8" x14ac:dyDescent="0.25">
      <c r="A983" t="s">
        <v>12</v>
      </c>
      <c r="B983" t="s">
        <v>26</v>
      </c>
      <c r="C983" t="s">
        <v>13</v>
      </c>
      <c r="D983" t="s">
        <v>11</v>
      </c>
      <c r="E983" t="s">
        <v>1966</v>
      </c>
      <c r="F983" t="s">
        <v>1965</v>
      </c>
      <c r="G983" t="s">
        <v>2616</v>
      </c>
      <c r="H983" t="s">
        <v>2618</v>
      </c>
    </row>
    <row r="984" spans="1:8" x14ac:dyDescent="0.25">
      <c r="A984" t="s">
        <v>6</v>
      </c>
      <c r="B984" t="s">
        <v>8</v>
      </c>
      <c r="C984" t="s">
        <v>13</v>
      </c>
      <c r="D984" t="s">
        <v>11</v>
      </c>
      <c r="E984" t="s">
        <v>1968</v>
      </c>
      <c r="F984" t="s">
        <v>1967</v>
      </c>
      <c r="G984" t="s">
        <v>2616</v>
      </c>
      <c r="H984" t="s">
        <v>2618</v>
      </c>
    </row>
    <row r="985" spans="1:8" x14ac:dyDescent="0.25">
      <c r="A985" t="s">
        <v>12</v>
      </c>
      <c r="B985" t="s">
        <v>17</v>
      </c>
      <c r="C985" t="s">
        <v>13</v>
      </c>
      <c r="D985" t="s">
        <v>11</v>
      </c>
      <c r="E985" t="s">
        <v>1970</v>
      </c>
      <c r="F985" t="s">
        <v>1969</v>
      </c>
      <c r="G985" t="s">
        <v>2616</v>
      </c>
      <c r="H985" t="s">
        <v>2618</v>
      </c>
    </row>
    <row r="986" spans="1:8" x14ac:dyDescent="0.25">
      <c r="A986" t="s">
        <v>12</v>
      </c>
      <c r="B986" t="s">
        <v>14</v>
      </c>
      <c r="C986" t="s">
        <v>13</v>
      </c>
      <c r="D986" t="s">
        <v>11</v>
      </c>
      <c r="E986" t="s">
        <v>1972</v>
      </c>
      <c r="F986" t="s">
        <v>1971</v>
      </c>
      <c r="G986" t="s">
        <v>2619</v>
      </c>
      <c r="H986" t="s">
        <v>2618</v>
      </c>
    </row>
    <row r="987" spans="1:8" x14ac:dyDescent="0.25">
      <c r="A987" t="s">
        <v>12</v>
      </c>
      <c r="B987" t="s">
        <v>71</v>
      </c>
      <c r="C987" t="s">
        <v>13</v>
      </c>
      <c r="D987" t="s">
        <v>11</v>
      </c>
      <c r="E987" t="s">
        <v>1974</v>
      </c>
      <c r="F987" t="s">
        <v>1973</v>
      </c>
      <c r="G987" t="s">
        <v>2619</v>
      </c>
      <c r="H987" t="s">
        <v>2618</v>
      </c>
    </row>
    <row r="988" spans="1:8" x14ac:dyDescent="0.25">
      <c r="A988" t="s">
        <v>12</v>
      </c>
      <c r="B988" t="s">
        <v>14</v>
      </c>
      <c r="C988" t="s">
        <v>13</v>
      </c>
      <c r="D988" t="s">
        <v>11</v>
      </c>
      <c r="E988" t="s">
        <v>1976</v>
      </c>
      <c r="F988" t="s">
        <v>1975</v>
      </c>
      <c r="G988" t="s">
        <v>2619</v>
      </c>
      <c r="H988" t="s">
        <v>2618</v>
      </c>
    </row>
    <row r="989" spans="1:8" x14ac:dyDescent="0.25">
      <c r="A989" t="s">
        <v>12</v>
      </c>
      <c r="B989" t="s">
        <v>14</v>
      </c>
      <c r="C989" t="s">
        <v>13</v>
      </c>
      <c r="D989" t="s">
        <v>11</v>
      </c>
      <c r="E989" t="s">
        <v>1978</v>
      </c>
      <c r="F989" t="s">
        <v>1977</v>
      </c>
      <c r="G989" t="s">
        <v>2619</v>
      </c>
      <c r="H989" t="s">
        <v>2618</v>
      </c>
    </row>
    <row r="990" spans="1:8" x14ac:dyDescent="0.25">
      <c r="A990" t="s">
        <v>12</v>
      </c>
      <c r="B990" t="s">
        <v>14</v>
      </c>
      <c r="C990" t="s">
        <v>7</v>
      </c>
      <c r="D990" t="s">
        <v>11</v>
      </c>
      <c r="E990" t="s">
        <v>1980</v>
      </c>
      <c r="F990" t="s">
        <v>1979</v>
      </c>
      <c r="G990" t="s">
        <v>2619</v>
      </c>
      <c r="H990" t="s">
        <v>2618</v>
      </c>
    </row>
    <row r="991" spans="1:8" x14ac:dyDescent="0.25">
      <c r="A991" t="s">
        <v>12</v>
      </c>
      <c r="B991" t="s">
        <v>26</v>
      </c>
      <c r="C991" t="s">
        <v>13</v>
      </c>
      <c r="D991" t="s">
        <v>11</v>
      </c>
      <c r="E991" t="s">
        <v>1982</v>
      </c>
      <c r="F991" t="s">
        <v>1981</v>
      </c>
      <c r="G991" t="s">
        <v>2619</v>
      </c>
      <c r="H991" t="s">
        <v>2618</v>
      </c>
    </row>
    <row r="992" spans="1:8" x14ac:dyDescent="0.25">
      <c r="A992" t="s">
        <v>12</v>
      </c>
      <c r="B992" t="s">
        <v>26</v>
      </c>
      <c r="C992" t="s">
        <v>7</v>
      </c>
      <c r="D992" t="s">
        <v>24</v>
      </c>
      <c r="E992" t="s">
        <v>1984</v>
      </c>
      <c r="F992" t="s">
        <v>1983</v>
      </c>
      <c r="G992" t="s">
        <v>2616</v>
      </c>
      <c r="H992" t="s">
        <v>2618</v>
      </c>
    </row>
    <row r="993" spans="1:8" x14ac:dyDescent="0.25">
      <c r="A993" t="s">
        <v>12</v>
      </c>
      <c r="B993" t="s">
        <v>17</v>
      </c>
      <c r="C993" t="s">
        <v>36</v>
      </c>
      <c r="D993" t="s">
        <v>11</v>
      </c>
      <c r="E993" t="s">
        <v>1986</v>
      </c>
      <c r="F993" t="s">
        <v>1985</v>
      </c>
      <c r="G993" t="s">
        <v>2619</v>
      </c>
      <c r="H993" t="s">
        <v>2618</v>
      </c>
    </row>
    <row r="994" spans="1:8" x14ac:dyDescent="0.25">
      <c r="A994" t="s">
        <v>12</v>
      </c>
      <c r="B994" t="s">
        <v>17</v>
      </c>
      <c r="C994" t="s">
        <v>13</v>
      </c>
      <c r="D994" t="s">
        <v>11</v>
      </c>
      <c r="E994" t="s">
        <v>1988</v>
      </c>
      <c r="F994" t="s">
        <v>1987</v>
      </c>
      <c r="G994" t="s">
        <v>2616</v>
      </c>
      <c r="H994" t="s">
        <v>2617</v>
      </c>
    </row>
    <row r="995" spans="1:8" x14ac:dyDescent="0.25">
      <c r="A995" t="s">
        <v>12</v>
      </c>
      <c r="B995" t="s">
        <v>71</v>
      </c>
      <c r="C995" t="s">
        <v>13</v>
      </c>
      <c r="D995" t="s">
        <v>24</v>
      </c>
      <c r="E995" t="s">
        <v>1990</v>
      </c>
      <c r="F995" t="s">
        <v>1989</v>
      </c>
      <c r="G995" t="s">
        <v>2619</v>
      </c>
      <c r="H995" t="s">
        <v>2617</v>
      </c>
    </row>
    <row r="996" spans="1:8" x14ac:dyDescent="0.25">
      <c r="A996" t="s">
        <v>6</v>
      </c>
      <c r="B996" t="s">
        <v>8</v>
      </c>
      <c r="C996" t="s">
        <v>7</v>
      </c>
      <c r="D996" t="s">
        <v>11</v>
      </c>
      <c r="E996" t="s">
        <v>1992</v>
      </c>
      <c r="F996" t="s">
        <v>1991</v>
      </c>
      <c r="G996" t="s">
        <v>2616</v>
      </c>
      <c r="H996" t="s">
        <v>2618</v>
      </c>
    </row>
    <row r="997" spans="1:8" x14ac:dyDescent="0.25">
      <c r="A997" t="s">
        <v>12</v>
      </c>
      <c r="B997" t="s">
        <v>71</v>
      </c>
      <c r="C997" t="s">
        <v>7</v>
      </c>
      <c r="D997" t="s">
        <v>11</v>
      </c>
      <c r="E997" t="s">
        <v>1994</v>
      </c>
      <c r="F997" t="s">
        <v>1993</v>
      </c>
      <c r="G997" t="s">
        <v>2619</v>
      </c>
      <c r="H997" t="s">
        <v>2618</v>
      </c>
    </row>
    <row r="998" spans="1:8" x14ac:dyDescent="0.25">
      <c r="A998" t="s">
        <v>12</v>
      </c>
      <c r="B998" t="s">
        <v>17</v>
      </c>
      <c r="C998" t="s">
        <v>36</v>
      </c>
      <c r="D998" t="s">
        <v>24</v>
      </c>
      <c r="E998" t="s">
        <v>1996</v>
      </c>
      <c r="F998" t="s">
        <v>1995</v>
      </c>
      <c r="G998" t="s">
        <v>2616</v>
      </c>
      <c r="H998" t="s">
        <v>2618</v>
      </c>
    </row>
    <row r="999" spans="1:8" x14ac:dyDescent="0.25">
      <c r="A999" t="s">
        <v>6</v>
      </c>
      <c r="B999" t="s">
        <v>8</v>
      </c>
      <c r="C999" t="s">
        <v>7</v>
      </c>
      <c r="D999" t="s">
        <v>11</v>
      </c>
      <c r="E999" t="s">
        <v>1998</v>
      </c>
      <c r="F999" t="s">
        <v>1997</v>
      </c>
      <c r="G999" t="s">
        <v>2616</v>
      </c>
      <c r="H999" t="s">
        <v>2617</v>
      </c>
    </row>
    <row r="1000" spans="1:8" x14ac:dyDescent="0.25">
      <c r="A1000" t="s">
        <v>6</v>
      </c>
      <c r="B1000" t="s">
        <v>8</v>
      </c>
      <c r="C1000" t="s">
        <v>13</v>
      </c>
      <c r="D1000" t="s">
        <v>11</v>
      </c>
      <c r="E1000" t="s">
        <v>2000</v>
      </c>
      <c r="F1000" t="s">
        <v>1999</v>
      </c>
      <c r="G1000" t="s">
        <v>2616</v>
      </c>
      <c r="H1000" t="s">
        <v>2618</v>
      </c>
    </row>
    <row r="1001" spans="1:8" x14ac:dyDescent="0.25">
      <c r="A1001" t="s">
        <v>6</v>
      </c>
      <c r="B1001" t="s">
        <v>8</v>
      </c>
      <c r="C1001" t="s">
        <v>13</v>
      </c>
      <c r="D1001" t="s">
        <v>11</v>
      </c>
      <c r="E1001" t="s">
        <v>2002</v>
      </c>
      <c r="F1001" t="s">
        <v>2001</v>
      </c>
      <c r="G1001" t="s">
        <v>2616</v>
      </c>
      <c r="H1001" t="s">
        <v>2618</v>
      </c>
    </row>
    <row r="1002" spans="1:8" x14ac:dyDescent="0.25">
      <c r="A1002" t="s">
        <v>12</v>
      </c>
      <c r="B1002" t="s">
        <v>8</v>
      </c>
      <c r="C1002" t="s">
        <v>13</v>
      </c>
      <c r="D1002" t="s">
        <v>11</v>
      </c>
      <c r="E1002" t="s">
        <v>2004</v>
      </c>
      <c r="F1002" t="s">
        <v>2003</v>
      </c>
      <c r="G1002" t="s">
        <v>2616</v>
      </c>
      <c r="H1002" t="s">
        <v>2617</v>
      </c>
    </row>
    <row r="1003" spans="1:8" x14ac:dyDescent="0.25">
      <c r="A1003" t="s">
        <v>12</v>
      </c>
      <c r="B1003" t="s">
        <v>14</v>
      </c>
      <c r="C1003" t="s">
        <v>13</v>
      </c>
      <c r="D1003" t="s">
        <v>33</v>
      </c>
      <c r="E1003" t="s">
        <v>2006</v>
      </c>
      <c r="F1003" t="s">
        <v>2005</v>
      </c>
      <c r="G1003" t="s">
        <v>2616</v>
      </c>
      <c r="H1003" t="s">
        <v>2617</v>
      </c>
    </row>
    <row r="1004" spans="1:8" x14ac:dyDescent="0.25">
      <c r="A1004" t="s">
        <v>12</v>
      </c>
      <c r="B1004" t="s">
        <v>8</v>
      </c>
      <c r="C1004" t="s">
        <v>36</v>
      </c>
      <c r="D1004" t="s">
        <v>11</v>
      </c>
      <c r="E1004" t="s">
        <v>2008</v>
      </c>
      <c r="F1004" t="s">
        <v>2007</v>
      </c>
      <c r="G1004" t="s">
        <v>2616</v>
      </c>
      <c r="H1004" t="s">
        <v>2618</v>
      </c>
    </row>
    <row r="1005" spans="1:8" x14ac:dyDescent="0.25">
      <c r="A1005" t="s">
        <v>6</v>
      </c>
      <c r="B1005" t="s">
        <v>25</v>
      </c>
      <c r="C1005" t="s">
        <v>13</v>
      </c>
      <c r="D1005" t="s">
        <v>33</v>
      </c>
      <c r="E1005" t="s">
        <v>2010</v>
      </c>
      <c r="F1005" t="s">
        <v>2009</v>
      </c>
      <c r="G1005" t="s">
        <v>2616</v>
      </c>
      <c r="H1005" t="s">
        <v>2618</v>
      </c>
    </row>
    <row r="1006" spans="1:8" x14ac:dyDescent="0.25">
      <c r="A1006" t="s">
        <v>6</v>
      </c>
      <c r="B1006" t="s">
        <v>8</v>
      </c>
      <c r="C1006" t="s">
        <v>13</v>
      </c>
      <c r="D1006" t="s">
        <v>11</v>
      </c>
      <c r="E1006" t="s">
        <v>2012</v>
      </c>
      <c r="F1006" t="s">
        <v>2011</v>
      </c>
      <c r="G1006" t="s">
        <v>2616</v>
      </c>
      <c r="H1006" t="s">
        <v>2618</v>
      </c>
    </row>
    <row r="1007" spans="1:8" x14ac:dyDescent="0.25">
      <c r="A1007" t="s">
        <v>12</v>
      </c>
      <c r="B1007" t="s">
        <v>26</v>
      </c>
      <c r="C1007" t="s">
        <v>7</v>
      </c>
      <c r="D1007" t="s">
        <v>11</v>
      </c>
      <c r="E1007" t="s">
        <v>2014</v>
      </c>
      <c r="F1007" t="s">
        <v>2013</v>
      </c>
      <c r="G1007" t="s">
        <v>2616</v>
      </c>
      <c r="H1007" t="s">
        <v>2618</v>
      </c>
    </row>
    <row r="1008" spans="1:8" x14ac:dyDescent="0.25">
      <c r="A1008" t="s">
        <v>6</v>
      </c>
      <c r="B1008" t="s">
        <v>17</v>
      </c>
      <c r="C1008" t="s">
        <v>13</v>
      </c>
      <c r="D1008" t="s">
        <v>11</v>
      </c>
      <c r="E1008" t="s">
        <v>2016</v>
      </c>
      <c r="F1008" t="s">
        <v>2015</v>
      </c>
      <c r="G1008" t="s">
        <v>2616</v>
      </c>
      <c r="H1008" t="s">
        <v>2618</v>
      </c>
    </row>
    <row r="1009" spans="1:8" x14ac:dyDescent="0.25">
      <c r="A1009" t="s">
        <v>6</v>
      </c>
      <c r="B1009" t="s">
        <v>8</v>
      </c>
      <c r="C1009" t="s">
        <v>7</v>
      </c>
      <c r="D1009" t="s">
        <v>11</v>
      </c>
      <c r="E1009" t="s">
        <v>2018</v>
      </c>
      <c r="F1009" t="s">
        <v>2017</v>
      </c>
      <c r="G1009" t="s">
        <v>2616</v>
      </c>
      <c r="H1009" t="s">
        <v>2618</v>
      </c>
    </row>
    <row r="1010" spans="1:8" x14ac:dyDescent="0.25">
      <c r="A1010" t="s">
        <v>6</v>
      </c>
      <c r="B1010" t="s">
        <v>17</v>
      </c>
      <c r="C1010" t="s">
        <v>13</v>
      </c>
      <c r="D1010" t="s">
        <v>11</v>
      </c>
      <c r="E1010" t="s">
        <v>2020</v>
      </c>
      <c r="F1010" t="s">
        <v>2019</v>
      </c>
      <c r="G1010" t="s">
        <v>2616</v>
      </c>
      <c r="H1010" t="s">
        <v>2617</v>
      </c>
    </row>
    <row r="1011" spans="1:8" x14ac:dyDescent="0.25">
      <c r="A1011" t="s">
        <v>12</v>
      </c>
      <c r="B1011" t="s">
        <v>25</v>
      </c>
      <c r="C1011" t="s">
        <v>7</v>
      </c>
      <c r="D1011" t="s">
        <v>11</v>
      </c>
      <c r="E1011" t="s">
        <v>2022</v>
      </c>
      <c r="F1011" t="s">
        <v>2021</v>
      </c>
      <c r="G1011" t="s">
        <v>2619</v>
      </c>
      <c r="H1011" t="s">
        <v>2618</v>
      </c>
    </row>
    <row r="1012" spans="1:8" x14ac:dyDescent="0.25">
      <c r="A1012" t="s">
        <v>12</v>
      </c>
      <c r="B1012" t="s">
        <v>8</v>
      </c>
      <c r="C1012" t="s">
        <v>7</v>
      </c>
      <c r="D1012" t="s">
        <v>11</v>
      </c>
      <c r="E1012" t="s">
        <v>2024</v>
      </c>
      <c r="F1012" t="s">
        <v>2023</v>
      </c>
      <c r="G1012" t="s">
        <v>2616</v>
      </c>
      <c r="H1012" t="s">
        <v>2618</v>
      </c>
    </row>
    <row r="1013" spans="1:8" x14ac:dyDescent="0.25">
      <c r="A1013" t="s">
        <v>6</v>
      </c>
      <c r="B1013" t="s">
        <v>8</v>
      </c>
      <c r="C1013" t="s">
        <v>7</v>
      </c>
      <c r="D1013" t="s">
        <v>33</v>
      </c>
      <c r="E1013" t="s">
        <v>2026</v>
      </c>
      <c r="F1013" t="s">
        <v>2025</v>
      </c>
      <c r="G1013" t="s">
        <v>2616</v>
      </c>
      <c r="H1013" t="s">
        <v>2618</v>
      </c>
    </row>
    <row r="1014" spans="1:8" x14ac:dyDescent="0.25">
      <c r="A1014" t="s">
        <v>12</v>
      </c>
      <c r="B1014" t="s">
        <v>8</v>
      </c>
      <c r="C1014" t="s">
        <v>13</v>
      </c>
      <c r="D1014" t="s">
        <v>24</v>
      </c>
      <c r="E1014" t="s">
        <v>2028</v>
      </c>
      <c r="F1014" t="s">
        <v>2027</v>
      </c>
      <c r="G1014" t="s">
        <v>2616</v>
      </c>
      <c r="H1014" t="s">
        <v>2618</v>
      </c>
    </row>
    <row r="1015" spans="1:8" x14ac:dyDescent="0.25">
      <c r="A1015" t="s">
        <v>6</v>
      </c>
      <c r="B1015" t="s">
        <v>8</v>
      </c>
      <c r="C1015" t="s">
        <v>13</v>
      </c>
      <c r="D1015" t="s">
        <v>24</v>
      </c>
      <c r="E1015" t="s">
        <v>2030</v>
      </c>
      <c r="F1015" t="s">
        <v>2029</v>
      </c>
      <c r="G1015" t="s">
        <v>2616</v>
      </c>
      <c r="H1015" t="s">
        <v>2617</v>
      </c>
    </row>
    <row r="1016" spans="1:8" x14ac:dyDescent="0.25">
      <c r="A1016" t="s">
        <v>12</v>
      </c>
      <c r="B1016" t="s">
        <v>14</v>
      </c>
      <c r="C1016" t="s">
        <v>13</v>
      </c>
      <c r="D1016" t="s">
        <v>11</v>
      </c>
      <c r="E1016" t="s">
        <v>2032</v>
      </c>
      <c r="F1016" t="s">
        <v>2031</v>
      </c>
      <c r="G1016" t="s">
        <v>2619</v>
      </c>
      <c r="H1016" t="s">
        <v>2617</v>
      </c>
    </row>
    <row r="1017" spans="1:8" x14ac:dyDescent="0.25">
      <c r="A1017" t="s">
        <v>12</v>
      </c>
      <c r="B1017" t="s">
        <v>17</v>
      </c>
      <c r="C1017" t="s">
        <v>36</v>
      </c>
      <c r="D1017" t="s">
        <v>24</v>
      </c>
      <c r="E1017" t="s">
        <v>2034</v>
      </c>
      <c r="F1017" t="s">
        <v>2033</v>
      </c>
      <c r="G1017" t="s">
        <v>2619</v>
      </c>
      <c r="H1017" t="s">
        <v>2617</v>
      </c>
    </row>
    <row r="1018" spans="1:8" x14ac:dyDescent="0.25">
      <c r="A1018" t="s">
        <v>6</v>
      </c>
      <c r="B1018" t="s">
        <v>8</v>
      </c>
      <c r="C1018" t="s">
        <v>7</v>
      </c>
      <c r="D1018" t="s">
        <v>33</v>
      </c>
      <c r="E1018" t="s">
        <v>2036</v>
      </c>
      <c r="F1018" t="s">
        <v>2035</v>
      </c>
      <c r="G1018" t="s">
        <v>2616</v>
      </c>
      <c r="H1018" t="s">
        <v>2617</v>
      </c>
    </row>
    <row r="1019" spans="1:8" x14ac:dyDescent="0.25">
      <c r="A1019" t="s">
        <v>6</v>
      </c>
      <c r="B1019" t="s">
        <v>8</v>
      </c>
      <c r="C1019" t="s">
        <v>13</v>
      </c>
      <c r="D1019" t="s">
        <v>11</v>
      </c>
      <c r="E1019" t="s">
        <v>2038</v>
      </c>
      <c r="F1019" t="s">
        <v>2037</v>
      </c>
      <c r="G1019" t="s">
        <v>2616</v>
      </c>
      <c r="H1019" t="s">
        <v>2618</v>
      </c>
    </row>
    <row r="1020" spans="1:8" x14ac:dyDescent="0.25">
      <c r="A1020" t="s">
        <v>12</v>
      </c>
      <c r="B1020" t="s">
        <v>26</v>
      </c>
      <c r="C1020" t="s">
        <v>13</v>
      </c>
      <c r="D1020" t="s">
        <v>24</v>
      </c>
      <c r="E1020" t="s">
        <v>2040</v>
      </c>
      <c r="F1020" t="s">
        <v>2039</v>
      </c>
      <c r="G1020" t="s">
        <v>2616</v>
      </c>
      <c r="H1020" t="s">
        <v>2617</v>
      </c>
    </row>
    <row r="1021" spans="1:8" x14ac:dyDescent="0.25">
      <c r="A1021" t="s">
        <v>12</v>
      </c>
      <c r="B1021" t="s">
        <v>14</v>
      </c>
      <c r="C1021" t="s">
        <v>13</v>
      </c>
      <c r="D1021" t="s">
        <v>24</v>
      </c>
      <c r="E1021" t="s">
        <v>2042</v>
      </c>
      <c r="F1021" t="s">
        <v>2041</v>
      </c>
      <c r="G1021" t="s">
        <v>2619</v>
      </c>
      <c r="H1021" t="s">
        <v>2617</v>
      </c>
    </row>
    <row r="1022" spans="1:8" x14ac:dyDescent="0.25">
      <c r="A1022" t="s">
        <v>12</v>
      </c>
      <c r="B1022" t="s">
        <v>17</v>
      </c>
      <c r="C1022" t="s">
        <v>7</v>
      </c>
      <c r="D1022" t="s">
        <v>11</v>
      </c>
      <c r="E1022" t="s">
        <v>2044</v>
      </c>
      <c r="F1022" t="s">
        <v>2043</v>
      </c>
      <c r="G1022" t="s">
        <v>2616</v>
      </c>
      <c r="H1022" t="s">
        <v>2618</v>
      </c>
    </row>
    <row r="1023" spans="1:8" x14ac:dyDescent="0.25">
      <c r="A1023" t="s">
        <v>12</v>
      </c>
      <c r="B1023" t="s">
        <v>14</v>
      </c>
      <c r="C1023" t="s">
        <v>13</v>
      </c>
      <c r="D1023" t="s">
        <v>11</v>
      </c>
      <c r="E1023" t="s">
        <v>2046</v>
      </c>
      <c r="F1023" t="s">
        <v>2045</v>
      </c>
      <c r="G1023" t="s">
        <v>2616</v>
      </c>
      <c r="H1023" t="s">
        <v>2618</v>
      </c>
    </row>
    <row r="1024" spans="1:8" x14ac:dyDescent="0.25">
      <c r="A1024" t="s">
        <v>6</v>
      </c>
      <c r="B1024" t="s">
        <v>25</v>
      </c>
      <c r="C1024" t="s">
        <v>7</v>
      </c>
      <c r="D1024" t="s">
        <v>11</v>
      </c>
      <c r="E1024" t="s">
        <v>2048</v>
      </c>
      <c r="F1024" t="s">
        <v>2047</v>
      </c>
      <c r="G1024" t="s">
        <v>2619</v>
      </c>
      <c r="H1024" t="s">
        <v>2618</v>
      </c>
    </row>
    <row r="1025" spans="1:8" x14ac:dyDescent="0.25">
      <c r="A1025" t="s">
        <v>12</v>
      </c>
      <c r="B1025" t="s">
        <v>14</v>
      </c>
      <c r="C1025" t="s">
        <v>13</v>
      </c>
      <c r="D1025" t="s">
        <v>11</v>
      </c>
      <c r="E1025" t="s">
        <v>2050</v>
      </c>
      <c r="F1025" t="s">
        <v>2049</v>
      </c>
      <c r="G1025" t="s">
        <v>2619</v>
      </c>
      <c r="H1025" t="s">
        <v>2618</v>
      </c>
    </row>
    <row r="1026" spans="1:8" x14ac:dyDescent="0.25">
      <c r="A1026" t="s">
        <v>12</v>
      </c>
      <c r="B1026" t="s">
        <v>17</v>
      </c>
      <c r="C1026" t="s">
        <v>36</v>
      </c>
      <c r="D1026" t="s">
        <v>24</v>
      </c>
      <c r="E1026" t="s">
        <v>2052</v>
      </c>
      <c r="F1026" t="s">
        <v>2051</v>
      </c>
      <c r="G1026" t="s">
        <v>2616</v>
      </c>
      <c r="H1026" t="s">
        <v>2618</v>
      </c>
    </row>
    <row r="1027" spans="1:8" x14ac:dyDescent="0.25">
      <c r="A1027" t="s">
        <v>12</v>
      </c>
      <c r="B1027" t="s">
        <v>8</v>
      </c>
      <c r="C1027" t="s">
        <v>36</v>
      </c>
      <c r="D1027" t="s">
        <v>11</v>
      </c>
      <c r="E1027" t="s">
        <v>2054</v>
      </c>
      <c r="F1027" t="s">
        <v>2053</v>
      </c>
      <c r="G1027" t="s">
        <v>2616</v>
      </c>
      <c r="H1027" t="s">
        <v>2618</v>
      </c>
    </row>
    <row r="1028" spans="1:8" x14ac:dyDescent="0.25">
      <c r="A1028" t="s">
        <v>12</v>
      </c>
      <c r="B1028" t="s">
        <v>17</v>
      </c>
      <c r="C1028" t="s">
        <v>7</v>
      </c>
      <c r="D1028" t="s">
        <v>11</v>
      </c>
      <c r="E1028" t="s">
        <v>2056</v>
      </c>
      <c r="F1028" t="s">
        <v>2055</v>
      </c>
      <c r="G1028" t="s">
        <v>2616</v>
      </c>
      <c r="H1028" t="s">
        <v>2618</v>
      </c>
    </row>
    <row r="1029" spans="1:8" x14ac:dyDescent="0.25">
      <c r="A1029" t="s">
        <v>12</v>
      </c>
      <c r="B1029" t="s">
        <v>26</v>
      </c>
      <c r="C1029" t="s">
        <v>7</v>
      </c>
      <c r="D1029" t="s">
        <v>11</v>
      </c>
      <c r="E1029" t="s">
        <v>2058</v>
      </c>
      <c r="F1029" t="s">
        <v>2057</v>
      </c>
      <c r="G1029" t="s">
        <v>2619</v>
      </c>
      <c r="H1029" t="s">
        <v>2618</v>
      </c>
    </row>
    <row r="1030" spans="1:8" x14ac:dyDescent="0.25">
      <c r="A1030" t="s">
        <v>6</v>
      </c>
      <c r="B1030" t="s">
        <v>8</v>
      </c>
      <c r="C1030" t="s">
        <v>7</v>
      </c>
      <c r="D1030" t="s">
        <v>11</v>
      </c>
      <c r="E1030" t="s">
        <v>2060</v>
      </c>
      <c r="F1030" t="s">
        <v>2059</v>
      </c>
      <c r="G1030" t="s">
        <v>2616</v>
      </c>
      <c r="H1030" t="s">
        <v>2617</v>
      </c>
    </row>
    <row r="1031" spans="1:8" x14ac:dyDescent="0.25">
      <c r="A1031" t="s">
        <v>12</v>
      </c>
      <c r="B1031" t="s">
        <v>26</v>
      </c>
      <c r="C1031" t="s">
        <v>13</v>
      </c>
      <c r="D1031" t="s">
        <v>24</v>
      </c>
      <c r="E1031" t="s">
        <v>2062</v>
      </c>
      <c r="F1031" t="s">
        <v>2061</v>
      </c>
      <c r="G1031" t="s">
        <v>2616</v>
      </c>
      <c r="H1031" t="s">
        <v>2617</v>
      </c>
    </row>
    <row r="1032" spans="1:8" x14ac:dyDescent="0.25">
      <c r="A1032" t="s">
        <v>12</v>
      </c>
      <c r="B1032" t="s">
        <v>14</v>
      </c>
      <c r="C1032" t="s">
        <v>13</v>
      </c>
      <c r="D1032" t="s">
        <v>11</v>
      </c>
      <c r="E1032" t="s">
        <v>2064</v>
      </c>
      <c r="F1032" t="s">
        <v>2063</v>
      </c>
      <c r="G1032" t="s">
        <v>2619</v>
      </c>
      <c r="H1032" t="s">
        <v>2618</v>
      </c>
    </row>
    <row r="1033" spans="1:8" x14ac:dyDescent="0.25">
      <c r="A1033" t="s">
        <v>12</v>
      </c>
      <c r="B1033" t="s">
        <v>17</v>
      </c>
      <c r="C1033" t="s">
        <v>13</v>
      </c>
      <c r="D1033" t="s">
        <v>11</v>
      </c>
      <c r="E1033" t="s">
        <v>2066</v>
      </c>
      <c r="F1033" t="s">
        <v>2065</v>
      </c>
      <c r="G1033" t="s">
        <v>2616</v>
      </c>
      <c r="H1033" t="s">
        <v>2617</v>
      </c>
    </row>
    <row r="1034" spans="1:8" x14ac:dyDescent="0.25">
      <c r="A1034" t="s">
        <v>12</v>
      </c>
      <c r="B1034" t="s">
        <v>14</v>
      </c>
      <c r="C1034" t="s">
        <v>13</v>
      </c>
      <c r="D1034" t="s">
        <v>11</v>
      </c>
      <c r="E1034" t="s">
        <v>2068</v>
      </c>
      <c r="F1034" t="s">
        <v>2067</v>
      </c>
      <c r="G1034" t="s">
        <v>2616</v>
      </c>
      <c r="H1034" t="s">
        <v>2618</v>
      </c>
    </row>
    <row r="1035" spans="1:8" x14ac:dyDescent="0.25">
      <c r="A1035" t="s">
        <v>6</v>
      </c>
      <c r="B1035" t="s">
        <v>8</v>
      </c>
      <c r="C1035" t="s">
        <v>13</v>
      </c>
      <c r="D1035" t="s">
        <v>11</v>
      </c>
      <c r="E1035" t="s">
        <v>2070</v>
      </c>
      <c r="F1035" t="s">
        <v>2069</v>
      </c>
      <c r="G1035" t="s">
        <v>2616</v>
      </c>
      <c r="H1035" t="s">
        <v>2617</v>
      </c>
    </row>
    <row r="1036" spans="1:8" x14ac:dyDescent="0.25">
      <c r="A1036" t="s">
        <v>12</v>
      </c>
      <c r="B1036" t="s">
        <v>17</v>
      </c>
      <c r="C1036" t="s">
        <v>13</v>
      </c>
      <c r="D1036" t="s">
        <v>11</v>
      </c>
      <c r="E1036" t="s">
        <v>2072</v>
      </c>
      <c r="F1036" t="s">
        <v>2071</v>
      </c>
      <c r="G1036" t="s">
        <v>2616</v>
      </c>
      <c r="H1036" t="s">
        <v>2618</v>
      </c>
    </row>
    <row r="1037" spans="1:8" x14ac:dyDescent="0.25">
      <c r="A1037" t="s">
        <v>12</v>
      </c>
      <c r="B1037" t="s">
        <v>14</v>
      </c>
      <c r="C1037" t="s">
        <v>13</v>
      </c>
      <c r="D1037" t="s">
        <v>11</v>
      </c>
      <c r="E1037" t="s">
        <v>2074</v>
      </c>
      <c r="F1037" t="s">
        <v>2073</v>
      </c>
      <c r="G1037" t="s">
        <v>2616</v>
      </c>
      <c r="H1037" t="s">
        <v>2618</v>
      </c>
    </row>
    <row r="1038" spans="1:8" x14ac:dyDescent="0.25">
      <c r="A1038" t="s">
        <v>6</v>
      </c>
      <c r="B1038" t="s">
        <v>25</v>
      </c>
      <c r="C1038" t="s">
        <v>13</v>
      </c>
      <c r="D1038" t="s">
        <v>11</v>
      </c>
      <c r="E1038" t="s">
        <v>2076</v>
      </c>
      <c r="F1038" t="s">
        <v>2075</v>
      </c>
      <c r="G1038" t="s">
        <v>2616</v>
      </c>
      <c r="H1038" t="s">
        <v>2618</v>
      </c>
    </row>
    <row r="1039" spans="1:8" x14ac:dyDescent="0.25">
      <c r="A1039" t="s">
        <v>12</v>
      </c>
      <c r="B1039" t="s">
        <v>17</v>
      </c>
      <c r="C1039" t="s">
        <v>13</v>
      </c>
      <c r="D1039" t="s">
        <v>11</v>
      </c>
      <c r="E1039" t="s">
        <v>2078</v>
      </c>
      <c r="F1039" t="s">
        <v>2077</v>
      </c>
      <c r="G1039" t="s">
        <v>2616</v>
      </c>
      <c r="H1039" t="s">
        <v>2618</v>
      </c>
    </row>
    <row r="1040" spans="1:8" x14ac:dyDescent="0.25">
      <c r="A1040" t="s">
        <v>6</v>
      </c>
      <c r="B1040" t="s">
        <v>8</v>
      </c>
      <c r="C1040" t="s">
        <v>13</v>
      </c>
      <c r="D1040" t="s">
        <v>24</v>
      </c>
      <c r="E1040" t="s">
        <v>2080</v>
      </c>
      <c r="F1040" t="s">
        <v>2079</v>
      </c>
      <c r="G1040" t="s">
        <v>2616</v>
      </c>
      <c r="H1040" t="s">
        <v>2618</v>
      </c>
    </row>
    <row r="1041" spans="1:8" x14ac:dyDescent="0.25">
      <c r="A1041" t="s">
        <v>12</v>
      </c>
      <c r="B1041" t="s">
        <v>14</v>
      </c>
      <c r="C1041" t="s">
        <v>13</v>
      </c>
      <c r="D1041" t="s">
        <v>11</v>
      </c>
      <c r="E1041" t="s">
        <v>2082</v>
      </c>
      <c r="F1041" t="s">
        <v>2081</v>
      </c>
      <c r="G1041" t="s">
        <v>2619</v>
      </c>
      <c r="H1041" t="s">
        <v>2617</v>
      </c>
    </row>
    <row r="1042" spans="1:8" x14ac:dyDescent="0.25">
      <c r="A1042" t="s">
        <v>12</v>
      </c>
      <c r="B1042" t="s">
        <v>17</v>
      </c>
      <c r="C1042" t="s">
        <v>13</v>
      </c>
      <c r="D1042" t="s">
        <v>11</v>
      </c>
      <c r="E1042" t="s">
        <v>2084</v>
      </c>
      <c r="F1042" t="s">
        <v>2083</v>
      </c>
      <c r="G1042" t="s">
        <v>2616</v>
      </c>
      <c r="H1042" t="s">
        <v>2618</v>
      </c>
    </row>
    <row r="1043" spans="1:8" x14ac:dyDescent="0.25">
      <c r="A1043" t="s">
        <v>6</v>
      </c>
      <c r="B1043" t="s">
        <v>8</v>
      </c>
      <c r="C1043" t="s">
        <v>7</v>
      </c>
      <c r="D1043" t="s">
        <v>11</v>
      </c>
      <c r="E1043" t="s">
        <v>2086</v>
      </c>
      <c r="F1043" t="s">
        <v>2085</v>
      </c>
      <c r="G1043" t="s">
        <v>2616</v>
      </c>
      <c r="H1043" t="s">
        <v>2618</v>
      </c>
    </row>
    <row r="1044" spans="1:8" x14ac:dyDescent="0.25">
      <c r="A1044" t="s">
        <v>6</v>
      </c>
      <c r="B1044" t="s">
        <v>25</v>
      </c>
      <c r="C1044" t="s">
        <v>7</v>
      </c>
      <c r="D1044" t="s">
        <v>33</v>
      </c>
      <c r="E1044" t="s">
        <v>2088</v>
      </c>
      <c r="F1044" t="s">
        <v>2087</v>
      </c>
      <c r="G1044" t="s">
        <v>2619</v>
      </c>
      <c r="H1044" t="s">
        <v>2620</v>
      </c>
    </row>
    <row r="1045" spans="1:8" x14ac:dyDescent="0.25">
      <c r="A1045" t="s">
        <v>12</v>
      </c>
      <c r="B1045" t="s">
        <v>14</v>
      </c>
      <c r="C1045" t="s">
        <v>13</v>
      </c>
      <c r="D1045" t="s">
        <v>24</v>
      </c>
      <c r="E1045" t="s">
        <v>2090</v>
      </c>
      <c r="F1045" t="s">
        <v>2089</v>
      </c>
      <c r="G1045" t="s">
        <v>2616</v>
      </c>
      <c r="H1045" t="s">
        <v>2617</v>
      </c>
    </row>
    <row r="1046" spans="1:8" x14ac:dyDescent="0.25">
      <c r="A1046" t="s">
        <v>6</v>
      </c>
      <c r="B1046" t="s">
        <v>8</v>
      </c>
      <c r="C1046" t="s">
        <v>7</v>
      </c>
      <c r="D1046" t="s">
        <v>24</v>
      </c>
      <c r="E1046" t="s">
        <v>2092</v>
      </c>
      <c r="F1046" t="s">
        <v>2091</v>
      </c>
      <c r="G1046" t="s">
        <v>2616</v>
      </c>
      <c r="H1046" t="s">
        <v>2618</v>
      </c>
    </row>
    <row r="1047" spans="1:8" x14ac:dyDescent="0.25">
      <c r="A1047" t="s">
        <v>12</v>
      </c>
      <c r="B1047" t="s">
        <v>26</v>
      </c>
      <c r="C1047" t="s">
        <v>13</v>
      </c>
      <c r="D1047" t="s">
        <v>11</v>
      </c>
      <c r="E1047" t="s">
        <v>2094</v>
      </c>
      <c r="F1047" t="s">
        <v>2093</v>
      </c>
      <c r="G1047" t="s">
        <v>2619</v>
      </c>
      <c r="H1047" t="s">
        <v>2618</v>
      </c>
    </row>
    <row r="1048" spans="1:8" x14ac:dyDescent="0.25">
      <c r="A1048" t="s">
        <v>12</v>
      </c>
      <c r="B1048" t="s">
        <v>71</v>
      </c>
      <c r="C1048" t="s">
        <v>13</v>
      </c>
      <c r="D1048" t="s">
        <v>33</v>
      </c>
      <c r="E1048" t="s">
        <v>2096</v>
      </c>
      <c r="F1048" t="s">
        <v>2095</v>
      </c>
      <c r="G1048" t="s">
        <v>2616</v>
      </c>
      <c r="H1048" t="s">
        <v>2617</v>
      </c>
    </row>
    <row r="1049" spans="1:8" x14ac:dyDescent="0.25">
      <c r="A1049" t="s">
        <v>12</v>
      </c>
      <c r="B1049" t="s">
        <v>71</v>
      </c>
      <c r="C1049" t="s">
        <v>7</v>
      </c>
      <c r="D1049" t="s">
        <v>11</v>
      </c>
      <c r="E1049" t="s">
        <v>1355</v>
      </c>
      <c r="F1049" t="s">
        <v>2097</v>
      </c>
      <c r="G1049" t="s">
        <v>2616</v>
      </c>
      <c r="H1049" t="s">
        <v>2618</v>
      </c>
    </row>
    <row r="1050" spans="1:8" x14ac:dyDescent="0.25">
      <c r="A1050" t="s">
        <v>12</v>
      </c>
      <c r="B1050" t="s">
        <v>17</v>
      </c>
      <c r="C1050" t="s">
        <v>36</v>
      </c>
      <c r="D1050" t="s">
        <v>24</v>
      </c>
      <c r="E1050" t="s">
        <v>2099</v>
      </c>
      <c r="F1050" t="s">
        <v>2098</v>
      </c>
      <c r="G1050" t="s">
        <v>2616</v>
      </c>
      <c r="H1050" t="s">
        <v>2618</v>
      </c>
    </row>
    <row r="1051" spans="1:8" x14ac:dyDescent="0.25">
      <c r="A1051" t="s">
        <v>12</v>
      </c>
      <c r="B1051" t="s">
        <v>14</v>
      </c>
      <c r="C1051" t="s">
        <v>13</v>
      </c>
      <c r="D1051" t="s">
        <v>33</v>
      </c>
      <c r="E1051" t="s">
        <v>2101</v>
      </c>
      <c r="F1051" t="s">
        <v>2100</v>
      </c>
      <c r="G1051" t="s">
        <v>2616</v>
      </c>
      <c r="H1051" t="s">
        <v>2618</v>
      </c>
    </row>
    <row r="1052" spans="1:8" x14ac:dyDescent="0.25">
      <c r="A1052" t="s">
        <v>12</v>
      </c>
      <c r="B1052" t="s">
        <v>26</v>
      </c>
      <c r="C1052" t="s">
        <v>13</v>
      </c>
      <c r="D1052" t="s">
        <v>24</v>
      </c>
      <c r="E1052" t="s">
        <v>2103</v>
      </c>
      <c r="F1052" t="s">
        <v>2102</v>
      </c>
      <c r="G1052" t="s">
        <v>2619</v>
      </c>
      <c r="H1052" t="s">
        <v>2617</v>
      </c>
    </row>
    <row r="1053" spans="1:8" x14ac:dyDescent="0.25">
      <c r="A1053" t="s">
        <v>6</v>
      </c>
      <c r="B1053" t="s">
        <v>17</v>
      </c>
      <c r="C1053" t="s">
        <v>13</v>
      </c>
      <c r="D1053" t="s">
        <v>24</v>
      </c>
      <c r="E1053" t="s">
        <v>2105</v>
      </c>
      <c r="F1053" t="s">
        <v>2104</v>
      </c>
      <c r="G1053" t="s">
        <v>2616</v>
      </c>
      <c r="H1053" t="s">
        <v>2618</v>
      </c>
    </row>
    <row r="1054" spans="1:8" x14ac:dyDescent="0.25">
      <c r="A1054" t="s">
        <v>6</v>
      </c>
      <c r="B1054" t="s">
        <v>8</v>
      </c>
      <c r="C1054" t="s">
        <v>36</v>
      </c>
      <c r="D1054" t="s">
        <v>11</v>
      </c>
      <c r="E1054" t="s">
        <v>2107</v>
      </c>
      <c r="F1054" t="s">
        <v>2106</v>
      </c>
      <c r="G1054" t="s">
        <v>2619</v>
      </c>
      <c r="H1054" t="s">
        <v>2618</v>
      </c>
    </row>
    <row r="1055" spans="1:8" x14ac:dyDescent="0.25">
      <c r="A1055" t="s">
        <v>6</v>
      </c>
      <c r="B1055" t="s">
        <v>8</v>
      </c>
      <c r="C1055" t="s">
        <v>13</v>
      </c>
      <c r="D1055" t="s">
        <v>11</v>
      </c>
      <c r="E1055" t="s">
        <v>2109</v>
      </c>
      <c r="F1055" t="s">
        <v>2108</v>
      </c>
      <c r="G1055" t="s">
        <v>2616</v>
      </c>
      <c r="H1055" t="s">
        <v>2617</v>
      </c>
    </row>
    <row r="1056" spans="1:8" x14ac:dyDescent="0.25">
      <c r="A1056" t="s">
        <v>6</v>
      </c>
      <c r="B1056" t="s">
        <v>8</v>
      </c>
      <c r="C1056" t="s">
        <v>36</v>
      </c>
      <c r="D1056" t="s">
        <v>11</v>
      </c>
      <c r="E1056" t="s">
        <v>2111</v>
      </c>
      <c r="F1056" t="s">
        <v>2110</v>
      </c>
      <c r="G1056" t="s">
        <v>2616</v>
      </c>
      <c r="H1056" t="s">
        <v>2618</v>
      </c>
    </row>
    <row r="1057" spans="1:8" x14ac:dyDescent="0.25">
      <c r="A1057" t="s">
        <v>12</v>
      </c>
      <c r="B1057" t="s">
        <v>17</v>
      </c>
      <c r="C1057" t="s">
        <v>13</v>
      </c>
      <c r="D1057" t="s">
        <v>11</v>
      </c>
      <c r="E1057" t="s">
        <v>2113</v>
      </c>
      <c r="F1057" t="s">
        <v>2112</v>
      </c>
      <c r="G1057" t="s">
        <v>2616</v>
      </c>
      <c r="H1057" t="s">
        <v>2617</v>
      </c>
    </row>
    <row r="1058" spans="1:8" x14ac:dyDescent="0.25">
      <c r="A1058" t="s">
        <v>6</v>
      </c>
      <c r="B1058" t="s">
        <v>8</v>
      </c>
      <c r="C1058" t="s">
        <v>13</v>
      </c>
      <c r="D1058" t="s">
        <v>11</v>
      </c>
      <c r="E1058" t="s">
        <v>2115</v>
      </c>
      <c r="F1058" t="s">
        <v>2114</v>
      </c>
      <c r="G1058" t="s">
        <v>2616</v>
      </c>
      <c r="H1058" t="s">
        <v>2617</v>
      </c>
    </row>
    <row r="1059" spans="1:8" x14ac:dyDescent="0.25">
      <c r="A1059" t="s">
        <v>12</v>
      </c>
      <c r="B1059" t="s">
        <v>26</v>
      </c>
      <c r="C1059" t="s">
        <v>13</v>
      </c>
      <c r="D1059" t="s">
        <v>11</v>
      </c>
      <c r="E1059" t="s">
        <v>2117</v>
      </c>
      <c r="F1059" t="s">
        <v>2116</v>
      </c>
      <c r="G1059" t="s">
        <v>2616</v>
      </c>
      <c r="H1059" t="s">
        <v>2617</v>
      </c>
    </row>
    <row r="1060" spans="1:8" x14ac:dyDescent="0.25">
      <c r="A1060" t="s">
        <v>6</v>
      </c>
      <c r="B1060" t="s">
        <v>8</v>
      </c>
      <c r="C1060" t="s">
        <v>13</v>
      </c>
      <c r="D1060" t="s">
        <v>11</v>
      </c>
      <c r="E1060" t="s">
        <v>2119</v>
      </c>
      <c r="F1060" t="s">
        <v>2118</v>
      </c>
      <c r="G1060" t="s">
        <v>2616</v>
      </c>
      <c r="H1060" t="s">
        <v>2617</v>
      </c>
    </row>
    <row r="1061" spans="1:8" x14ac:dyDescent="0.25">
      <c r="A1061" t="s">
        <v>12</v>
      </c>
      <c r="B1061" t="s">
        <v>71</v>
      </c>
      <c r="C1061" t="s">
        <v>13</v>
      </c>
      <c r="D1061" t="s">
        <v>11</v>
      </c>
      <c r="E1061" t="s">
        <v>2121</v>
      </c>
      <c r="F1061" t="s">
        <v>2120</v>
      </c>
      <c r="G1061" t="s">
        <v>2619</v>
      </c>
      <c r="H1061" t="s">
        <v>2617</v>
      </c>
    </row>
    <row r="1062" spans="1:8" x14ac:dyDescent="0.25">
      <c r="A1062" t="s">
        <v>12</v>
      </c>
      <c r="B1062" t="s">
        <v>26</v>
      </c>
      <c r="C1062" t="s">
        <v>36</v>
      </c>
      <c r="D1062" t="s">
        <v>11</v>
      </c>
      <c r="E1062" t="s">
        <v>2123</v>
      </c>
      <c r="F1062" t="s">
        <v>2122</v>
      </c>
      <c r="G1062" t="s">
        <v>2616</v>
      </c>
      <c r="H1062" t="s">
        <v>2618</v>
      </c>
    </row>
    <row r="1063" spans="1:8" x14ac:dyDescent="0.25">
      <c r="A1063" t="s">
        <v>6</v>
      </c>
      <c r="B1063" t="s">
        <v>8</v>
      </c>
      <c r="C1063" t="s">
        <v>36</v>
      </c>
      <c r="D1063" t="s">
        <v>33</v>
      </c>
      <c r="E1063" t="s">
        <v>2125</v>
      </c>
      <c r="F1063" t="s">
        <v>2124</v>
      </c>
      <c r="G1063" t="s">
        <v>2619</v>
      </c>
      <c r="H1063" t="s">
        <v>2618</v>
      </c>
    </row>
    <row r="1064" spans="1:8" x14ac:dyDescent="0.25">
      <c r="A1064" t="s">
        <v>6</v>
      </c>
      <c r="B1064" t="s">
        <v>17</v>
      </c>
      <c r="C1064" t="s">
        <v>13</v>
      </c>
      <c r="D1064" t="s">
        <v>11</v>
      </c>
      <c r="E1064" t="s">
        <v>2127</v>
      </c>
      <c r="F1064" t="s">
        <v>2126</v>
      </c>
      <c r="G1064" t="s">
        <v>2616</v>
      </c>
      <c r="H1064" t="s">
        <v>2617</v>
      </c>
    </row>
    <row r="1065" spans="1:8" x14ac:dyDescent="0.25">
      <c r="A1065" t="s">
        <v>6</v>
      </c>
      <c r="B1065" t="s">
        <v>17</v>
      </c>
      <c r="C1065" t="s">
        <v>13</v>
      </c>
      <c r="D1065" t="s">
        <v>11</v>
      </c>
      <c r="E1065" t="s">
        <v>2129</v>
      </c>
      <c r="F1065" t="s">
        <v>2128</v>
      </c>
      <c r="G1065" t="s">
        <v>2616</v>
      </c>
      <c r="H1065" t="s">
        <v>2617</v>
      </c>
    </row>
    <row r="1066" spans="1:8" x14ac:dyDescent="0.25">
      <c r="A1066" t="s">
        <v>12</v>
      </c>
      <c r="B1066" t="s">
        <v>26</v>
      </c>
      <c r="C1066" t="s">
        <v>13</v>
      </c>
      <c r="D1066" t="s">
        <v>11</v>
      </c>
      <c r="E1066" t="s">
        <v>2131</v>
      </c>
      <c r="F1066" t="s">
        <v>2130</v>
      </c>
      <c r="G1066" t="s">
        <v>2616</v>
      </c>
      <c r="H1066" t="s">
        <v>2618</v>
      </c>
    </row>
    <row r="1067" spans="1:8" x14ac:dyDescent="0.25">
      <c r="A1067" t="s">
        <v>6</v>
      </c>
      <c r="B1067" t="s">
        <v>8</v>
      </c>
      <c r="C1067" t="s">
        <v>7</v>
      </c>
      <c r="D1067" t="s">
        <v>11</v>
      </c>
      <c r="E1067" t="s">
        <v>2133</v>
      </c>
      <c r="F1067" t="s">
        <v>2132</v>
      </c>
      <c r="G1067" t="s">
        <v>2616</v>
      </c>
      <c r="H1067" t="s">
        <v>2618</v>
      </c>
    </row>
    <row r="1068" spans="1:8" x14ac:dyDescent="0.25">
      <c r="A1068" t="s">
        <v>12</v>
      </c>
      <c r="B1068" t="s">
        <v>26</v>
      </c>
      <c r="C1068" t="s">
        <v>13</v>
      </c>
      <c r="D1068" t="s">
        <v>11</v>
      </c>
      <c r="E1068" t="s">
        <v>2135</v>
      </c>
      <c r="F1068" t="s">
        <v>2134</v>
      </c>
      <c r="G1068" t="s">
        <v>2619</v>
      </c>
      <c r="H1068" t="s">
        <v>2618</v>
      </c>
    </row>
    <row r="1069" spans="1:8" x14ac:dyDescent="0.25">
      <c r="A1069" t="s">
        <v>6</v>
      </c>
      <c r="B1069" t="s">
        <v>8</v>
      </c>
      <c r="C1069" t="s">
        <v>13</v>
      </c>
      <c r="D1069" t="s">
        <v>11</v>
      </c>
      <c r="E1069" t="s">
        <v>2137</v>
      </c>
      <c r="F1069" t="s">
        <v>2136</v>
      </c>
      <c r="G1069" t="s">
        <v>2616</v>
      </c>
      <c r="H1069" t="s">
        <v>2617</v>
      </c>
    </row>
    <row r="1070" spans="1:8" x14ac:dyDescent="0.25">
      <c r="A1070" t="s">
        <v>6</v>
      </c>
      <c r="B1070" t="s">
        <v>25</v>
      </c>
      <c r="C1070" t="s">
        <v>25</v>
      </c>
      <c r="D1070" t="s">
        <v>11</v>
      </c>
      <c r="E1070" t="s">
        <v>2139</v>
      </c>
      <c r="F1070" t="s">
        <v>2138</v>
      </c>
      <c r="G1070" t="s">
        <v>2619</v>
      </c>
      <c r="H1070" t="s">
        <v>2617</v>
      </c>
    </row>
    <row r="1071" spans="1:8" x14ac:dyDescent="0.25">
      <c r="A1071" t="s">
        <v>12</v>
      </c>
      <c r="B1071" t="s">
        <v>25</v>
      </c>
      <c r="C1071" t="s">
        <v>7</v>
      </c>
      <c r="D1071" t="s">
        <v>24</v>
      </c>
      <c r="E1071" t="s">
        <v>2141</v>
      </c>
      <c r="F1071" t="s">
        <v>2140</v>
      </c>
      <c r="G1071" t="s">
        <v>2619</v>
      </c>
      <c r="H1071" t="s">
        <v>2618</v>
      </c>
    </row>
    <row r="1072" spans="1:8" x14ac:dyDescent="0.25">
      <c r="A1072" t="s">
        <v>6</v>
      </c>
      <c r="B1072" t="s">
        <v>17</v>
      </c>
      <c r="C1072" t="s">
        <v>7</v>
      </c>
      <c r="D1072" t="s">
        <v>11</v>
      </c>
      <c r="E1072" t="s">
        <v>2143</v>
      </c>
      <c r="F1072" t="s">
        <v>2142</v>
      </c>
      <c r="G1072" t="s">
        <v>2616</v>
      </c>
      <c r="H1072" t="s">
        <v>2618</v>
      </c>
    </row>
    <row r="1073" spans="1:8" x14ac:dyDescent="0.25">
      <c r="A1073" t="s">
        <v>6</v>
      </c>
      <c r="B1073" t="s">
        <v>8</v>
      </c>
      <c r="C1073" t="s">
        <v>13</v>
      </c>
      <c r="D1073" t="s">
        <v>33</v>
      </c>
      <c r="E1073" t="s">
        <v>2145</v>
      </c>
      <c r="F1073" t="s">
        <v>2144</v>
      </c>
      <c r="G1073" t="s">
        <v>2616</v>
      </c>
      <c r="H1073" t="s">
        <v>2617</v>
      </c>
    </row>
    <row r="1074" spans="1:8" x14ac:dyDescent="0.25">
      <c r="A1074" t="s">
        <v>6</v>
      </c>
      <c r="B1074" t="s">
        <v>25</v>
      </c>
      <c r="C1074" t="s">
        <v>7</v>
      </c>
      <c r="D1074" t="s">
        <v>11</v>
      </c>
      <c r="E1074" t="s">
        <v>2147</v>
      </c>
      <c r="F1074" t="s">
        <v>2146</v>
      </c>
      <c r="G1074" t="s">
        <v>2616</v>
      </c>
      <c r="H1074" t="s">
        <v>2618</v>
      </c>
    </row>
    <row r="1075" spans="1:8" x14ac:dyDescent="0.25">
      <c r="A1075" t="s">
        <v>6</v>
      </c>
      <c r="B1075" t="s">
        <v>8</v>
      </c>
      <c r="C1075" t="s">
        <v>36</v>
      </c>
      <c r="D1075" t="s">
        <v>33</v>
      </c>
      <c r="E1075" t="s">
        <v>2149</v>
      </c>
      <c r="F1075" t="s">
        <v>2148</v>
      </c>
      <c r="G1075" t="s">
        <v>2616</v>
      </c>
      <c r="H1075" t="s">
        <v>2617</v>
      </c>
    </row>
    <row r="1076" spans="1:8" x14ac:dyDescent="0.25">
      <c r="A1076" t="s">
        <v>12</v>
      </c>
      <c r="B1076" t="s">
        <v>26</v>
      </c>
      <c r="C1076" t="s">
        <v>13</v>
      </c>
      <c r="D1076" t="s">
        <v>33</v>
      </c>
      <c r="E1076" t="s">
        <v>2151</v>
      </c>
      <c r="F1076" t="s">
        <v>2150</v>
      </c>
      <c r="G1076" t="s">
        <v>2616</v>
      </c>
      <c r="H1076" t="s">
        <v>2618</v>
      </c>
    </row>
    <row r="1077" spans="1:8" x14ac:dyDescent="0.25">
      <c r="A1077" t="s">
        <v>12</v>
      </c>
      <c r="B1077" t="s">
        <v>26</v>
      </c>
      <c r="C1077" t="s">
        <v>13</v>
      </c>
      <c r="D1077" t="s">
        <v>11</v>
      </c>
      <c r="E1077" t="s">
        <v>2153</v>
      </c>
      <c r="F1077" t="s">
        <v>2152</v>
      </c>
      <c r="G1077" t="s">
        <v>2616</v>
      </c>
      <c r="H1077" t="s">
        <v>2617</v>
      </c>
    </row>
    <row r="1078" spans="1:8" x14ac:dyDescent="0.25">
      <c r="A1078" t="s">
        <v>12</v>
      </c>
      <c r="B1078" t="s">
        <v>71</v>
      </c>
      <c r="C1078" t="s">
        <v>7</v>
      </c>
      <c r="D1078" t="s">
        <v>11</v>
      </c>
      <c r="E1078" t="s">
        <v>2155</v>
      </c>
      <c r="F1078" t="s">
        <v>2154</v>
      </c>
      <c r="G1078" t="s">
        <v>2616</v>
      </c>
      <c r="H1078" t="s">
        <v>2617</v>
      </c>
    </row>
    <row r="1079" spans="1:8" x14ac:dyDescent="0.25">
      <c r="A1079" t="s">
        <v>12</v>
      </c>
      <c r="B1079" t="s">
        <v>14</v>
      </c>
      <c r="C1079" t="s">
        <v>13</v>
      </c>
      <c r="D1079" t="s">
        <v>33</v>
      </c>
      <c r="E1079" t="s">
        <v>2157</v>
      </c>
      <c r="F1079" t="s">
        <v>2156</v>
      </c>
      <c r="G1079" t="s">
        <v>2616</v>
      </c>
      <c r="H1079" t="s">
        <v>2617</v>
      </c>
    </row>
    <row r="1080" spans="1:8" x14ac:dyDescent="0.25">
      <c r="A1080" t="s">
        <v>6</v>
      </c>
      <c r="B1080" t="s">
        <v>8</v>
      </c>
      <c r="C1080" t="s">
        <v>36</v>
      </c>
      <c r="D1080" t="s">
        <v>11</v>
      </c>
      <c r="E1080" t="s">
        <v>2159</v>
      </c>
      <c r="F1080" t="s">
        <v>2158</v>
      </c>
      <c r="G1080" t="s">
        <v>2616</v>
      </c>
      <c r="H1080" t="s">
        <v>2618</v>
      </c>
    </row>
    <row r="1081" spans="1:8" x14ac:dyDescent="0.25">
      <c r="A1081" t="s">
        <v>12</v>
      </c>
      <c r="B1081" t="s">
        <v>14</v>
      </c>
      <c r="C1081" t="s">
        <v>13</v>
      </c>
      <c r="D1081" t="s">
        <v>11</v>
      </c>
      <c r="E1081" t="s">
        <v>2161</v>
      </c>
      <c r="F1081" t="s">
        <v>2160</v>
      </c>
      <c r="G1081" t="s">
        <v>2616</v>
      </c>
      <c r="H1081" t="s">
        <v>2617</v>
      </c>
    </row>
    <row r="1082" spans="1:8" x14ac:dyDescent="0.25">
      <c r="A1082" t="s">
        <v>12</v>
      </c>
      <c r="B1082" t="s">
        <v>26</v>
      </c>
      <c r="C1082" t="s">
        <v>7</v>
      </c>
      <c r="D1082" t="s">
        <v>11</v>
      </c>
      <c r="E1082" t="s">
        <v>2163</v>
      </c>
      <c r="F1082" t="s">
        <v>2162</v>
      </c>
      <c r="G1082" t="s">
        <v>2616</v>
      </c>
      <c r="H1082" t="s">
        <v>2618</v>
      </c>
    </row>
    <row r="1083" spans="1:8" x14ac:dyDescent="0.25">
      <c r="A1083" t="s">
        <v>12</v>
      </c>
      <c r="B1083" t="s">
        <v>14</v>
      </c>
      <c r="C1083" t="s">
        <v>13</v>
      </c>
      <c r="D1083" t="s">
        <v>11</v>
      </c>
      <c r="E1083" t="s">
        <v>2165</v>
      </c>
      <c r="F1083" t="s">
        <v>2164</v>
      </c>
      <c r="G1083" t="s">
        <v>2619</v>
      </c>
      <c r="H1083" t="s">
        <v>2618</v>
      </c>
    </row>
    <row r="1084" spans="1:8" x14ac:dyDescent="0.25">
      <c r="A1084" t="s">
        <v>12</v>
      </c>
      <c r="B1084" t="s">
        <v>14</v>
      </c>
      <c r="C1084" t="s">
        <v>13</v>
      </c>
      <c r="D1084" t="s">
        <v>11</v>
      </c>
      <c r="E1084" t="s">
        <v>2167</v>
      </c>
      <c r="F1084" t="s">
        <v>2166</v>
      </c>
      <c r="G1084" t="s">
        <v>2619</v>
      </c>
      <c r="H1084" t="s">
        <v>2618</v>
      </c>
    </row>
    <row r="1085" spans="1:8" x14ac:dyDescent="0.25">
      <c r="A1085" t="s">
        <v>6</v>
      </c>
      <c r="B1085" t="s">
        <v>8</v>
      </c>
      <c r="C1085" t="s">
        <v>36</v>
      </c>
      <c r="D1085" t="s">
        <v>33</v>
      </c>
      <c r="E1085" t="s">
        <v>2169</v>
      </c>
      <c r="F1085" t="s">
        <v>2168</v>
      </c>
      <c r="G1085" t="s">
        <v>2616</v>
      </c>
      <c r="H1085" t="s">
        <v>2618</v>
      </c>
    </row>
    <row r="1086" spans="1:8" x14ac:dyDescent="0.25">
      <c r="A1086" t="s">
        <v>6</v>
      </c>
      <c r="B1086" t="s">
        <v>8</v>
      </c>
      <c r="C1086" t="s">
        <v>13</v>
      </c>
      <c r="D1086" t="s">
        <v>11</v>
      </c>
      <c r="E1086" t="s">
        <v>2171</v>
      </c>
      <c r="F1086" t="s">
        <v>2170</v>
      </c>
      <c r="G1086" t="s">
        <v>2616</v>
      </c>
      <c r="H1086" t="s">
        <v>2617</v>
      </c>
    </row>
    <row r="1087" spans="1:8" x14ac:dyDescent="0.25">
      <c r="A1087" t="s">
        <v>12</v>
      </c>
      <c r="B1087" t="s">
        <v>14</v>
      </c>
      <c r="C1087" t="s">
        <v>25</v>
      </c>
      <c r="D1087" t="s">
        <v>11</v>
      </c>
      <c r="E1087" t="s">
        <v>2173</v>
      </c>
      <c r="F1087" t="s">
        <v>2172</v>
      </c>
      <c r="G1087" t="s">
        <v>2616</v>
      </c>
      <c r="H1087" t="s">
        <v>2618</v>
      </c>
    </row>
    <row r="1088" spans="1:8" x14ac:dyDescent="0.25">
      <c r="A1088" t="s">
        <v>6</v>
      </c>
      <c r="B1088" t="s">
        <v>17</v>
      </c>
      <c r="C1088" t="s">
        <v>7</v>
      </c>
      <c r="D1088" t="s">
        <v>11</v>
      </c>
      <c r="E1088" t="s">
        <v>2175</v>
      </c>
      <c r="F1088" t="s">
        <v>2174</v>
      </c>
      <c r="G1088" t="s">
        <v>2616</v>
      </c>
      <c r="H1088" t="s">
        <v>2618</v>
      </c>
    </row>
    <row r="1089" spans="1:8" x14ac:dyDescent="0.25">
      <c r="A1089" t="s">
        <v>6</v>
      </c>
      <c r="B1089" t="s">
        <v>17</v>
      </c>
      <c r="C1089" t="s">
        <v>13</v>
      </c>
      <c r="D1089" t="s">
        <v>24</v>
      </c>
      <c r="E1089" t="s">
        <v>2177</v>
      </c>
      <c r="F1089" t="s">
        <v>2176</v>
      </c>
      <c r="G1089" t="s">
        <v>2616</v>
      </c>
      <c r="H1089" t="s">
        <v>2618</v>
      </c>
    </row>
    <row r="1090" spans="1:8" x14ac:dyDescent="0.25">
      <c r="A1090" t="s">
        <v>6</v>
      </c>
      <c r="B1090" t="s">
        <v>25</v>
      </c>
      <c r="C1090" t="s">
        <v>13</v>
      </c>
      <c r="D1090" t="s">
        <v>11</v>
      </c>
      <c r="E1090" t="s">
        <v>2179</v>
      </c>
      <c r="F1090" t="s">
        <v>2178</v>
      </c>
      <c r="G1090" t="s">
        <v>2616</v>
      </c>
      <c r="H1090" t="s">
        <v>2617</v>
      </c>
    </row>
    <row r="1091" spans="1:8" x14ac:dyDescent="0.25">
      <c r="A1091" t="s">
        <v>12</v>
      </c>
      <c r="B1091" t="s">
        <v>17</v>
      </c>
      <c r="C1091" t="s">
        <v>13</v>
      </c>
      <c r="D1091" t="s">
        <v>11</v>
      </c>
      <c r="E1091" t="s">
        <v>2181</v>
      </c>
      <c r="F1091" t="s">
        <v>2180</v>
      </c>
      <c r="G1091" t="s">
        <v>2616</v>
      </c>
      <c r="H1091" t="s">
        <v>2617</v>
      </c>
    </row>
    <row r="1092" spans="1:8" x14ac:dyDescent="0.25">
      <c r="A1092" t="s">
        <v>6</v>
      </c>
      <c r="B1092" t="s">
        <v>8</v>
      </c>
      <c r="C1092" t="s">
        <v>13</v>
      </c>
      <c r="D1092" t="s">
        <v>11</v>
      </c>
      <c r="E1092" t="s">
        <v>2183</v>
      </c>
      <c r="F1092" t="s">
        <v>2182</v>
      </c>
      <c r="G1092" t="s">
        <v>2616</v>
      </c>
      <c r="H1092" t="s">
        <v>2617</v>
      </c>
    </row>
    <row r="1093" spans="1:8" x14ac:dyDescent="0.25">
      <c r="A1093" t="s">
        <v>12</v>
      </c>
      <c r="B1093" t="s">
        <v>14</v>
      </c>
      <c r="C1093" t="s">
        <v>13</v>
      </c>
      <c r="D1093" t="s">
        <v>24</v>
      </c>
      <c r="E1093" t="s">
        <v>2185</v>
      </c>
      <c r="F1093" t="s">
        <v>2184</v>
      </c>
      <c r="G1093" t="s">
        <v>2619</v>
      </c>
      <c r="H1093" t="s">
        <v>2618</v>
      </c>
    </row>
    <row r="1094" spans="1:8" x14ac:dyDescent="0.25">
      <c r="A1094" t="s">
        <v>12</v>
      </c>
      <c r="B1094" t="s">
        <v>71</v>
      </c>
      <c r="C1094" t="s">
        <v>13</v>
      </c>
      <c r="D1094" t="s">
        <v>24</v>
      </c>
      <c r="E1094" t="s">
        <v>2187</v>
      </c>
      <c r="F1094" t="s">
        <v>2186</v>
      </c>
      <c r="G1094" t="s">
        <v>2619</v>
      </c>
      <c r="H1094" t="s">
        <v>2618</v>
      </c>
    </row>
    <row r="1095" spans="1:8" x14ac:dyDescent="0.25">
      <c r="A1095" t="s">
        <v>12</v>
      </c>
      <c r="B1095" t="s">
        <v>14</v>
      </c>
      <c r="C1095" t="s">
        <v>7</v>
      </c>
      <c r="D1095" t="s">
        <v>11</v>
      </c>
      <c r="E1095" t="s">
        <v>2189</v>
      </c>
      <c r="F1095" t="s">
        <v>2188</v>
      </c>
      <c r="G1095" t="s">
        <v>2619</v>
      </c>
      <c r="H1095" t="s">
        <v>2617</v>
      </c>
    </row>
    <row r="1096" spans="1:8" x14ac:dyDescent="0.25">
      <c r="A1096" t="s">
        <v>6</v>
      </c>
      <c r="B1096" t="s">
        <v>25</v>
      </c>
      <c r="C1096" t="s">
        <v>13</v>
      </c>
      <c r="D1096" t="s">
        <v>33</v>
      </c>
      <c r="E1096" t="s">
        <v>2191</v>
      </c>
      <c r="F1096" t="s">
        <v>2190</v>
      </c>
      <c r="G1096" t="s">
        <v>2619</v>
      </c>
      <c r="H1096" t="s">
        <v>2617</v>
      </c>
    </row>
    <row r="1097" spans="1:8" x14ac:dyDescent="0.25">
      <c r="A1097" t="s">
        <v>12</v>
      </c>
      <c r="B1097" t="s">
        <v>71</v>
      </c>
      <c r="C1097" t="s">
        <v>13</v>
      </c>
      <c r="D1097" t="s">
        <v>11</v>
      </c>
      <c r="E1097" t="s">
        <v>2193</v>
      </c>
      <c r="F1097" t="s">
        <v>2192</v>
      </c>
      <c r="G1097" t="s">
        <v>2616</v>
      </c>
      <c r="H1097" t="s">
        <v>2618</v>
      </c>
    </row>
    <row r="1098" spans="1:8" x14ac:dyDescent="0.25">
      <c r="A1098" t="s">
        <v>12</v>
      </c>
      <c r="B1098" t="s">
        <v>14</v>
      </c>
      <c r="C1098" t="s">
        <v>13</v>
      </c>
      <c r="D1098" t="s">
        <v>24</v>
      </c>
      <c r="E1098" t="s">
        <v>2195</v>
      </c>
      <c r="F1098" t="s">
        <v>2194</v>
      </c>
      <c r="G1098" t="s">
        <v>2619</v>
      </c>
      <c r="H1098" t="s">
        <v>2618</v>
      </c>
    </row>
    <row r="1099" spans="1:8" x14ac:dyDescent="0.25">
      <c r="A1099" t="s">
        <v>12</v>
      </c>
      <c r="B1099" t="s">
        <v>8</v>
      </c>
      <c r="C1099" t="s">
        <v>13</v>
      </c>
      <c r="D1099" t="s">
        <v>33</v>
      </c>
      <c r="E1099" t="s">
        <v>2197</v>
      </c>
      <c r="F1099" t="s">
        <v>2196</v>
      </c>
      <c r="G1099" t="s">
        <v>2616</v>
      </c>
      <c r="H1099" t="s">
        <v>2617</v>
      </c>
    </row>
    <row r="1100" spans="1:8" x14ac:dyDescent="0.25">
      <c r="A1100" t="s">
        <v>12</v>
      </c>
      <c r="B1100" t="s">
        <v>26</v>
      </c>
      <c r="C1100" t="s">
        <v>36</v>
      </c>
      <c r="D1100" t="s">
        <v>11</v>
      </c>
      <c r="E1100" t="s">
        <v>2199</v>
      </c>
      <c r="F1100" t="s">
        <v>2198</v>
      </c>
      <c r="G1100" t="s">
        <v>2616</v>
      </c>
      <c r="H1100" t="s">
        <v>2618</v>
      </c>
    </row>
    <row r="1101" spans="1:8" x14ac:dyDescent="0.25">
      <c r="A1101" t="s">
        <v>12</v>
      </c>
      <c r="B1101" t="s">
        <v>17</v>
      </c>
      <c r="C1101" t="s">
        <v>7</v>
      </c>
      <c r="D1101" t="s">
        <v>24</v>
      </c>
      <c r="E1101" t="s">
        <v>2201</v>
      </c>
      <c r="F1101" t="s">
        <v>2200</v>
      </c>
      <c r="G1101" t="s">
        <v>2616</v>
      </c>
      <c r="H1101" t="s">
        <v>2618</v>
      </c>
    </row>
    <row r="1102" spans="1:8" x14ac:dyDescent="0.25">
      <c r="A1102" t="s">
        <v>12</v>
      </c>
      <c r="B1102" t="s">
        <v>8</v>
      </c>
      <c r="C1102" t="s">
        <v>13</v>
      </c>
      <c r="D1102" t="s">
        <v>11</v>
      </c>
      <c r="E1102" t="s">
        <v>2203</v>
      </c>
      <c r="F1102" t="s">
        <v>2202</v>
      </c>
      <c r="G1102" t="s">
        <v>2616</v>
      </c>
      <c r="H1102" t="s">
        <v>2617</v>
      </c>
    </row>
    <row r="1103" spans="1:8" x14ac:dyDescent="0.25">
      <c r="A1103" t="s">
        <v>12</v>
      </c>
      <c r="B1103" t="s">
        <v>8</v>
      </c>
      <c r="C1103" t="s">
        <v>25</v>
      </c>
      <c r="D1103" t="s">
        <v>24</v>
      </c>
      <c r="E1103" t="s">
        <v>2205</v>
      </c>
      <c r="F1103" t="s">
        <v>2204</v>
      </c>
      <c r="G1103" t="s">
        <v>2619</v>
      </c>
      <c r="H1103" t="s">
        <v>2618</v>
      </c>
    </row>
    <row r="1104" spans="1:8" x14ac:dyDescent="0.25">
      <c r="A1104" t="s">
        <v>12</v>
      </c>
      <c r="B1104" t="s">
        <v>71</v>
      </c>
      <c r="C1104" t="s">
        <v>36</v>
      </c>
      <c r="D1104" t="s">
        <v>11</v>
      </c>
      <c r="E1104" t="s">
        <v>2207</v>
      </c>
      <c r="F1104" t="s">
        <v>2206</v>
      </c>
      <c r="G1104" t="s">
        <v>2616</v>
      </c>
      <c r="H1104" t="s">
        <v>2618</v>
      </c>
    </row>
    <row r="1105" spans="1:8" x14ac:dyDescent="0.25">
      <c r="A1105" t="s">
        <v>6</v>
      </c>
      <c r="B1105" t="s">
        <v>17</v>
      </c>
      <c r="C1105" t="s">
        <v>13</v>
      </c>
      <c r="D1105" t="s">
        <v>11</v>
      </c>
      <c r="E1105" t="s">
        <v>2209</v>
      </c>
      <c r="F1105" t="s">
        <v>2208</v>
      </c>
      <c r="G1105" t="s">
        <v>2616</v>
      </c>
      <c r="H1105" t="s">
        <v>2617</v>
      </c>
    </row>
    <row r="1106" spans="1:8" x14ac:dyDescent="0.25">
      <c r="A1106" t="s">
        <v>6</v>
      </c>
      <c r="B1106" t="s">
        <v>8</v>
      </c>
      <c r="C1106" t="s">
        <v>7</v>
      </c>
      <c r="D1106" t="s">
        <v>24</v>
      </c>
      <c r="E1106" t="s">
        <v>2211</v>
      </c>
      <c r="F1106" t="s">
        <v>2210</v>
      </c>
      <c r="G1106" t="s">
        <v>2616</v>
      </c>
      <c r="H1106" t="s">
        <v>2618</v>
      </c>
    </row>
    <row r="1107" spans="1:8" x14ac:dyDescent="0.25">
      <c r="A1107" t="s">
        <v>6</v>
      </c>
      <c r="B1107" t="s">
        <v>8</v>
      </c>
      <c r="C1107" t="s">
        <v>13</v>
      </c>
      <c r="D1107" t="s">
        <v>11</v>
      </c>
      <c r="E1107" t="s">
        <v>2213</v>
      </c>
      <c r="F1107" t="s">
        <v>2212</v>
      </c>
      <c r="G1107" t="s">
        <v>2616</v>
      </c>
      <c r="H1107" t="s">
        <v>2618</v>
      </c>
    </row>
    <row r="1108" spans="1:8" x14ac:dyDescent="0.25">
      <c r="A1108" t="s">
        <v>6</v>
      </c>
      <c r="B1108" t="s">
        <v>25</v>
      </c>
      <c r="C1108" t="s">
        <v>13</v>
      </c>
      <c r="D1108" t="s">
        <v>24</v>
      </c>
      <c r="E1108" t="s">
        <v>2215</v>
      </c>
      <c r="F1108" t="s">
        <v>2214</v>
      </c>
      <c r="G1108" t="s">
        <v>2616</v>
      </c>
      <c r="H1108" t="s">
        <v>2617</v>
      </c>
    </row>
    <row r="1109" spans="1:8" x14ac:dyDescent="0.25">
      <c r="A1109" t="s">
        <v>12</v>
      </c>
      <c r="B1109" t="s">
        <v>14</v>
      </c>
      <c r="C1109" t="s">
        <v>7</v>
      </c>
      <c r="D1109" t="s">
        <v>11</v>
      </c>
      <c r="E1109" t="s">
        <v>2217</v>
      </c>
      <c r="F1109" t="s">
        <v>2216</v>
      </c>
      <c r="G1109" t="s">
        <v>2619</v>
      </c>
      <c r="H1109" t="s">
        <v>2618</v>
      </c>
    </row>
    <row r="1110" spans="1:8" x14ac:dyDescent="0.25">
      <c r="A1110" t="s">
        <v>12</v>
      </c>
      <c r="B1110" t="s">
        <v>14</v>
      </c>
      <c r="C1110" t="s">
        <v>7</v>
      </c>
      <c r="D1110" t="s">
        <v>24</v>
      </c>
      <c r="E1110" t="s">
        <v>2219</v>
      </c>
      <c r="F1110" t="s">
        <v>2218</v>
      </c>
      <c r="G1110" t="s">
        <v>2619</v>
      </c>
      <c r="H1110" t="s">
        <v>2618</v>
      </c>
    </row>
    <row r="1111" spans="1:8" x14ac:dyDescent="0.25">
      <c r="A1111" t="s">
        <v>12</v>
      </c>
      <c r="B1111" t="s">
        <v>17</v>
      </c>
      <c r="C1111" t="s">
        <v>13</v>
      </c>
      <c r="D1111" t="s">
        <v>11</v>
      </c>
      <c r="E1111" t="s">
        <v>2221</v>
      </c>
      <c r="F1111" t="s">
        <v>2220</v>
      </c>
      <c r="G1111" t="s">
        <v>2616</v>
      </c>
      <c r="H1111" t="s">
        <v>2617</v>
      </c>
    </row>
    <row r="1112" spans="1:8" x14ac:dyDescent="0.25">
      <c r="A1112" t="s">
        <v>12</v>
      </c>
      <c r="B1112" t="s">
        <v>8</v>
      </c>
      <c r="C1112" t="s">
        <v>36</v>
      </c>
      <c r="D1112" t="s">
        <v>24</v>
      </c>
      <c r="E1112" t="s">
        <v>2223</v>
      </c>
      <c r="F1112" t="s">
        <v>2222</v>
      </c>
      <c r="G1112" t="s">
        <v>2616</v>
      </c>
      <c r="H1112" t="s">
        <v>2617</v>
      </c>
    </row>
    <row r="1113" spans="1:8" x14ac:dyDescent="0.25">
      <c r="A1113" t="s">
        <v>12</v>
      </c>
      <c r="B1113" t="s">
        <v>14</v>
      </c>
      <c r="C1113" t="s">
        <v>13</v>
      </c>
      <c r="D1113" t="s">
        <v>33</v>
      </c>
      <c r="E1113" t="s">
        <v>2225</v>
      </c>
      <c r="F1113" t="s">
        <v>2224</v>
      </c>
      <c r="G1113" t="s">
        <v>2616</v>
      </c>
      <c r="H1113" t="s">
        <v>2618</v>
      </c>
    </row>
    <row r="1114" spans="1:8" x14ac:dyDescent="0.25">
      <c r="A1114" t="s">
        <v>6</v>
      </c>
      <c r="B1114" t="s">
        <v>8</v>
      </c>
      <c r="C1114" t="s">
        <v>7</v>
      </c>
      <c r="D1114" t="s">
        <v>33</v>
      </c>
      <c r="E1114" t="s">
        <v>2227</v>
      </c>
      <c r="F1114" t="s">
        <v>2226</v>
      </c>
      <c r="G1114" t="s">
        <v>2619</v>
      </c>
      <c r="H1114" t="s">
        <v>2618</v>
      </c>
    </row>
    <row r="1115" spans="1:8" x14ac:dyDescent="0.25">
      <c r="A1115" t="s">
        <v>12</v>
      </c>
      <c r="B1115" t="s">
        <v>71</v>
      </c>
      <c r="C1115" t="s">
        <v>13</v>
      </c>
      <c r="D1115" t="s">
        <v>33</v>
      </c>
      <c r="E1115" t="s">
        <v>2229</v>
      </c>
      <c r="F1115" t="s">
        <v>2228</v>
      </c>
      <c r="G1115" t="s">
        <v>2616</v>
      </c>
      <c r="H1115" t="s">
        <v>2618</v>
      </c>
    </row>
    <row r="1116" spans="1:8" x14ac:dyDescent="0.25">
      <c r="A1116" t="s">
        <v>6</v>
      </c>
      <c r="B1116" t="s">
        <v>8</v>
      </c>
      <c r="C1116" t="s">
        <v>13</v>
      </c>
      <c r="D1116" t="s">
        <v>33</v>
      </c>
      <c r="E1116" t="s">
        <v>2231</v>
      </c>
      <c r="F1116" t="s">
        <v>2230</v>
      </c>
      <c r="G1116" t="s">
        <v>2616</v>
      </c>
      <c r="H1116" t="s">
        <v>2618</v>
      </c>
    </row>
    <row r="1117" spans="1:8" x14ac:dyDescent="0.25">
      <c r="A1117" t="s">
        <v>12</v>
      </c>
      <c r="B1117" t="s">
        <v>26</v>
      </c>
      <c r="C1117" t="s">
        <v>7</v>
      </c>
      <c r="D1117" t="s">
        <v>24</v>
      </c>
      <c r="E1117" t="s">
        <v>2233</v>
      </c>
      <c r="F1117" t="s">
        <v>2232</v>
      </c>
      <c r="G1117" t="s">
        <v>2616</v>
      </c>
      <c r="H1117" t="s">
        <v>2618</v>
      </c>
    </row>
    <row r="1118" spans="1:8" x14ac:dyDescent="0.25">
      <c r="A1118" t="s">
        <v>12</v>
      </c>
      <c r="B1118" t="s">
        <v>26</v>
      </c>
      <c r="C1118" t="s">
        <v>25</v>
      </c>
      <c r="D1118" t="s">
        <v>11</v>
      </c>
      <c r="E1118" t="s">
        <v>2235</v>
      </c>
      <c r="F1118" t="s">
        <v>2234</v>
      </c>
      <c r="G1118" t="s">
        <v>2616</v>
      </c>
      <c r="H1118" t="s">
        <v>2618</v>
      </c>
    </row>
    <row r="1119" spans="1:8" x14ac:dyDescent="0.25">
      <c r="A1119" t="s">
        <v>6</v>
      </c>
      <c r="B1119" t="s">
        <v>8</v>
      </c>
      <c r="C1119" t="s">
        <v>13</v>
      </c>
      <c r="D1119" t="s">
        <v>11</v>
      </c>
      <c r="E1119" t="s">
        <v>2237</v>
      </c>
      <c r="F1119" t="s">
        <v>2236</v>
      </c>
      <c r="G1119" t="s">
        <v>2616</v>
      </c>
      <c r="H1119" t="s">
        <v>2618</v>
      </c>
    </row>
    <row r="1120" spans="1:8" x14ac:dyDescent="0.25">
      <c r="A1120" t="s">
        <v>6</v>
      </c>
      <c r="B1120" t="s">
        <v>25</v>
      </c>
      <c r="C1120" t="s">
        <v>7</v>
      </c>
      <c r="D1120" t="s">
        <v>24</v>
      </c>
      <c r="E1120" t="s">
        <v>2239</v>
      </c>
      <c r="F1120" t="s">
        <v>2238</v>
      </c>
      <c r="G1120" t="s">
        <v>2619</v>
      </c>
      <c r="H1120" t="s">
        <v>2617</v>
      </c>
    </row>
    <row r="1121" spans="1:8" x14ac:dyDescent="0.25">
      <c r="A1121" t="s">
        <v>12</v>
      </c>
      <c r="B1121" t="s">
        <v>71</v>
      </c>
      <c r="C1121" t="s">
        <v>25</v>
      </c>
      <c r="D1121" t="s">
        <v>24</v>
      </c>
      <c r="E1121" t="s">
        <v>2241</v>
      </c>
      <c r="F1121" t="s">
        <v>2240</v>
      </c>
      <c r="G1121" t="s">
        <v>2619</v>
      </c>
      <c r="H1121" t="s">
        <v>2618</v>
      </c>
    </row>
    <row r="1122" spans="1:8" x14ac:dyDescent="0.25">
      <c r="A1122" t="s">
        <v>12</v>
      </c>
      <c r="B1122" t="s">
        <v>17</v>
      </c>
      <c r="C1122" t="s">
        <v>7</v>
      </c>
      <c r="D1122" t="s">
        <v>11</v>
      </c>
      <c r="E1122" t="s">
        <v>2243</v>
      </c>
      <c r="F1122" t="s">
        <v>2242</v>
      </c>
      <c r="G1122" t="s">
        <v>2616</v>
      </c>
      <c r="H1122" t="s">
        <v>2618</v>
      </c>
    </row>
    <row r="1123" spans="1:8" x14ac:dyDescent="0.25">
      <c r="A1123" t="s">
        <v>12</v>
      </c>
      <c r="B1123" t="s">
        <v>17</v>
      </c>
      <c r="C1123" t="s">
        <v>13</v>
      </c>
      <c r="D1123" t="s">
        <v>11</v>
      </c>
      <c r="E1123" t="s">
        <v>2245</v>
      </c>
      <c r="F1123" t="s">
        <v>2244</v>
      </c>
      <c r="G1123" t="s">
        <v>2616</v>
      </c>
      <c r="H1123" t="s">
        <v>2617</v>
      </c>
    </row>
    <row r="1124" spans="1:8" x14ac:dyDescent="0.25">
      <c r="A1124" t="s">
        <v>12</v>
      </c>
      <c r="B1124" t="s">
        <v>8</v>
      </c>
      <c r="C1124" t="s">
        <v>13</v>
      </c>
      <c r="D1124" t="s">
        <v>24</v>
      </c>
      <c r="E1124" t="s">
        <v>2247</v>
      </c>
      <c r="F1124" t="s">
        <v>2246</v>
      </c>
      <c r="G1124" t="s">
        <v>2616</v>
      </c>
      <c r="H1124" t="s">
        <v>2618</v>
      </c>
    </row>
    <row r="1125" spans="1:8" x14ac:dyDescent="0.25">
      <c r="A1125" t="s">
        <v>6</v>
      </c>
      <c r="B1125" t="s">
        <v>25</v>
      </c>
      <c r="C1125" t="s">
        <v>7</v>
      </c>
      <c r="D1125" t="s">
        <v>24</v>
      </c>
      <c r="E1125" t="s">
        <v>2248</v>
      </c>
      <c r="F1125" t="s">
        <v>1528</v>
      </c>
      <c r="G1125" t="s">
        <v>2619</v>
      </c>
      <c r="H1125" t="s">
        <v>2618</v>
      </c>
    </row>
    <row r="1126" spans="1:8" x14ac:dyDescent="0.25">
      <c r="A1126" t="s">
        <v>6</v>
      </c>
      <c r="B1126" t="s">
        <v>25</v>
      </c>
      <c r="C1126" t="s">
        <v>7</v>
      </c>
      <c r="D1126" t="s">
        <v>33</v>
      </c>
      <c r="E1126" t="s">
        <v>2250</v>
      </c>
      <c r="F1126" t="s">
        <v>2249</v>
      </c>
      <c r="G1126" t="s">
        <v>2616</v>
      </c>
      <c r="H1126" t="s">
        <v>2618</v>
      </c>
    </row>
    <row r="1127" spans="1:8" x14ac:dyDescent="0.25">
      <c r="A1127" t="s">
        <v>12</v>
      </c>
      <c r="B1127" t="s">
        <v>14</v>
      </c>
      <c r="C1127" t="s">
        <v>13</v>
      </c>
      <c r="D1127" t="s">
        <v>24</v>
      </c>
      <c r="E1127" t="s">
        <v>2252</v>
      </c>
      <c r="F1127" t="s">
        <v>2251</v>
      </c>
      <c r="G1127" t="s">
        <v>2616</v>
      </c>
      <c r="H1127" t="s">
        <v>2618</v>
      </c>
    </row>
    <row r="1128" spans="1:8" x14ac:dyDescent="0.25">
      <c r="A1128" t="s">
        <v>6</v>
      </c>
      <c r="B1128" t="s">
        <v>8</v>
      </c>
      <c r="C1128" t="s">
        <v>7</v>
      </c>
      <c r="D1128" t="s">
        <v>24</v>
      </c>
      <c r="E1128" t="s">
        <v>2254</v>
      </c>
      <c r="F1128" t="s">
        <v>2253</v>
      </c>
      <c r="G1128" t="s">
        <v>2616</v>
      </c>
      <c r="H1128" t="s">
        <v>2618</v>
      </c>
    </row>
    <row r="1129" spans="1:8" x14ac:dyDescent="0.25">
      <c r="A1129" t="s">
        <v>12</v>
      </c>
      <c r="B1129" t="s">
        <v>17</v>
      </c>
      <c r="C1129" t="s">
        <v>13</v>
      </c>
      <c r="D1129" t="s">
        <v>11</v>
      </c>
      <c r="E1129" t="s">
        <v>2256</v>
      </c>
      <c r="F1129" t="s">
        <v>2255</v>
      </c>
      <c r="G1129" t="s">
        <v>2616</v>
      </c>
      <c r="H1129" t="s">
        <v>2617</v>
      </c>
    </row>
    <row r="1130" spans="1:8" x14ac:dyDescent="0.25">
      <c r="A1130" t="s">
        <v>12</v>
      </c>
      <c r="B1130" t="s">
        <v>26</v>
      </c>
      <c r="C1130" t="s">
        <v>13</v>
      </c>
      <c r="D1130" t="s">
        <v>33</v>
      </c>
      <c r="E1130" t="s">
        <v>2258</v>
      </c>
      <c r="F1130" t="s">
        <v>2257</v>
      </c>
      <c r="G1130" t="s">
        <v>2616</v>
      </c>
      <c r="H1130" t="s">
        <v>2617</v>
      </c>
    </row>
    <row r="1131" spans="1:8" x14ac:dyDescent="0.25">
      <c r="A1131" t="s">
        <v>12</v>
      </c>
      <c r="B1131" t="s">
        <v>17</v>
      </c>
      <c r="C1131" t="s">
        <v>7</v>
      </c>
      <c r="D1131" t="s">
        <v>11</v>
      </c>
      <c r="E1131" t="s">
        <v>2260</v>
      </c>
      <c r="F1131" t="s">
        <v>2259</v>
      </c>
      <c r="G1131" t="s">
        <v>2616</v>
      </c>
      <c r="H1131" t="s">
        <v>2617</v>
      </c>
    </row>
    <row r="1132" spans="1:8" x14ac:dyDescent="0.25">
      <c r="A1132" t="s">
        <v>12</v>
      </c>
      <c r="B1132" t="s">
        <v>26</v>
      </c>
      <c r="C1132" t="s">
        <v>13</v>
      </c>
      <c r="D1132" t="s">
        <v>24</v>
      </c>
      <c r="E1132" t="s">
        <v>2262</v>
      </c>
      <c r="F1132" t="s">
        <v>2261</v>
      </c>
      <c r="G1132" t="s">
        <v>2619</v>
      </c>
      <c r="H1132" t="s">
        <v>2618</v>
      </c>
    </row>
    <row r="1133" spans="1:8" x14ac:dyDescent="0.25">
      <c r="A1133" t="s">
        <v>6</v>
      </c>
      <c r="B1133" t="s">
        <v>8</v>
      </c>
      <c r="C1133" t="s">
        <v>7</v>
      </c>
      <c r="D1133" t="s">
        <v>33</v>
      </c>
      <c r="E1133" t="s">
        <v>2264</v>
      </c>
      <c r="F1133" t="s">
        <v>2263</v>
      </c>
      <c r="G1133" t="s">
        <v>2616</v>
      </c>
      <c r="H1133" t="s">
        <v>2617</v>
      </c>
    </row>
    <row r="1134" spans="1:8" x14ac:dyDescent="0.25">
      <c r="A1134" t="s">
        <v>6</v>
      </c>
      <c r="B1134" t="s">
        <v>8</v>
      </c>
      <c r="C1134" t="s">
        <v>13</v>
      </c>
      <c r="D1134" t="s">
        <v>11</v>
      </c>
      <c r="E1134" t="s">
        <v>2266</v>
      </c>
      <c r="F1134" t="s">
        <v>2265</v>
      </c>
      <c r="G1134" t="s">
        <v>2616</v>
      </c>
      <c r="H1134" t="s">
        <v>2617</v>
      </c>
    </row>
    <row r="1135" spans="1:8" x14ac:dyDescent="0.25">
      <c r="A1135" t="s">
        <v>12</v>
      </c>
      <c r="B1135" t="s">
        <v>8</v>
      </c>
      <c r="C1135" t="s">
        <v>7</v>
      </c>
      <c r="D1135" t="s">
        <v>11</v>
      </c>
      <c r="E1135" t="s">
        <v>2268</v>
      </c>
      <c r="F1135" t="s">
        <v>2267</v>
      </c>
      <c r="G1135" t="s">
        <v>2616</v>
      </c>
      <c r="H1135" t="s">
        <v>2618</v>
      </c>
    </row>
    <row r="1136" spans="1:8" x14ac:dyDescent="0.25">
      <c r="A1136" t="s">
        <v>12</v>
      </c>
      <c r="B1136" t="s">
        <v>17</v>
      </c>
      <c r="C1136" t="s">
        <v>13</v>
      </c>
      <c r="D1136" t="s">
        <v>11</v>
      </c>
      <c r="E1136" t="s">
        <v>2270</v>
      </c>
      <c r="F1136" t="s">
        <v>2269</v>
      </c>
      <c r="G1136" t="s">
        <v>2616</v>
      </c>
      <c r="H1136" t="s">
        <v>2617</v>
      </c>
    </row>
    <row r="1137" spans="1:8" x14ac:dyDescent="0.25">
      <c r="A1137" t="s">
        <v>12</v>
      </c>
      <c r="B1137" t="s">
        <v>14</v>
      </c>
      <c r="C1137" t="s">
        <v>7</v>
      </c>
      <c r="D1137" t="s">
        <v>11</v>
      </c>
      <c r="E1137" t="s">
        <v>2272</v>
      </c>
      <c r="F1137" t="s">
        <v>2271</v>
      </c>
      <c r="G1137" t="s">
        <v>2616</v>
      </c>
      <c r="H1137" t="s">
        <v>2618</v>
      </c>
    </row>
    <row r="1138" spans="1:8" x14ac:dyDescent="0.25">
      <c r="A1138" t="s">
        <v>6</v>
      </c>
      <c r="B1138" t="s">
        <v>8</v>
      </c>
      <c r="C1138" t="s">
        <v>13</v>
      </c>
      <c r="D1138" t="s">
        <v>11</v>
      </c>
      <c r="E1138" t="s">
        <v>2274</v>
      </c>
      <c r="F1138" t="s">
        <v>2273</v>
      </c>
      <c r="G1138" t="s">
        <v>2616</v>
      </c>
      <c r="H1138" t="s">
        <v>2618</v>
      </c>
    </row>
    <row r="1139" spans="1:8" x14ac:dyDescent="0.25">
      <c r="A1139" t="s">
        <v>12</v>
      </c>
      <c r="B1139" t="s">
        <v>71</v>
      </c>
      <c r="C1139" t="s">
        <v>13</v>
      </c>
      <c r="D1139" t="s">
        <v>11</v>
      </c>
      <c r="E1139" t="s">
        <v>2276</v>
      </c>
      <c r="F1139" t="s">
        <v>2275</v>
      </c>
      <c r="G1139" t="s">
        <v>2616</v>
      </c>
      <c r="H1139" t="s">
        <v>2617</v>
      </c>
    </row>
    <row r="1140" spans="1:8" x14ac:dyDescent="0.25">
      <c r="A1140" t="s">
        <v>12</v>
      </c>
      <c r="B1140" t="s">
        <v>14</v>
      </c>
      <c r="C1140" t="s">
        <v>13</v>
      </c>
      <c r="D1140" t="s">
        <v>11</v>
      </c>
      <c r="E1140" t="s">
        <v>2278</v>
      </c>
      <c r="F1140" t="s">
        <v>2277</v>
      </c>
      <c r="G1140" t="s">
        <v>2619</v>
      </c>
      <c r="H1140" t="s">
        <v>2617</v>
      </c>
    </row>
    <row r="1141" spans="1:8" x14ac:dyDescent="0.25">
      <c r="A1141" t="s">
        <v>12</v>
      </c>
      <c r="B1141" t="s">
        <v>25</v>
      </c>
      <c r="C1141" t="s">
        <v>36</v>
      </c>
      <c r="D1141" t="s">
        <v>24</v>
      </c>
      <c r="E1141" t="s">
        <v>2280</v>
      </c>
      <c r="F1141" t="s">
        <v>2279</v>
      </c>
      <c r="G1141" t="s">
        <v>2616</v>
      </c>
      <c r="H1141" t="s">
        <v>2618</v>
      </c>
    </row>
    <row r="1142" spans="1:8" x14ac:dyDescent="0.25">
      <c r="A1142" t="s">
        <v>6</v>
      </c>
      <c r="B1142" t="s">
        <v>17</v>
      </c>
      <c r="C1142" t="s">
        <v>13</v>
      </c>
      <c r="D1142" t="s">
        <v>24</v>
      </c>
      <c r="E1142" t="s">
        <v>2282</v>
      </c>
      <c r="F1142" t="s">
        <v>2281</v>
      </c>
      <c r="G1142" t="s">
        <v>2622</v>
      </c>
      <c r="H1142" t="s">
        <v>2617</v>
      </c>
    </row>
    <row r="1143" spans="1:8" x14ac:dyDescent="0.25">
      <c r="A1143" t="s">
        <v>12</v>
      </c>
      <c r="B1143" t="s">
        <v>26</v>
      </c>
      <c r="C1143" t="s">
        <v>25</v>
      </c>
      <c r="D1143" t="s">
        <v>24</v>
      </c>
      <c r="E1143" t="s">
        <v>2284</v>
      </c>
      <c r="F1143" t="s">
        <v>2283</v>
      </c>
      <c r="G1143" t="s">
        <v>2616</v>
      </c>
      <c r="H1143" t="s">
        <v>2618</v>
      </c>
    </row>
    <row r="1144" spans="1:8" x14ac:dyDescent="0.25">
      <c r="A1144" t="s">
        <v>6</v>
      </c>
      <c r="B1144" t="s">
        <v>8</v>
      </c>
      <c r="C1144" t="s">
        <v>13</v>
      </c>
      <c r="D1144" t="s">
        <v>11</v>
      </c>
      <c r="E1144" t="s">
        <v>2286</v>
      </c>
      <c r="F1144" t="s">
        <v>2285</v>
      </c>
      <c r="G1144" t="s">
        <v>2616</v>
      </c>
      <c r="H1144" t="s">
        <v>2618</v>
      </c>
    </row>
    <row r="1145" spans="1:8" x14ac:dyDescent="0.25">
      <c r="A1145" t="s">
        <v>6</v>
      </c>
      <c r="B1145" t="s">
        <v>8</v>
      </c>
      <c r="C1145" t="s">
        <v>13</v>
      </c>
      <c r="D1145" t="s">
        <v>11</v>
      </c>
      <c r="E1145" t="s">
        <v>2288</v>
      </c>
      <c r="F1145" t="s">
        <v>2287</v>
      </c>
      <c r="G1145" t="s">
        <v>2619</v>
      </c>
      <c r="H1145" t="s">
        <v>2618</v>
      </c>
    </row>
    <row r="1146" spans="1:8" x14ac:dyDescent="0.25">
      <c r="A1146" t="s">
        <v>12</v>
      </c>
      <c r="B1146" t="s">
        <v>25</v>
      </c>
      <c r="C1146" t="s">
        <v>7</v>
      </c>
      <c r="D1146" t="s">
        <v>11</v>
      </c>
      <c r="E1146" t="s">
        <v>2290</v>
      </c>
      <c r="F1146" t="s">
        <v>2289</v>
      </c>
      <c r="G1146" t="s">
        <v>2616</v>
      </c>
      <c r="H1146" t="s">
        <v>2618</v>
      </c>
    </row>
    <row r="1147" spans="1:8" x14ac:dyDescent="0.25">
      <c r="A1147" t="s">
        <v>6</v>
      </c>
      <c r="B1147" t="s">
        <v>25</v>
      </c>
      <c r="C1147" t="s">
        <v>7</v>
      </c>
      <c r="D1147" t="s">
        <v>11</v>
      </c>
      <c r="E1147" t="s">
        <v>2292</v>
      </c>
      <c r="F1147" t="s">
        <v>2291</v>
      </c>
      <c r="G1147" t="s">
        <v>2616</v>
      </c>
      <c r="H1147" t="s">
        <v>2618</v>
      </c>
    </row>
    <row r="1148" spans="1:8" x14ac:dyDescent="0.25">
      <c r="A1148" t="s">
        <v>12</v>
      </c>
      <c r="B1148" t="s">
        <v>17</v>
      </c>
      <c r="C1148" t="s">
        <v>7</v>
      </c>
      <c r="D1148" t="s">
        <v>33</v>
      </c>
      <c r="E1148" t="s">
        <v>2294</v>
      </c>
      <c r="F1148" t="s">
        <v>2293</v>
      </c>
      <c r="G1148" t="s">
        <v>2616</v>
      </c>
      <c r="H1148" t="s">
        <v>2618</v>
      </c>
    </row>
    <row r="1149" spans="1:8" x14ac:dyDescent="0.25">
      <c r="A1149" t="s">
        <v>12</v>
      </c>
      <c r="B1149" t="s">
        <v>14</v>
      </c>
      <c r="C1149" t="s">
        <v>7</v>
      </c>
      <c r="D1149" t="s">
        <v>11</v>
      </c>
      <c r="E1149" t="s">
        <v>2296</v>
      </c>
      <c r="F1149" t="s">
        <v>2295</v>
      </c>
      <c r="G1149" t="s">
        <v>2616</v>
      </c>
      <c r="H1149" t="s">
        <v>2618</v>
      </c>
    </row>
    <row r="1150" spans="1:8" x14ac:dyDescent="0.25">
      <c r="A1150" t="s">
        <v>12</v>
      </c>
      <c r="B1150" t="s">
        <v>17</v>
      </c>
      <c r="C1150" t="s">
        <v>7</v>
      </c>
      <c r="D1150" t="s">
        <v>11</v>
      </c>
      <c r="E1150" t="s">
        <v>2298</v>
      </c>
      <c r="F1150" t="s">
        <v>2297</v>
      </c>
      <c r="G1150" t="s">
        <v>2616</v>
      </c>
      <c r="H1150" t="s">
        <v>2618</v>
      </c>
    </row>
    <row r="1151" spans="1:8" x14ac:dyDescent="0.25">
      <c r="A1151" t="s">
        <v>6</v>
      </c>
      <c r="B1151" t="s">
        <v>25</v>
      </c>
      <c r="C1151" t="s">
        <v>13</v>
      </c>
      <c r="D1151" t="s">
        <v>33</v>
      </c>
      <c r="E1151" t="s">
        <v>2300</v>
      </c>
      <c r="F1151" t="s">
        <v>2299</v>
      </c>
      <c r="G1151" t="s">
        <v>2616</v>
      </c>
      <c r="H1151" t="s">
        <v>2618</v>
      </c>
    </row>
    <row r="1152" spans="1:8" x14ac:dyDescent="0.25">
      <c r="A1152" t="s">
        <v>12</v>
      </c>
      <c r="B1152" t="s">
        <v>17</v>
      </c>
      <c r="C1152" t="s">
        <v>13</v>
      </c>
      <c r="D1152" t="s">
        <v>11</v>
      </c>
      <c r="E1152" t="s">
        <v>2302</v>
      </c>
      <c r="F1152" t="s">
        <v>2301</v>
      </c>
      <c r="G1152" t="s">
        <v>2616</v>
      </c>
      <c r="H1152" t="s">
        <v>2618</v>
      </c>
    </row>
    <row r="1153" spans="1:8" x14ac:dyDescent="0.25">
      <c r="A1153" t="s">
        <v>6</v>
      </c>
      <c r="B1153" t="s">
        <v>8</v>
      </c>
      <c r="C1153" t="s">
        <v>13</v>
      </c>
      <c r="D1153" t="s">
        <v>33</v>
      </c>
      <c r="E1153" t="s">
        <v>2304</v>
      </c>
      <c r="F1153" t="s">
        <v>2303</v>
      </c>
      <c r="G1153" t="s">
        <v>2616</v>
      </c>
      <c r="H1153" t="s">
        <v>2618</v>
      </c>
    </row>
    <row r="1154" spans="1:8" x14ac:dyDescent="0.25">
      <c r="A1154" t="s">
        <v>6</v>
      </c>
      <c r="B1154" t="s">
        <v>8</v>
      </c>
      <c r="C1154" t="s">
        <v>13</v>
      </c>
      <c r="D1154" t="s">
        <v>33</v>
      </c>
      <c r="E1154" t="s">
        <v>2306</v>
      </c>
      <c r="F1154" t="s">
        <v>2305</v>
      </c>
      <c r="G1154" t="s">
        <v>2616</v>
      </c>
      <c r="H1154" t="s">
        <v>2617</v>
      </c>
    </row>
    <row r="1155" spans="1:8" x14ac:dyDescent="0.25">
      <c r="A1155" t="s">
        <v>12</v>
      </c>
      <c r="B1155" t="s">
        <v>26</v>
      </c>
      <c r="C1155" t="s">
        <v>13</v>
      </c>
      <c r="D1155" t="s">
        <v>11</v>
      </c>
      <c r="E1155" t="s">
        <v>2308</v>
      </c>
      <c r="F1155" t="s">
        <v>2307</v>
      </c>
      <c r="G1155" t="s">
        <v>2616</v>
      </c>
      <c r="H1155" t="s">
        <v>2618</v>
      </c>
    </row>
    <row r="1156" spans="1:8" x14ac:dyDescent="0.25">
      <c r="A1156" t="s">
        <v>12</v>
      </c>
      <c r="B1156" t="s">
        <v>71</v>
      </c>
      <c r="C1156" t="s">
        <v>13</v>
      </c>
      <c r="D1156" t="s">
        <v>11</v>
      </c>
      <c r="E1156" t="s">
        <v>2310</v>
      </c>
      <c r="F1156" t="s">
        <v>2309</v>
      </c>
      <c r="G1156" t="s">
        <v>2616</v>
      </c>
      <c r="H1156" t="s">
        <v>2617</v>
      </c>
    </row>
    <row r="1157" spans="1:8" x14ac:dyDescent="0.25">
      <c r="A1157" t="s">
        <v>12</v>
      </c>
      <c r="B1157" t="s">
        <v>8</v>
      </c>
      <c r="C1157" t="s">
        <v>7</v>
      </c>
      <c r="D1157" t="s">
        <v>11</v>
      </c>
      <c r="E1157" t="s">
        <v>2181</v>
      </c>
      <c r="F1157" t="s">
        <v>2311</v>
      </c>
      <c r="G1157" t="s">
        <v>2616</v>
      </c>
      <c r="H1157" t="s">
        <v>2617</v>
      </c>
    </row>
    <row r="1158" spans="1:8" x14ac:dyDescent="0.25">
      <c r="A1158" t="s">
        <v>12</v>
      </c>
      <c r="B1158" t="s">
        <v>71</v>
      </c>
      <c r="C1158" t="s">
        <v>7</v>
      </c>
      <c r="D1158" t="s">
        <v>11</v>
      </c>
      <c r="E1158" t="s">
        <v>2313</v>
      </c>
      <c r="F1158" t="s">
        <v>2312</v>
      </c>
      <c r="G1158" t="s">
        <v>2619</v>
      </c>
      <c r="H1158" t="s">
        <v>2618</v>
      </c>
    </row>
    <row r="1159" spans="1:8" x14ac:dyDescent="0.25">
      <c r="A1159" t="s">
        <v>12</v>
      </c>
      <c r="B1159" t="s">
        <v>14</v>
      </c>
      <c r="C1159" t="s">
        <v>7</v>
      </c>
      <c r="D1159" t="s">
        <v>33</v>
      </c>
      <c r="E1159" t="s">
        <v>2315</v>
      </c>
      <c r="F1159" t="s">
        <v>2314</v>
      </c>
      <c r="G1159" t="s">
        <v>2616</v>
      </c>
      <c r="H1159" t="s">
        <v>2617</v>
      </c>
    </row>
    <row r="1160" spans="1:8" x14ac:dyDescent="0.25">
      <c r="A1160" t="s">
        <v>6</v>
      </c>
      <c r="B1160" t="s">
        <v>8</v>
      </c>
      <c r="C1160" t="s">
        <v>13</v>
      </c>
      <c r="D1160" t="s">
        <v>11</v>
      </c>
      <c r="E1160" t="s">
        <v>2317</v>
      </c>
      <c r="F1160" t="s">
        <v>2316</v>
      </c>
      <c r="G1160" t="s">
        <v>2616</v>
      </c>
      <c r="H1160" t="s">
        <v>2617</v>
      </c>
    </row>
    <row r="1161" spans="1:8" x14ac:dyDescent="0.25">
      <c r="A1161" t="s">
        <v>12</v>
      </c>
      <c r="B1161" t="s">
        <v>17</v>
      </c>
      <c r="C1161" t="s">
        <v>13</v>
      </c>
      <c r="D1161" t="s">
        <v>11</v>
      </c>
      <c r="E1161" t="s">
        <v>2319</v>
      </c>
      <c r="F1161" t="s">
        <v>2318</v>
      </c>
      <c r="G1161" t="s">
        <v>2619</v>
      </c>
      <c r="H1161" t="s">
        <v>2618</v>
      </c>
    </row>
    <row r="1162" spans="1:8" x14ac:dyDescent="0.25">
      <c r="A1162" t="s">
        <v>6</v>
      </c>
      <c r="B1162" t="s">
        <v>8</v>
      </c>
      <c r="C1162" t="s">
        <v>7</v>
      </c>
      <c r="D1162" t="s">
        <v>11</v>
      </c>
      <c r="E1162" t="s">
        <v>2321</v>
      </c>
      <c r="F1162" t="s">
        <v>2320</v>
      </c>
      <c r="G1162" t="s">
        <v>2616</v>
      </c>
      <c r="H1162" t="s">
        <v>2618</v>
      </c>
    </row>
    <row r="1163" spans="1:8" x14ac:dyDescent="0.25">
      <c r="A1163" t="s">
        <v>6</v>
      </c>
      <c r="B1163" t="s">
        <v>8</v>
      </c>
      <c r="C1163" t="s">
        <v>13</v>
      </c>
      <c r="D1163" t="s">
        <v>11</v>
      </c>
      <c r="E1163" t="s">
        <v>2323</v>
      </c>
      <c r="F1163" t="s">
        <v>2322</v>
      </c>
      <c r="G1163" t="s">
        <v>2616</v>
      </c>
      <c r="H1163" t="s">
        <v>2617</v>
      </c>
    </row>
    <row r="1164" spans="1:8" x14ac:dyDescent="0.25">
      <c r="A1164" t="s">
        <v>12</v>
      </c>
      <c r="B1164" t="s">
        <v>8</v>
      </c>
      <c r="C1164" t="s">
        <v>7</v>
      </c>
      <c r="D1164" t="s">
        <v>11</v>
      </c>
      <c r="E1164" t="s">
        <v>2325</v>
      </c>
      <c r="F1164" t="s">
        <v>2324</v>
      </c>
      <c r="G1164" t="s">
        <v>2616</v>
      </c>
      <c r="H1164" t="s">
        <v>2618</v>
      </c>
    </row>
    <row r="1165" spans="1:8" x14ac:dyDescent="0.25">
      <c r="A1165" t="s">
        <v>12</v>
      </c>
      <c r="B1165" t="s">
        <v>71</v>
      </c>
      <c r="C1165" t="s">
        <v>13</v>
      </c>
      <c r="D1165" t="s">
        <v>24</v>
      </c>
      <c r="E1165" t="s">
        <v>2327</v>
      </c>
      <c r="F1165" t="s">
        <v>2326</v>
      </c>
      <c r="G1165" t="s">
        <v>2619</v>
      </c>
      <c r="H1165" t="s">
        <v>2618</v>
      </c>
    </row>
    <row r="1166" spans="1:8" x14ac:dyDescent="0.25">
      <c r="A1166" t="s">
        <v>12</v>
      </c>
      <c r="B1166" t="s">
        <v>26</v>
      </c>
      <c r="C1166" t="s">
        <v>25</v>
      </c>
      <c r="D1166" t="s">
        <v>24</v>
      </c>
      <c r="E1166" t="s">
        <v>2329</v>
      </c>
      <c r="F1166" t="s">
        <v>2328</v>
      </c>
      <c r="G1166" t="s">
        <v>2619</v>
      </c>
      <c r="H1166" t="s">
        <v>2618</v>
      </c>
    </row>
    <row r="1167" spans="1:8" x14ac:dyDescent="0.25">
      <c r="A1167" t="s">
        <v>12</v>
      </c>
      <c r="B1167" t="s">
        <v>14</v>
      </c>
      <c r="C1167" t="s">
        <v>36</v>
      </c>
      <c r="D1167" t="s">
        <v>11</v>
      </c>
      <c r="E1167" t="s">
        <v>2331</v>
      </c>
      <c r="F1167" t="s">
        <v>2330</v>
      </c>
      <c r="G1167" t="s">
        <v>2619</v>
      </c>
      <c r="H1167" t="s">
        <v>2618</v>
      </c>
    </row>
    <row r="1168" spans="1:8" x14ac:dyDescent="0.25">
      <c r="A1168" t="s">
        <v>12</v>
      </c>
      <c r="B1168" t="s">
        <v>14</v>
      </c>
      <c r="C1168" t="s">
        <v>13</v>
      </c>
      <c r="D1168" t="s">
        <v>33</v>
      </c>
      <c r="E1168" t="s">
        <v>2333</v>
      </c>
      <c r="F1168" t="s">
        <v>2332</v>
      </c>
      <c r="G1168" t="s">
        <v>2619</v>
      </c>
      <c r="H1168" t="s">
        <v>2618</v>
      </c>
    </row>
    <row r="1169" spans="1:8" x14ac:dyDescent="0.25">
      <c r="A1169" t="s">
        <v>12</v>
      </c>
      <c r="B1169" t="s">
        <v>17</v>
      </c>
      <c r="C1169" t="s">
        <v>13</v>
      </c>
      <c r="D1169" t="s">
        <v>11</v>
      </c>
      <c r="E1169" t="s">
        <v>2335</v>
      </c>
      <c r="F1169" t="s">
        <v>2334</v>
      </c>
      <c r="G1169" t="s">
        <v>2616</v>
      </c>
      <c r="H1169" t="s">
        <v>2618</v>
      </c>
    </row>
    <row r="1170" spans="1:8" x14ac:dyDescent="0.25">
      <c r="A1170" t="s">
        <v>12</v>
      </c>
      <c r="B1170" t="s">
        <v>25</v>
      </c>
      <c r="C1170" t="s">
        <v>13</v>
      </c>
      <c r="D1170" t="s">
        <v>11</v>
      </c>
      <c r="E1170" t="s">
        <v>2337</v>
      </c>
      <c r="F1170" t="s">
        <v>2336</v>
      </c>
      <c r="G1170" t="s">
        <v>2616</v>
      </c>
      <c r="H1170" t="s">
        <v>2617</v>
      </c>
    </row>
    <row r="1171" spans="1:8" x14ac:dyDescent="0.25">
      <c r="A1171" t="s">
        <v>12</v>
      </c>
      <c r="B1171" t="s">
        <v>26</v>
      </c>
      <c r="C1171" t="s">
        <v>13</v>
      </c>
      <c r="D1171" t="s">
        <v>24</v>
      </c>
      <c r="E1171" t="s">
        <v>2339</v>
      </c>
      <c r="F1171" t="s">
        <v>2338</v>
      </c>
      <c r="G1171" t="s">
        <v>2616</v>
      </c>
      <c r="H1171" t="s">
        <v>2617</v>
      </c>
    </row>
    <row r="1172" spans="1:8" x14ac:dyDescent="0.25">
      <c r="A1172" t="s">
        <v>6</v>
      </c>
      <c r="B1172" t="s">
        <v>8</v>
      </c>
      <c r="C1172" t="s">
        <v>7</v>
      </c>
      <c r="D1172" t="s">
        <v>11</v>
      </c>
      <c r="E1172" t="s">
        <v>2341</v>
      </c>
      <c r="F1172" t="s">
        <v>2340</v>
      </c>
      <c r="G1172" t="s">
        <v>2616</v>
      </c>
      <c r="H1172" t="s">
        <v>2617</v>
      </c>
    </row>
    <row r="1173" spans="1:8" x14ac:dyDescent="0.25">
      <c r="A1173" t="s">
        <v>6</v>
      </c>
      <c r="B1173" t="s">
        <v>8</v>
      </c>
      <c r="C1173" t="s">
        <v>13</v>
      </c>
      <c r="D1173" t="s">
        <v>11</v>
      </c>
      <c r="E1173" t="s">
        <v>2343</v>
      </c>
      <c r="F1173" t="s">
        <v>2342</v>
      </c>
      <c r="G1173" t="s">
        <v>2616</v>
      </c>
      <c r="H1173" t="s">
        <v>2618</v>
      </c>
    </row>
    <row r="1174" spans="1:8" x14ac:dyDescent="0.25">
      <c r="A1174" t="s">
        <v>12</v>
      </c>
      <c r="B1174" t="s">
        <v>17</v>
      </c>
      <c r="C1174" t="s">
        <v>13</v>
      </c>
      <c r="D1174" t="s">
        <v>11</v>
      </c>
      <c r="E1174" t="s">
        <v>2345</v>
      </c>
      <c r="F1174" t="s">
        <v>2344</v>
      </c>
      <c r="G1174" t="s">
        <v>2619</v>
      </c>
      <c r="H1174" t="s">
        <v>2618</v>
      </c>
    </row>
    <row r="1175" spans="1:8" x14ac:dyDescent="0.25">
      <c r="A1175" t="s">
        <v>12</v>
      </c>
      <c r="B1175" t="s">
        <v>26</v>
      </c>
      <c r="C1175" t="s">
        <v>7</v>
      </c>
      <c r="D1175" t="s">
        <v>11</v>
      </c>
      <c r="E1175" t="s">
        <v>2347</v>
      </c>
      <c r="F1175" t="s">
        <v>2346</v>
      </c>
      <c r="G1175" t="s">
        <v>2616</v>
      </c>
      <c r="H1175" t="s">
        <v>2618</v>
      </c>
    </row>
    <row r="1176" spans="1:8" x14ac:dyDescent="0.25">
      <c r="A1176" t="s">
        <v>12</v>
      </c>
      <c r="B1176" t="s">
        <v>26</v>
      </c>
      <c r="C1176" t="s">
        <v>13</v>
      </c>
      <c r="D1176" t="s">
        <v>33</v>
      </c>
      <c r="E1176" t="s">
        <v>2349</v>
      </c>
      <c r="F1176" t="s">
        <v>2348</v>
      </c>
      <c r="G1176" t="s">
        <v>2616</v>
      </c>
      <c r="H1176" t="s">
        <v>2618</v>
      </c>
    </row>
    <row r="1177" spans="1:8" x14ac:dyDescent="0.25">
      <c r="A1177" t="s">
        <v>12</v>
      </c>
      <c r="B1177" t="s">
        <v>71</v>
      </c>
      <c r="C1177" t="s">
        <v>13</v>
      </c>
      <c r="D1177" t="s">
        <v>11</v>
      </c>
      <c r="E1177" t="s">
        <v>2351</v>
      </c>
      <c r="F1177" t="s">
        <v>2350</v>
      </c>
      <c r="G1177" t="s">
        <v>2619</v>
      </c>
      <c r="H1177" t="s">
        <v>2618</v>
      </c>
    </row>
    <row r="1178" spans="1:8" x14ac:dyDescent="0.25">
      <c r="A1178" t="s">
        <v>12</v>
      </c>
      <c r="B1178" t="s">
        <v>17</v>
      </c>
      <c r="C1178" t="s">
        <v>13</v>
      </c>
      <c r="D1178" t="s">
        <v>11</v>
      </c>
      <c r="E1178" t="s">
        <v>2353</v>
      </c>
      <c r="F1178" t="s">
        <v>2352</v>
      </c>
      <c r="G1178" t="s">
        <v>2619</v>
      </c>
      <c r="H1178" t="s">
        <v>2618</v>
      </c>
    </row>
    <row r="1179" spans="1:8" x14ac:dyDescent="0.25">
      <c r="A1179" t="s">
        <v>12</v>
      </c>
      <c r="B1179" t="s">
        <v>71</v>
      </c>
      <c r="C1179" t="s">
        <v>13</v>
      </c>
      <c r="D1179" t="s">
        <v>33</v>
      </c>
      <c r="E1179" t="s">
        <v>2355</v>
      </c>
      <c r="F1179" t="s">
        <v>2354</v>
      </c>
      <c r="G1179" t="s">
        <v>2619</v>
      </c>
      <c r="H1179" t="s">
        <v>2617</v>
      </c>
    </row>
    <row r="1180" spans="1:8" x14ac:dyDescent="0.25">
      <c r="A1180" t="s">
        <v>6</v>
      </c>
      <c r="B1180" t="s">
        <v>8</v>
      </c>
      <c r="C1180" t="s">
        <v>13</v>
      </c>
      <c r="D1180" t="s">
        <v>11</v>
      </c>
      <c r="E1180" t="s">
        <v>2357</v>
      </c>
      <c r="F1180" t="s">
        <v>2356</v>
      </c>
      <c r="G1180" t="s">
        <v>2616</v>
      </c>
      <c r="H1180" t="s">
        <v>2618</v>
      </c>
    </row>
    <row r="1181" spans="1:8" x14ac:dyDescent="0.25">
      <c r="A1181" t="s">
        <v>12</v>
      </c>
      <c r="B1181" t="s">
        <v>71</v>
      </c>
      <c r="C1181" t="s">
        <v>13</v>
      </c>
      <c r="D1181" t="s">
        <v>11</v>
      </c>
      <c r="E1181" t="s">
        <v>2359</v>
      </c>
      <c r="F1181" t="s">
        <v>2358</v>
      </c>
      <c r="G1181" t="s">
        <v>2616</v>
      </c>
      <c r="H1181" t="s">
        <v>2618</v>
      </c>
    </row>
    <row r="1182" spans="1:8" x14ac:dyDescent="0.25">
      <c r="A1182" t="s">
        <v>12</v>
      </c>
      <c r="B1182" t="s">
        <v>14</v>
      </c>
      <c r="C1182" t="s">
        <v>7</v>
      </c>
      <c r="D1182" t="s">
        <v>11</v>
      </c>
      <c r="E1182" t="s">
        <v>2361</v>
      </c>
      <c r="F1182" t="s">
        <v>2360</v>
      </c>
      <c r="G1182" t="s">
        <v>2619</v>
      </c>
      <c r="H1182" t="s">
        <v>2618</v>
      </c>
    </row>
    <row r="1183" spans="1:8" x14ac:dyDescent="0.25">
      <c r="A1183" t="s">
        <v>12</v>
      </c>
      <c r="B1183" t="s">
        <v>26</v>
      </c>
      <c r="C1183" t="s">
        <v>7</v>
      </c>
      <c r="D1183" t="s">
        <v>11</v>
      </c>
      <c r="E1183" t="s">
        <v>2363</v>
      </c>
      <c r="F1183" t="s">
        <v>2362</v>
      </c>
      <c r="G1183" t="s">
        <v>2621</v>
      </c>
      <c r="H1183" t="s">
        <v>2618</v>
      </c>
    </row>
    <row r="1184" spans="1:8" x14ac:dyDescent="0.25">
      <c r="A1184" t="s">
        <v>12</v>
      </c>
      <c r="B1184" t="s">
        <v>71</v>
      </c>
      <c r="C1184" t="s">
        <v>13</v>
      </c>
      <c r="D1184" t="s">
        <v>11</v>
      </c>
      <c r="E1184" t="s">
        <v>2365</v>
      </c>
      <c r="F1184" t="s">
        <v>2364</v>
      </c>
      <c r="G1184" t="s">
        <v>2619</v>
      </c>
      <c r="H1184" t="s">
        <v>2617</v>
      </c>
    </row>
    <row r="1185" spans="1:8" x14ac:dyDescent="0.25">
      <c r="A1185" t="s">
        <v>12</v>
      </c>
      <c r="B1185" t="s">
        <v>8</v>
      </c>
      <c r="C1185" t="s">
        <v>13</v>
      </c>
      <c r="D1185" t="s">
        <v>11</v>
      </c>
      <c r="E1185" t="s">
        <v>2367</v>
      </c>
      <c r="F1185" t="s">
        <v>2366</v>
      </c>
      <c r="G1185" t="s">
        <v>2616</v>
      </c>
      <c r="H1185" t="s">
        <v>2617</v>
      </c>
    </row>
    <row r="1186" spans="1:8" x14ac:dyDescent="0.25">
      <c r="A1186" t="s">
        <v>6</v>
      </c>
      <c r="B1186" t="s">
        <v>8</v>
      </c>
      <c r="C1186" t="s">
        <v>13</v>
      </c>
      <c r="D1186" t="s">
        <v>11</v>
      </c>
      <c r="E1186" t="s">
        <v>2369</v>
      </c>
      <c r="F1186" t="s">
        <v>2368</v>
      </c>
      <c r="G1186" t="s">
        <v>2616</v>
      </c>
      <c r="H1186" t="s">
        <v>2618</v>
      </c>
    </row>
    <row r="1187" spans="1:8" x14ac:dyDescent="0.25">
      <c r="A1187" t="s">
        <v>12</v>
      </c>
      <c r="B1187" t="s">
        <v>8</v>
      </c>
      <c r="C1187" t="s">
        <v>13</v>
      </c>
      <c r="D1187" t="s">
        <v>33</v>
      </c>
      <c r="E1187" t="s">
        <v>2371</v>
      </c>
      <c r="F1187" t="s">
        <v>2370</v>
      </c>
      <c r="G1187" t="s">
        <v>2616</v>
      </c>
      <c r="H1187" t="s">
        <v>2617</v>
      </c>
    </row>
    <row r="1188" spans="1:8" x14ac:dyDescent="0.25">
      <c r="A1188" t="s">
        <v>6</v>
      </c>
      <c r="B1188" t="s">
        <v>17</v>
      </c>
      <c r="C1188" t="s">
        <v>13</v>
      </c>
      <c r="D1188" t="s">
        <v>11</v>
      </c>
      <c r="E1188" t="s">
        <v>2373</v>
      </c>
      <c r="F1188" t="s">
        <v>2372</v>
      </c>
      <c r="G1188" t="s">
        <v>2616</v>
      </c>
      <c r="H1188" t="s">
        <v>2618</v>
      </c>
    </row>
    <row r="1189" spans="1:8" x14ac:dyDescent="0.25">
      <c r="A1189" t="s">
        <v>12</v>
      </c>
      <c r="B1189" t="s">
        <v>26</v>
      </c>
      <c r="C1189" t="s">
        <v>13</v>
      </c>
      <c r="D1189" t="s">
        <v>11</v>
      </c>
      <c r="E1189" t="s">
        <v>2375</v>
      </c>
      <c r="F1189" t="s">
        <v>2374</v>
      </c>
      <c r="G1189" t="s">
        <v>2616</v>
      </c>
      <c r="H1189" t="s">
        <v>2617</v>
      </c>
    </row>
    <row r="1190" spans="1:8" x14ac:dyDescent="0.25">
      <c r="A1190" t="s">
        <v>12</v>
      </c>
      <c r="B1190" t="s">
        <v>17</v>
      </c>
      <c r="C1190" t="s">
        <v>7</v>
      </c>
      <c r="D1190" t="s">
        <v>33</v>
      </c>
      <c r="E1190" t="s">
        <v>2377</v>
      </c>
      <c r="F1190" t="s">
        <v>2376</v>
      </c>
      <c r="G1190" t="s">
        <v>2619</v>
      </c>
      <c r="H1190" t="s">
        <v>2618</v>
      </c>
    </row>
    <row r="1191" spans="1:8" x14ac:dyDescent="0.25">
      <c r="A1191" t="s">
        <v>12</v>
      </c>
      <c r="B1191" t="s">
        <v>25</v>
      </c>
      <c r="C1191" t="s">
        <v>7</v>
      </c>
      <c r="D1191" t="s">
        <v>33</v>
      </c>
      <c r="E1191" t="s">
        <v>2379</v>
      </c>
      <c r="F1191" t="s">
        <v>2378</v>
      </c>
      <c r="G1191" t="s">
        <v>2619</v>
      </c>
      <c r="H1191" t="s">
        <v>2618</v>
      </c>
    </row>
    <row r="1192" spans="1:8" x14ac:dyDescent="0.25">
      <c r="A1192" t="s">
        <v>6</v>
      </c>
      <c r="B1192" t="s">
        <v>17</v>
      </c>
      <c r="C1192" t="s">
        <v>36</v>
      </c>
      <c r="D1192" t="s">
        <v>11</v>
      </c>
      <c r="E1192" t="s">
        <v>2381</v>
      </c>
      <c r="F1192" t="s">
        <v>2380</v>
      </c>
      <c r="G1192" t="s">
        <v>2616</v>
      </c>
      <c r="H1192" t="s">
        <v>2618</v>
      </c>
    </row>
    <row r="1193" spans="1:8" x14ac:dyDescent="0.25">
      <c r="A1193" t="s">
        <v>12</v>
      </c>
      <c r="B1193" t="s">
        <v>14</v>
      </c>
      <c r="C1193" t="s">
        <v>13</v>
      </c>
      <c r="D1193" t="s">
        <v>11</v>
      </c>
      <c r="E1193" t="s">
        <v>2383</v>
      </c>
      <c r="F1193" t="s">
        <v>2382</v>
      </c>
      <c r="G1193" t="s">
        <v>2619</v>
      </c>
      <c r="H1193" t="s">
        <v>2617</v>
      </c>
    </row>
    <row r="1194" spans="1:8" x14ac:dyDescent="0.25">
      <c r="A1194" t="s">
        <v>12</v>
      </c>
      <c r="B1194" t="s">
        <v>26</v>
      </c>
      <c r="C1194" t="s">
        <v>13</v>
      </c>
      <c r="D1194" t="s">
        <v>24</v>
      </c>
      <c r="E1194" t="s">
        <v>2385</v>
      </c>
      <c r="F1194" t="s">
        <v>2384</v>
      </c>
      <c r="G1194" t="s">
        <v>2616</v>
      </c>
      <c r="H1194" t="s">
        <v>2617</v>
      </c>
    </row>
    <row r="1195" spans="1:8" x14ac:dyDescent="0.25">
      <c r="A1195" t="s">
        <v>12</v>
      </c>
      <c r="B1195" t="s">
        <v>14</v>
      </c>
      <c r="C1195" t="s">
        <v>13</v>
      </c>
      <c r="D1195" t="s">
        <v>11</v>
      </c>
      <c r="E1195" t="s">
        <v>2387</v>
      </c>
      <c r="F1195" t="s">
        <v>2386</v>
      </c>
      <c r="G1195" t="s">
        <v>2616</v>
      </c>
      <c r="H1195" t="s">
        <v>2618</v>
      </c>
    </row>
    <row r="1196" spans="1:8" x14ac:dyDescent="0.25">
      <c r="A1196" t="s">
        <v>12</v>
      </c>
      <c r="B1196" t="s">
        <v>17</v>
      </c>
      <c r="C1196" t="s">
        <v>25</v>
      </c>
      <c r="D1196" t="s">
        <v>11</v>
      </c>
      <c r="E1196" t="s">
        <v>2389</v>
      </c>
      <c r="F1196" t="s">
        <v>2388</v>
      </c>
      <c r="G1196" t="s">
        <v>2619</v>
      </c>
      <c r="H1196" t="s">
        <v>2618</v>
      </c>
    </row>
    <row r="1197" spans="1:8" x14ac:dyDescent="0.25">
      <c r="A1197" t="s">
        <v>6</v>
      </c>
      <c r="B1197" t="s">
        <v>17</v>
      </c>
      <c r="C1197" t="s">
        <v>13</v>
      </c>
      <c r="D1197" t="s">
        <v>11</v>
      </c>
      <c r="E1197" t="s">
        <v>2391</v>
      </c>
      <c r="F1197" t="s">
        <v>2390</v>
      </c>
      <c r="G1197" t="s">
        <v>2616</v>
      </c>
      <c r="H1197" t="s">
        <v>2618</v>
      </c>
    </row>
    <row r="1198" spans="1:8" x14ac:dyDescent="0.25">
      <c r="A1198" t="s">
        <v>12</v>
      </c>
      <c r="B1198" t="s">
        <v>14</v>
      </c>
      <c r="C1198" t="s">
        <v>7</v>
      </c>
      <c r="D1198" t="s">
        <v>24</v>
      </c>
      <c r="E1198" t="s">
        <v>2393</v>
      </c>
      <c r="F1198" t="s">
        <v>2392</v>
      </c>
      <c r="G1198" t="s">
        <v>2616</v>
      </c>
      <c r="H1198" t="s">
        <v>2618</v>
      </c>
    </row>
    <row r="1199" spans="1:8" x14ac:dyDescent="0.25">
      <c r="A1199" t="s">
        <v>6</v>
      </c>
      <c r="B1199" t="s">
        <v>8</v>
      </c>
      <c r="C1199" t="s">
        <v>13</v>
      </c>
      <c r="D1199" t="s">
        <v>11</v>
      </c>
      <c r="E1199" t="s">
        <v>2395</v>
      </c>
      <c r="F1199" t="s">
        <v>2394</v>
      </c>
      <c r="G1199" t="s">
        <v>2616</v>
      </c>
      <c r="H1199" t="s">
        <v>2617</v>
      </c>
    </row>
    <row r="1200" spans="1:8" x14ac:dyDescent="0.25">
      <c r="A1200" t="s">
        <v>12</v>
      </c>
      <c r="B1200" t="s">
        <v>25</v>
      </c>
      <c r="C1200" t="s">
        <v>13</v>
      </c>
      <c r="D1200" t="s">
        <v>33</v>
      </c>
      <c r="E1200" t="s">
        <v>2397</v>
      </c>
      <c r="F1200" t="s">
        <v>2396</v>
      </c>
      <c r="G1200" t="s">
        <v>2616</v>
      </c>
      <c r="H1200" t="s">
        <v>2617</v>
      </c>
    </row>
    <row r="1201" spans="1:8" x14ac:dyDescent="0.25">
      <c r="A1201" t="s">
        <v>6</v>
      </c>
      <c r="B1201" t="s">
        <v>25</v>
      </c>
      <c r="C1201" t="s">
        <v>13</v>
      </c>
      <c r="D1201" t="s">
        <v>11</v>
      </c>
      <c r="E1201" t="s">
        <v>2399</v>
      </c>
      <c r="F1201" t="s">
        <v>2398</v>
      </c>
      <c r="G1201" t="s">
        <v>2619</v>
      </c>
      <c r="H1201" t="s">
        <v>2617</v>
      </c>
    </row>
    <row r="1202" spans="1:8" x14ac:dyDescent="0.25">
      <c r="A1202" t="s">
        <v>12</v>
      </c>
      <c r="B1202" t="s">
        <v>14</v>
      </c>
      <c r="C1202" t="s">
        <v>13</v>
      </c>
      <c r="D1202" t="s">
        <v>24</v>
      </c>
      <c r="E1202" t="s">
        <v>2401</v>
      </c>
      <c r="F1202" t="s">
        <v>2400</v>
      </c>
      <c r="G1202" t="s">
        <v>2619</v>
      </c>
      <c r="H1202" t="s">
        <v>2617</v>
      </c>
    </row>
    <row r="1203" spans="1:8" x14ac:dyDescent="0.25">
      <c r="A1203" t="s">
        <v>12</v>
      </c>
      <c r="B1203" t="s">
        <v>14</v>
      </c>
      <c r="C1203" t="s">
        <v>13</v>
      </c>
      <c r="D1203" t="s">
        <v>24</v>
      </c>
      <c r="E1203" t="s">
        <v>2403</v>
      </c>
      <c r="F1203" t="s">
        <v>2402</v>
      </c>
      <c r="G1203" t="s">
        <v>2619</v>
      </c>
      <c r="H1203" t="s">
        <v>2617</v>
      </c>
    </row>
    <row r="1204" spans="1:8" x14ac:dyDescent="0.25">
      <c r="A1204" t="s">
        <v>6</v>
      </c>
      <c r="B1204" t="s">
        <v>8</v>
      </c>
      <c r="C1204" t="s">
        <v>13</v>
      </c>
      <c r="D1204" t="s">
        <v>11</v>
      </c>
      <c r="E1204" t="s">
        <v>2405</v>
      </c>
      <c r="F1204" t="s">
        <v>2404</v>
      </c>
      <c r="G1204" t="s">
        <v>2616</v>
      </c>
      <c r="H1204" t="s">
        <v>2618</v>
      </c>
    </row>
    <row r="1205" spans="1:8" x14ac:dyDescent="0.25">
      <c r="A1205" t="s">
        <v>6</v>
      </c>
      <c r="B1205" t="s">
        <v>8</v>
      </c>
      <c r="C1205" t="s">
        <v>13</v>
      </c>
      <c r="D1205" t="s">
        <v>24</v>
      </c>
      <c r="E1205" t="s">
        <v>2407</v>
      </c>
      <c r="F1205" t="s">
        <v>2406</v>
      </c>
      <c r="G1205" t="s">
        <v>2619</v>
      </c>
      <c r="H1205" t="s">
        <v>2618</v>
      </c>
    </row>
    <row r="1206" spans="1:8" x14ac:dyDescent="0.25">
      <c r="A1206" t="s">
        <v>6</v>
      </c>
      <c r="B1206" t="s">
        <v>8</v>
      </c>
      <c r="C1206" t="s">
        <v>7</v>
      </c>
      <c r="D1206" t="s">
        <v>24</v>
      </c>
      <c r="E1206" t="s">
        <v>2409</v>
      </c>
      <c r="F1206" t="s">
        <v>2408</v>
      </c>
      <c r="G1206" t="s">
        <v>2616</v>
      </c>
      <c r="H1206" t="s">
        <v>2618</v>
      </c>
    </row>
    <row r="1207" spans="1:8" x14ac:dyDescent="0.25">
      <c r="A1207" t="s">
        <v>12</v>
      </c>
      <c r="B1207" t="s">
        <v>14</v>
      </c>
      <c r="C1207" t="s">
        <v>36</v>
      </c>
      <c r="D1207" t="s">
        <v>11</v>
      </c>
      <c r="E1207" t="s">
        <v>2411</v>
      </c>
      <c r="F1207" t="s">
        <v>2410</v>
      </c>
      <c r="G1207" t="s">
        <v>2619</v>
      </c>
      <c r="H1207" t="s">
        <v>2617</v>
      </c>
    </row>
    <row r="1208" spans="1:8" x14ac:dyDescent="0.25">
      <c r="A1208" t="s">
        <v>12</v>
      </c>
      <c r="B1208" t="s">
        <v>26</v>
      </c>
      <c r="C1208" t="s">
        <v>13</v>
      </c>
      <c r="D1208" t="s">
        <v>11</v>
      </c>
      <c r="E1208" t="s">
        <v>2413</v>
      </c>
      <c r="F1208" t="s">
        <v>2412</v>
      </c>
      <c r="G1208" t="s">
        <v>2616</v>
      </c>
      <c r="H1208" t="s">
        <v>2617</v>
      </c>
    </row>
    <row r="1209" spans="1:8" x14ac:dyDescent="0.25">
      <c r="A1209" t="s">
        <v>6</v>
      </c>
      <c r="B1209" t="s">
        <v>8</v>
      </c>
      <c r="C1209" t="s">
        <v>7</v>
      </c>
      <c r="D1209" t="s">
        <v>24</v>
      </c>
      <c r="E1209" t="s">
        <v>2415</v>
      </c>
      <c r="F1209" t="s">
        <v>2414</v>
      </c>
      <c r="G1209" t="s">
        <v>2616</v>
      </c>
      <c r="H1209" t="s">
        <v>2618</v>
      </c>
    </row>
    <row r="1210" spans="1:8" x14ac:dyDescent="0.25">
      <c r="A1210" t="s">
        <v>6</v>
      </c>
      <c r="B1210" t="s">
        <v>8</v>
      </c>
      <c r="C1210" t="s">
        <v>7</v>
      </c>
      <c r="D1210" t="s">
        <v>33</v>
      </c>
      <c r="E1210" t="s">
        <v>2417</v>
      </c>
      <c r="F1210" t="s">
        <v>2416</v>
      </c>
      <c r="G1210" t="s">
        <v>2616</v>
      </c>
      <c r="H1210" t="s">
        <v>2618</v>
      </c>
    </row>
    <row r="1211" spans="1:8" x14ac:dyDescent="0.25">
      <c r="A1211" t="s">
        <v>6</v>
      </c>
      <c r="B1211" t="s">
        <v>8</v>
      </c>
      <c r="C1211" t="s">
        <v>13</v>
      </c>
      <c r="D1211" t="s">
        <v>11</v>
      </c>
      <c r="E1211" t="s">
        <v>2419</v>
      </c>
      <c r="F1211" t="s">
        <v>2418</v>
      </c>
      <c r="G1211" t="s">
        <v>2616</v>
      </c>
      <c r="H1211" t="s">
        <v>2617</v>
      </c>
    </row>
    <row r="1212" spans="1:8" x14ac:dyDescent="0.25">
      <c r="A1212" t="s">
        <v>12</v>
      </c>
      <c r="B1212" t="s">
        <v>26</v>
      </c>
      <c r="C1212" t="s">
        <v>7</v>
      </c>
      <c r="D1212" t="s">
        <v>11</v>
      </c>
      <c r="E1212" t="s">
        <v>2421</v>
      </c>
      <c r="F1212" t="s">
        <v>2420</v>
      </c>
      <c r="G1212" t="s">
        <v>2616</v>
      </c>
      <c r="H1212" t="s">
        <v>2618</v>
      </c>
    </row>
    <row r="1213" spans="1:8" x14ac:dyDescent="0.25">
      <c r="A1213" t="s">
        <v>12</v>
      </c>
      <c r="B1213" t="s">
        <v>8</v>
      </c>
      <c r="C1213" t="s">
        <v>7</v>
      </c>
      <c r="D1213" t="s">
        <v>33</v>
      </c>
      <c r="E1213" t="s">
        <v>2423</v>
      </c>
      <c r="F1213" t="s">
        <v>2422</v>
      </c>
      <c r="G1213" t="s">
        <v>2616</v>
      </c>
      <c r="H1213" t="s">
        <v>2618</v>
      </c>
    </row>
    <row r="1214" spans="1:8" x14ac:dyDescent="0.25">
      <c r="A1214" t="s">
        <v>12</v>
      </c>
      <c r="B1214" t="s">
        <v>17</v>
      </c>
      <c r="C1214" t="s">
        <v>13</v>
      </c>
      <c r="D1214" t="s">
        <v>11</v>
      </c>
      <c r="E1214" t="s">
        <v>2425</v>
      </c>
      <c r="F1214" t="s">
        <v>2424</v>
      </c>
      <c r="G1214" t="s">
        <v>2616</v>
      </c>
      <c r="H1214" t="s">
        <v>2618</v>
      </c>
    </row>
    <row r="1215" spans="1:8" x14ac:dyDescent="0.25">
      <c r="A1215" t="s">
        <v>6</v>
      </c>
      <c r="B1215" t="s">
        <v>8</v>
      </c>
      <c r="C1215" t="s">
        <v>7</v>
      </c>
      <c r="D1215" t="s">
        <v>11</v>
      </c>
      <c r="E1215" t="s">
        <v>2427</v>
      </c>
      <c r="F1215" t="s">
        <v>2426</v>
      </c>
      <c r="G1215" t="s">
        <v>2616</v>
      </c>
      <c r="H1215" t="s">
        <v>2618</v>
      </c>
    </row>
    <row r="1216" spans="1:8" x14ac:dyDescent="0.25">
      <c r="A1216" t="s">
        <v>12</v>
      </c>
      <c r="B1216" t="s">
        <v>14</v>
      </c>
      <c r="C1216" t="s">
        <v>7</v>
      </c>
      <c r="D1216" t="s">
        <v>24</v>
      </c>
      <c r="E1216" t="s">
        <v>2429</v>
      </c>
      <c r="F1216" t="s">
        <v>2428</v>
      </c>
      <c r="G1216" t="s">
        <v>2616</v>
      </c>
      <c r="H1216" t="s">
        <v>2618</v>
      </c>
    </row>
    <row r="1217" spans="1:8" x14ac:dyDescent="0.25">
      <c r="A1217" t="s">
        <v>12</v>
      </c>
      <c r="B1217" t="s">
        <v>17</v>
      </c>
      <c r="C1217" t="s">
        <v>13</v>
      </c>
      <c r="D1217" t="s">
        <v>11</v>
      </c>
      <c r="E1217" t="s">
        <v>2431</v>
      </c>
      <c r="F1217" t="s">
        <v>2430</v>
      </c>
      <c r="G1217" t="s">
        <v>2616</v>
      </c>
      <c r="H1217" t="s">
        <v>2618</v>
      </c>
    </row>
    <row r="1218" spans="1:8" x14ac:dyDescent="0.25">
      <c r="A1218" t="s">
        <v>6</v>
      </c>
      <c r="B1218" t="s">
        <v>8</v>
      </c>
      <c r="C1218" t="s">
        <v>13</v>
      </c>
      <c r="D1218" t="s">
        <v>33</v>
      </c>
      <c r="E1218" t="s">
        <v>2433</v>
      </c>
      <c r="F1218" t="s">
        <v>2432</v>
      </c>
      <c r="G1218" t="s">
        <v>2616</v>
      </c>
      <c r="H1218" t="s">
        <v>2618</v>
      </c>
    </row>
    <row r="1219" spans="1:8" x14ac:dyDescent="0.25">
      <c r="A1219" t="s">
        <v>12</v>
      </c>
      <c r="B1219" t="s">
        <v>8</v>
      </c>
      <c r="C1219" t="s">
        <v>13</v>
      </c>
      <c r="D1219" t="s">
        <v>11</v>
      </c>
      <c r="E1219" t="s">
        <v>2435</v>
      </c>
      <c r="F1219" t="s">
        <v>2434</v>
      </c>
      <c r="G1219" t="s">
        <v>2616</v>
      </c>
      <c r="H1219" t="s">
        <v>2618</v>
      </c>
    </row>
    <row r="1220" spans="1:8" x14ac:dyDescent="0.25">
      <c r="A1220" t="s">
        <v>12</v>
      </c>
      <c r="B1220" t="s">
        <v>26</v>
      </c>
      <c r="C1220" t="s">
        <v>7</v>
      </c>
      <c r="D1220" t="s">
        <v>11</v>
      </c>
      <c r="E1220" t="s">
        <v>2437</v>
      </c>
      <c r="F1220" t="s">
        <v>2436</v>
      </c>
      <c r="G1220" t="s">
        <v>2619</v>
      </c>
      <c r="H1220" t="s">
        <v>2618</v>
      </c>
    </row>
    <row r="1221" spans="1:8" x14ac:dyDescent="0.25">
      <c r="A1221" t="s">
        <v>12</v>
      </c>
      <c r="B1221" t="s">
        <v>26</v>
      </c>
      <c r="C1221" t="s">
        <v>13</v>
      </c>
      <c r="D1221" t="s">
        <v>11</v>
      </c>
      <c r="E1221" t="s">
        <v>2439</v>
      </c>
      <c r="F1221" t="s">
        <v>2438</v>
      </c>
      <c r="G1221" t="s">
        <v>2619</v>
      </c>
      <c r="H1221" t="s">
        <v>2617</v>
      </c>
    </row>
    <row r="1222" spans="1:8" x14ac:dyDescent="0.25">
      <c r="A1222" t="s">
        <v>6</v>
      </c>
      <c r="B1222" t="s">
        <v>8</v>
      </c>
      <c r="C1222" t="s">
        <v>7</v>
      </c>
      <c r="D1222" t="s">
        <v>33</v>
      </c>
      <c r="E1222" t="s">
        <v>2441</v>
      </c>
      <c r="F1222" t="s">
        <v>2440</v>
      </c>
      <c r="G1222" t="s">
        <v>2616</v>
      </c>
      <c r="H1222" t="s">
        <v>2618</v>
      </c>
    </row>
    <row r="1223" spans="1:8" x14ac:dyDescent="0.25">
      <c r="A1223" t="s">
        <v>12</v>
      </c>
      <c r="B1223" t="s">
        <v>14</v>
      </c>
      <c r="C1223" t="s">
        <v>13</v>
      </c>
      <c r="D1223" t="s">
        <v>11</v>
      </c>
      <c r="E1223" t="s">
        <v>2443</v>
      </c>
      <c r="F1223" t="s">
        <v>2442</v>
      </c>
      <c r="G1223" t="s">
        <v>2619</v>
      </c>
      <c r="H1223" t="s">
        <v>2618</v>
      </c>
    </row>
    <row r="1224" spans="1:8" x14ac:dyDescent="0.25">
      <c r="A1224" t="s">
        <v>12</v>
      </c>
      <c r="B1224" t="s">
        <v>71</v>
      </c>
      <c r="C1224" t="s">
        <v>13</v>
      </c>
      <c r="D1224" t="s">
        <v>24</v>
      </c>
      <c r="E1224" t="s">
        <v>2445</v>
      </c>
      <c r="F1224" t="s">
        <v>2444</v>
      </c>
      <c r="G1224" t="s">
        <v>2619</v>
      </c>
      <c r="H1224" t="s">
        <v>2617</v>
      </c>
    </row>
    <row r="1225" spans="1:8" x14ac:dyDescent="0.25">
      <c r="A1225" t="s">
        <v>12</v>
      </c>
      <c r="B1225" t="s">
        <v>26</v>
      </c>
      <c r="C1225" t="s">
        <v>13</v>
      </c>
      <c r="D1225" t="s">
        <v>11</v>
      </c>
      <c r="E1225" t="s">
        <v>2447</v>
      </c>
      <c r="F1225" t="s">
        <v>2446</v>
      </c>
      <c r="G1225" t="s">
        <v>2616</v>
      </c>
      <c r="H1225" t="s">
        <v>2617</v>
      </c>
    </row>
    <row r="1226" spans="1:8" x14ac:dyDescent="0.25">
      <c r="A1226" t="s">
        <v>12</v>
      </c>
      <c r="B1226" t="s">
        <v>14</v>
      </c>
      <c r="C1226" t="s">
        <v>13</v>
      </c>
      <c r="D1226" t="s">
        <v>11</v>
      </c>
      <c r="E1226" t="s">
        <v>2449</v>
      </c>
      <c r="F1226" t="s">
        <v>2448</v>
      </c>
      <c r="G1226" t="s">
        <v>2619</v>
      </c>
      <c r="H1226" t="s">
        <v>2617</v>
      </c>
    </row>
    <row r="1227" spans="1:8" x14ac:dyDescent="0.25">
      <c r="A1227" t="s">
        <v>12</v>
      </c>
      <c r="B1227" t="s">
        <v>14</v>
      </c>
      <c r="C1227" t="s">
        <v>7</v>
      </c>
      <c r="D1227" t="s">
        <v>24</v>
      </c>
      <c r="E1227" t="s">
        <v>2451</v>
      </c>
      <c r="F1227" t="s">
        <v>2450</v>
      </c>
      <c r="G1227" t="s">
        <v>2616</v>
      </c>
      <c r="H1227" t="s">
        <v>2617</v>
      </c>
    </row>
    <row r="1228" spans="1:8" x14ac:dyDescent="0.25">
      <c r="A1228" t="s">
        <v>6</v>
      </c>
      <c r="B1228" t="s">
        <v>8</v>
      </c>
      <c r="C1228" t="s">
        <v>7</v>
      </c>
      <c r="D1228" t="s">
        <v>11</v>
      </c>
      <c r="E1228" t="s">
        <v>2453</v>
      </c>
      <c r="F1228" t="s">
        <v>2452</v>
      </c>
      <c r="G1228" t="s">
        <v>2616</v>
      </c>
      <c r="H1228" t="s">
        <v>2618</v>
      </c>
    </row>
    <row r="1229" spans="1:8" x14ac:dyDescent="0.25">
      <c r="A1229" t="s">
        <v>12</v>
      </c>
      <c r="B1229" t="s">
        <v>14</v>
      </c>
      <c r="C1229" t="s">
        <v>13</v>
      </c>
      <c r="D1229" t="s">
        <v>24</v>
      </c>
      <c r="E1229" t="s">
        <v>2455</v>
      </c>
      <c r="F1229" t="s">
        <v>2454</v>
      </c>
      <c r="G1229" t="s">
        <v>2619</v>
      </c>
      <c r="H1229" t="s">
        <v>2618</v>
      </c>
    </row>
    <row r="1230" spans="1:8" x14ac:dyDescent="0.25">
      <c r="A1230" t="s">
        <v>6</v>
      </c>
      <c r="B1230" t="s">
        <v>25</v>
      </c>
      <c r="C1230" t="s">
        <v>25</v>
      </c>
      <c r="D1230" t="s">
        <v>33</v>
      </c>
      <c r="E1230" t="s">
        <v>2457</v>
      </c>
      <c r="F1230" t="s">
        <v>2456</v>
      </c>
      <c r="G1230" t="s">
        <v>2619</v>
      </c>
      <c r="H1230" t="s">
        <v>2618</v>
      </c>
    </row>
    <row r="1231" spans="1:8" x14ac:dyDescent="0.25">
      <c r="A1231" t="s">
        <v>12</v>
      </c>
      <c r="B1231" t="s">
        <v>17</v>
      </c>
      <c r="C1231" t="s">
        <v>7</v>
      </c>
      <c r="D1231" t="s">
        <v>24</v>
      </c>
      <c r="E1231" t="s">
        <v>2459</v>
      </c>
      <c r="F1231" t="s">
        <v>2458</v>
      </c>
      <c r="G1231" t="s">
        <v>2616</v>
      </c>
      <c r="H1231" t="s">
        <v>2618</v>
      </c>
    </row>
    <row r="1232" spans="1:8" x14ac:dyDescent="0.25">
      <c r="A1232" t="s">
        <v>6</v>
      </c>
      <c r="B1232" t="s">
        <v>8</v>
      </c>
      <c r="C1232" t="s">
        <v>13</v>
      </c>
      <c r="D1232" t="s">
        <v>11</v>
      </c>
      <c r="E1232" t="s">
        <v>2461</v>
      </c>
      <c r="F1232" t="s">
        <v>2460</v>
      </c>
      <c r="G1232" t="s">
        <v>2616</v>
      </c>
      <c r="H1232" t="s">
        <v>2617</v>
      </c>
    </row>
    <row r="1233" spans="1:8" x14ac:dyDescent="0.25">
      <c r="A1233" t="s">
        <v>6</v>
      </c>
      <c r="B1233" t="s">
        <v>8</v>
      </c>
      <c r="C1233" t="s">
        <v>7</v>
      </c>
      <c r="D1233" t="s">
        <v>11</v>
      </c>
      <c r="E1233" t="s">
        <v>2463</v>
      </c>
      <c r="F1233" t="s">
        <v>2462</v>
      </c>
      <c r="G1233" t="s">
        <v>2616</v>
      </c>
      <c r="H1233" t="s">
        <v>2618</v>
      </c>
    </row>
    <row r="1234" spans="1:8" x14ac:dyDescent="0.25">
      <c r="A1234" t="s">
        <v>12</v>
      </c>
      <c r="B1234" t="s">
        <v>14</v>
      </c>
      <c r="C1234" t="s">
        <v>13</v>
      </c>
      <c r="D1234" t="s">
        <v>11</v>
      </c>
      <c r="E1234" t="s">
        <v>2465</v>
      </c>
      <c r="F1234" t="s">
        <v>2464</v>
      </c>
      <c r="G1234" t="s">
        <v>2616</v>
      </c>
      <c r="H1234" t="s">
        <v>2617</v>
      </c>
    </row>
    <row r="1235" spans="1:8" x14ac:dyDescent="0.25">
      <c r="A1235" t="s">
        <v>6</v>
      </c>
      <c r="B1235" t="s">
        <v>17</v>
      </c>
      <c r="C1235" t="s">
        <v>13</v>
      </c>
      <c r="D1235" t="s">
        <v>33</v>
      </c>
      <c r="E1235" t="s">
        <v>2467</v>
      </c>
      <c r="F1235" t="s">
        <v>2466</v>
      </c>
      <c r="G1235" t="s">
        <v>2616</v>
      </c>
      <c r="H1235" t="s">
        <v>2617</v>
      </c>
    </row>
    <row r="1236" spans="1:8" x14ac:dyDescent="0.25">
      <c r="A1236" t="s">
        <v>6</v>
      </c>
      <c r="B1236" t="s">
        <v>8</v>
      </c>
      <c r="C1236" t="s">
        <v>7</v>
      </c>
      <c r="D1236" t="s">
        <v>11</v>
      </c>
      <c r="E1236" t="s">
        <v>2469</v>
      </c>
      <c r="F1236" t="s">
        <v>2468</v>
      </c>
      <c r="G1236" t="s">
        <v>2616</v>
      </c>
      <c r="H1236" t="s">
        <v>2618</v>
      </c>
    </row>
    <row r="1237" spans="1:8" x14ac:dyDescent="0.25">
      <c r="A1237" t="s">
        <v>12</v>
      </c>
      <c r="B1237" t="s">
        <v>26</v>
      </c>
      <c r="C1237" t="s">
        <v>25</v>
      </c>
      <c r="D1237" t="s">
        <v>11</v>
      </c>
      <c r="E1237" t="s">
        <v>2471</v>
      </c>
      <c r="F1237" t="s">
        <v>2470</v>
      </c>
      <c r="G1237" t="s">
        <v>2616</v>
      </c>
      <c r="H1237" t="s">
        <v>2618</v>
      </c>
    </row>
    <row r="1238" spans="1:8" x14ac:dyDescent="0.25">
      <c r="A1238" t="s">
        <v>12</v>
      </c>
      <c r="B1238" t="s">
        <v>71</v>
      </c>
      <c r="C1238" t="s">
        <v>13</v>
      </c>
      <c r="D1238" t="s">
        <v>11</v>
      </c>
      <c r="E1238" t="s">
        <v>2473</v>
      </c>
      <c r="F1238" t="s">
        <v>2472</v>
      </c>
      <c r="G1238" t="s">
        <v>2616</v>
      </c>
      <c r="H1238" t="s">
        <v>2617</v>
      </c>
    </row>
    <row r="1239" spans="1:8" x14ac:dyDescent="0.25">
      <c r="A1239" t="s">
        <v>12</v>
      </c>
      <c r="B1239" t="s">
        <v>26</v>
      </c>
      <c r="C1239" t="s">
        <v>13</v>
      </c>
      <c r="D1239" t="s">
        <v>11</v>
      </c>
      <c r="E1239" t="s">
        <v>2475</v>
      </c>
      <c r="F1239" t="s">
        <v>2474</v>
      </c>
      <c r="G1239" t="s">
        <v>2619</v>
      </c>
      <c r="H1239" t="s">
        <v>2618</v>
      </c>
    </row>
    <row r="1240" spans="1:8" x14ac:dyDescent="0.25">
      <c r="A1240" t="s">
        <v>12</v>
      </c>
      <c r="B1240" t="s">
        <v>26</v>
      </c>
      <c r="C1240" t="s">
        <v>13</v>
      </c>
      <c r="D1240" t="s">
        <v>33</v>
      </c>
      <c r="E1240" t="s">
        <v>2477</v>
      </c>
      <c r="F1240" t="s">
        <v>2476</v>
      </c>
      <c r="G1240" t="s">
        <v>2619</v>
      </c>
      <c r="H1240" t="s">
        <v>2618</v>
      </c>
    </row>
    <row r="1241" spans="1:8" x14ac:dyDescent="0.25">
      <c r="A1241" t="s">
        <v>6</v>
      </c>
      <c r="B1241" t="s">
        <v>17</v>
      </c>
      <c r="C1241" t="s">
        <v>13</v>
      </c>
      <c r="D1241" t="s">
        <v>24</v>
      </c>
      <c r="E1241" t="s">
        <v>2479</v>
      </c>
      <c r="F1241" t="s">
        <v>2478</v>
      </c>
      <c r="G1241" t="s">
        <v>2616</v>
      </c>
      <c r="H1241" t="s">
        <v>2618</v>
      </c>
    </row>
    <row r="1242" spans="1:8" x14ac:dyDescent="0.25">
      <c r="A1242" t="s">
        <v>12</v>
      </c>
      <c r="B1242" t="s">
        <v>14</v>
      </c>
      <c r="C1242" t="s">
        <v>13</v>
      </c>
      <c r="D1242" t="s">
        <v>11</v>
      </c>
      <c r="E1242" t="s">
        <v>2481</v>
      </c>
      <c r="F1242" t="s">
        <v>2480</v>
      </c>
      <c r="G1242" t="s">
        <v>2619</v>
      </c>
      <c r="H1242" t="s">
        <v>2618</v>
      </c>
    </row>
    <row r="1243" spans="1:8" x14ac:dyDescent="0.25">
      <c r="A1243" t="s">
        <v>12</v>
      </c>
      <c r="B1243" t="s">
        <v>26</v>
      </c>
      <c r="C1243" t="s">
        <v>13</v>
      </c>
      <c r="D1243" t="s">
        <v>11</v>
      </c>
      <c r="E1243" t="s">
        <v>2483</v>
      </c>
      <c r="F1243" t="s">
        <v>2482</v>
      </c>
      <c r="G1243" t="s">
        <v>2616</v>
      </c>
      <c r="H1243" t="s">
        <v>2618</v>
      </c>
    </row>
    <row r="1244" spans="1:8" x14ac:dyDescent="0.25">
      <c r="A1244" t="s">
        <v>12</v>
      </c>
      <c r="B1244" t="s">
        <v>17</v>
      </c>
      <c r="C1244" t="s">
        <v>13</v>
      </c>
      <c r="D1244" t="s">
        <v>24</v>
      </c>
      <c r="E1244" t="s">
        <v>2485</v>
      </c>
      <c r="F1244" t="s">
        <v>2484</v>
      </c>
      <c r="G1244" t="s">
        <v>2616</v>
      </c>
      <c r="H1244" t="s">
        <v>2617</v>
      </c>
    </row>
    <row r="1245" spans="1:8" x14ac:dyDescent="0.25">
      <c r="A1245" t="s">
        <v>6</v>
      </c>
      <c r="B1245" t="s">
        <v>25</v>
      </c>
      <c r="C1245" t="s">
        <v>36</v>
      </c>
      <c r="D1245" t="s">
        <v>11</v>
      </c>
      <c r="E1245" t="s">
        <v>2487</v>
      </c>
      <c r="F1245" t="s">
        <v>2486</v>
      </c>
      <c r="G1245" t="s">
        <v>2619</v>
      </c>
      <c r="H1245" t="s">
        <v>2618</v>
      </c>
    </row>
    <row r="1246" spans="1:8" x14ac:dyDescent="0.25">
      <c r="A1246" t="s">
        <v>12</v>
      </c>
      <c r="B1246" t="s">
        <v>14</v>
      </c>
      <c r="C1246" t="s">
        <v>13</v>
      </c>
      <c r="D1246" t="s">
        <v>24</v>
      </c>
      <c r="E1246" t="s">
        <v>2489</v>
      </c>
      <c r="F1246" t="s">
        <v>2488</v>
      </c>
      <c r="G1246" t="s">
        <v>2619</v>
      </c>
      <c r="H1246" t="s">
        <v>2617</v>
      </c>
    </row>
    <row r="1247" spans="1:8" x14ac:dyDescent="0.25">
      <c r="A1247" t="s">
        <v>6</v>
      </c>
      <c r="B1247" t="s">
        <v>8</v>
      </c>
      <c r="C1247" t="s">
        <v>7</v>
      </c>
      <c r="D1247" t="s">
        <v>24</v>
      </c>
      <c r="E1247" t="s">
        <v>2491</v>
      </c>
      <c r="F1247" t="s">
        <v>2490</v>
      </c>
      <c r="G1247" t="s">
        <v>2616</v>
      </c>
      <c r="H1247" t="s">
        <v>2618</v>
      </c>
    </row>
    <row r="1248" spans="1:8" x14ac:dyDescent="0.25">
      <c r="A1248" t="s">
        <v>6</v>
      </c>
      <c r="B1248" t="s">
        <v>17</v>
      </c>
      <c r="C1248" t="s">
        <v>7</v>
      </c>
      <c r="D1248" t="s">
        <v>11</v>
      </c>
      <c r="E1248" t="s">
        <v>2493</v>
      </c>
      <c r="F1248" t="s">
        <v>2492</v>
      </c>
      <c r="G1248" t="s">
        <v>2616</v>
      </c>
      <c r="H1248" t="s">
        <v>2617</v>
      </c>
    </row>
    <row r="1249" spans="1:8" x14ac:dyDescent="0.25">
      <c r="A1249" t="s">
        <v>12</v>
      </c>
      <c r="B1249" t="s">
        <v>17</v>
      </c>
      <c r="C1249" t="s">
        <v>13</v>
      </c>
      <c r="D1249" t="s">
        <v>24</v>
      </c>
      <c r="E1249" t="s">
        <v>2495</v>
      </c>
      <c r="F1249" t="s">
        <v>2494</v>
      </c>
      <c r="G1249" t="s">
        <v>2616</v>
      </c>
      <c r="H1249" t="s">
        <v>2618</v>
      </c>
    </row>
    <row r="1250" spans="1:8" x14ac:dyDescent="0.25">
      <c r="A1250" t="s">
        <v>6</v>
      </c>
      <c r="B1250" t="s">
        <v>25</v>
      </c>
      <c r="C1250" t="s">
        <v>7</v>
      </c>
      <c r="D1250" t="s">
        <v>11</v>
      </c>
      <c r="E1250" t="s">
        <v>2497</v>
      </c>
      <c r="F1250" t="s">
        <v>2496</v>
      </c>
      <c r="G1250" t="s">
        <v>2616</v>
      </c>
      <c r="H1250" t="s">
        <v>2618</v>
      </c>
    </row>
    <row r="1251" spans="1:8" x14ac:dyDescent="0.25">
      <c r="A1251" t="s">
        <v>12</v>
      </c>
      <c r="B1251" t="s">
        <v>71</v>
      </c>
      <c r="C1251" t="s">
        <v>13</v>
      </c>
      <c r="D1251" t="s">
        <v>11</v>
      </c>
      <c r="E1251" t="s">
        <v>2499</v>
      </c>
      <c r="F1251" t="s">
        <v>2498</v>
      </c>
      <c r="G1251" t="s">
        <v>2619</v>
      </c>
      <c r="H1251" t="s">
        <v>2617</v>
      </c>
    </row>
    <row r="1252" spans="1:8" x14ac:dyDescent="0.25">
      <c r="A1252" t="s">
        <v>6</v>
      </c>
      <c r="B1252" t="s">
        <v>8</v>
      </c>
      <c r="C1252" t="s">
        <v>25</v>
      </c>
      <c r="D1252" t="s">
        <v>11</v>
      </c>
      <c r="E1252" t="s">
        <v>2501</v>
      </c>
      <c r="F1252" t="s">
        <v>2500</v>
      </c>
      <c r="G1252" t="s">
        <v>2616</v>
      </c>
      <c r="H1252" t="s">
        <v>2618</v>
      </c>
    </row>
    <row r="1253" spans="1:8" x14ac:dyDescent="0.25">
      <c r="A1253" t="s">
        <v>6</v>
      </c>
      <c r="B1253" t="s">
        <v>8</v>
      </c>
      <c r="C1253" t="s">
        <v>13</v>
      </c>
      <c r="D1253" t="s">
        <v>24</v>
      </c>
      <c r="E1253" t="s">
        <v>2503</v>
      </c>
      <c r="F1253" t="s">
        <v>2502</v>
      </c>
      <c r="G1253" t="s">
        <v>2616</v>
      </c>
      <c r="H1253" t="s">
        <v>2618</v>
      </c>
    </row>
    <row r="1254" spans="1:8" x14ac:dyDescent="0.25">
      <c r="A1254" t="s">
        <v>12</v>
      </c>
      <c r="B1254" t="s">
        <v>71</v>
      </c>
      <c r="C1254" t="s">
        <v>13</v>
      </c>
      <c r="D1254" t="s">
        <v>33</v>
      </c>
      <c r="E1254" t="s">
        <v>2505</v>
      </c>
      <c r="F1254" t="s">
        <v>2504</v>
      </c>
      <c r="G1254" t="s">
        <v>2616</v>
      </c>
      <c r="H1254" t="s">
        <v>2618</v>
      </c>
    </row>
    <row r="1255" spans="1:8" x14ac:dyDescent="0.25">
      <c r="A1255" t="s">
        <v>6</v>
      </c>
      <c r="B1255" t="s">
        <v>8</v>
      </c>
      <c r="C1255" t="s">
        <v>36</v>
      </c>
      <c r="D1255" t="s">
        <v>24</v>
      </c>
      <c r="E1255" t="s">
        <v>2507</v>
      </c>
      <c r="F1255" t="s">
        <v>2506</v>
      </c>
      <c r="G1255" t="s">
        <v>2616</v>
      </c>
      <c r="H1255" t="s">
        <v>2618</v>
      </c>
    </row>
    <row r="1256" spans="1:8" x14ac:dyDescent="0.25">
      <c r="A1256" t="s">
        <v>12</v>
      </c>
      <c r="B1256" t="s">
        <v>26</v>
      </c>
      <c r="C1256" t="s">
        <v>13</v>
      </c>
      <c r="D1256" t="s">
        <v>33</v>
      </c>
      <c r="E1256" t="s">
        <v>2509</v>
      </c>
      <c r="F1256" t="s">
        <v>2508</v>
      </c>
      <c r="G1256" t="s">
        <v>2616</v>
      </c>
      <c r="H1256" t="s">
        <v>2618</v>
      </c>
    </row>
    <row r="1257" spans="1:8" x14ac:dyDescent="0.25">
      <c r="A1257" t="s">
        <v>6</v>
      </c>
      <c r="B1257" t="s">
        <v>8</v>
      </c>
      <c r="C1257" t="s">
        <v>13</v>
      </c>
      <c r="D1257" t="s">
        <v>33</v>
      </c>
      <c r="E1257" t="s">
        <v>2511</v>
      </c>
      <c r="F1257" t="s">
        <v>2510</v>
      </c>
      <c r="G1257" t="s">
        <v>2616</v>
      </c>
      <c r="H1257" t="s">
        <v>2617</v>
      </c>
    </row>
    <row r="1258" spans="1:8" x14ac:dyDescent="0.25">
      <c r="A1258" t="s">
        <v>6</v>
      </c>
      <c r="B1258" t="s">
        <v>8</v>
      </c>
      <c r="C1258" t="s">
        <v>13</v>
      </c>
      <c r="D1258" t="s">
        <v>11</v>
      </c>
      <c r="E1258" t="s">
        <v>2513</v>
      </c>
      <c r="F1258" t="s">
        <v>2512</v>
      </c>
      <c r="G1258" t="s">
        <v>2616</v>
      </c>
      <c r="H1258" t="s">
        <v>2618</v>
      </c>
    </row>
    <row r="1259" spans="1:8" x14ac:dyDescent="0.25">
      <c r="A1259" t="s">
        <v>12</v>
      </c>
      <c r="B1259" t="s">
        <v>14</v>
      </c>
      <c r="C1259" t="s">
        <v>13</v>
      </c>
      <c r="D1259" t="s">
        <v>11</v>
      </c>
      <c r="E1259" t="s">
        <v>2515</v>
      </c>
      <c r="F1259" t="s">
        <v>2514</v>
      </c>
      <c r="G1259" t="s">
        <v>2619</v>
      </c>
      <c r="H1259" t="s">
        <v>2618</v>
      </c>
    </row>
    <row r="1260" spans="1:8" x14ac:dyDescent="0.25">
      <c r="A1260" t="s">
        <v>6</v>
      </c>
      <c r="B1260" t="s">
        <v>17</v>
      </c>
      <c r="C1260" t="s">
        <v>25</v>
      </c>
      <c r="D1260" t="s">
        <v>11</v>
      </c>
      <c r="E1260" t="s">
        <v>2517</v>
      </c>
      <c r="F1260" t="s">
        <v>2516</v>
      </c>
      <c r="G1260" t="s">
        <v>2616</v>
      </c>
      <c r="H1260" t="s">
        <v>2618</v>
      </c>
    </row>
    <row r="1261" spans="1:8" x14ac:dyDescent="0.25">
      <c r="A1261" t="s">
        <v>12</v>
      </c>
      <c r="B1261" t="s">
        <v>14</v>
      </c>
      <c r="C1261" t="s">
        <v>7</v>
      </c>
      <c r="D1261" t="s">
        <v>11</v>
      </c>
      <c r="E1261" t="s">
        <v>2519</v>
      </c>
      <c r="F1261" t="s">
        <v>2518</v>
      </c>
      <c r="G1261" t="s">
        <v>2619</v>
      </c>
      <c r="H1261" t="s">
        <v>2618</v>
      </c>
    </row>
    <row r="1262" spans="1:8" x14ac:dyDescent="0.25">
      <c r="A1262" t="s">
        <v>12</v>
      </c>
      <c r="B1262" t="s">
        <v>17</v>
      </c>
      <c r="C1262" t="s">
        <v>13</v>
      </c>
      <c r="D1262" t="s">
        <v>11</v>
      </c>
      <c r="E1262" t="s">
        <v>2521</v>
      </c>
      <c r="F1262" t="s">
        <v>2520</v>
      </c>
      <c r="G1262" t="s">
        <v>2616</v>
      </c>
      <c r="H1262" t="s">
        <v>2618</v>
      </c>
    </row>
    <row r="1263" spans="1:8" x14ac:dyDescent="0.25">
      <c r="A1263" t="s">
        <v>6</v>
      </c>
      <c r="B1263" t="s">
        <v>8</v>
      </c>
      <c r="C1263" t="s">
        <v>13</v>
      </c>
      <c r="D1263" t="s">
        <v>11</v>
      </c>
      <c r="E1263" t="s">
        <v>2523</v>
      </c>
      <c r="F1263" t="s">
        <v>2522</v>
      </c>
      <c r="G1263" t="s">
        <v>2616</v>
      </c>
      <c r="H1263" t="s">
        <v>2617</v>
      </c>
    </row>
    <row r="1264" spans="1:8" x14ac:dyDescent="0.25">
      <c r="A1264" t="s">
        <v>6</v>
      </c>
      <c r="B1264" t="s">
        <v>25</v>
      </c>
      <c r="C1264" t="s">
        <v>7</v>
      </c>
      <c r="D1264" t="s">
        <v>33</v>
      </c>
      <c r="E1264" t="s">
        <v>2525</v>
      </c>
      <c r="F1264" t="s">
        <v>2524</v>
      </c>
      <c r="G1264" t="s">
        <v>2619</v>
      </c>
      <c r="H1264" t="s">
        <v>2618</v>
      </c>
    </row>
    <row r="1265" spans="1:8" x14ac:dyDescent="0.25">
      <c r="A1265" t="s">
        <v>6</v>
      </c>
      <c r="B1265" t="s">
        <v>17</v>
      </c>
      <c r="C1265" t="s">
        <v>7</v>
      </c>
      <c r="D1265" t="s">
        <v>24</v>
      </c>
      <c r="E1265" t="s">
        <v>2527</v>
      </c>
      <c r="F1265" t="s">
        <v>2526</v>
      </c>
      <c r="G1265" t="s">
        <v>2616</v>
      </c>
      <c r="H1265" t="s">
        <v>2618</v>
      </c>
    </row>
    <row r="1266" spans="1:8" x14ac:dyDescent="0.25">
      <c r="A1266" t="s">
        <v>6</v>
      </c>
      <c r="B1266" t="s">
        <v>8</v>
      </c>
      <c r="C1266" t="s">
        <v>13</v>
      </c>
      <c r="D1266" t="s">
        <v>11</v>
      </c>
      <c r="E1266" t="s">
        <v>2529</v>
      </c>
      <c r="F1266" t="s">
        <v>2528</v>
      </c>
      <c r="G1266" t="s">
        <v>2616</v>
      </c>
      <c r="H1266" t="s">
        <v>2617</v>
      </c>
    </row>
    <row r="1267" spans="1:8" x14ac:dyDescent="0.25">
      <c r="A1267" t="s">
        <v>12</v>
      </c>
      <c r="B1267" t="s">
        <v>26</v>
      </c>
      <c r="C1267" t="s">
        <v>36</v>
      </c>
      <c r="D1267" t="s">
        <v>11</v>
      </c>
      <c r="E1267" t="s">
        <v>2531</v>
      </c>
      <c r="F1267" t="s">
        <v>2530</v>
      </c>
      <c r="G1267" t="s">
        <v>2616</v>
      </c>
      <c r="H1267" t="s">
        <v>2618</v>
      </c>
    </row>
    <row r="1268" spans="1:8" x14ac:dyDescent="0.25">
      <c r="A1268" t="s">
        <v>12</v>
      </c>
      <c r="B1268" t="s">
        <v>26</v>
      </c>
      <c r="C1268" t="s">
        <v>13</v>
      </c>
      <c r="D1268" t="s">
        <v>11</v>
      </c>
      <c r="E1268" t="s">
        <v>2533</v>
      </c>
      <c r="F1268" t="s">
        <v>2532</v>
      </c>
      <c r="G1268" t="s">
        <v>2619</v>
      </c>
      <c r="H1268" t="s">
        <v>2617</v>
      </c>
    </row>
    <row r="1269" spans="1:8" x14ac:dyDescent="0.25">
      <c r="A1269" t="s">
        <v>12</v>
      </c>
      <c r="B1269" t="s">
        <v>14</v>
      </c>
      <c r="C1269" t="s">
        <v>13</v>
      </c>
      <c r="D1269" t="s">
        <v>11</v>
      </c>
      <c r="E1269" t="s">
        <v>2535</v>
      </c>
      <c r="F1269" t="s">
        <v>2534</v>
      </c>
      <c r="G1269" t="s">
        <v>2619</v>
      </c>
      <c r="H1269" t="s">
        <v>2617</v>
      </c>
    </row>
    <row r="1270" spans="1:8" x14ac:dyDescent="0.25">
      <c r="A1270" t="s">
        <v>12</v>
      </c>
      <c r="B1270" t="s">
        <v>17</v>
      </c>
      <c r="C1270" t="s">
        <v>7</v>
      </c>
      <c r="D1270" t="s">
        <v>33</v>
      </c>
      <c r="E1270" t="s">
        <v>2537</v>
      </c>
      <c r="F1270" t="s">
        <v>2536</v>
      </c>
      <c r="G1270" t="s">
        <v>2619</v>
      </c>
      <c r="H1270" t="s">
        <v>2618</v>
      </c>
    </row>
    <row r="1271" spans="1:8" x14ac:dyDescent="0.25">
      <c r="A1271" t="s">
        <v>6</v>
      </c>
      <c r="B1271" t="s">
        <v>8</v>
      </c>
      <c r="C1271" t="s">
        <v>7</v>
      </c>
      <c r="D1271" t="s">
        <v>11</v>
      </c>
      <c r="E1271" t="s">
        <v>2539</v>
      </c>
      <c r="F1271" t="s">
        <v>2538</v>
      </c>
      <c r="G1271" t="s">
        <v>2616</v>
      </c>
      <c r="H1271" t="s">
        <v>2618</v>
      </c>
    </row>
    <row r="1272" spans="1:8" x14ac:dyDescent="0.25">
      <c r="A1272" t="s">
        <v>12</v>
      </c>
      <c r="B1272" t="s">
        <v>17</v>
      </c>
      <c r="C1272" t="s">
        <v>7</v>
      </c>
      <c r="D1272" t="s">
        <v>33</v>
      </c>
      <c r="E1272" t="s">
        <v>2541</v>
      </c>
      <c r="F1272" t="s">
        <v>2540</v>
      </c>
      <c r="G1272" t="s">
        <v>2616</v>
      </c>
      <c r="H1272" t="s">
        <v>2618</v>
      </c>
    </row>
    <row r="1273" spans="1:8" x14ac:dyDescent="0.25">
      <c r="A1273" t="s">
        <v>6</v>
      </c>
      <c r="B1273" t="s">
        <v>17</v>
      </c>
      <c r="C1273" t="s">
        <v>13</v>
      </c>
      <c r="D1273" t="s">
        <v>11</v>
      </c>
      <c r="E1273" t="s">
        <v>2543</v>
      </c>
      <c r="F1273" t="s">
        <v>2542</v>
      </c>
      <c r="G1273" t="s">
        <v>2616</v>
      </c>
      <c r="H1273" t="s">
        <v>2617</v>
      </c>
    </row>
    <row r="1274" spans="1:8" x14ac:dyDescent="0.25">
      <c r="A1274" t="s">
        <v>12</v>
      </c>
      <c r="B1274" t="s">
        <v>14</v>
      </c>
      <c r="C1274" t="s">
        <v>7</v>
      </c>
      <c r="D1274" t="s">
        <v>11</v>
      </c>
      <c r="E1274" t="s">
        <v>1737</v>
      </c>
      <c r="F1274" t="s">
        <v>2544</v>
      </c>
      <c r="G1274" t="s">
        <v>2619</v>
      </c>
      <c r="H1274" t="s">
        <v>2618</v>
      </c>
    </row>
    <row r="1275" spans="1:8" x14ac:dyDescent="0.25">
      <c r="A1275" t="s">
        <v>12</v>
      </c>
      <c r="B1275" t="s">
        <v>71</v>
      </c>
      <c r="C1275" t="s">
        <v>7</v>
      </c>
      <c r="D1275" t="s">
        <v>24</v>
      </c>
      <c r="E1275" t="s">
        <v>2546</v>
      </c>
      <c r="F1275" t="s">
        <v>2545</v>
      </c>
      <c r="G1275" t="s">
        <v>2616</v>
      </c>
      <c r="H1275" t="s">
        <v>2618</v>
      </c>
    </row>
    <row r="1276" spans="1:8" x14ac:dyDescent="0.25">
      <c r="A1276" t="s">
        <v>6</v>
      </c>
      <c r="B1276" t="s">
        <v>8</v>
      </c>
      <c r="C1276" t="s">
        <v>13</v>
      </c>
      <c r="D1276" t="s">
        <v>11</v>
      </c>
      <c r="E1276" t="s">
        <v>2548</v>
      </c>
      <c r="F1276" t="s">
        <v>2547</v>
      </c>
      <c r="G1276" t="s">
        <v>2616</v>
      </c>
      <c r="H1276" t="s">
        <v>2618</v>
      </c>
    </row>
    <row r="1277" spans="1:8" x14ac:dyDescent="0.25">
      <c r="A1277" t="s">
        <v>12</v>
      </c>
      <c r="B1277" t="s">
        <v>17</v>
      </c>
      <c r="C1277" t="s">
        <v>7</v>
      </c>
      <c r="D1277" t="s">
        <v>33</v>
      </c>
      <c r="E1277" t="s">
        <v>2550</v>
      </c>
      <c r="F1277" t="s">
        <v>2549</v>
      </c>
      <c r="G1277" t="s">
        <v>2616</v>
      </c>
      <c r="H1277" t="s">
        <v>2618</v>
      </c>
    </row>
    <row r="1278" spans="1:8" x14ac:dyDescent="0.25">
      <c r="A1278" t="s">
        <v>12</v>
      </c>
      <c r="B1278" t="s">
        <v>26</v>
      </c>
      <c r="C1278" t="s">
        <v>13</v>
      </c>
      <c r="D1278" t="s">
        <v>11</v>
      </c>
      <c r="E1278" t="s">
        <v>2552</v>
      </c>
      <c r="F1278" t="s">
        <v>2551</v>
      </c>
      <c r="G1278" t="s">
        <v>2616</v>
      </c>
      <c r="H1278" t="s">
        <v>2618</v>
      </c>
    </row>
    <row r="1279" spans="1:8" x14ac:dyDescent="0.25">
      <c r="A1279" t="s">
        <v>6</v>
      </c>
      <c r="B1279" t="s">
        <v>8</v>
      </c>
      <c r="C1279" t="s">
        <v>36</v>
      </c>
      <c r="D1279" t="s">
        <v>24</v>
      </c>
      <c r="E1279" t="s">
        <v>2554</v>
      </c>
      <c r="F1279" t="s">
        <v>2553</v>
      </c>
      <c r="G1279" t="s">
        <v>2619</v>
      </c>
      <c r="H1279" t="s">
        <v>2618</v>
      </c>
    </row>
    <row r="1280" spans="1:8" x14ac:dyDescent="0.25">
      <c r="A1280" t="s">
        <v>12</v>
      </c>
      <c r="B1280" t="s">
        <v>26</v>
      </c>
      <c r="C1280" t="s">
        <v>13</v>
      </c>
      <c r="D1280" t="s">
        <v>11</v>
      </c>
      <c r="E1280" t="s">
        <v>2556</v>
      </c>
      <c r="F1280" t="s">
        <v>2555</v>
      </c>
      <c r="G1280" t="s">
        <v>2616</v>
      </c>
      <c r="H1280" t="s">
        <v>2618</v>
      </c>
    </row>
    <row r="1281" spans="1:8" x14ac:dyDescent="0.25">
      <c r="A1281" t="s">
        <v>6</v>
      </c>
      <c r="B1281" t="s">
        <v>25</v>
      </c>
      <c r="C1281" t="s">
        <v>13</v>
      </c>
      <c r="D1281" t="s">
        <v>11</v>
      </c>
      <c r="E1281" t="s">
        <v>2558</v>
      </c>
      <c r="F1281" t="s">
        <v>2557</v>
      </c>
      <c r="G1281" t="s">
        <v>2616</v>
      </c>
      <c r="H1281" t="s">
        <v>2617</v>
      </c>
    </row>
    <row r="1282" spans="1:8" x14ac:dyDescent="0.25">
      <c r="A1282" t="s">
        <v>6</v>
      </c>
      <c r="B1282" t="s">
        <v>8</v>
      </c>
      <c r="C1282" t="s">
        <v>13</v>
      </c>
      <c r="D1282" t="s">
        <v>33</v>
      </c>
      <c r="E1282" t="s">
        <v>2560</v>
      </c>
      <c r="F1282" t="s">
        <v>2559</v>
      </c>
      <c r="G1282" t="s">
        <v>2616</v>
      </c>
      <c r="H1282" t="s">
        <v>2617</v>
      </c>
    </row>
    <row r="1283" spans="1:8" x14ac:dyDescent="0.25">
      <c r="A1283" t="s">
        <v>6</v>
      </c>
      <c r="B1283" t="s">
        <v>8</v>
      </c>
      <c r="C1283" t="s">
        <v>13</v>
      </c>
      <c r="D1283" t="s">
        <v>11</v>
      </c>
      <c r="E1283" t="s">
        <v>2562</v>
      </c>
      <c r="F1283" t="s">
        <v>2561</v>
      </c>
      <c r="G1283" t="s">
        <v>2616</v>
      </c>
      <c r="H1283" t="s">
        <v>2618</v>
      </c>
    </row>
    <row r="1284" spans="1:8" x14ac:dyDescent="0.25">
      <c r="A1284" t="s">
        <v>12</v>
      </c>
      <c r="B1284" t="s">
        <v>14</v>
      </c>
      <c r="C1284" t="s">
        <v>13</v>
      </c>
      <c r="D1284" t="s">
        <v>11</v>
      </c>
      <c r="E1284" t="s">
        <v>2564</v>
      </c>
      <c r="F1284" t="s">
        <v>2563</v>
      </c>
      <c r="G1284" t="s">
        <v>2616</v>
      </c>
      <c r="H1284" t="s">
        <v>2617</v>
      </c>
    </row>
    <row r="1285" spans="1:8" x14ac:dyDescent="0.25">
      <c r="A1285" t="s">
        <v>12</v>
      </c>
      <c r="B1285" t="s">
        <v>26</v>
      </c>
      <c r="C1285" t="s">
        <v>25</v>
      </c>
      <c r="D1285" t="s">
        <v>11</v>
      </c>
      <c r="E1285" t="s">
        <v>2566</v>
      </c>
      <c r="F1285" t="s">
        <v>2565</v>
      </c>
      <c r="G1285" t="s">
        <v>2616</v>
      </c>
      <c r="H1285" t="s">
        <v>2617</v>
      </c>
    </row>
    <row r="1286" spans="1:8" x14ac:dyDescent="0.25">
      <c r="A1286" t="s">
        <v>12</v>
      </c>
      <c r="B1286" t="s">
        <v>14</v>
      </c>
      <c r="C1286" t="s">
        <v>13</v>
      </c>
      <c r="D1286" t="s">
        <v>33</v>
      </c>
      <c r="E1286" t="s">
        <v>2568</v>
      </c>
      <c r="F1286" t="s">
        <v>2567</v>
      </c>
      <c r="G1286" t="s">
        <v>2619</v>
      </c>
      <c r="H1286" t="s">
        <v>2618</v>
      </c>
    </row>
    <row r="1287" spans="1:8" x14ac:dyDescent="0.25">
      <c r="A1287" t="s">
        <v>6</v>
      </c>
      <c r="B1287" t="s">
        <v>25</v>
      </c>
      <c r="C1287" t="s">
        <v>13</v>
      </c>
      <c r="D1287" t="s">
        <v>11</v>
      </c>
      <c r="E1287" t="s">
        <v>2570</v>
      </c>
      <c r="F1287" t="s">
        <v>2569</v>
      </c>
      <c r="G1287" t="s">
        <v>2616</v>
      </c>
      <c r="H1287" t="s">
        <v>2617</v>
      </c>
    </row>
    <row r="1288" spans="1:8" x14ac:dyDescent="0.25">
      <c r="A1288" t="s">
        <v>6</v>
      </c>
      <c r="B1288" t="s">
        <v>8</v>
      </c>
      <c r="C1288" t="s">
        <v>7</v>
      </c>
      <c r="D1288" t="s">
        <v>33</v>
      </c>
      <c r="E1288" t="s">
        <v>2572</v>
      </c>
      <c r="F1288" t="s">
        <v>2571</v>
      </c>
      <c r="G1288" t="s">
        <v>2616</v>
      </c>
      <c r="H1288" t="s">
        <v>2618</v>
      </c>
    </row>
    <row r="1289" spans="1:8" x14ac:dyDescent="0.25">
      <c r="A1289" t="s">
        <v>12</v>
      </c>
      <c r="B1289" t="s">
        <v>14</v>
      </c>
      <c r="C1289" t="s">
        <v>7</v>
      </c>
      <c r="D1289" t="s">
        <v>33</v>
      </c>
      <c r="E1289" t="s">
        <v>1304</v>
      </c>
      <c r="F1289" t="s">
        <v>2573</v>
      </c>
      <c r="G1289" t="s">
        <v>2619</v>
      </c>
      <c r="H1289" t="s">
        <v>2618</v>
      </c>
    </row>
    <row r="1290" spans="1:8" x14ac:dyDescent="0.25">
      <c r="A1290" t="s">
        <v>12</v>
      </c>
      <c r="B1290" t="s">
        <v>14</v>
      </c>
      <c r="C1290" t="s">
        <v>7</v>
      </c>
      <c r="D1290" t="s">
        <v>11</v>
      </c>
      <c r="E1290" t="s">
        <v>2575</v>
      </c>
      <c r="F1290" t="s">
        <v>2574</v>
      </c>
      <c r="G1290" t="s">
        <v>2619</v>
      </c>
      <c r="H1290" t="s">
        <v>2618</v>
      </c>
    </row>
    <row r="1291" spans="1:8" x14ac:dyDescent="0.25">
      <c r="A1291" t="s">
        <v>6</v>
      </c>
      <c r="B1291" t="s">
        <v>8</v>
      </c>
      <c r="C1291" t="s">
        <v>13</v>
      </c>
      <c r="D1291" t="s">
        <v>11</v>
      </c>
      <c r="E1291" t="s">
        <v>2577</v>
      </c>
      <c r="F1291" t="s">
        <v>2576</v>
      </c>
      <c r="G1291" t="s">
        <v>2616</v>
      </c>
      <c r="H1291" t="s">
        <v>2618</v>
      </c>
    </row>
    <row r="1292" spans="1:8" x14ac:dyDescent="0.25">
      <c r="A1292" t="s">
        <v>6</v>
      </c>
      <c r="B1292" t="s">
        <v>17</v>
      </c>
      <c r="C1292" t="s">
        <v>13</v>
      </c>
      <c r="D1292" t="s">
        <v>33</v>
      </c>
      <c r="E1292" t="s">
        <v>2579</v>
      </c>
      <c r="F1292" t="s">
        <v>2578</v>
      </c>
      <c r="G1292" t="s">
        <v>2616</v>
      </c>
      <c r="H1292" t="s">
        <v>2618</v>
      </c>
    </row>
    <row r="1293" spans="1:8" x14ac:dyDescent="0.25">
      <c r="A1293" t="s">
        <v>12</v>
      </c>
      <c r="B1293" t="s">
        <v>71</v>
      </c>
      <c r="C1293" t="s">
        <v>7</v>
      </c>
      <c r="D1293" t="s">
        <v>11</v>
      </c>
      <c r="E1293" t="s">
        <v>2581</v>
      </c>
      <c r="F1293" t="s">
        <v>2580</v>
      </c>
      <c r="G1293" t="s">
        <v>2619</v>
      </c>
      <c r="H1293" t="s">
        <v>2618</v>
      </c>
    </row>
    <row r="1294" spans="1:8" x14ac:dyDescent="0.25">
      <c r="A1294" t="s">
        <v>12</v>
      </c>
      <c r="B1294" t="s">
        <v>14</v>
      </c>
      <c r="C1294" t="s">
        <v>13</v>
      </c>
      <c r="D1294" t="s">
        <v>24</v>
      </c>
      <c r="E1294" t="s">
        <v>2583</v>
      </c>
      <c r="F1294" t="s">
        <v>2582</v>
      </c>
      <c r="G1294" t="s">
        <v>2619</v>
      </c>
      <c r="H1294" t="s">
        <v>2617</v>
      </c>
    </row>
    <row r="1295" spans="1:8" x14ac:dyDescent="0.25">
      <c r="A1295" t="s">
        <v>12</v>
      </c>
      <c r="B1295" t="s">
        <v>26</v>
      </c>
      <c r="C1295" t="s">
        <v>7</v>
      </c>
      <c r="D1295" t="s">
        <v>33</v>
      </c>
      <c r="E1295" t="s">
        <v>2585</v>
      </c>
      <c r="F1295" t="s">
        <v>2584</v>
      </c>
      <c r="G1295" t="s">
        <v>2616</v>
      </c>
      <c r="H1295" t="s">
        <v>2618</v>
      </c>
    </row>
    <row r="1296" spans="1:8" x14ac:dyDescent="0.25">
      <c r="A1296" t="s">
        <v>6</v>
      </c>
      <c r="B1296" t="s">
        <v>25</v>
      </c>
      <c r="C1296" t="s">
        <v>7</v>
      </c>
      <c r="D1296" t="s">
        <v>11</v>
      </c>
      <c r="E1296" t="s">
        <v>2587</v>
      </c>
      <c r="F1296" t="s">
        <v>2586</v>
      </c>
      <c r="G1296" t="s">
        <v>2619</v>
      </c>
      <c r="H1296" t="s">
        <v>2618</v>
      </c>
    </row>
    <row r="1297" spans="1:8" x14ac:dyDescent="0.25">
      <c r="A1297" t="s">
        <v>6</v>
      </c>
      <c r="B1297" t="s">
        <v>17</v>
      </c>
      <c r="C1297" t="s">
        <v>7</v>
      </c>
      <c r="D1297" t="s">
        <v>11</v>
      </c>
      <c r="E1297" t="s">
        <v>2589</v>
      </c>
      <c r="F1297" t="s">
        <v>2588</v>
      </c>
      <c r="G1297" t="s">
        <v>2616</v>
      </c>
      <c r="H1297" t="s">
        <v>2618</v>
      </c>
    </row>
    <row r="1298" spans="1:8" x14ac:dyDescent="0.25">
      <c r="A1298" t="s">
        <v>12</v>
      </c>
      <c r="B1298" t="s">
        <v>26</v>
      </c>
      <c r="C1298" t="s">
        <v>25</v>
      </c>
      <c r="D1298" t="s">
        <v>11</v>
      </c>
      <c r="E1298" t="s">
        <v>2591</v>
      </c>
      <c r="F1298" t="s">
        <v>2590</v>
      </c>
      <c r="G1298" t="s">
        <v>2619</v>
      </c>
      <c r="H1298" t="s">
        <v>2618</v>
      </c>
    </row>
    <row r="1299" spans="1:8" x14ac:dyDescent="0.25">
      <c r="A1299" t="s">
        <v>12</v>
      </c>
      <c r="B1299" t="s">
        <v>71</v>
      </c>
      <c r="C1299" t="s">
        <v>13</v>
      </c>
      <c r="D1299" t="s">
        <v>11</v>
      </c>
      <c r="E1299" t="s">
        <v>2593</v>
      </c>
      <c r="F1299" t="s">
        <v>2592</v>
      </c>
      <c r="G1299" t="s">
        <v>2619</v>
      </c>
      <c r="H1299" t="s">
        <v>2618</v>
      </c>
    </row>
    <row r="1300" spans="1:8" x14ac:dyDescent="0.25">
      <c r="A1300" t="s">
        <v>12</v>
      </c>
      <c r="B1300" t="s">
        <v>17</v>
      </c>
      <c r="C1300" t="s">
        <v>13</v>
      </c>
      <c r="D1300" t="s">
        <v>11</v>
      </c>
      <c r="E1300" t="s">
        <v>2595</v>
      </c>
      <c r="F1300" t="s">
        <v>2594</v>
      </c>
      <c r="G1300" t="s">
        <v>2616</v>
      </c>
      <c r="H1300" t="s">
        <v>2617</v>
      </c>
    </row>
    <row r="1301" spans="1:8" x14ac:dyDescent="0.25">
      <c r="A1301" t="s">
        <v>12</v>
      </c>
      <c r="B1301" t="s">
        <v>17</v>
      </c>
      <c r="C1301" t="s">
        <v>36</v>
      </c>
      <c r="D1301" t="s">
        <v>11</v>
      </c>
      <c r="E1301" t="s">
        <v>2597</v>
      </c>
      <c r="F1301" t="s">
        <v>2596</v>
      </c>
      <c r="G1301" t="s">
        <v>2616</v>
      </c>
      <c r="H1301" t="s">
        <v>2618</v>
      </c>
    </row>
    <row r="1302" spans="1:8" x14ac:dyDescent="0.25">
      <c r="A1302" t="s">
        <v>12</v>
      </c>
      <c r="B1302" t="s">
        <v>14</v>
      </c>
      <c r="C1302" t="s">
        <v>13</v>
      </c>
      <c r="D1302" t="s">
        <v>11</v>
      </c>
      <c r="E1302" t="s">
        <v>2599</v>
      </c>
      <c r="F1302" t="s">
        <v>2598</v>
      </c>
      <c r="G1302" t="s">
        <v>2619</v>
      </c>
      <c r="H1302" t="s">
        <v>2617</v>
      </c>
    </row>
    <row r="1303" spans="1:8" x14ac:dyDescent="0.25">
      <c r="A1303" t="s">
        <v>12</v>
      </c>
      <c r="B1303" t="s">
        <v>26</v>
      </c>
      <c r="C1303" t="s">
        <v>13</v>
      </c>
      <c r="D1303" t="s">
        <v>24</v>
      </c>
      <c r="E1303" t="s">
        <v>2601</v>
      </c>
      <c r="F1303" t="s">
        <v>2600</v>
      </c>
      <c r="G1303" t="s">
        <v>2619</v>
      </c>
      <c r="H1303" t="s">
        <v>2618</v>
      </c>
    </row>
    <row r="1304" spans="1:8" x14ac:dyDescent="0.25">
      <c r="A1304" t="s">
        <v>12</v>
      </c>
      <c r="B1304" t="s">
        <v>26</v>
      </c>
      <c r="C1304" t="s">
        <v>13</v>
      </c>
      <c r="D1304" t="s">
        <v>11</v>
      </c>
      <c r="E1304" t="s">
        <v>2603</v>
      </c>
      <c r="F1304" t="s">
        <v>2602</v>
      </c>
      <c r="G1304" t="s">
        <v>2619</v>
      </c>
      <c r="H1304" t="s">
        <v>2618</v>
      </c>
    </row>
    <row r="1305" spans="1:8" x14ac:dyDescent="0.25">
      <c r="A1305" t="s">
        <v>12</v>
      </c>
      <c r="B1305" t="s">
        <v>26</v>
      </c>
      <c r="C1305" t="s">
        <v>7</v>
      </c>
      <c r="D1305" t="s">
        <v>11</v>
      </c>
      <c r="E1305" t="s">
        <v>2605</v>
      </c>
      <c r="F1305" t="s">
        <v>2604</v>
      </c>
      <c r="G1305" t="s">
        <v>2619</v>
      </c>
      <c r="H1305" t="s">
        <v>2618</v>
      </c>
    </row>
    <row r="1306" spans="1:8" x14ac:dyDescent="0.25">
      <c r="A1306" t="s">
        <v>12</v>
      </c>
      <c r="B1306" t="s">
        <v>14</v>
      </c>
      <c r="C1306" t="s">
        <v>13</v>
      </c>
      <c r="D1306" t="s">
        <v>11</v>
      </c>
      <c r="E1306" t="s">
        <v>2607</v>
      </c>
      <c r="F1306" t="s">
        <v>2606</v>
      </c>
      <c r="G1306" t="s">
        <v>2619</v>
      </c>
      <c r="H1306" t="s">
        <v>2617</v>
      </c>
    </row>
    <row r="1307" spans="1:8" x14ac:dyDescent="0.25">
      <c r="A1307" t="s">
        <v>12</v>
      </c>
      <c r="B1307" t="s">
        <v>14</v>
      </c>
      <c r="C1307" t="s">
        <v>7</v>
      </c>
      <c r="D1307" t="s">
        <v>11</v>
      </c>
      <c r="E1307" t="s">
        <v>2609</v>
      </c>
      <c r="F1307" t="s">
        <v>2608</v>
      </c>
      <c r="G1307" t="s">
        <v>2619</v>
      </c>
      <c r="H1307" t="s">
        <v>2618</v>
      </c>
    </row>
  </sheetData>
  <autoFilter ref="A1:H1307" xr:uid="{B7FB6763-A362-455D-9D18-6006619E1C8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1D74-2A1A-4BEB-B7B2-03793AD74B02}">
  <dimension ref="A2:E55"/>
  <sheetViews>
    <sheetView showGridLines="0" topLeftCell="A2" zoomScale="70" zoomScaleNormal="70" workbookViewId="0">
      <selection activeCell="A47" sqref="A47"/>
    </sheetView>
  </sheetViews>
  <sheetFormatPr defaultRowHeight="15" x14ac:dyDescent="0.25"/>
  <cols>
    <col min="1" max="1" width="32.140625" bestFit="1" customWidth="1"/>
    <col min="2" max="2" width="17.5703125" bestFit="1" customWidth="1"/>
    <col min="3" max="3" width="7.85546875" bestFit="1" customWidth="1"/>
    <col min="4" max="4" width="10.7109375" bestFit="1" customWidth="1"/>
  </cols>
  <sheetData>
    <row r="2" spans="1:5" x14ac:dyDescent="0.25">
      <c r="E2" s="9" t="s">
        <v>2632</v>
      </c>
    </row>
    <row r="5" spans="1:5" x14ac:dyDescent="0.25">
      <c r="A5" s="1" t="s">
        <v>1</v>
      </c>
      <c r="B5" t="s">
        <v>2613</v>
      </c>
    </row>
    <row r="6" spans="1:5" x14ac:dyDescent="0.25">
      <c r="A6" s="1" t="s">
        <v>2614</v>
      </c>
      <c r="B6" t="s">
        <v>2613</v>
      </c>
    </row>
    <row r="8" spans="1:5" x14ac:dyDescent="0.25">
      <c r="A8" s="1" t="s">
        <v>2610</v>
      </c>
      <c r="B8" t="s">
        <v>2612</v>
      </c>
      <c r="C8" s="4" t="s">
        <v>2624</v>
      </c>
    </row>
    <row r="9" spans="1:5" x14ac:dyDescent="0.25">
      <c r="A9" s="2" t="s">
        <v>71</v>
      </c>
      <c r="B9" s="3">
        <v>27</v>
      </c>
      <c r="C9" s="6">
        <f>GETPIVOTDATA("sexo",Valor_transacao!$A$11,"salario_anual","$120K +")/GETPIVOTDATA("sexo",Valor_transacao!$A$11)</f>
        <v>7.3913043478260873E-2</v>
      </c>
    </row>
    <row r="10" spans="1:5" x14ac:dyDescent="0.25">
      <c r="A10" s="2" t="s">
        <v>17</v>
      </c>
      <c r="B10" s="3">
        <v>179</v>
      </c>
      <c r="C10" s="6">
        <f>GETPIVOTDATA("sexo",Valor_transacao!$A$11,"salario_anual","$40K - $60K")/GETPIVOTDATA("sexo",Valor_transacao!$A$11)</f>
        <v>0.21304347826086956</v>
      </c>
    </row>
    <row r="11" spans="1:5" x14ac:dyDescent="0.25">
      <c r="A11" s="2" t="s">
        <v>26</v>
      </c>
      <c r="B11" s="3">
        <v>132</v>
      </c>
      <c r="C11" s="6">
        <f>GETPIVOTDATA("sexo",Valor_transacao!$A$11,"salario_anual","$60K - $80K")/GETPIVOTDATA("sexo",Valor_transacao!$A$11)</f>
        <v>0.18478260869565216</v>
      </c>
    </row>
    <row r="12" spans="1:5" x14ac:dyDescent="0.25">
      <c r="A12" s="2" t="s">
        <v>14</v>
      </c>
      <c r="B12" s="3">
        <v>87</v>
      </c>
      <c r="C12" s="6">
        <f>GETPIVOTDATA("sexo",Valor_transacao!$A$11,"salario_anual","$80K - $120K")/GETPIVOTDATA("sexo",Valor_transacao!$A$11)</f>
        <v>0.18043478260869567</v>
      </c>
    </row>
    <row r="13" spans="1:5" x14ac:dyDescent="0.25">
      <c r="A13" s="2" t="s">
        <v>8</v>
      </c>
      <c r="B13" s="3">
        <v>344</v>
      </c>
      <c r="C13" s="6">
        <f>GETPIVOTDATA("sexo",Valor_transacao!$A$11,"salario_anual","menos que $40K")/GETPIVOTDATA("sexo",Valor_transacao!$A$11)</f>
        <v>0.34782608695652173</v>
      </c>
    </row>
    <row r="14" spans="1:5" x14ac:dyDescent="0.25">
      <c r="A14" s="2" t="s">
        <v>2611</v>
      </c>
      <c r="B14" s="3">
        <v>769</v>
      </c>
      <c r="C14" s="7"/>
      <c r="D14" s="5"/>
    </row>
    <row r="26" spans="1:3" x14ac:dyDescent="0.25">
      <c r="A26" s="1" t="s">
        <v>1</v>
      </c>
      <c r="B26" t="s">
        <v>2613</v>
      </c>
    </row>
    <row r="27" spans="1:3" x14ac:dyDescent="0.25">
      <c r="A27" s="1" t="s">
        <v>2614</v>
      </c>
      <c r="B27" t="s">
        <v>2613</v>
      </c>
    </row>
    <row r="29" spans="1:3" x14ac:dyDescent="0.25">
      <c r="A29" s="1" t="s">
        <v>2610</v>
      </c>
      <c r="B29" t="s">
        <v>2612</v>
      </c>
      <c r="C29" s="4" t="s">
        <v>2624</v>
      </c>
    </row>
    <row r="30" spans="1:3" x14ac:dyDescent="0.25">
      <c r="A30" s="2" t="s">
        <v>71</v>
      </c>
      <c r="B30" s="3">
        <v>80</v>
      </c>
      <c r="C30" s="6">
        <f>GETPIVOTDATA("sexo",Valor_transacao!$A$11,"salario_anual","$120K +")/GETPIVOTDATA("sexo",Valor_transacao!$A$11)</f>
        <v>7.3913043478260873E-2</v>
      </c>
    </row>
    <row r="31" spans="1:3" x14ac:dyDescent="0.25">
      <c r="A31" s="2" t="s">
        <v>17</v>
      </c>
      <c r="B31" s="3">
        <v>32</v>
      </c>
      <c r="C31" s="6">
        <f>GETPIVOTDATA("sexo",Valor_transacao!$A$11,"salario_anual","$40K - $60K")/GETPIVOTDATA("sexo",Valor_transacao!$A$11)</f>
        <v>0.21304347826086956</v>
      </c>
    </row>
    <row r="32" spans="1:3" x14ac:dyDescent="0.25">
      <c r="A32" s="2" t="s">
        <v>26</v>
      </c>
      <c r="B32" s="3">
        <v>78</v>
      </c>
      <c r="C32" s="6">
        <f>GETPIVOTDATA("sexo",Valor_transacao!$A$11,"salario_anual","$60K - $80K")/GETPIVOTDATA("sexo",Valor_transacao!$A$11)</f>
        <v>0.18478260869565216</v>
      </c>
    </row>
    <row r="33" spans="1:4" x14ac:dyDescent="0.25">
      <c r="A33" s="2" t="s">
        <v>14</v>
      </c>
      <c r="B33" s="3">
        <v>158</v>
      </c>
      <c r="C33" s="6">
        <f>GETPIVOTDATA("sexo",Valor_transacao!$A$11,"salario_anual","$80K - $120K")/GETPIVOTDATA("sexo",Valor_transacao!$A$11)</f>
        <v>0.18043478260869567</v>
      </c>
    </row>
    <row r="34" spans="1:4" x14ac:dyDescent="0.25">
      <c r="A34" s="2" t="s">
        <v>8</v>
      </c>
      <c r="B34" s="3">
        <v>19</v>
      </c>
      <c r="C34" s="6">
        <f>GETPIVOTDATA("sexo",Valor_transacao!$A$11,"salario_anual","menos que $40K")/GETPIVOTDATA("sexo",Valor_transacao!$A$11)</f>
        <v>0.34782608695652173</v>
      </c>
    </row>
    <row r="35" spans="1:4" x14ac:dyDescent="0.25">
      <c r="A35" s="2" t="s">
        <v>2611</v>
      </c>
      <c r="B35" s="3">
        <v>367</v>
      </c>
      <c r="C35" s="7"/>
      <c r="D35" s="5"/>
    </row>
    <row r="46" spans="1:4" x14ac:dyDescent="0.25">
      <c r="A46" s="1" t="s">
        <v>1</v>
      </c>
      <c r="B46" t="s">
        <v>2613</v>
      </c>
    </row>
    <row r="47" spans="1:4" x14ac:dyDescent="0.25">
      <c r="A47" s="1" t="s">
        <v>2</v>
      </c>
      <c r="B47" t="s">
        <v>2613</v>
      </c>
    </row>
    <row r="49" spans="1:3" x14ac:dyDescent="0.25">
      <c r="A49" s="1" t="s">
        <v>2610</v>
      </c>
      <c r="B49" t="s">
        <v>2612</v>
      </c>
      <c r="C49" s="14"/>
    </row>
    <row r="50" spans="1:3" x14ac:dyDescent="0.25">
      <c r="A50" s="2" t="s">
        <v>2619</v>
      </c>
      <c r="B50" s="3">
        <v>366</v>
      </c>
      <c r="C50" s="15"/>
    </row>
    <row r="51" spans="1:3" x14ac:dyDescent="0.25">
      <c r="A51" s="2" t="s">
        <v>2616</v>
      </c>
      <c r="B51" s="3">
        <v>768</v>
      </c>
      <c r="C51" s="15"/>
    </row>
    <row r="52" spans="1:3" x14ac:dyDescent="0.25">
      <c r="A52" s="2" t="s">
        <v>2621</v>
      </c>
      <c r="B52" s="3">
        <v>1</v>
      </c>
      <c r="C52" s="15"/>
    </row>
    <row r="53" spans="1:3" x14ac:dyDescent="0.25">
      <c r="A53" s="2" t="s">
        <v>2622</v>
      </c>
      <c r="B53" s="3">
        <v>1</v>
      </c>
      <c r="C53" s="15"/>
    </row>
    <row r="54" spans="1:3" x14ac:dyDescent="0.25">
      <c r="A54" s="2" t="s">
        <v>2611</v>
      </c>
      <c r="B54" s="3">
        <v>1136</v>
      </c>
      <c r="C54" s="15"/>
    </row>
    <row r="55" spans="1:3" x14ac:dyDescent="0.25">
      <c r="C55" s="16"/>
    </row>
  </sheetData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7FF1-27BE-4B71-B0F3-DF5571C84C60}">
  <dimension ref="A3:D59"/>
  <sheetViews>
    <sheetView showGridLines="0" tabSelected="1" zoomScale="70" zoomScaleNormal="70" workbookViewId="0">
      <selection activeCell="F57" sqref="F57"/>
    </sheetView>
  </sheetViews>
  <sheetFormatPr defaultRowHeight="15" x14ac:dyDescent="0.25"/>
  <cols>
    <col min="1" max="1" width="35.5703125" bestFit="1" customWidth="1"/>
    <col min="2" max="2" width="17.5703125" bestFit="1" customWidth="1"/>
    <col min="3" max="3" width="7.85546875" bestFit="1" customWidth="1"/>
    <col min="4" max="4" width="10.7109375" bestFit="1" customWidth="1"/>
  </cols>
  <sheetData>
    <row r="3" spans="1:4" x14ac:dyDescent="0.25">
      <c r="D3" s="9" t="s">
        <v>2631</v>
      </c>
    </row>
    <row r="8" spans="1:4" x14ac:dyDescent="0.25">
      <c r="A8" s="1" t="s">
        <v>1</v>
      </c>
      <c r="B8" t="s">
        <v>2613</v>
      </c>
    </row>
    <row r="9" spans="1:4" x14ac:dyDescent="0.25">
      <c r="A9" s="1" t="s">
        <v>2615</v>
      </c>
      <c r="B9" t="s">
        <v>2613</v>
      </c>
    </row>
    <row r="11" spans="1:4" x14ac:dyDescent="0.25">
      <c r="A11" s="1" t="s">
        <v>2610</v>
      </c>
      <c r="B11" t="s">
        <v>2612</v>
      </c>
      <c r="C11" s="4" t="s">
        <v>2624</v>
      </c>
    </row>
    <row r="12" spans="1:4" x14ac:dyDescent="0.25">
      <c r="A12" s="2" t="s">
        <v>71</v>
      </c>
      <c r="B12" s="3">
        <v>34</v>
      </c>
      <c r="C12" s="6">
        <f>GETPIVOTDATA("sexo",$A$11,"salario_anual","$120K +")/GETPIVOTDATA("sexo",$A$11)</f>
        <v>7.3913043478260873E-2</v>
      </c>
    </row>
    <row r="13" spans="1:4" x14ac:dyDescent="0.25">
      <c r="A13" s="2" t="s">
        <v>17</v>
      </c>
      <c r="B13" s="3">
        <v>98</v>
      </c>
      <c r="C13" s="6">
        <f>GETPIVOTDATA("sexo",$A$11,"salario_anual","$40K - $60K")/GETPIVOTDATA("sexo",$A$11)</f>
        <v>0.21304347826086956</v>
      </c>
    </row>
    <row r="14" spans="1:4" x14ac:dyDescent="0.25">
      <c r="A14" s="2" t="s">
        <v>26</v>
      </c>
      <c r="B14" s="3">
        <v>85</v>
      </c>
      <c r="C14" s="6">
        <f>GETPIVOTDATA("sexo",$A$11,"salario_anual","$60K - $80K")/GETPIVOTDATA("sexo",$A$11)</f>
        <v>0.18478260869565216</v>
      </c>
    </row>
    <row r="15" spans="1:4" x14ac:dyDescent="0.25">
      <c r="A15" s="2" t="s">
        <v>14</v>
      </c>
      <c r="B15" s="3">
        <v>83</v>
      </c>
      <c r="C15" s="6">
        <f>GETPIVOTDATA("sexo",$A$11,"salario_anual","$80K - $120K")/GETPIVOTDATA("sexo",$A$11)</f>
        <v>0.18043478260869567</v>
      </c>
    </row>
    <row r="16" spans="1:4" x14ac:dyDescent="0.25">
      <c r="A16" s="2" t="s">
        <v>8</v>
      </c>
      <c r="B16" s="3">
        <v>160</v>
      </c>
      <c r="C16" s="6">
        <f>GETPIVOTDATA("sexo",$A$11,"salario_anual","menos que $40K")/GETPIVOTDATA("sexo",$A$11)</f>
        <v>0.34782608695652173</v>
      </c>
    </row>
    <row r="17" spans="1:4" x14ac:dyDescent="0.25">
      <c r="A17" s="2" t="s">
        <v>2611</v>
      </c>
      <c r="B17" s="3">
        <v>460</v>
      </c>
      <c r="C17" s="7"/>
      <c r="D17" s="5"/>
    </row>
    <row r="32" spans="1:4" x14ac:dyDescent="0.25">
      <c r="A32" s="1" t="s">
        <v>1</v>
      </c>
      <c r="B32" t="s">
        <v>2613</v>
      </c>
    </row>
    <row r="33" spans="1:4" x14ac:dyDescent="0.25">
      <c r="A33" s="1" t="s">
        <v>2615</v>
      </c>
      <c r="B33" t="s">
        <v>2613</v>
      </c>
    </row>
    <row r="35" spans="1:4" x14ac:dyDescent="0.25">
      <c r="A35" s="1" t="s">
        <v>2610</v>
      </c>
      <c r="B35" t="s">
        <v>2612</v>
      </c>
      <c r="C35" s="4" t="s">
        <v>2624</v>
      </c>
    </row>
    <row r="36" spans="1:4" x14ac:dyDescent="0.25">
      <c r="A36" s="2" t="s">
        <v>71</v>
      </c>
      <c r="B36" s="3">
        <v>73</v>
      </c>
      <c r="C36" s="6">
        <f>GETPIVOTDATA("sexo",$A$11,"salario_anual","$120K +")/GETPIVOTDATA("sexo",$A$11)</f>
        <v>7.3913043478260873E-2</v>
      </c>
    </row>
    <row r="37" spans="1:4" x14ac:dyDescent="0.25">
      <c r="A37" s="2" t="s">
        <v>17</v>
      </c>
      <c r="B37" s="3">
        <v>113</v>
      </c>
      <c r="C37" s="6">
        <f>GETPIVOTDATA("sexo",$A$11,"salario_anual","$40K - $60K")/GETPIVOTDATA("sexo",$A$11)</f>
        <v>0.21304347826086956</v>
      </c>
    </row>
    <row r="38" spans="1:4" x14ac:dyDescent="0.25">
      <c r="A38" s="2" t="s">
        <v>26</v>
      </c>
      <c r="B38" s="3">
        <v>125</v>
      </c>
      <c r="C38" s="6">
        <f>GETPIVOTDATA("sexo",$A$11,"salario_anual","$60K - $80K")/GETPIVOTDATA("sexo",$A$11)</f>
        <v>0.18478260869565216</v>
      </c>
    </row>
    <row r="39" spans="1:4" x14ac:dyDescent="0.25">
      <c r="A39" s="2" t="s">
        <v>14</v>
      </c>
      <c r="B39" s="3">
        <v>162</v>
      </c>
      <c r="C39" s="6">
        <f>GETPIVOTDATA("sexo",$A$11,"salario_anual","$80K - $120K")/GETPIVOTDATA("sexo",$A$11)</f>
        <v>0.18043478260869567</v>
      </c>
    </row>
    <row r="40" spans="1:4" x14ac:dyDescent="0.25">
      <c r="A40" s="2" t="s">
        <v>8</v>
      </c>
      <c r="B40" s="3">
        <v>203</v>
      </c>
      <c r="C40" s="6">
        <f>GETPIVOTDATA("sexo",$A$11,"salario_anual","menos que $40K")/GETPIVOTDATA("sexo",$A$11)</f>
        <v>0.34782608695652173</v>
      </c>
    </row>
    <row r="41" spans="1:4" x14ac:dyDescent="0.25">
      <c r="A41" s="2" t="s">
        <v>2611</v>
      </c>
      <c r="B41" s="3">
        <v>676</v>
      </c>
      <c r="C41" s="7"/>
      <c r="D41" s="5"/>
    </row>
    <row r="50" spans="1:3" x14ac:dyDescent="0.25">
      <c r="A50" s="1" t="s">
        <v>1</v>
      </c>
      <c r="B50" t="s">
        <v>2613</v>
      </c>
    </row>
    <row r="51" spans="1:3" x14ac:dyDescent="0.25">
      <c r="A51" s="1" t="s">
        <v>2</v>
      </c>
      <c r="B51" t="s">
        <v>2613</v>
      </c>
    </row>
    <row r="53" spans="1:3" x14ac:dyDescent="0.25">
      <c r="A53" s="1" t="s">
        <v>2610</v>
      </c>
      <c r="B53" t="s">
        <v>2612</v>
      </c>
      <c r="C53" s="14"/>
    </row>
    <row r="54" spans="1:3" x14ac:dyDescent="0.25">
      <c r="A54" s="2" t="s">
        <v>2623</v>
      </c>
      <c r="B54" s="3">
        <v>1</v>
      </c>
      <c r="C54" s="15"/>
    </row>
    <row r="55" spans="1:3" x14ac:dyDescent="0.25">
      <c r="A55" s="2" t="s">
        <v>2618</v>
      </c>
      <c r="B55" s="3">
        <v>460</v>
      </c>
      <c r="C55" s="15"/>
    </row>
    <row r="56" spans="1:3" x14ac:dyDescent="0.25">
      <c r="A56" s="2" t="s">
        <v>2617</v>
      </c>
      <c r="B56" s="3">
        <v>675</v>
      </c>
      <c r="C56" s="15"/>
    </row>
    <row r="57" spans="1:3" x14ac:dyDescent="0.25">
      <c r="A57" s="2" t="s">
        <v>2611</v>
      </c>
      <c r="B57" s="3">
        <v>1136</v>
      </c>
      <c r="C57" s="15"/>
    </row>
    <row r="58" spans="1:3" x14ac:dyDescent="0.25">
      <c r="C58" s="15"/>
    </row>
    <row r="59" spans="1:3" x14ac:dyDescent="0.25">
      <c r="C59" s="16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1D28-14E1-4E1F-BD38-170DD9BD954F}">
  <dimension ref="A3:H24"/>
  <sheetViews>
    <sheetView showGridLines="0" workbookViewId="0">
      <selection activeCell="E3" sqref="E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4" bestFit="1" customWidth="1"/>
    <col min="4" max="4" width="10.7109375" bestFit="1" customWidth="1"/>
  </cols>
  <sheetData>
    <row r="3" spans="1:8" x14ac:dyDescent="0.25">
      <c r="E3" s="9" t="s">
        <v>2626</v>
      </c>
    </row>
    <row r="7" spans="1:8" x14ac:dyDescent="0.25">
      <c r="A7" t="s">
        <v>2627</v>
      </c>
    </row>
    <row r="9" spans="1:8" x14ac:dyDescent="0.25">
      <c r="A9" s="1" t="s">
        <v>2</v>
      </c>
      <c r="B9" t="s">
        <v>2613</v>
      </c>
    </row>
    <row r="11" spans="1:8" x14ac:dyDescent="0.25">
      <c r="A11" s="1" t="s">
        <v>2612</v>
      </c>
      <c r="B11" s="1" t="s">
        <v>2625</v>
      </c>
    </row>
    <row r="12" spans="1:8" x14ac:dyDescent="0.25">
      <c r="A12" s="1" t="s">
        <v>2610</v>
      </c>
      <c r="B12" t="s">
        <v>6</v>
      </c>
      <c r="C12" t="s">
        <v>12</v>
      </c>
      <c r="D12" t="s">
        <v>2611</v>
      </c>
      <c r="G12" s="10" t="s">
        <v>2628</v>
      </c>
      <c r="H12" s="10" t="s">
        <v>2629</v>
      </c>
    </row>
    <row r="13" spans="1:8" x14ac:dyDescent="0.25">
      <c r="A13" s="2" t="s">
        <v>13</v>
      </c>
      <c r="B13" s="3">
        <v>246</v>
      </c>
      <c r="C13" s="3">
        <v>467</v>
      </c>
      <c r="D13" s="3">
        <v>713</v>
      </c>
      <c r="E13" s="11">
        <f>GETPIVOTDATA("sexo",$A$11,"estado_civil","casado")/GETPIVOTDATA("sexo",$A$11)</f>
        <v>0.6276408450704225</v>
      </c>
      <c r="G13" s="11">
        <f>GETPIVOTDATA("sexo",$A$11,"sexo","F","estado_civil","casado")/GETPIVOTDATA("sexo",$A$11,"estado_civil","casado")</f>
        <v>0.34502103786816268</v>
      </c>
      <c r="H13" s="11">
        <f>GETPIVOTDATA("sexo",$A$11,"sexo","M","estado_civil","casado")/GETPIVOTDATA("sexo",$A$11,"estado_civil","casado")</f>
        <v>0.65497896213183726</v>
      </c>
    </row>
    <row r="14" spans="1:8" x14ac:dyDescent="0.25">
      <c r="A14" s="2" t="s">
        <v>36</v>
      </c>
      <c r="B14" s="3">
        <v>27</v>
      </c>
      <c r="C14" s="3">
        <v>46</v>
      </c>
      <c r="D14" s="3">
        <v>73</v>
      </c>
      <c r="E14" s="11">
        <f>GETPIVOTDATA("sexo",$A$11,"estado_civil","divorciado")/GETPIVOTDATA("sexo",$A$11)</f>
        <v>6.4260563380281688E-2</v>
      </c>
      <c r="G14" s="11">
        <f>GETPIVOTDATA("sexo",$A$11,"sexo","F","estado_civil","divorciado")/GETPIVOTDATA("sexo",$A$11,"estado_civil","divorciado")</f>
        <v>0.36986301369863012</v>
      </c>
      <c r="H14" s="11">
        <f>GETPIVOTDATA("sexo",$A$11,"sexo","M","estado_civil","divorciado")/GETPIVOTDATA("sexo",$A$11,"estado_civil","divorciado")</f>
        <v>0.63013698630136983</v>
      </c>
    </row>
    <row r="15" spans="1:8" x14ac:dyDescent="0.25">
      <c r="A15" s="2" t="s">
        <v>7</v>
      </c>
      <c r="B15" s="3">
        <v>129</v>
      </c>
      <c r="C15" s="3">
        <v>221</v>
      </c>
      <c r="D15" s="3">
        <v>350</v>
      </c>
      <c r="E15" s="11">
        <f>GETPIVOTDATA("sexo",$A$11,"estado_civil","solteiro")/GETPIVOTDATA("sexo",$A$11)</f>
        <v>0.30809859154929575</v>
      </c>
      <c r="G15" s="11">
        <f>GETPIVOTDATA("sexo",$A$11,"sexo","F","estado_civil","solteiro")/GETPIVOTDATA("sexo",$A$11,"estado_civil","solteiro")</f>
        <v>0.36857142857142855</v>
      </c>
      <c r="H15" s="11">
        <f>GETPIVOTDATA("sexo",$A$11,"sexo","M","estado_civil","solteiro")/GETPIVOTDATA("sexo",$A$11,"estado_civil","solteiro")</f>
        <v>0.63142857142857145</v>
      </c>
    </row>
    <row r="16" spans="1:8" x14ac:dyDescent="0.25">
      <c r="A16" s="2" t="s">
        <v>2611</v>
      </c>
      <c r="B16" s="3">
        <v>402</v>
      </c>
      <c r="C16" s="3">
        <v>734</v>
      </c>
      <c r="D16" s="3">
        <v>1136</v>
      </c>
    </row>
    <row r="19" spans="1:8" x14ac:dyDescent="0.25">
      <c r="A19" s="2" t="s">
        <v>2630</v>
      </c>
    </row>
    <row r="20" spans="1:8" x14ac:dyDescent="0.25">
      <c r="A20" s="10" t="s">
        <v>2628</v>
      </c>
      <c r="B20" s="10" t="s">
        <v>2629</v>
      </c>
    </row>
    <row r="21" spans="1:8" x14ac:dyDescent="0.25">
      <c r="A21" s="11">
        <f>GETPIVOTDATA("sexo",$A$11,"sexo","F")/GETPIVOTDATA("sexo",$A$11)</f>
        <v>0.35387323943661969</v>
      </c>
      <c r="B21" s="11">
        <f>GETPIVOTDATA("sexo",$A$11,"sexo","M")/GETPIVOTDATA("sexo",$A$11)</f>
        <v>0.64612676056338025</v>
      </c>
    </row>
    <row r="24" spans="1:8" x14ac:dyDescent="0.25">
      <c r="H24" t="s">
        <v>2633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B1C9-5185-4FDD-9E4B-385DEF47039D}">
  <dimension ref="A2:D19"/>
  <sheetViews>
    <sheetView showGridLines="0" workbookViewId="0">
      <selection activeCell="D2" sqref="D2"/>
    </sheetView>
  </sheetViews>
  <sheetFormatPr defaultRowHeight="15" x14ac:dyDescent="0.25"/>
  <cols>
    <col min="1" max="1" width="19.28515625" bestFit="1" customWidth="1"/>
    <col min="2" max="2" width="17.5703125" bestFit="1" customWidth="1"/>
  </cols>
  <sheetData>
    <row r="2" spans="1:4" x14ac:dyDescent="0.25">
      <c r="D2" s="9" t="s">
        <v>2626</v>
      </c>
    </row>
    <row r="7" spans="1:4" x14ac:dyDescent="0.25">
      <c r="A7" s="1" t="s">
        <v>1</v>
      </c>
      <c r="B7" t="s">
        <v>2613</v>
      </c>
    </row>
    <row r="9" spans="1:4" x14ac:dyDescent="0.25">
      <c r="A9" s="1" t="s">
        <v>2610</v>
      </c>
      <c r="B9" t="s">
        <v>2612</v>
      </c>
    </row>
    <row r="10" spans="1:4" x14ac:dyDescent="0.25">
      <c r="A10" s="2" t="s">
        <v>6</v>
      </c>
      <c r="B10" s="3">
        <v>402</v>
      </c>
      <c r="C10" s="5"/>
    </row>
    <row r="11" spans="1:4" x14ac:dyDescent="0.25">
      <c r="A11" s="8" t="s">
        <v>17</v>
      </c>
      <c r="B11" s="13">
        <v>92</v>
      </c>
      <c r="C11" s="5">
        <f>GETPIVOTDATA("sexo",$A$9,"sexo","F","salario_anual","$40K - $60K")/GETPIVOTDATA("sexo",$A$9,"sexo","F")</f>
        <v>0.22885572139303484</v>
      </c>
    </row>
    <row r="12" spans="1:4" x14ac:dyDescent="0.25">
      <c r="A12" s="8" t="s">
        <v>8</v>
      </c>
      <c r="B12" s="13">
        <v>310</v>
      </c>
      <c r="C12" s="5">
        <f>GETPIVOTDATA("sexo",$A$9,"sexo","F","salario_anual","menos que $40K")/GETPIVOTDATA("sexo",$A$9,"sexo","F")</f>
        <v>0.77114427860696522</v>
      </c>
    </row>
    <row r="13" spans="1:4" x14ac:dyDescent="0.25">
      <c r="A13" s="2" t="s">
        <v>12</v>
      </c>
      <c r="B13" s="3">
        <v>734</v>
      </c>
      <c r="C13" s="5"/>
    </row>
    <row r="14" spans="1:4" x14ac:dyDescent="0.25">
      <c r="A14" s="8" t="s">
        <v>71</v>
      </c>
      <c r="B14" s="13">
        <v>107</v>
      </c>
      <c r="C14" s="5">
        <f>GETPIVOTDATA("sexo",$A$9,"sexo","M","salario_anual","$120K +")/GETPIVOTDATA("sexo",$A$9,"sexo","M")</f>
        <v>0.14577656675749318</v>
      </c>
    </row>
    <row r="15" spans="1:4" x14ac:dyDescent="0.25">
      <c r="A15" s="8" t="s">
        <v>17</v>
      </c>
      <c r="B15" s="13">
        <v>119</v>
      </c>
      <c r="C15" s="5">
        <f>GETPIVOTDATA("sexo",$A$9,"sexo","M","salario_anual","$40K - $60K")/GETPIVOTDATA("sexo",$A$9,"sexo","M")</f>
        <v>0.16212534059945505</v>
      </c>
    </row>
    <row r="16" spans="1:4" x14ac:dyDescent="0.25">
      <c r="A16" s="8" t="s">
        <v>26</v>
      </c>
      <c r="B16" s="13">
        <v>210</v>
      </c>
      <c r="C16" s="5">
        <f>GETPIVOTDATA("sexo",$A$9,"sexo","M","salario_anual","$60K - $80K")/GETPIVOTDATA("sexo",$A$9,"sexo","M")</f>
        <v>0.28610354223433243</v>
      </c>
    </row>
    <row r="17" spans="1:3" x14ac:dyDescent="0.25">
      <c r="A17" s="8" t="s">
        <v>14</v>
      </c>
      <c r="B17" s="13">
        <v>245</v>
      </c>
      <c r="C17" s="5">
        <f>GETPIVOTDATA("sexo",$A$9,"sexo","M","salario_anual","$80K - $120K")/GETPIVOTDATA("sexo",$A$9,"sexo","M")</f>
        <v>0.33378746594005448</v>
      </c>
    </row>
    <row r="18" spans="1:3" x14ac:dyDescent="0.25">
      <c r="A18" s="8" t="s">
        <v>8</v>
      </c>
      <c r="B18" s="13">
        <v>53</v>
      </c>
      <c r="C18" s="5">
        <f>GETPIVOTDATA("sexo",$A$9,"sexo","M","salario_anual","menos que $40K")/GETPIVOTDATA("sexo",$A$9,"sexo","M")</f>
        <v>7.2207084468664848E-2</v>
      </c>
    </row>
    <row r="19" spans="1:3" x14ac:dyDescent="0.25">
      <c r="A19" s="2" t="s">
        <v>2611</v>
      </c>
      <c r="B19" s="3">
        <v>1136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3EDB-A926-4536-9948-B780445B61D8}">
  <dimension ref="A2:D23"/>
  <sheetViews>
    <sheetView showGridLines="0" workbookViewId="0">
      <selection activeCell="H13" sqref="H13"/>
    </sheetView>
  </sheetViews>
  <sheetFormatPr defaultRowHeight="15" x14ac:dyDescent="0.25"/>
  <cols>
    <col min="1" max="1" width="19.140625" bestFit="1" customWidth="1"/>
    <col min="2" max="2" width="17.5703125" bestFit="1" customWidth="1"/>
  </cols>
  <sheetData>
    <row r="2" spans="1:4" x14ac:dyDescent="0.25">
      <c r="D2" s="9" t="s">
        <v>2626</v>
      </c>
    </row>
    <row r="6" spans="1:4" x14ac:dyDescent="0.25">
      <c r="A6" s="1" t="s">
        <v>1</v>
      </c>
      <c r="B6" t="s">
        <v>2613</v>
      </c>
    </row>
    <row r="7" spans="1:4" x14ac:dyDescent="0.25">
      <c r="A7" s="1" t="s">
        <v>2614</v>
      </c>
      <c r="B7" t="s">
        <v>2613</v>
      </c>
    </row>
    <row r="9" spans="1:4" x14ac:dyDescent="0.25">
      <c r="A9" s="1" t="s">
        <v>2610</v>
      </c>
      <c r="B9" t="s">
        <v>2612</v>
      </c>
    </row>
    <row r="10" spans="1:4" x14ac:dyDescent="0.25">
      <c r="A10" s="2" t="s">
        <v>6</v>
      </c>
      <c r="B10" s="3">
        <v>71</v>
      </c>
      <c r="C10" s="5">
        <f>GETPIVOTDATA("sexo",$A$9,"sexo","F")/GETPIVOTDATA("sexo",$A$9)</f>
        <v>0.17067307692307693</v>
      </c>
    </row>
    <row r="11" spans="1:4" x14ac:dyDescent="0.25">
      <c r="A11" s="2" t="s">
        <v>12</v>
      </c>
      <c r="B11" s="3">
        <v>345</v>
      </c>
      <c r="C11" s="5">
        <f>GETPIVOTDATA("sexo",$A$9,"sexo","M")/GETPIVOTDATA("sexo",$A$9)</f>
        <v>0.82932692307692313</v>
      </c>
    </row>
    <row r="12" spans="1:4" x14ac:dyDescent="0.25">
      <c r="A12" s="2" t="s">
        <v>2611</v>
      </c>
      <c r="B12" s="3">
        <v>416</v>
      </c>
      <c r="C12" s="5"/>
    </row>
    <row r="13" spans="1:4" x14ac:dyDescent="0.25">
      <c r="C13" s="5"/>
    </row>
    <row r="17" spans="1:3" x14ac:dyDescent="0.25">
      <c r="A17" s="1" t="s">
        <v>1</v>
      </c>
      <c r="B17" t="s">
        <v>2613</v>
      </c>
    </row>
    <row r="18" spans="1:3" x14ac:dyDescent="0.25">
      <c r="A18" s="1" t="s">
        <v>2614</v>
      </c>
      <c r="B18" t="s">
        <v>2613</v>
      </c>
    </row>
    <row r="20" spans="1:3" x14ac:dyDescent="0.25">
      <c r="A20" s="1" t="s">
        <v>2610</v>
      </c>
      <c r="B20" t="s">
        <v>2612</v>
      </c>
    </row>
    <row r="21" spans="1:3" x14ac:dyDescent="0.25">
      <c r="A21" s="2" t="s">
        <v>6</v>
      </c>
      <c r="B21" s="3">
        <v>428</v>
      </c>
      <c r="C21" s="5">
        <f>GETPIVOTDATA("sexo",$A$20,"sexo","F")/GETPIVOTDATA("sexo",$A$20)</f>
        <v>0.51566265060240968</v>
      </c>
    </row>
    <row r="22" spans="1:3" x14ac:dyDescent="0.25">
      <c r="A22" s="2" t="s">
        <v>12</v>
      </c>
      <c r="B22" s="3">
        <v>402</v>
      </c>
      <c r="C22" s="5">
        <f>GETPIVOTDATA("sexo",$A$20,"sexo","M")/GETPIVOTDATA("sexo",$A$20)</f>
        <v>0.48433734939759038</v>
      </c>
    </row>
    <row r="23" spans="1:3" x14ac:dyDescent="0.25">
      <c r="A23" s="2" t="s">
        <v>2611</v>
      </c>
      <c r="B23" s="3">
        <v>830</v>
      </c>
      <c r="C23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E5CF-64DE-412B-A872-198F252A21D6}">
  <dimension ref="A8:C23"/>
  <sheetViews>
    <sheetView workbookViewId="0">
      <selection activeCell="I16" sqref="I16"/>
    </sheetView>
  </sheetViews>
  <sheetFormatPr defaultRowHeight="15" x14ac:dyDescent="0.25"/>
  <cols>
    <col min="1" max="1" width="26.42578125" bestFit="1" customWidth="1"/>
    <col min="2" max="2" width="17.5703125" bestFit="1" customWidth="1"/>
    <col min="3" max="3" width="7.85546875" bestFit="1" customWidth="1"/>
  </cols>
  <sheetData>
    <row r="8" spans="1:3" x14ac:dyDescent="0.25">
      <c r="A8" s="1" t="s">
        <v>1</v>
      </c>
      <c r="B8" t="s">
        <v>2613</v>
      </c>
    </row>
    <row r="9" spans="1:3" x14ac:dyDescent="0.25">
      <c r="A9" s="1" t="s">
        <v>2615</v>
      </c>
      <c r="B9" t="s">
        <v>2613</v>
      </c>
    </row>
    <row r="11" spans="1:3" x14ac:dyDescent="0.25">
      <c r="A11" s="1" t="s">
        <v>2610</v>
      </c>
      <c r="B11" t="s">
        <v>2612</v>
      </c>
      <c r="C11" s="4" t="s">
        <v>2624</v>
      </c>
    </row>
    <row r="12" spans="1:3" x14ac:dyDescent="0.25">
      <c r="A12" s="2" t="s">
        <v>6</v>
      </c>
      <c r="B12" s="3">
        <v>215</v>
      </c>
      <c r="C12" s="6">
        <f>GETPIVOTDATA("sexo",$A$11,"sexo","F")/GETPIVOTDATA("sexo",$A$11)</f>
        <v>0.419921875</v>
      </c>
    </row>
    <row r="13" spans="1:3" x14ac:dyDescent="0.25">
      <c r="A13" s="2" t="s">
        <v>12</v>
      </c>
      <c r="B13" s="3">
        <v>297</v>
      </c>
      <c r="C13" s="6">
        <f>GETPIVOTDATA("sexo",$A$11,"sexo","M")/GETPIVOTDATA("sexo",$A$11)</f>
        <v>0.580078125</v>
      </c>
    </row>
    <row r="14" spans="1:3" x14ac:dyDescent="0.25">
      <c r="A14" s="2" t="s">
        <v>2611</v>
      </c>
      <c r="B14" s="3">
        <v>512</v>
      </c>
      <c r="C14" s="6"/>
    </row>
    <row r="15" spans="1:3" x14ac:dyDescent="0.25">
      <c r="C15" s="6"/>
    </row>
    <row r="16" spans="1:3" x14ac:dyDescent="0.25">
      <c r="C16" s="6"/>
    </row>
    <row r="17" spans="1:3" x14ac:dyDescent="0.25">
      <c r="A17" s="1" t="s">
        <v>1</v>
      </c>
      <c r="B17" t="s">
        <v>2613</v>
      </c>
    </row>
    <row r="18" spans="1:3" x14ac:dyDescent="0.25">
      <c r="A18" s="1" t="s">
        <v>2615</v>
      </c>
      <c r="B18" t="s">
        <v>2613</v>
      </c>
    </row>
    <row r="20" spans="1:3" x14ac:dyDescent="0.25">
      <c r="A20" s="1" t="s">
        <v>2610</v>
      </c>
      <c r="B20" t="s">
        <v>2612</v>
      </c>
      <c r="C20" s="4" t="s">
        <v>2624</v>
      </c>
    </row>
    <row r="21" spans="1:3" x14ac:dyDescent="0.25">
      <c r="A21" s="2" t="s">
        <v>6</v>
      </c>
      <c r="B21" s="3">
        <v>284</v>
      </c>
      <c r="C21" s="6">
        <f>GETPIVOTDATA("sexo",$A$11,"sexo","F")/GETPIVOTDATA("sexo",$A$11)</f>
        <v>0.419921875</v>
      </c>
    </row>
    <row r="22" spans="1:3" x14ac:dyDescent="0.25">
      <c r="A22" s="2" t="s">
        <v>12</v>
      </c>
      <c r="B22" s="3">
        <v>450</v>
      </c>
      <c r="C22" s="6">
        <f>GETPIVOTDATA("sexo",$A$11,"sexo","M")/GETPIVOTDATA("sexo",$A$11)</f>
        <v>0.580078125</v>
      </c>
    </row>
    <row r="23" spans="1:3" x14ac:dyDescent="0.25">
      <c r="A23" s="2" t="s">
        <v>2611</v>
      </c>
      <c r="B23" s="3">
        <v>734</v>
      </c>
      <c r="C23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Dataset_amostra_final</vt:lpstr>
      <vt:lpstr>Limite_Crédito</vt:lpstr>
      <vt:lpstr>Valor_transacao</vt:lpstr>
      <vt:lpstr>Perfil_sexo_est_civil</vt:lpstr>
      <vt:lpstr>Perfil_Renda</vt:lpstr>
      <vt:lpstr>Pefril_limite_credito</vt:lpstr>
      <vt:lpstr>Perfil_valor_transação</vt:lpstr>
      <vt:lpstr>Dataset_amostra_final!_84d66e31_8570_4a5c_bb7a_5bbf104cd4c8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Glaucio Malaquias</dc:creator>
  <cp:lastModifiedBy>Glaucio Pereira Malaquias</cp:lastModifiedBy>
  <dcterms:created xsi:type="dcterms:W3CDTF">2022-05-15T00:45:33Z</dcterms:created>
  <dcterms:modified xsi:type="dcterms:W3CDTF">2022-05-15T16:11:21Z</dcterms:modified>
</cp:coreProperties>
</file>