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I8" i="1"/>
  <c r="J8" i="1"/>
  <c r="K8" i="1"/>
  <c r="L8" i="1"/>
  <c r="M8" i="1"/>
  <c r="N8" i="1"/>
  <c r="O8" i="1"/>
  <c r="G8" i="1"/>
  <c r="F8" i="1"/>
  <c r="G7" i="1"/>
  <c r="H7" i="1"/>
  <c r="I7" i="1"/>
  <c r="J7" i="1"/>
  <c r="K7" i="1"/>
  <c r="L7" i="1"/>
  <c r="M7" i="1"/>
  <c r="N7" i="1"/>
  <c r="O7" i="1"/>
  <c r="F7" i="1"/>
  <c r="G24" i="1" l="1"/>
  <c r="H24" i="1"/>
  <c r="I24" i="1"/>
  <c r="J24" i="1"/>
  <c r="K24" i="1"/>
  <c r="L24" i="1"/>
  <c r="M24" i="1"/>
  <c r="N24" i="1"/>
  <c r="O24" i="1"/>
  <c r="F24" i="1"/>
  <c r="G22" i="1"/>
  <c r="H22" i="1"/>
  <c r="I22" i="1"/>
  <c r="J22" i="1"/>
  <c r="K22" i="1"/>
  <c r="L22" i="1"/>
  <c r="M22" i="1"/>
  <c r="N22" i="1"/>
  <c r="O22" i="1"/>
  <c r="F22" i="1"/>
  <c r="G20" i="1"/>
  <c r="H20" i="1"/>
  <c r="I20" i="1"/>
  <c r="J20" i="1"/>
  <c r="K20" i="1"/>
  <c r="L20" i="1"/>
  <c r="M20" i="1"/>
  <c r="N20" i="1"/>
  <c r="O20" i="1"/>
  <c r="F20" i="1"/>
  <c r="G18" i="1"/>
  <c r="H18" i="1"/>
  <c r="I18" i="1"/>
  <c r="J18" i="1"/>
  <c r="K18" i="1"/>
  <c r="L18" i="1"/>
  <c r="M18" i="1"/>
  <c r="N18" i="1"/>
  <c r="O18" i="1"/>
  <c r="F18" i="1"/>
  <c r="G16" i="1"/>
  <c r="H16" i="1"/>
  <c r="I16" i="1"/>
  <c r="J16" i="1"/>
  <c r="K16" i="1"/>
  <c r="L16" i="1"/>
  <c r="M16" i="1"/>
  <c r="N16" i="1"/>
  <c r="O16" i="1"/>
  <c r="F16" i="1"/>
  <c r="G14" i="1"/>
  <c r="H14" i="1"/>
  <c r="I14" i="1"/>
  <c r="J14" i="1"/>
  <c r="K14" i="1"/>
  <c r="L14" i="1"/>
  <c r="M14" i="1"/>
  <c r="N14" i="1"/>
  <c r="O14" i="1"/>
  <c r="F14" i="1"/>
  <c r="G12" i="1"/>
  <c r="H12" i="1"/>
  <c r="I12" i="1"/>
  <c r="J12" i="1"/>
  <c r="K12" i="1"/>
  <c r="L12" i="1"/>
  <c r="M12" i="1"/>
  <c r="N12" i="1"/>
  <c r="O12" i="1"/>
  <c r="F12" i="1"/>
  <c r="I10" i="1"/>
  <c r="J10" i="1"/>
  <c r="K10" i="1"/>
  <c r="L10" i="1"/>
  <c r="M10" i="1"/>
  <c r="N10" i="1"/>
  <c r="O10" i="1"/>
</calcChain>
</file>

<file path=xl/sharedStrings.xml><?xml version="1.0" encoding="utf-8"?>
<sst xmlns="http://schemas.openxmlformats.org/spreadsheetml/2006/main" count="22" uniqueCount="17">
  <si>
    <t>9. Экран 3 + кожух 
с поглотителем</t>
  </si>
  <si>
    <t>Уровень звука, дБА</t>
  </si>
  <si>
    <t>Измерения</t>
  </si>
  <si>
    <t>Превышение над предельно допустимым уровнем</t>
  </si>
  <si>
    <t>Эффективность</t>
  </si>
  <si>
    <t>Шумовой фон</t>
  </si>
  <si>
    <t>Шум без защиты</t>
  </si>
  <si>
    <t>Разность шума и фона</t>
  </si>
  <si>
    <t>Шум с поправкой на фон</t>
  </si>
  <si>
    <t>Предельный спектр
уровень</t>
  </si>
  <si>
    <t>Уровни звукового давления, дБ, в октавных полосах со
среднегеометрическими частотами, Гц</t>
  </si>
  <si>
    <t>Кожух без поглотителя</t>
  </si>
  <si>
    <t>Кожух с поглотителем</t>
  </si>
  <si>
    <t>аллюминиевый лист</t>
  </si>
  <si>
    <t>аллюминиевый лист с окном</t>
  </si>
  <si>
    <t>лист ДВП</t>
  </si>
  <si>
    <t>стальной 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</si>
</sst>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4" xfId="0" applyBorder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561506817378483E-2"/>
          <c:y val="2.1696249095924911E-2"/>
          <c:w val="0.90275808647128275"/>
          <c:h val="0.88830718161375677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Лист1!$E$6</c:f>
              <c:strCache>
                <c:ptCount val="1"/>
                <c:pt idx="0">
                  <c:v>Шум без защиты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Лист1!$F$4:$N$4</c:f>
              <c:numCache>
                <c:formatCode>General</c:formatCode>
                <c:ptCount val="9"/>
                <c:pt idx="0">
                  <c:v>31.5</c:v>
                </c:pt>
                <c:pt idx="1">
                  <c:v>63</c:v>
                </c:pt>
                <c:pt idx="2">
                  <c:v>125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</c:numCache>
            </c:numRef>
          </c:xVal>
          <c:yVal>
            <c:numRef>
              <c:f>Лист1!$F$6:$N$6</c:f>
              <c:numCache>
                <c:formatCode>0.0</c:formatCode>
                <c:ptCount val="9"/>
                <c:pt idx="0">
                  <c:v>58.2</c:v>
                </c:pt>
                <c:pt idx="1">
                  <c:v>69</c:v>
                </c:pt>
                <c:pt idx="2">
                  <c:v>59.7</c:v>
                </c:pt>
                <c:pt idx="3">
                  <c:v>81</c:v>
                </c:pt>
                <c:pt idx="4">
                  <c:v>89.6</c:v>
                </c:pt>
                <c:pt idx="5">
                  <c:v>100.6</c:v>
                </c:pt>
                <c:pt idx="6">
                  <c:v>105.3</c:v>
                </c:pt>
                <c:pt idx="7">
                  <c:v>93.1</c:v>
                </c:pt>
                <c:pt idx="8">
                  <c:v>67.5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4D-4945-9735-DD80C1C4DA57}"/>
            </c:ext>
          </c:extLst>
        </c:ser>
        <c:ser>
          <c:idx val="7"/>
          <c:order val="7"/>
          <c:tx>
            <c:strRef>
              <c:f>Лист1!$E$15</c:f>
              <c:strCache>
                <c:ptCount val="1"/>
                <c:pt idx="0">
                  <c:v>аллюминиевый лист</c:v>
                </c:pt>
              </c:strCache>
              <c:extLst xmlns:c15="http://schemas.microsoft.com/office/drawing/2012/chart"/>
            </c:strRef>
          </c:tx>
          <c:spPr>
            <a:ln w="254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Лист1!$F$4:$N$4</c:f>
              <c:numCache>
                <c:formatCode>General</c:formatCode>
                <c:ptCount val="9"/>
                <c:pt idx="0">
                  <c:v>31.5</c:v>
                </c:pt>
                <c:pt idx="1">
                  <c:v>63</c:v>
                </c:pt>
                <c:pt idx="2">
                  <c:v>125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</c:numCache>
              <c:extLst xmlns:c15="http://schemas.microsoft.com/office/drawing/2012/chart"/>
            </c:numRef>
          </c:xVal>
          <c:yVal>
            <c:numRef>
              <c:f>Лист1!$F$15:$N$15</c:f>
              <c:numCache>
                <c:formatCode>General</c:formatCode>
                <c:ptCount val="9"/>
                <c:pt idx="0">
                  <c:v>66.900000000000006</c:v>
                </c:pt>
                <c:pt idx="1">
                  <c:v>69.5</c:v>
                </c:pt>
                <c:pt idx="2">
                  <c:v>67.3</c:v>
                </c:pt>
                <c:pt idx="3">
                  <c:v>77.5</c:v>
                </c:pt>
                <c:pt idx="4">
                  <c:v>83.3</c:v>
                </c:pt>
                <c:pt idx="5">
                  <c:v>95.9</c:v>
                </c:pt>
                <c:pt idx="6">
                  <c:v>94</c:v>
                </c:pt>
                <c:pt idx="7">
                  <c:v>83.6</c:v>
                </c:pt>
                <c:pt idx="8">
                  <c:v>57.6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064D-4945-9735-DD80C1C4DA57}"/>
            </c:ext>
          </c:extLst>
        </c:ser>
        <c:ser>
          <c:idx val="13"/>
          <c:order val="13"/>
          <c:tx>
            <c:strRef>
              <c:f>Лист1!$E$21</c:f>
              <c:strCache>
                <c:ptCount val="1"/>
                <c:pt idx="0">
                  <c:v>стальной лист</c:v>
                </c:pt>
              </c:strCache>
              <c:extLst xmlns:c15="http://schemas.microsoft.com/office/drawing/2012/chart"/>
            </c:strRef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Лист1!$F$4:$N$4</c:f>
              <c:numCache>
                <c:formatCode>General</c:formatCode>
                <c:ptCount val="9"/>
                <c:pt idx="0">
                  <c:v>31.5</c:v>
                </c:pt>
                <c:pt idx="1">
                  <c:v>63</c:v>
                </c:pt>
                <c:pt idx="2">
                  <c:v>125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</c:numCache>
              <c:extLst xmlns:c15="http://schemas.microsoft.com/office/drawing/2012/chart"/>
            </c:numRef>
          </c:xVal>
          <c:yVal>
            <c:numRef>
              <c:f>Лист1!$F$21:$N$21</c:f>
              <c:numCache>
                <c:formatCode>General</c:formatCode>
                <c:ptCount val="9"/>
                <c:pt idx="0">
                  <c:v>59.8</c:v>
                </c:pt>
                <c:pt idx="1">
                  <c:v>68.8</c:v>
                </c:pt>
                <c:pt idx="2">
                  <c:v>63.6</c:v>
                </c:pt>
                <c:pt idx="3">
                  <c:v>78.900000000000006</c:v>
                </c:pt>
                <c:pt idx="4">
                  <c:v>83.7</c:v>
                </c:pt>
                <c:pt idx="5">
                  <c:v>95.8</c:v>
                </c:pt>
                <c:pt idx="6">
                  <c:v>93.8</c:v>
                </c:pt>
                <c:pt idx="7">
                  <c:v>84.6</c:v>
                </c:pt>
                <c:pt idx="8">
                  <c:v>58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064D-4945-9735-DD80C1C4D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294719"/>
        <c:axId val="343290975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Лист1!$E$9</c15:sqref>
                        </c15:formulaRef>
                      </c:ext>
                    </c:extLst>
                    <c:strCache>
                      <c:ptCount val="1"/>
                      <c:pt idx="0">
                        <c:v>Предельный спектр
уровень</c:v>
                      </c:pt>
                    </c:strCache>
                  </c:strRef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Лист1!$F$9:$N$9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93</c:v>
                      </c:pt>
                      <c:pt idx="1">
                        <c:v>79</c:v>
                      </c:pt>
                      <c:pt idx="2">
                        <c:v>70</c:v>
                      </c:pt>
                      <c:pt idx="3">
                        <c:v>63</c:v>
                      </c:pt>
                      <c:pt idx="4">
                        <c:v>58</c:v>
                      </c:pt>
                      <c:pt idx="5">
                        <c:v>55</c:v>
                      </c:pt>
                      <c:pt idx="6">
                        <c:v>52</c:v>
                      </c:pt>
                      <c:pt idx="7">
                        <c:v>50</c:v>
                      </c:pt>
                      <c:pt idx="8">
                        <c:v>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064D-4945-9735-DD80C1C4DA5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Лист1!$E$10</c15:sqref>
                        </c15:formulaRef>
                      </c:ext>
                    </c:extLst>
                    <c:strCache>
                      <c:ptCount val="1"/>
                      <c:pt idx="0">
                        <c:v>Превышение над предельно допустимым уровнем</c:v>
                      </c:pt>
                    </c:strCache>
                  </c:strRef>
                </c:tx>
                <c:spPr>
                  <a:ln w="254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Лист1!$F$10:$N$10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18</c:v>
                      </c:pt>
                      <c:pt idx="4">
                        <c:v>31.599999999999994</c:v>
                      </c:pt>
                      <c:pt idx="5">
                        <c:v>45.599999999999994</c:v>
                      </c:pt>
                      <c:pt idx="6">
                        <c:v>53.3</c:v>
                      </c:pt>
                      <c:pt idx="7">
                        <c:v>43.099999999999994</c:v>
                      </c:pt>
                      <c:pt idx="8">
                        <c:v>18.5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64D-4945-9735-DD80C1C4DA5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Лист1!$E$11</c15:sqref>
                        </c15:formulaRef>
                      </c:ext>
                    </c:extLst>
                    <c:strCache>
                      <c:ptCount val="1"/>
                      <c:pt idx="0">
                        <c:v>Кожух без поглотителя</c:v>
                      </c:pt>
                    </c:strCache>
                  </c:strRef>
                </c:tx>
                <c:spPr>
                  <a:ln w="2540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Лист1!$F$11:$N$11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56.6</c:v>
                      </c:pt>
                      <c:pt idx="1">
                        <c:v>65.599999999999994</c:v>
                      </c:pt>
                      <c:pt idx="2">
                        <c:v>51.1</c:v>
                      </c:pt>
                      <c:pt idx="3">
                        <c:v>65.7</c:v>
                      </c:pt>
                      <c:pt idx="4">
                        <c:v>80</c:v>
                      </c:pt>
                      <c:pt idx="5">
                        <c:v>96.7</c:v>
                      </c:pt>
                      <c:pt idx="6">
                        <c:v>91.8</c:v>
                      </c:pt>
                      <c:pt idx="7">
                        <c:v>80.599999999999994</c:v>
                      </c:pt>
                      <c:pt idx="8">
                        <c:v>54.8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64D-4945-9735-DD80C1C4DA5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эффективность кожуха</c:v>
                </c:tx>
                <c:spPr>
                  <a:ln w="25400" cap="rnd">
                    <a:solidFill>
                      <a:schemeClr val="accent5"/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Лист1!$F$12:$N$12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1.6000000000000014</c:v>
                      </c:pt>
                      <c:pt idx="1">
                        <c:v>3.4000000000000057</c:v>
                      </c:pt>
                      <c:pt idx="2">
                        <c:v>8.6000000000000014</c:v>
                      </c:pt>
                      <c:pt idx="3">
                        <c:v>15.299999999999997</c:v>
                      </c:pt>
                      <c:pt idx="4">
                        <c:v>9.5999999999999943</c:v>
                      </c:pt>
                      <c:pt idx="5">
                        <c:v>3.8999999999999915</c:v>
                      </c:pt>
                      <c:pt idx="6">
                        <c:v>13.5</c:v>
                      </c:pt>
                      <c:pt idx="7">
                        <c:v>12.5</c:v>
                      </c:pt>
                      <c:pt idx="8">
                        <c:v>12.700000000000003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64D-4945-9735-DD80C1C4DA5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Лист1!$E$13</c15:sqref>
                        </c15:formulaRef>
                      </c:ext>
                    </c:extLst>
                    <c:strCache>
                      <c:ptCount val="1"/>
                      <c:pt idx="0">
                        <c:v>Кожух с поглотителем</c:v>
                      </c:pt>
                    </c:strCache>
                  </c:strRef>
                </c:tx>
                <c:spPr>
                  <a:ln w="254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star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Лист1!$F$13:$N$13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61.5</c:v>
                      </c:pt>
                      <c:pt idx="1">
                        <c:v>65.8</c:v>
                      </c:pt>
                      <c:pt idx="2">
                        <c:v>57.8</c:v>
                      </c:pt>
                      <c:pt idx="3">
                        <c:v>68.7</c:v>
                      </c:pt>
                      <c:pt idx="4">
                        <c:v>81.2</c:v>
                      </c:pt>
                      <c:pt idx="5">
                        <c:v>92.2</c:v>
                      </c:pt>
                      <c:pt idx="6">
                        <c:v>86.4</c:v>
                      </c:pt>
                      <c:pt idx="7">
                        <c:v>72</c:v>
                      </c:pt>
                      <c:pt idx="8">
                        <c:v>49.2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64D-4945-9735-DD80C1C4DA5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эффективность с поглотителем</c:v>
                </c:tx>
                <c:spPr>
                  <a:ln w="25400" cap="rnd">
                    <a:solidFill>
                      <a:schemeClr val="accent5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Лист1!$F$14:$N$14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-3.2999999999999972</c:v>
                      </c:pt>
                      <c:pt idx="1">
                        <c:v>3.2000000000000028</c:v>
                      </c:pt>
                      <c:pt idx="2">
                        <c:v>1.9000000000000057</c:v>
                      </c:pt>
                      <c:pt idx="3">
                        <c:v>12.299999999999997</c:v>
                      </c:pt>
                      <c:pt idx="4">
                        <c:v>8.3999999999999915</c:v>
                      </c:pt>
                      <c:pt idx="5">
                        <c:v>8.3999999999999915</c:v>
                      </c:pt>
                      <c:pt idx="6">
                        <c:v>18.899999999999991</c:v>
                      </c:pt>
                      <c:pt idx="7">
                        <c:v>21.099999999999994</c:v>
                      </c:pt>
                      <c:pt idx="8">
                        <c:v>18.299999999999997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64D-4945-9735-DD80C1C4DA57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эффективность лист аллюм</c:v>
                </c:tx>
                <c:spPr>
                  <a:ln w="254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Лист1!$F$16:$N$16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-8.7000000000000028</c:v>
                      </c:pt>
                      <c:pt idx="1">
                        <c:v>-0.5</c:v>
                      </c:pt>
                      <c:pt idx="2">
                        <c:v>-7.5999999999999943</c:v>
                      </c:pt>
                      <c:pt idx="3">
                        <c:v>3.5</c:v>
                      </c:pt>
                      <c:pt idx="4">
                        <c:v>6.2999999999999972</c:v>
                      </c:pt>
                      <c:pt idx="5">
                        <c:v>4.6999999999999886</c:v>
                      </c:pt>
                      <c:pt idx="6">
                        <c:v>11.299999999999997</c:v>
                      </c:pt>
                      <c:pt idx="7">
                        <c:v>9.5</c:v>
                      </c:pt>
                      <c:pt idx="8">
                        <c:v>9.8999999999999986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64D-4945-9735-DD80C1C4DA57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Лист1!$E$17</c15:sqref>
                        </c15:formulaRef>
                      </c:ext>
                    </c:extLst>
                    <c:strCache>
                      <c:ptCount val="1"/>
                      <c:pt idx="0">
                        <c:v>аллюминиевый лист с окном</c:v>
                      </c:pt>
                    </c:strCache>
                  </c:strRef>
                </c:tx>
                <c:spPr>
                  <a:ln w="25400" cap="rnd">
                    <a:solidFill>
                      <a:srgbClr val="FF000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Лист1!$F$17:$N$17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58.3</c:v>
                      </c:pt>
                      <c:pt idx="1">
                        <c:v>65.8</c:v>
                      </c:pt>
                      <c:pt idx="2">
                        <c:v>67.5</c:v>
                      </c:pt>
                      <c:pt idx="3">
                        <c:v>80</c:v>
                      </c:pt>
                      <c:pt idx="4">
                        <c:v>84.8</c:v>
                      </c:pt>
                      <c:pt idx="5">
                        <c:v>97.6</c:v>
                      </c:pt>
                      <c:pt idx="6">
                        <c:v>103.6</c:v>
                      </c:pt>
                      <c:pt idx="7">
                        <c:v>85.2</c:v>
                      </c:pt>
                      <c:pt idx="8">
                        <c:v>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64D-4945-9735-DD80C1C4DA57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эфф лист окно</c:v>
                </c:tx>
                <c:spPr>
                  <a:ln w="254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Лист1!$F$18:$N$18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-9.9999999999994316E-2</c:v>
                      </c:pt>
                      <c:pt idx="1">
                        <c:v>3.2000000000000028</c:v>
                      </c:pt>
                      <c:pt idx="2">
                        <c:v>-7.7999999999999972</c:v>
                      </c:pt>
                      <c:pt idx="3">
                        <c:v>1</c:v>
                      </c:pt>
                      <c:pt idx="4">
                        <c:v>4.7999999999999972</c:v>
                      </c:pt>
                      <c:pt idx="5">
                        <c:v>3</c:v>
                      </c:pt>
                      <c:pt idx="6">
                        <c:v>1.7000000000000028</c:v>
                      </c:pt>
                      <c:pt idx="7">
                        <c:v>7.8999999999999915</c:v>
                      </c:pt>
                      <c:pt idx="8">
                        <c:v>3.5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64D-4945-9735-DD80C1C4DA57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Лист1!$E$19</c15:sqref>
                        </c15:formulaRef>
                      </c:ext>
                    </c:extLst>
                    <c:strCache>
                      <c:ptCount val="1"/>
                      <c:pt idx="0">
                        <c:v>лист ДВП</c:v>
                      </c:pt>
                    </c:strCache>
                  </c:strRef>
                </c:tx>
                <c:spPr>
                  <a:ln w="254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Лист1!$F$19:$N$19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66.3</c:v>
                      </c:pt>
                      <c:pt idx="1">
                        <c:v>67.400000000000006</c:v>
                      </c:pt>
                      <c:pt idx="2">
                        <c:v>64.900000000000006</c:v>
                      </c:pt>
                      <c:pt idx="3">
                        <c:v>79.400000000000006</c:v>
                      </c:pt>
                      <c:pt idx="4">
                        <c:v>84.6</c:v>
                      </c:pt>
                      <c:pt idx="5">
                        <c:v>96</c:v>
                      </c:pt>
                      <c:pt idx="6">
                        <c:v>93.5</c:v>
                      </c:pt>
                      <c:pt idx="7">
                        <c:v>82.7</c:v>
                      </c:pt>
                      <c:pt idx="8">
                        <c:v>58.6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64D-4945-9735-DD80C1C4DA57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v>эффект двп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Лист1!$F$20:$N$20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-8.0999999999999943</c:v>
                      </c:pt>
                      <c:pt idx="1">
                        <c:v>1.5999999999999943</c:v>
                      </c:pt>
                      <c:pt idx="2">
                        <c:v>-5.2000000000000028</c:v>
                      </c:pt>
                      <c:pt idx="3">
                        <c:v>1.5999999999999943</c:v>
                      </c:pt>
                      <c:pt idx="4">
                        <c:v>5</c:v>
                      </c:pt>
                      <c:pt idx="5">
                        <c:v>4.5999999999999943</c:v>
                      </c:pt>
                      <c:pt idx="6">
                        <c:v>11.799999999999997</c:v>
                      </c:pt>
                      <c:pt idx="7">
                        <c:v>10.399999999999991</c:v>
                      </c:pt>
                      <c:pt idx="8">
                        <c:v>8.8999999999999986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64D-4945-9735-DD80C1C4DA57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v>эффект сталь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Лист1!$F$22:$N$22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-1.5999999999999943</c:v>
                      </c:pt>
                      <c:pt idx="1">
                        <c:v>0.20000000000000284</c:v>
                      </c:pt>
                      <c:pt idx="2">
                        <c:v>-3.8999999999999986</c:v>
                      </c:pt>
                      <c:pt idx="3">
                        <c:v>2.0999999999999943</c:v>
                      </c:pt>
                      <c:pt idx="4">
                        <c:v>5.8999999999999915</c:v>
                      </c:pt>
                      <c:pt idx="5">
                        <c:v>4.7999999999999972</c:v>
                      </c:pt>
                      <c:pt idx="6">
                        <c:v>11.5</c:v>
                      </c:pt>
                      <c:pt idx="7">
                        <c:v>8.5</c:v>
                      </c:pt>
                      <c:pt idx="8">
                        <c:v>9.5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64D-4945-9735-DD80C1C4DA57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Лист1!$E$23</c15:sqref>
                        </c15:formulaRef>
                      </c:ext>
                    </c:extLst>
                    <c:strCache>
                      <c:ptCount val="1"/>
                      <c:pt idx="0">
                        <c:v>9. Экран 3 + кожух 
с поглотителем</c:v>
                      </c:pt>
                    </c:strCache>
                  </c:strRef>
                </c:tx>
                <c:spPr>
                  <a:ln w="254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Лист1!$F$23:$N$23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59.1</c:v>
                      </c:pt>
                      <c:pt idx="1">
                        <c:v>68.5</c:v>
                      </c:pt>
                      <c:pt idx="2">
                        <c:v>60.3</c:v>
                      </c:pt>
                      <c:pt idx="3">
                        <c:v>64.3</c:v>
                      </c:pt>
                      <c:pt idx="4">
                        <c:v>75.5</c:v>
                      </c:pt>
                      <c:pt idx="5">
                        <c:v>87</c:v>
                      </c:pt>
                      <c:pt idx="6">
                        <c:v>84</c:v>
                      </c:pt>
                      <c:pt idx="7">
                        <c:v>68.099999999999994</c:v>
                      </c:pt>
                      <c:pt idx="8">
                        <c:v>37.9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64D-4945-9735-DD80C1C4DA57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v>эффект экран+кожух</c:v>
                </c:tx>
                <c:spPr>
                  <a:ln w="254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Лист1!$F$24:$N$24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-0.89999999999999858</c:v>
                      </c:pt>
                      <c:pt idx="1">
                        <c:v>0.5</c:v>
                      </c:pt>
                      <c:pt idx="2">
                        <c:v>-0.59999999999999432</c:v>
                      </c:pt>
                      <c:pt idx="3">
                        <c:v>16.700000000000003</c:v>
                      </c:pt>
                      <c:pt idx="4">
                        <c:v>14.099999999999994</c:v>
                      </c:pt>
                      <c:pt idx="5">
                        <c:v>13.599999999999994</c:v>
                      </c:pt>
                      <c:pt idx="6">
                        <c:v>21.299999999999997</c:v>
                      </c:pt>
                      <c:pt idx="7">
                        <c:v>25</c:v>
                      </c:pt>
                      <c:pt idx="8">
                        <c:v>29.6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64D-4945-9735-DD80C1C4DA57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Лист1!$E$5</c15:sqref>
                        </c15:formulaRef>
                      </c:ext>
                    </c:extLst>
                    <c:strCache>
                      <c:ptCount val="1"/>
                      <c:pt idx="0">
                        <c:v>Шумовой фон</c:v>
                      </c:pt>
                    </c:strCache>
                  </c:strRef>
                </c:tx>
                <c:spPr>
                  <a:ln w="2540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Лист1!$F$4:$N$4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31.5</c:v>
                      </c:pt>
                      <c:pt idx="1">
                        <c:v>63</c:v>
                      </c:pt>
                      <c:pt idx="2">
                        <c:v>125</c:v>
                      </c:pt>
                      <c:pt idx="3">
                        <c:v>250</c:v>
                      </c:pt>
                      <c:pt idx="4">
                        <c:v>500</c:v>
                      </c:pt>
                      <c:pt idx="5">
                        <c:v>1000</c:v>
                      </c:pt>
                      <c:pt idx="6">
                        <c:v>2000</c:v>
                      </c:pt>
                      <c:pt idx="7">
                        <c:v>4000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Лист1!$F$5:$N$5</c15:sqref>
                        </c15:formulaRef>
                      </c:ext>
                    </c:extLst>
                    <c:numCache>
                      <c:formatCode>0.0</c:formatCode>
                      <c:ptCount val="9"/>
                      <c:pt idx="0">
                        <c:v>51.1</c:v>
                      </c:pt>
                      <c:pt idx="1">
                        <c:v>53.1</c:v>
                      </c:pt>
                      <c:pt idx="2">
                        <c:v>38.299999999999997</c:v>
                      </c:pt>
                      <c:pt idx="3">
                        <c:v>43.2</c:v>
                      </c:pt>
                      <c:pt idx="4">
                        <c:v>35.200000000000003</c:v>
                      </c:pt>
                      <c:pt idx="5">
                        <c:v>25.7</c:v>
                      </c:pt>
                      <c:pt idx="6">
                        <c:v>20.3</c:v>
                      </c:pt>
                      <c:pt idx="7">
                        <c:v>13.7</c:v>
                      </c:pt>
                      <c:pt idx="8">
                        <c:v>12.9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7C7-4C04-9057-7E3531DD1D0E}"/>
                  </c:ext>
                </c:extLst>
              </c15:ser>
            </c15:filteredScatterSeries>
          </c:ext>
        </c:extLst>
      </c:scatterChart>
      <c:valAx>
        <c:axId val="343294719"/>
        <c:scaling>
          <c:logBase val="10"/>
          <c:orientation val="minMax"/>
          <c:max val="1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Частота звуковых колебаний,</a:t>
                </a:r>
                <a:r>
                  <a:rPr lang="ru-RU" sz="1100" baseline="0"/>
                  <a:t> Гц</a:t>
                </a:r>
                <a:endParaRPr lang="ru-RU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290975"/>
        <c:crossesAt val="-10"/>
        <c:crossBetween val="midCat"/>
      </c:valAx>
      <c:valAx>
        <c:axId val="343290975"/>
        <c:scaling>
          <c:orientation val="minMax"/>
          <c:max val="11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Уровень звука, дБ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294719"/>
        <c:crosses val="autoZero"/>
        <c:crossBetween val="midCat"/>
        <c:min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1193787023040457E-2"/>
          <c:y val="0.34492035209114102"/>
          <c:w val="0.22454637296412447"/>
          <c:h val="0.199705508750639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104774</xdr:rowOff>
    </xdr:from>
    <xdr:to>
      <xdr:col>14</xdr:col>
      <xdr:colOff>209550</xdr:colOff>
      <xdr:row>58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4"/>
  <sheetViews>
    <sheetView tabSelected="1" topLeftCell="A25" workbookViewId="0">
      <selection activeCell="P51" sqref="P51"/>
    </sheetView>
  </sheetViews>
  <sheetFormatPr defaultRowHeight="15" x14ac:dyDescent="0.25"/>
  <cols>
    <col min="5" max="5" width="27.5703125" customWidth="1"/>
    <col min="15" max="15" width="18.28515625" customWidth="1"/>
  </cols>
  <sheetData>
    <row r="2" spans="5:15" ht="15.75" thickBot="1" x14ac:dyDescent="0.3"/>
    <row r="3" spans="5:15" ht="30" customHeight="1" x14ac:dyDescent="0.25">
      <c r="E3" s="33" t="s">
        <v>2</v>
      </c>
      <c r="F3" s="30" t="s">
        <v>10</v>
      </c>
      <c r="G3" s="31"/>
      <c r="H3" s="31"/>
      <c r="I3" s="31"/>
      <c r="J3" s="31"/>
      <c r="K3" s="31"/>
      <c r="L3" s="31"/>
      <c r="M3" s="31"/>
      <c r="N3" s="32"/>
      <c r="O3" s="33" t="s">
        <v>1</v>
      </c>
    </row>
    <row r="4" spans="5:15" ht="15.75" thickBot="1" x14ac:dyDescent="0.3">
      <c r="E4" s="34"/>
      <c r="F4" s="5">
        <v>31.5</v>
      </c>
      <c r="G4" s="1">
        <v>63</v>
      </c>
      <c r="H4" s="1">
        <v>125</v>
      </c>
      <c r="I4" s="1">
        <v>250</v>
      </c>
      <c r="J4" s="1">
        <v>500</v>
      </c>
      <c r="K4" s="1">
        <v>1000</v>
      </c>
      <c r="L4" s="1">
        <v>2000</v>
      </c>
      <c r="M4" s="1">
        <v>4000</v>
      </c>
      <c r="N4" s="7">
        <v>8000</v>
      </c>
      <c r="O4" s="34"/>
    </row>
    <row r="5" spans="5:15" x14ac:dyDescent="0.25">
      <c r="E5" s="6" t="s">
        <v>5</v>
      </c>
      <c r="F5" s="18">
        <v>51.1</v>
      </c>
      <c r="G5" s="19">
        <v>53.1</v>
      </c>
      <c r="H5" s="19">
        <v>38.299999999999997</v>
      </c>
      <c r="I5" s="19">
        <v>43.2</v>
      </c>
      <c r="J5" s="19">
        <v>35.200000000000003</v>
      </c>
      <c r="K5" s="19">
        <v>25.7</v>
      </c>
      <c r="L5" s="19">
        <v>20.3</v>
      </c>
      <c r="M5" s="19">
        <v>13.7</v>
      </c>
      <c r="N5" s="20">
        <v>12.9</v>
      </c>
      <c r="O5" s="21">
        <v>36.6</v>
      </c>
    </row>
    <row r="6" spans="5:15" x14ac:dyDescent="0.25">
      <c r="E6" s="3" t="s">
        <v>6</v>
      </c>
      <c r="F6" s="22">
        <v>58.2</v>
      </c>
      <c r="G6" s="23">
        <v>69</v>
      </c>
      <c r="H6" s="23">
        <v>59.7</v>
      </c>
      <c r="I6" s="23">
        <v>81</v>
      </c>
      <c r="J6" s="23">
        <v>89.6</v>
      </c>
      <c r="K6" s="23">
        <v>100.6</v>
      </c>
      <c r="L6" s="23">
        <v>105.3</v>
      </c>
      <c r="M6" s="23">
        <v>93.1</v>
      </c>
      <c r="N6" s="24">
        <v>67.5</v>
      </c>
      <c r="O6" s="25">
        <v>107.5</v>
      </c>
    </row>
    <row r="7" spans="5:15" x14ac:dyDescent="0.25">
      <c r="E7" s="3" t="s">
        <v>7</v>
      </c>
      <c r="F7" s="22">
        <f>F6-F5</f>
        <v>7.1000000000000014</v>
      </c>
      <c r="G7" s="23">
        <f t="shared" ref="G7:O7" si="0">G6-G5</f>
        <v>15.899999999999999</v>
      </c>
      <c r="H7" s="23">
        <f t="shared" si="0"/>
        <v>21.400000000000006</v>
      </c>
      <c r="I7" s="23">
        <f t="shared" si="0"/>
        <v>37.799999999999997</v>
      </c>
      <c r="J7" s="23">
        <f t="shared" si="0"/>
        <v>54.399999999999991</v>
      </c>
      <c r="K7" s="23">
        <f t="shared" si="0"/>
        <v>74.899999999999991</v>
      </c>
      <c r="L7" s="23">
        <f t="shared" si="0"/>
        <v>85</v>
      </c>
      <c r="M7" s="23">
        <f t="shared" si="0"/>
        <v>79.399999999999991</v>
      </c>
      <c r="N7" s="24">
        <f t="shared" si="0"/>
        <v>54.6</v>
      </c>
      <c r="O7" s="25">
        <f t="shared" si="0"/>
        <v>70.900000000000006</v>
      </c>
    </row>
    <row r="8" spans="5:15" ht="15.75" thickBot="1" x14ac:dyDescent="0.3">
      <c r="E8" s="11" t="s">
        <v>8</v>
      </c>
      <c r="F8" s="26">
        <f>F6-1</f>
        <v>57.2</v>
      </c>
      <c r="G8" s="27">
        <f>G6</f>
        <v>69</v>
      </c>
      <c r="H8" s="27">
        <f t="shared" ref="H8:O8" si="1">H6</f>
        <v>59.7</v>
      </c>
      <c r="I8" s="27">
        <f t="shared" si="1"/>
        <v>81</v>
      </c>
      <c r="J8" s="27">
        <f t="shared" si="1"/>
        <v>89.6</v>
      </c>
      <c r="K8" s="27">
        <f t="shared" si="1"/>
        <v>100.6</v>
      </c>
      <c r="L8" s="27">
        <f t="shared" si="1"/>
        <v>105.3</v>
      </c>
      <c r="M8" s="27">
        <f t="shared" si="1"/>
        <v>93.1</v>
      </c>
      <c r="N8" s="28">
        <f t="shared" si="1"/>
        <v>67.5</v>
      </c>
      <c r="O8" s="29">
        <f t="shared" si="1"/>
        <v>107.5</v>
      </c>
    </row>
    <row r="9" spans="5:15" ht="30" x14ac:dyDescent="0.25">
      <c r="E9" s="16" t="s">
        <v>9</v>
      </c>
      <c r="F9" s="17">
        <v>93</v>
      </c>
      <c r="G9" s="8">
        <v>79</v>
      </c>
      <c r="H9" s="8">
        <v>70</v>
      </c>
      <c r="I9" s="8">
        <v>63</v>
      </c>
      <c r="J9" s="8">
        <v>58</v>
      </c>
      <c r="K9" s="8">
        <v>55</v>
      </c>
      <c r="L9" s="8">
        <v>52</v>
      </c>
      <c r="M9" s="8">
        <v>50</v>
      </c>
      <c r="N9" s="9">
        <v>49</v>
      </c>
      <c r="O9" s="10">
        <v>60</v>
      </c>
    </row>
    <row r="10" spans="5:15" ht="45.75" thickBot="1" x14ac:dyDescent="0.3">
      <c r="E10" s="4" t="s">
        <v>3</v>
      </c>
      <c r="F10" s="2">
        <v>0</v>
      </c>
      <c r="G10" s="1">
        <v>0</v>
      </c>
      <c r="H10" s="1">
        <v>0</v>
      </c>
      <c r="I10" s="1">
        <f t="shared" ref="I10:O10" si="2">I6-I9</f>
        <v>18</v>
      </c>
      <c r="J10" s="1">
        <f t="shared" si="2"/>
        <v>31.599999999999994</v>
      </c>
      <c r="K10" s="1">
        <f t="shared" si="2"/>
        <v>45.599999999999994</v>
      </c>
      <c r="L10" s="1">
        <f t="shared" si="2"/>
        <v>53.3</v>
      </c>
      <c r="M10" s="1">
        <f t="shared" si="2"/>
        <v>43.099999999999994</v>
      </c>
      <c r="N10" s="7">
        <f t="shared" si="2"/>
        <v>18.5</v>
      </c>
      <c r="O10" s="11">
        <f t="shared" si="2"/>
        <v>47.5</v>
      </c>
    </row>
    <row r="11" spans="5:15" x14ac:dyDescent="0.25">
      <c r="E11" s="10" t="s">
        <v>11</v>
      </c>
      <c r="F11" s="17">
        <v>56.6</v>
      </c>
      <c r="G11" s="8">
        <v>65.599999999999994</v>
      </c>
      <c r="H11" s="8">
        <v>51.1</v>
      </c>
      <c r="I11" s="8">
        <v>65.7</v>
      </c>
      <c r="J11" s="8">
        <v>80</v>
      </c>
      <c r="K11" s="8">
        <v>96.7</v>
      </c>
      <c r="L11" s="8">
        <v>91.8</v>
      </c>
      <c r="M11" s="8">
        <v>80.599999999999994</v>
      </c>
      <c r="N11" s="9">
        <v>54.8</v>
      </c>
      <c r="O11" s="10">
        <v>98.3</v>
      </c>
    </row>
    <row r="12" spans="5:15" ht="15.75" thickBot="1" x14ac:dyDescent="0.3">
      <c r="E12" s="11" t="s">
        <v>4</v>
      </c>
      <c r="F12" s="2">
        <f>F6-F11</f>
        <v>1.6000000000000014</v>
      </c>
      <c r="G12" s="1">
        <f t="shared" ref="G12:O12" si="3">G6-G11</f>
        <v>3.4000000000000057</v>
      </c>
      <c r="H12" s="1">
        <f t="shared" si="3"/>
        <v>8.6000000000000014</v>
      </c>
      <c r="I12" s="1">
        <f t="shared" si="3"/>
        <v>15.299999999999997</v>
      </c>
      <c r="J12" s="1">
        <f t="shared" si="3"/>
        <v>9.5999999999999943</v>
      </c>
      <c r="K12" s="1">
        <f t="shared" si="3"/>
        <v>3.8999999999999915</v>
      </c>
      <c r="L12" s="1">
        <f t="shared" si="3"/>
        <v>13.5</v>
      </c>
      <c r="M12" s="1">
        <f t="shared" si="3"/>
        <v>12.5</v>
      </c>
      <c r="N12" s="7">
        <f t="shared" si="3"/>
        <v>12.700000000000003</v>
      </c>
      <c r="O12" s="11">
        <f t="shared" si="3"/>
        <v>9.2000000000000028</v>
      </c>
    </row>
    <row r="13" spans="5:15" x14ac:dyDescent="0.25">
      <c r="E13" s="10" t="s">
        <v>12</v>
      </c>
      <c r="F13" s="17">
        <v>61.5</v>
      </c>
      <c r="G13" s="8">
        <v>65.8</v>
      </c>
      <c r="H13" s="8">
        <v>57.8</v>
      </c>
      <c r="I13" s="8">
        <v>68.7</v>
      </c>
      <c r="J13" s="8">
        <v>81.2</v>
      </c>
      <c r="K13" s="8">
        <v>92.2</v>
      </c>
      <c r="L13" s="8">
        <v>86.4</v>
      </c>
      <c r="M13" s="8">
        <v>72</v>
      </c>
      <c r="N13" s="9">
        <v>49.2</v>
      </c>
      <c r="O13" s="10">
        <v>93.5</v>
      </c>
    </row>
    <row r="14" spans="5:15" ht="15.75" thickBot="1" x14ac:dyDescent="0.3">
      <c r="E14" s="11" t="s">
        <v>4</v>
      </c>
      <c r="F14" s="2">
        <f>F6-F13</f>
        <v>-3.2999999999999972</v>
      </c>
      <c r="G14" s="1">
        <f t="shared" ref="G14:O14" si="4">G6-G13</f>
        <v>3.2000000000000028</v>
      </c>
      <c r="H14" s="1">
        <f t="shared" si="4"/>
        <v>1.9000000000000057</v>
      </c>
      <c r="I14" s="1">
        <f t="shared" si="4"/>
        <v>12.299999999999997</v>
      </c>
      <c r="J14" s="1">
        <f t="shared" si="4"/>
        <v>8.3999999999999915</v>
      </c>
      <c r="K14" s="1">
        <f t="shared" si="4"/>
        <v>8.3999999999999915</v>
      </c>
      <c r="L14" s="1">
        <f t="shared" si="4"/>
        <v>18.899999999999991</v>
      </c>
      <c r="M14" s="1">
        <f t="shared" si="4"/>
        <v>21.099999999999994</v>
      </c>
      <c r="N14" s="7">
        <f t="shared" si="4"/>
        <v>18.299999999999997</v>
      </c>
      <c r="O14" s="11">
        <f t="shared" si="4"/>
        <v>14</v>
      </c>
    </row>
    <row r="15" spans="5:15" x14ac:dyDescent="0.25">
      <c r="E15" s="16" t="s">
        <v>13</v>
      </c>
      <c r="F15" s="17">
        <v>66.900000000000006</v>
      </c>
      <c r="G15" s="8">
        <v>69.5</v>
      </c>
      <c r="H15" s="8">
        <v>67.3</v>
      </c>
      <c r="I15" s="8">
        <v>77.5</v>
      </c>
      <c r="J15" s="8">
        <v>83.3</v>
      </c>
      <c r="K15" s="8">
        <v>95.9</v>
      </c>
      <c r="L15" s="8">
        <v>94</v>
      </c>
      <c r="M15" s="8">
        <v>83.6</v>
      </c>
      <c r="N15" s="9">
        <v>57.6</v>
      </c>
      <c r="O15" s="10">
        <v>98.7</v>
      </c>
    </row>
    <row r="16" spans="5:15" ht="15.75" thickBot="1" x14ac:dyDescent="0.3">
      <c r="E16" s="4" t="s">
        <v>4</v>
      </c>
      <c r="F16" s="2">
        <f>F6-F15</f>
        <v>-8.7000000000000028</v>
      </c>
      <c r="G16" s="1">
        <f t="shared" ref="G16:O16" si="5">G6-G15</f>
        <v>-0.5</v>
      </c>
      <c r="H16" s="1">
        <f t="shared" si="5"/>
        <v>-7.5999999999999943</v>
      </c>
      <c r="I16" s="1">
        <f t="shared" si="5"/>
        <v>3.5</v>
      </c>
      <c r="J16" s="1">
        <f t="shared" si="5"/>
        <v>6.2999999999999972</v>
      </c>
      <c r="K16" s="1">
        <f t="shared" si="5"/>
        <v>4.6999999999999886</v>
      </c>
      <c r="L16" s="1">
        <f t="shared" si="5"/>
        <v>11.299999999999997</v>
      </c>
      <c r="M16" s="1">
        <f t="shared" si="5"/>
        <v>9.5</v>
      </c>
      <c r="N16" s="7">
        <f t="shared" si="5"/>
        <v>9.8999999999999986</v>
      </c>
      <c r="O16" s="11">
        <f t="shared" si="5"/>
        <v>8.7999999999999972</v>
      </c>
    </row>
    <row r="17" spans="5:15" ht="46.5" customHeight="1" x14ac:dyDescent="0.25">
      <c r="E17" s="16" t="s">
        <v>14</v>
      </c>
      <c r="F17" s="17">
        <v>58.3</v>
      </c>
      <c r="G17" s="8">
        <v>65.8</v>
      </c>
      <c r="H17" s="8">
        <v>67.5</v>
      </c>
      <c r="I17" s="8">
        <v>80</v>
      </c>
      <c r="J17" s="8">
        <v>84.8</v>
      </c>
      <c r="K17" s="8">
        <v>97.6</v>
      </c>
      <c r="L17" s="8">
        <v>103.6</v>
      </c>
      <c r="M17" s="8">
        <v>85.2</v>
      </c>
      <c r="N17" s="9">
        <v>64</v>
      </c>
      <c r="O17" s="10">
        <v>105.4</v>
      </c>
    </row>
    <row r="18" spans="5:15" ht="46.5" customHeight="1" thickBot="1" x14ac:dyDescent="0.3">
      <c r="E18" s="4" t="s">
        <v>4</v>
      </c>
      <c r="F18" s="2">
        <f>F6-F17</f>
        <v>-9.9999999999994316E-2</v>
      </c>
      <c r="G18" s="1">
        <f t="shared" ref="G18:O18" si="6">G6-G17</f>
        <v>3.2000000000000028</v>
      </c>
      <c r="H18" s="1">
        <f t="shared" si="6"/>
        <v>-7.7999999999999972</v>
      </c>
      <c r="I18" s="1">
        <f t="shared" si="6"/>
        <v>1</v>
      </c>
      <c r="J18" s="1">
        <f t="shared" si="6"/>
        <v>4.7999999999999972</v>
      </c>
      <c r="K18" s="1">
        <f t="shared" si="6"/>
        <v>3</v>
      </c>
      <c r="L18" s="1">
        <f t="shared" si="6"/>
        <v>1.7000000000000028</v>
      </c>
      <c r="M18" s="1">
        <f t="shared" si="6"/>
        <v>7.8999999999999915</v>
      </c>
      <c r="N18" s="7">
        <f t="shared" si="6"/>
        <v>3.5</v>
      </c>
      <c r="O18" s="11">
        <f t="shared" si="6"/>
        <v>2.0999999999999943</v>
      </c>
    </row>
    <row r="19" spans="5:15" x14ac:dyDescent="0.25">
      <c r="E19" s="10" t="s">
        <v>15</v>
      </c>
      <c r="F19" s="17">
        <v>66.3</v>
      </c>
      <c r="G19" s="8">
        <v>67.400000000000006</v>
      </c>
      <c r="H19" s="8">
        <v>64.900000000000006</v>
      </c>
      <c r="I19" s="8">
        <v>79.400000000000006</v>
      </c>
      <c r="J19" s="8">
        <v>84.6</v>
      </c>
      <c r="K19" s="8">
        <v>96</v>
      </c>
      <c r="L19" s="8">
        <v>93.5</v>
      </c>
      <c r="M19" s="8">
        <v>82.7</v>
      </c>
      <c r="N19" s="9">
        <v>58.6</v>
      </c>
      <c r="O19" s="10">
        <v>98.5</v>
      </c>
    </row>
    <row r="20" spans="5:15" ht="15.75" thickBot="1" x14ac:dyDescent="0.3">
      <c r="E20" s="11" t="s">
        <v>4</v>
      </c>
      <c r="F20" s="2">
        <f>F6-F19</f>
        <v>-8.0999999999999943</v>
      </c>
      <c r="G20" s="1">
        <f t="shared" ref="G20:O20" si="7">G6-G19</f>
        <v>1.5999999999999943</v>
      </c>
      <c r="H20" s="1">
        <f t="shared" si="7"/>
        <v>-5.2000000000000028</v>
      </c>
      <c r="I20" s="1">
        <f t="shared" si="7"/>
        <v>1.5999999999999943</v>
      </c>
      <c r="J20" s="1">
        <f t="shared" si="7"/>
        <v>5</v>
      </c>
      <c r="K20" s="1">
        <f t="shared" si="7"/>
        <v>4.5999999999999943</v>
      </c>
      <c r="L20" s="1">
        <f t="shared" si="7"/>
        <v>11.799999999999997</v>
      </c>
      <c r="M20" s="1">
        <f t="shared" si="7"/>
        <v>10.399999999999991</v>
      </c>
      <c r="N20" s="7">
        <f t="shared" si="7"/>
        <v>8.8999999999999986</v>
      </c>
      <c r="O20" s="11">
        <f t="shared" si="7"/>
        <v>9</v>
      </c>
    </row>
    <row r="21" spans="5:15" x14ac:dyDescent="0.25">
      <c r="E21" s="10" t="s">
        <v>16</v>
      </c>
      <c r="F21" s="17">
        <v>59.8</v>
      </c>
      <c r="G21" s="8">
        <v>68.8</v>
      </c>
      <c r="H21" s="8">
        <v>63.6</v>
      </c>
      <c r="I21" s="8">
        <v>78.900000000000006</v>
      </c>
      <c r="J21" s="8">
        <v>83.7</v>
      </c>
      <c r="K21" s="8">
        <v>95.8</v>
      </c>
      <c r="L21" s="8">
        <v>93.8</v>
      </c>
      <c r="M21" s="8">
        <v>84.6</v>
      </c>
      <c r="N21" s="9">
        <v>58</v>
      </c>
      <c r="O21" s="10">
        <v>98.6</v>
      </c>
    </row>
    <row r="22" spans="5:15" ht="15.75" thickBot="1" x14ac:dyDescent="0.3">
      <c r="E22" s="11" t="s">
        <v>4</v>
      </c>
      <c r="F22" s="2">
        <f>F6-F21</f>
        <v>-1.5999999999999943</v>
      </c>
      <c r="G22" s="1">
        <f t="shared" ref="G22:O22" si="8">G6-G21</f>
        <v>0.20000000000000284</v>
      </c>
      <c r="H22" s="1">
        <f t="shared" si="8"/>
        <v>-3.8999999999999986</v>
      </c>
      <c r="I22" s="1">
        <f t="shared" si="8"/>
        <v>2.0999999999999943</v>
      </c>
      <c r="J22" s="1">
        <f t="shared" si="8"/>
        <v>5.8999999999999915</v>
      </c>
      <c r="K22" s="1">
        <f t="shared" si="8"/>
        <v>4.7999999999999972</v>
      </c>
      <c r="L22" s="1">
        <f t="shared" si="8"/>
        <v>11.5</v>
      </c>
      <c r="M22" s="1">
        <f t="shared" si="8"/>
        <v>8.5</v>
      </c>
      <c r="N22" s="7">
        <f t="shared" si="8"/>
        <v>9.5</v>
      </c>
      <c r="O22" s="11">
        <f t="shared" si="8"/>
        <v>8.9000000000000057</v>
      </c>
    </row>
    <row r="23" spans="5:15" ht="30" x14ac:dyDescent="0.25">
      <c r="E23" s="16" t="s">
        <v>0</v>
      </c>
      <c r="F23" s="17">
        <v>59.1</v>
      </c>
      <c r="G23" s="8">
        <v>68.5</v>
      </c>
      <c r="H23" s="8">
        <v>60.3</v>
      </c>
      <c r="I23" s="8">
        <v>64.3</v>
      </c>
      <c r="J23" s="8">
        <v>75.5</v>
      </c>
      <c r="K23" s="8">
        <v>87</v>
      </c>
      <c r="L23" s="8">
        <v>84</v>
      </c>
      <c r="M23" s="8">
        <v>68.099999999999994</v>
      </c>
      <c r="N23" s="9">
        <v>37.9</v>
      </c>
      <c r="O23" s="10">
        <v>89.1</v>
      </c>
    </row>
    <row r="24" spans="5:15" ht="15.75" thickBot="1" x14ac:dyDescent="0.3">
      <c r="E24" s="14"/>
      <c r="F24" s="13">
        <f>F6-F23</f>
        <v>-0.89999999999999858</v>
      </c>
      <c r="G24" s="12">
        <f t="shared" ref="G24:O24" si="9">G6-G23</f>
        <v>0.5</v>
      </c>
      <c r="H24" s="12">
        <f t="shared" si="9"/>
        <v>-0.59999999999999432</v>
      </c>
      <c r="I24" s="12">
        <f t="shared" si="9"/>
        <v>16.700000000000003</v>
      </c>
      <c r="J24" s="12">
        <f t="shared" si="9"/>
        <v>14.099999999999994</v>
      </c>
      <c r="K24" s="12">
        <f t="shared" si="9"/>
        <v>13.599999999999994</v>
      </c>
      <c r="L24" s="12">
        <f t="shared" si="9"/>
        <v>21.299999999999997</v>
      </c>
      <c r="M24" s="12">
        <f t="shared" si="9"/>
        <v>25</v>
      </c>
      <c r="N24" s="15">
        <f t="shared" si="9"/>
        <v>29.6</v>
      </c>
      <c r="O24" s="14">
        <f t="shared" si="9"/>
        <v>18.400000000000006</v>
      </c>
    </row>
  </sheetData>
  <mergeCells count="3">
    <mergeCell ref="F3:N3"/>
    <mergeCell ref="O3:O4"/>
    <mergeCell ref="E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2022-10-11T18:39:53Z</dcterms:modified>
</cp:coreProperties>
</file>