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6" i="1" l="1"/>
  <c r="Z5" i="1"/>
  <c r="Z4" i="1"/>
  <c r="X6" i="1"/>
  <c r="X5" i="1"/>
  <c r="X4" i="1"/>
  <c r="G4" i="1"/>
  <c r="G5" i="1"/>
  <c r="G6" i="1"/>
  <c r="Q6" i="1"/>
  <c r="Q5" i="1"/>
  <c r="Q4" i="1"/>
  <c r="O6" i="1"/>
  <c r="O5" i="1"/>
  <c r="O4" i="1"/>
  <c r="I6" i="1"/>
  <c r="I5" i="1"/>
  <c r="I4" i="1"/>
  <c r="E6" i="1"/>
  <c r="E5" i="1"/>
  <c r="E4" i="1"/>
  <c r="R6" i="1" l="1"/>
  <c r="R5" i="1"/>
  <c r="R4" i="1"/>
  <c r="P6" i="1"/>
  <c r="P5" i="1"/>
  <c r="P4" i="1"/>
  <c r="J6" i="1"/>
  <c r="J5" i="1"/>
  <c r="J4" i="1"/>
  <c r="H6" i="1"/>
  <c r="H5" i="1"/>
  <c r="H4" i="1"/>
</calcChain>
</file>

<file path=xl/sharedStrings.xml><?xml version="1.0" encoding="utf-8"?>
<sst xmlns="http://schemas.openxmlformats.org/spreadsheetml/2006/main" count="36" uniqueCount="21">
  <si>
    <t xml:space="preserve">Consistent </t>
  </si>
  <si>
    <t>ProducerConsumer</t>
  </si>
  <si>
    <t>Delegating(only split ||)</t>
  </si>
  <si>
    <t>Delegating(split and merge ||)</t>
  </si>
  <si>
    <t>4p, 4c</t>
  </si>
  <si>
    <t>2p, 2c</t>
  </si>
  <si>
    <t>p - producer</t>
  </si>
  <si>
    <t>c - comsumer</t>
  </si>
  <si>
    <t>m - merge</t>
  </si>
  <si>
    <t>4s, 4m</t>
  </si>
  <si>
    <t>2s, 2m</t>
  </si>
  <si>
    <t>2s</t>
  </si>
  <si>
    <t>4s</t>
  </si>
  <si>
    <t>time</t>
  </si>
  <si>
    <t>speed-up</t>
  </si>
  <si>
    <t>s - sort</t>
  </si>
  <si>
    <t>Size of the file(in integers)</t>
  </si>
  <si>
    <t>10 - amount of chunks</t>
  </si>
  <si>
    <t>25000 - size of chunk</t>
  </si>
  <si>
    <t>ProducerConsumer_posix</t>
  </si>
  <si>
    <t>time,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</si>
</sst>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Method's</a:t>
            </a:r>
            <a:r>
              <a:rPr lang="en-GB" baseline="0"/>
              <a:t> comparison</a:t>
            </a:r>
          </a:p>
          <a:p>
            <a:pPr>
              <a:defRPr/>
            </a:pP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ProdConsum(4,4)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Лист1!$A$4:$D$7</c:f>
              <c:strCache>
                <c:ptCount val="3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</c:strCache>
            </c:strRef>
          </c:cat>
          <c:val>
            <c:numRef>
              <c:f>Лист1!$H$4:$H$6</c:f>
              <c:numCache>
                <c:formatCode>General</c:formatCode>
                <c:ptCount val="3"/>
                <c:pt idx="0">
                  <c:v>1.3297950146845205</c:v>
                </c:pt>
                <c:pt idx="1">
                  <c:v>1.4873928830082155</c:v>
                </c:pt>
                <c:pt idx="2">
                  <c:v>1.3311521642582158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77-41D4-8B21-6B75C4385440}"/>
            </c:ext>
          </c:extLst>
        </c:ser>
        <c:ser>
          <c:idx val="1"/>
          <c:order val="1"/>
          <c:tx>
            <c:v>ProdConsum(2,2)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Лист1!$J$4:$J$6</c:f>
              <c:numCache>
                <c:formatCode>General</c:formatCode>
                <c:ptCount val="3"/>
                <c:pt idx="0">
                  <c:v>0.95315448095360555</c:v>
                </c:pt>
                <c:pt idx="1">
                  <c:v>1.0206092285016619</c:v>
                </c:pt>
                <c:pt idx="2">
                  <c:v>0.88544479188429248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77-41D4-8B21-6B75C4385440}"/>
            </c:ext>
          </c:extLst>
        </c:ser>
        <c:ser>
          <c:idx val="2"/>
          <c:order val="2"/>
          <c:tx>
            <c:v>Delegating(4,4)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Лист1!$P$4:$P$6</c:f>
              <c:numCache>
                <c:formatCode>General</c:formatCode>
                <c:ptCount val="3"/>
                <c:pt idx="0">
                  <c:v>1.3203345341950119</c:v>
                </c:pt>
                <c:pt idx="1">
                  <c:v>1.3954978582739388</c:v>
                </c:pt>
                <c:pt idx="2">
                  <c:v>1.3340710948791108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77-41D4-8B21-6B75C4385440}"/>
            </c:ext>
          </c:extLst>
        </c:ser>
        <c:ser>
          <c:idx val="3"/>
          <c:order val="3"/>
          <c:tx>
            <c:v>Delegating(2,2)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Лист1!$R$4:$R$6</c:f>
              <c:numCache>
                <c:formatCode>General</c:formatCode>
                <c:ptCount val="3"/>
                <c:pt idx="0">
                  <c:v>1.0704764586544318</c:v>
                </c:pt>
                <c:pt idx="1">
                  <c:v>1.2557308673335188</c:v>
                </c:pt>
                <c:pt idx="2">
                  <c:v>1.2363381898679955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77-41D4-8B21-6B75C4385440}"/>
            </c:ext>
          </c:extLst>
        </c:ser>
        <c:ser>
          <c:idx val="4"/>
          <c:order val="4"/>
          <c:tx>
            <c:v>ProdConsumPosix(4,4)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Лист1!$X$4:$X$6</c:f>
              <c:numCache>
                <c:formatCode>General</c:formatCode>
                <c:ptCount val="3"/>
                <c:pt idx="0">
                  <c:v>1.5405757006909548</c:v>
                </c:pt>
                <c:pt idx="1">
                  <c:v>1.9134520088973461</c:v>
                </c:pt>
                <c:pt idx="2">
                  <c:v>1.704535558176133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A8-48B9-9F97-9A22B8C0CAAF}"/>
            </c:ext>
          </c:extLst>
        </c:ser>
        <c:ser>
          <c:idx val="5"/>
          <c:order val="5"/>
          <c:tx>
            <c:v>ProdConsumPosix(2,2)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Лист1!$Z$4:$Z$6</c:f>
              <c:numCache>
                <c:formatCode>General</c:formatCode>
                <c:ptCount val="3"/>
                <c:pt idx="0">
                  <c:v>1.4405853248164464</c:v>
                </c:pt>
                <c:pt idx="1">
                  <c:v>1.7487737184958871</c:v>
                </c:pt>
                <c:pt idx="2">
                  <c:v>1.6892843216770299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A8-48B9-9F97-9A22B8C0C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002888"/>
        <c:axId val="394994360"/>
      </c:lineChart>
      <c:catAx>
        <c:axId val="395002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size</a:t>
                </a:r>
                <a:r>
                  <a:rPr lang="en-GB" baseline="0"/>
                  <a:t> of file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4994360"/>
        <c:crosses val="autoZero"/>
        <c:auto val="1"/>
        <c:lblAlgn val="ctr"/>
        <c:lblOffset val="100"/>
        <c:noMultiLvlLbl val="0"/>
      </c:catAx>
      <c:valAx>
        <c:axId val="39499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speed-up</a:t>
                </a:r>
              </a:p>
              <a:p>
                <a:pPr>
                  <a:defRPr/>
                </a:pP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5002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278054</xdr:colOff>
      <xdr:row>8</xdr:row>
      <xdr:rowOff>9044</xdr:rowOff>
    </xdr:from>
    <xdr:to>
      <xdr:col>14</xdr:col>
      <xdr:colOff>481062</xdr:colOff>
      <xdr:row>27</xdr:row>
      <xdr:rowOff>48105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9"/>
  <sheetViews>
    <sheetView tabSelected="1" zoomScale="66" zoomScaleNormal="66" workbookViewId="0">
      <selection activeCell="Z7" sqref="Z7"/>
    </sheetView>
  </sheetViews>
  <sheetFormatPr defaultRowHeight="14.5" x14ac:dyDescent="0.35"/>
  <sheetData>
    <row r="1" spans="1:46" x14ac:dyDescent="0.35">
      <c r="A1" s="3" t="s">
        <v>16</v>
      </c>
      <c r="B1" s="3"/>
      <c r="C1" s="3"/>
      <c r="D1" s="3"/>
      <c r="E1" s="3" t="s">
        <v>0</v>
      </c>
      <c r="F1" s="3"/>
      <c r="G1" s="3" t="s">
        <v>1</v>
      </c>
      <c r="H1" s="3"/>
      <c r="I1" s="3"/>
      <c r="J1" s="3"/>
      <c r="K1" s="3"/>
      <c r="L1" s="3"/>
      <c r="M1" s="3"/>
      <c r="N1" s="3"/>
      <c r="O1" s="3" t="s">
        <v>3</v>
      </c>
      <c r="P1" s="3"/>
      <c r="Q1" s="3"/>
      <c r="R1" s="3"/>
      <c r="S1" s="3"/>
      <c r="T1" s="3"/>
      <c r="U1" s="3"/>
      <c r="V1" s="3"/>
      <c r="W1" s="3" t="s">
        <v>19</v>
      </c>
      <c r="X1" s="3"/>
      <c r="Y1" s="3"/>
      <c r="Z1" s="3"/>
      <c r="AB1" s="3" t="s">
        <v>6</v>
      </c>
      <c r="AC1" s="3"/>
      <c r="AQ1" s="3" t="s">
        <v>2</v>
      </c>
      <c r="AR1" s="3"/>
      <c r="AS1" s="3"/>
      <c r="AT1" s="3"/>
    </row>
    <row r="2" spans="1:46" x14ac:dyDescent="0.35">
      <c r="A2" s="3"/>
      <c r="B2" s="3"/>
      <c r="C2" s="3"/>
      <c r="D2" s="3"/>
      <c r="E2" s="3"/>
      <c r="F2" s="3"/>
      <c r="G2" s="3" t="s">
        <v>4</v>
      </c>
      <c r="H2" s="3"/>
      <c r="I2" s="3" t="s">
        <v>5</v>
      </c>
      <c r="J2" s="3"/>
      <c r="K2" s="3"/>
      <c r="L2" s="3"/>
      <c r="M2" s="3"/>
      <c r="N2" s="3"/>
      <c r="O2" s="3" t="s">
        <v>9</v>
      </c>
      <c r="P2" s="3"/>
      <c r="Q2" s="3" t="s">
        <v>10</v>
      </c>
      <c r="R2" s="3"/>
      <c r="S2" s="3"/>
      <c r="T2" s="3"/>
      <c r="U2" s="3"/>
      <c r="V2" s="3"/>
      <c r="W2" s="3" t="s">
        <v>4</v>
      </c>
      <c r="X2" s="3"/>
      <c r="Y2" s="3" t="s">
        <v>5</v>
      </c>
      <c r="Z2" s="3"/>
      <c r="AB2" s="3" t="s">
        <v>7</v>
      </c>
      <c r="AC2" s="3"/>
      <c r="AQ2" s="3" t="s">
        <v>11</v>
      </c>
      <c r="AR2" s="3"/>
      <c r="AS2" s="3" t="s">
        <v>12</v>
      </c>
      <c r="AT2" s="3"/>
    </row>
    <row r="3" spans="1:46" x14ac:dyDescent="0.35">
      <c r="A3" s="3"/>
      <c r="B3" s="3"/>
      <c r="C3" s="3"/>
      <c r="D3" s="3"/>
      <c r="E3" s="3"/>
      <c r="F3" s="3"/>
      <c r="G3" s="1" t="s">
        <v>20</v>
      </c>
      <c r="H3" t="s">
        <v>14</v>
      </c>
      <c r="I3" s="1" t="s">
        <v>20</v>
      </c>
      <c r="J3" t="s">
        <v>14</v>
      </c>
      <c r="K3" s="1"/>
      <c r="M3" s="1"/>
      <c r="O3" s="1" t="s">
        <v>20</v>
      </c>
      <c r="P3" t="s">
        <v>14</v>
      </c>
      <c r="Q3" s="1" t="s">
        <v>20</v>
      </c>
      <c r="R3" t="s">
        <v>14</v>
      </c>
      <c r="S3" s="1"/>
      <c r="U3" s="1"/>
      <c r="W3" s="2" t="s">
        <v>20</v>
      </c>
      <c r="X3" t="s">
        <v>14</v>
      </c>
      <c r="Y3" s="2" t="s">
        <v>20</v>
      </c>
      <c r="Z3" t="s">
        <v>14</v>
      </c>
      <c r="AB3" s="3" t="s">
        <v>8</v>
      </c>
      <c r="AC3" s="3"/>
      <c r="AQ3" s="1" t="s">
        <v>13</v>
      </c>
      <c r="AR3" t="s">
        <v>14</v>
      </c>
      <c r="AS3" s="1" t="s">
        <v>13</v>
      </c>
      <c r="AT3" t="s">
        <v>14</v>
      </c>
    </row>
    <row r="4" spans="1:46" x14ac:dyDescent="0.35">
      <c r="A4" s="3">
        <v>250000</v>
      </c>
      <c r="B4" s="3"/>
      <c r="C4" s="3"/>
      <c r="D4" s="3"/>
      <c r="E4" s="3">
        <f>14715.579093 / 1000</f>
        <v>14.715579093000001</v>
      </c>
      <c r="F4" s="3"/>
      <c r="G4">
        <f>11066.05073 / 1000</f>
        <v>11.066050730000001</v>
      </c>
      <c r="H4">
        <f>E4/G4</f>
        <v>1.3297950146845205</v>
      </c>
      <c r="I4">
        <f>15438.818562 / 1000</f>
        <v>15.438818562</v>
      </c>
      <c r="J4">
        <f>E4/I4</f>
        <v>0.95315448095360555</v>
      </c>
      <c r="O4">
        <f>11145.34136 / 1000</f>
        <v>11.14534136</v>
      </c>
      <c r="P4">
        <f>E4/O4</f>
        <v>1.3203345341950119</v>
      </c>
      <c r="Q4">
        <f>13746.756385 / 1000</f>
        <v>13.746756385000001</v>
      </c>
      <c r="R4">
        <f>E4/Q4</f>
        <v>1.0704764586544318</v>
      </c>
      <c r="W4">
        <v>9.5519999999999996</v>
      </c>
      <c r="X4">
        <f>E4/W4</f>
        <v>1.5405757006909548</v>
      </c>
      <c r="Y4">
        <v>10.215</v>
      </c>
      <c r="Z4">
        <f>E4/Y4</f>
        <v>1.4405853248164464</v>
      </c>
      <c r="AB4" s="3" t="s">
        <v>15</v>
      </c>
      <c r="AC4" s="3"/>
      <c r="AQ4">
        <v>5866.4505140000001</v>
      </c>
      <c r="AS4">
        <v>6054.7327210000003</v>
      </c>
    </row>
    <row r="5" spans="1:46" x14ac:dyDescent="0.35">
      <c r="A5" s="3">
        <v>500000</v>
      </c>
      <c r="B5" s="3"/>
      <c r="C5" s="3"/>
      <c r="D5" s="3"/>
      <c r="E5" s="3">
        <f>37205.160861 / 1000</f>
        <v>37.205160860999996</v>
      </c>
      <c r="F5" s="3"/>
      <c r="G5">
        <f>25013.674118 / 1000</f>
        <v>25.013674117999997</v>
      </c>
      <c r="H5">
        <f>E5/G5</f>
        <v>1.4873928830082155</v>
      </c>
      <c r="I5">
        <f>36453.874629 / 1000</f>
        <v>36.453874628999998</v>
      </c>
      <c r="J5">
        <f>E5/I5</f>
        <v>1.0206092285016619</v>
      </c>
      <c r="O5">
        <f>26660.85128 / 1000</f>
        <v>26.660851279999999</v>
      </c>
      <c r="P5">
        <f>E5/O5</f>
        <v>1.3954978582739388</v>
      </c>
      <c r="Q5">
        <f>29628.29204 / 1000</f>
        <v>29.628292040000002</v>
      </c>
      <c r="R5">
        <f>E5/Q5</f>
        <v>1.2557308673335188</v>
      </c>
      <c r="W5">
        <v>19.443999999999999</v>
      </c>
      <c r="X5">
        <f>E5/W5</f>
        <v>1.9134520088973461</v>
      </c>
      <c r="Y5">
        <v>21.274999999999999</v>
      </c>
      <c r="Z5">
        <f>E5/Y5</f>
        <v>1.7487737184958871</v>
      </c>
      <c r="AQ5">
        <v>6766.8138980000003</v>
      </c>
      <c r="AS5">
        <v>6807.1713319999999</v>
      </c>
    </row>
    <row r="6" spans="1:46" x14ac:dyDescent="0.35">
      <c r="A6" s="3">
        <v>1000000</v>
      </c>
      <c r="B6" s="3"/>
      <c r="C6" s="3"/>
      <c r="D6" s="3"/>
      <c r="E6" s="3">
        <f>82317.135711 / 1000</f>
        <v>82.317135710999992</v>
      </c>
      <c r="F6" s="3"/>
      <c r="G6">
        <f>61839.01279 / 1000</f>
        <v>61.839012789999998</v>
      </c>
      <c r="H6">
        <f>E6/G6</f>
        <v>1.3311521642582158</v>
      </c>
      <c r="I6">
        <f>92966.988417 / 1000</f>
        <v>92.966988416999996</v>
      </c>
      <c r="J6">
        <f>E6/I6</f>
        <v>0.88544479188429248</v>
      </c>
      <c r="O6">
        <f>61703.709815 / 1000</f>
        <v>61.703709815000003</v>
      </c>
      <c r="P6">
        <f>E6/O6</f>
        <v>1.3340710948791108</v>
      </c>
      <c r="Q6">
        <f>66581.406597 / 1000</f>
        <v>66.581406596999997</v>
      </c>
      <c r="R6">
        <f>E6/Q6</f>
        <v>1.2363381898679955</v>
      </c>
      <c r="W6">
        <v>48.292999999999999</v>
      </c>
      <c r="X6">
        <f>E6/W6</f>
        <v>1.704535558176133</v>
      </c>
      <c r="Y6">
        <v>48.728999999999999</v>
      </c>
      <c r="Z6">
        <f>E6/Y6</f>
        <v>1.6892843216770299</v>
      </c>
    </row>
    <row r="8" spans="1:46" x14ac:dyDescent="0.35">
      <c r="A8" s="3" t="s">
        <v>17</v>
      </c>
      <c r="B8" s="3"/>
      <c r="C8" s="3"/>
    </row>
    <row r="9" spans="1:46" x14ac:dyDescent="0.35">
      <c r="A9" s="3" t="s">
        <v>18</v>
      </c>
      <c r="B9" s="3"/>
      <c r="C9" s="3"/>
    </row>
  </sheetData>
  <mergeCells count="30">
    <mergeCell ref="A8:C8"/>
    <mergeCell ref="A9:C9"/>
    <mergeCell ref="W1:Z1"/>
    <mergeCell ref="W2:X2"/>
    <mergeCell ref="Y2:Z2"/>
    <mergeCell ref="AB3:AC3"/>
    <mergeCell ref="AB4:AC4"/>
    <mergeCell ref="G2:H2"/>
    <mergeCell ref="I2:J2"/>
    <mergeCell ref="K2:L2"/>
    <mergeCell ref="M2:N2"/>
    <mergeCell ref="O2:P2"/>
    <mergeCell ref="Q2:R2"/>
    <mergeCell ref="S2:T2"/>
    <mergeCell ref="U2:V2"/>
    <mergeCell ref="AQ2:AR2"/>
    <mergeCell ref="AS2:AT2"/>
    <mergeCell ref="G1:N1"/>
    <mergeCell ref="O1:V1"/>
    <mergeCell ref="AQ1:AT1"/>
    <mergeCell ref="AB1:AC1"/>
    <mergeCell ref="AB2:AC2"/>
    <mergeCell ref="A6:D6"/>
    <mergeCell ref="E6:F6"/>
    <mergeCell ref="A1:D3"/>
    <mergeCell ref="A4:D4"/>
    <mergeCell ref="A5:D5"/>
    <mergeCell ref="E4:F4"/>
    <mergeCell ref="E5:F5"/>
    <mergeCell ref="E1:F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2019-11-21T21:06:04Z</dcterms:modified>
</cp:coreProperties>
</file>