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lis\Desktop\УЧЁБА !!!\Банковские информационные системы\"/>
    </mc:Choice>
  </mc:AlternateContent>
  <xr:revisionPtr revIDLastSave="0" documentId="13_ncr:1_{0D94FEA0-A149-445E-AF0C-60A70D3545C0}" xr6:coauthVersionLast="45" xr6:coauthVersionMax="45" xr10:uidLastSave="{00000000-0000-0000-0000-000000000000}"/>
  <bookViews>
    <workbookView xWindow="-108" yWindow="-108" windowWidth="23256" windowHeight="12720" xr2:uid="{4B9F58A2-3559-41AF-9D89-F357CC092D57}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5" sheetId="5" r:id="rId5"/>
    <sheet name="Задание6" sheetId="6" r:id="rId6"/>
    <sheet name="Задание7" sheetId="7" r:id="rId7"/>
    <sheet name="Задание8" sheetId="8" r:id="rId8"/>
    <sheet name="Задание9" sheetId="9" r:id="rId9"/>
    <sheet name="Задание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10" i="2"/>
  <c r="B7" i="2" l="1"/>
  <c r="B1" i="10"/>
  <c r="B1" i="9"/>
  <c r="E7" i="3"/>
  <c r="B7" i="3"/>
  <c r="B1" i="5"/>
  <c r="B1" i="8"/>
  <c r="B2" i="8"/>
  <c r="B8" i="7"/>
  <c r="B10" i="6"/>
  <c r="A10" i="6"/>
  <c r="B5" i="4"/>
</calcChain>
</file>

<file path=xl/sharedStrings.xml><?xml version="1.0" encoding="utf-8"?>
<sst xmlns="http://schemas.openxmlformats.org/spreadsheetml/2006/main" count="57" uniqueCount="47">
  <si>
    <t>депозит</t>
  </si>
  <si>
    <t>ставка</t>
  </si>
  <si>
    <t>период</t>
  </si>
  <si>
    <t>2 года</t>
  </si>
  <si>
    <t>Итого в конце срока размещения</t>
  </si>
  <si>
    <t>1 вариант размещения</t>
  </si>
  <si>
    <t xml:space="preserve">депозит </t>
  </si>
  <si>
    <t>срок</t>
  </si>
  <si>
    <t>3 года</t>
  </si>
  <si>
    <t xml:space="preserve">ставка </t>
  </si>
  <si>
    <t>19% в начале года или 27% в конце года</t>
  </si>
  <si>
    <t>Итого</t>
  </si>
  <si>
    <t>2 вариант размещения</t>
  </si>
  <si>
    <t>первый клиент</t>
  </si>
  <si>
    <t>взносы в начале каждого квартала</t>
  </si>
  <si>
    <t>срок на 5 лет</t>
  </si>
  <si>
    <t xml:space="preserve">за год всего вносят 12000 =&gt; </t>
  </si>
  <si>
    <t>3000 в начале каждого квартала</t>
  </si>
  <si>
    <t>второй клиент</t>
  </si>
  <si>
    <t>взносы в конце каждого месяца</t>
  </si>
  <si>
    <t>1000 р в конце каждого месяца</t>
  </si>
  <si>
    <t>Итого через 5 лет</t>
  </si>
  <si>
    <t>27 мес = 9 кварталов</t>
  </si>
  <si>
    <t>начисление</t>
  </si>
  <si>
    <t>в конце каждого квартала</t>
  </si>
  <si>
    <t>Итого через 27 мес</t>
  </si>
  <si>
    <t>трехмесячный депозит под 15% годовых</t>
  </si>
  <si>
    <t>6-ти месячный депозит под 17% годовых</t>
  </si>
  <si>
    <t>1 вариант</t>
  </si>
  <si>
    <t>дважды на 3 месяца</t>
  </si>
  <si>
    <t>2 вариант</t>
  </si>
  <si>
    <t>единожды на 6 месяцев</t>
  </si>
  <si>
    <t>При депозите 10.000 руб.</t>
  </si>
  <si>
    <t>итого через полгода</t>
  </si>
  <si>
    <t xml:space="preserve"> итого через полгода</t>
  </si>
  <si>
    <t>Ответ: выгоднее вкладывать единожды на 6 месяцев</t>
  </si>
  <si>
    <t xml:space="preserve">Облигация </t>
  </si>
  <si>
    <t>4 года</t>
  </si>
  <si>
    <t>во 2</t>
  </si>
  <si>
    <t>в 3</t>
  </si>
  <si>
    <t>в 4</t>
  </si>
  <si>
    <t>в 1ый год</t>
  </si>
  <si>
    <t>Итого через 4 года</t>
  </si>
  <si>
    <t>Итого при начислении вначале квартала</t>
  </si>
  <si>
    <t>Итого при начислении вконце квартала</t>
  </si>
  <si>
    <t>Итого к возврату</t>
  </si>
  <si>
    <t>Итого через 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</si>
</sst>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8" fontId="0" fillId="0" borderId="0" xfId="0" applyNumberFormat="1"/>
    <xf numFmtId="8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8" fontId="0" fillId="0" borderId="4" xfId="0" applyNumberFormat="1" applyBorder="1"/>
    <xf numFmtId="9" fontId="0" fillId="0" borderId="5" xfId="0" applyNumberFormat="1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10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4117-8093-46EB-A720-1DA0BC32BBCA}"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30.109375" customWidth="1"/>
    <col min="2" max="2" width="11" bestFit="1" customWidth="1"/>
  </cols>
  <sheetData>
    <row r="1" spans="1:2" x14ac:dyDescent="0.3">
      <c r="A1" t="s">
        <v>0</v>
      </c>
      <c r="B1">
        <v>30000</v>
      </c>
    </row>
    <row r="2" spans="1:2" x14ac:dyDescent="0.3">
      <c r="A2" t="s">
        <v>1</v>
      </c>
      <c r="B2" s="1">
        <v>0.12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s="3">
        <f>FV(12%/4,2*4,,-30000)</f>
        <v>38003.102441628478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DC83-680E-4737-8877-9CC35760B9BC}">
  <dimension ref="A1:B1"/>
  <sheetViews>
    <sheetView workbookViewId="0">
      <selection activeCell="NH18" sqref="NH18"/>
    </sheetView>
  </sheetViews>
  <sheetFormatPr defaultRowHeight="14.4" x14ac:dyDescent="0.3"/>
  <cols>
    <col min="1" max="1" width="18" customWidth="1"/>
    <col min="2" max="2" width="11" bestFit="1" customWidth="1"/>
  </cols>
  <sheetData>
    <row r="1" spans="1:2" x14ac:dyDescent="0.3">
      <c r="A1" t="s">
        <v>46</v>
      </c>
      <c r="B1" s="2">
        <f>FV(0.75%,3*12,-500,-6000,0)</f>
        <v>28428.230286601727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29BF-BBA3-4286-B342-66625D61B5F4}">
  <dimension ref="A2:B10"/>
  <sheetViews>
    <sheetView workbookViewId="0">
      <selection activeCell="B12" sqref="B12"/>
    </sheetView>
  </sheetViews>
  <sheetFormatPr defaultRowHeight="14.4" x14ac:dyDescent="0.3"/>
  <cols>
    <col min="1" max="1" width="20.77734375" customWidth="1"/>
    <col min="2" max="2" width="35.6640625" customWidth="1"/>
  </cols>
  <sheetData>
    <row r="2" spans="1:2" x14ac:dyDescent="0.3">
      <c r="A2" t="s">
        <v>6</v>
      </c>
      <c r="B2">
        <v>50000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ht="15" thickBot="1" x14ac:dyDescent="0.35"/>
    <row r="6" spans="1:2" x14ac:dyDescent="0.3">
      <c r="A6" s="4" t="s">
        <v>5</v>
      </c>
      <c r="B6" s="5"/>
    </row>
    <row r="7" spans="1:2" ht="15" thickBot="1" x14ac:dyDescent="0.35">
      <c r="A7" s="6" t="s">
        <v>11</v>
      </c>
      <c r="B7" s="7">
        <f>FV(19%, 3,,-50000,1)</f>
        <v>84257.95</v>
      </c>
    </row>
    <row r="8" spans="1:2" ht="15" thickBot="1" x14ac:dyDescent="0.35"/>
    <row r="9" spans="1:2" x14ac:dyDescent="0.3">
      <c r="A9" s="4" t="s">
        <v>12</v>
      </c>
      <c r="B9" s="5"/>
    </row>
    <row r="10" spans="1:2" ht="15" thickBot="1" x14ac:dyDescent="0.35">
      <c r="A10" s="6" t="s">
        <v>11</v>
      </c>
      <c r="B10" s="7">
        <f>FV(27%, 3,,-50000,0)</f>
        <v>102419.15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2F85-2615-400D-9034-602D0D0D5393}">
  <dimension ref="A1:E7"/>
  <sheetViews>
    <sheetView workbookViewId="0">
      <selection activeCell="B10" sqref="B10"/>
    </sheetView>
  </sheetViews>
  <sheetFormatPr defaultRowHeight="14.4" x14ac:dyDescent="0.3"/>
  <cols>
    <col min="1" max="1" width="31" customWidth="1"/>
    <col min="2" max="2" width="28.77734375" customWidth="1"/>
    <col min="4" max="4" width="30.6640625" customWidth="1"/>
    <col min="5" max="5" width="28.6640625" customWidth="1"/>
  </cols>
  <sheetData>
    <row r="1" spans="1:5" x14ac:dyDescent="0.3">
      <c r="A1" s="14" t="s">
        <v>13</v>
      </c>
      <c r="B1" s="15"/>
      <c r="D1" s="14" t="s">
        <v>18</v>
      </c>
      <c r="E1" s="15"/>
    </row>
    <row r="2" spans="1:5" x14ac:dyDescent="0.3">
      <c r="A2" s="8">
        <v>0.14000000000000001</v>
      </c>
      <c r="B2" s="9"/>
      <c r="D2" s="8">
        <v>0.14000000000000001</v>
      </c>
      <c r="E2" s="9"/>
    </row>
    <row r="3" spans="1:5" x14ac:dyDescent="0.3">
      <c r="A3" s="10" t="s">
        <v>14</v>
      </c>
      <c r="B3" s="9"/>
      <c r="D3" s="10" t="s">
        <v>19</v>
      </c>
      <c r="E3" s="9"/>
    </row>
    <row r="4" spans="1:5" x14ac:dyDescent="0.3">
      <c r="A4" s="10" t="s">
        <v>15</v>
      </c>
      <c r="B4" s="9"/>
      <c r="D4" s="10" t="s">
        <v>15</v>
      </c>
      <c r="E4" s="9"/>
    </row>
    <row r="5" spans="1:5" ht="15" thickBot="1" x14ac:dyDescent="0.35">
      <c r="A5" s="6" t="s">
        <v>16</v>
      </c>
      <c r="B5" s="11" t="s">
        <v>17</v>
      </c>
      <c r="D5" s="6" t="s">
        <v>16</v>
      </c>
      <c r="E5" s="11" t="s">
        <v>20</v>
      </c>
    </row>
    <row r="7" spans="1:5" x14ac:dyDescent="0.3">
      <c r="A7" t="s">
        <v>21</v>
      </c>
      <c r="B7" s="3">
        <f>FV(14%/4,5*4,-3000,,1)</f>
        <v>87808.412030326886</v>
      </c>
      <c r="D7" t="s">
        <v>21</v>
      </c>
      <c r="E7" s="3">
        <f>FV(14%/12,5*12,-1000,,)</f>
        <v>86195.125101050202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A82-3C4F-46A3-9456-4F0BB55C03EB}">
  <dimension ref="A1:B5"/>
  <sheetViews>
    <sheetView workbookViewId="0">
      <selection activeCell="B9" sqref="B9"/>
    </sheetView>
  </sheetViews>
  <sheetFormatPr defaultRowHeight="14.4" x14ac:dyDescent="0.3"/>
  <cols>
    <col min="1" max="1" width="19.21875" customWidth="1"/>
    <col min="2" max="2" width="25.6640625" customWidth="1"/>
  </cols>
  <sheetData>
    <row r="1" spans="1:2" x14ac:dyDescent="0.3">
      <c r="A1" t="s">
        <v>0</v>
      </c>
      <c r="B1">
        <v>7000</v>
      </c>
    </row>
    <row r="2" spans="1:2" x14ac:dyDescent="0.3">
      <c r="A2" t="s">
        <v>1</v>
      </c>
      <c r="B2" s="1">
        <v>0.11</v>
      </c>
    </row>
    <row r="3" spans="1:2" x14ac:dyDescent="0.3">
      <c r="A3" t="s">
        <v>7</v>
      </c>
      <c r="B3" t="s">
        <v>22</v>
      </c>
    </row>
    <row r="4" spans="1:2" x14ac:dyDescent="0.3">
      <c r="A4" t="s">
        <v>23</v>
      </c>
      <c r="B4" t="s">
        <v>24</v>
      </c>
    </row>
    <row r="5" spans="1:2" x14ac:dyDescent="0.3">
      <c r="A5" t="s">
        <v>25</v>
      </c>
      <c r="B5" s="2">
        <f>FV(11%/4,9,,-7000,)</f>
        <v>8935.8221198125648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76E-3AED-486A-9DEE-E1AC78D1003A}">
  <dimension ref="A1:B1"/>
  <sheetViews>
    <sheetView workbookViewId="0">
      <selection activeCell="B1" sqref="B1"/>
    </sheetView>
  </sheetViews>
  <sheetFormatPr defaultRowHeight="14.4" x14ac:dyDescent="0.3"/>
  <cols>
    <col min="2" max="2" width="10.33203125" bestFit="1" customWidth="1"/>
  </cols>
  <sheetData>
    <row r="1" spans="1:2" x14ac:dyDescent="0.3">
      <c r="A1" t="s">
        <v>11</v>
      </c>
      <c r="B1" s="3">
        <f>FV(13.5%/12,3*12,-1000,,1)</f>
        <v>44577.350299590304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5FE6-F051-4FB1-B7A2-5637E240C41D}">
  <dimension ref="A1:B12"/>
  <sheetViews>
    <sheetView workbookViewId="0">
      <selection activeCell="A18" sqref="A18"/>
    </sheetView>
  </sheetViews>
  <sheetFormatPr defaultRowHeight="14.4" x14ac:dyDescent="0.3"/>
  <cols>
    <col min="1" max="1" width="36.109375" customWidth="1"/>
    <col min="2" max="2" width="22.5546875" customWidth="1"/>
  </cols>
  <sheetData>
    <row r="1" spans="1:2" x14ac:dyDescent="0.3">
      <c r="A1" t="s">
        <v>26</v>
      </c>
    </row>
    <row r="2" spans="1:2" x14ac:dyDescent="0.3">
      <c r="A2" t="s">
        <v>27</v>
      </c>
    </row>
    <row r="4" spans="1:2" x14ac:dyDescent="0.3">
      <c r="A4" t="s">
        <v>28</v>
      </c>
      <c r="B4" t="s">
        <v>30</v>
      </c>
    </row>
    <row r="5" spans="1:2" x14ac:dyDescent="0.3">
      <c r="A5" t="s">
        <v>29</v>
      </c>
      <c r="B5" t="s">
        <v>31</v>
      </c>
    </row>
    <row r="8" spans="1:2" x14ac:dyDescent="0.3">
      <c r="A8" s="16" t="s">
        <v>32</v>
      </c>
      <c r="B8" s="16"/>
    </row>
    <row r="9" spans="1:2" x14ac:dyDescent="0.3">
      <c r="A9" t="s">
        <v>33</v>
      </c>
      <c r="B9" t="s">
        <v>34</v>
      </c>
    </row>
    <row r="10" spans="1:2" x14ac:dyDescent="0.3">
      <c r="A10" s="3">
        <f>FV(15%/4,2,,-10000)</f>
        <v>10764.062500000002</v>
      </c>
      <c r="B10" s="3">
        <f>FV(17%/2,1,,-10000)</f>
        <v>10850</v>
      </c>
    </row>
    <row r="11" spans="1:2" ht="15" thickBot="1" x14ac:dyDescent="0.35"/>
    <row r="12" spans="1:2" ht="15" thickBot="1" x14ac:dyDescent="0.35">
      <c r="A12" s="17" t="s">
        <v>35</v>
      </c>
      <c r="B12" s="18"/>
    </row>
  </sheetData>
  <mergeCells count="2">
    <mergeCell ref="A8:B8"/>
    <mergeCell ref="A12:B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5801-9EF3-427D-9836-6269127CF25E}">
  <dimension ref="A1:C8"/>
  <sheetViews>
    <sheetView workbookViewId="0">
      <selection activeCell="B8" sqref="B8"/>
    </sheetView>
  </sheetViews>
  <sheetFormatPr defaultRowHeight="14.4" x14ac:dyDescent="0.3"/>
  <cols>
    <col min="1" max="1" width="18.21875" customWidth="1"/>
    <col min="2" max="2" width="15.33203125" customWidth="1"/>
  </cols>
  <sheetData>
    <row r="1" spans="1:3" x14ac:dyDescent="0.3">
      <c r="A1" t="s">
        <v>36</v>
      </c>
      <c r="B1">
        <v>100000</v>
      </c>
    </row>
    <row r="2" spans="1:3" x14ac:dyDescent="0.3">
      <c r="A2" t="s">
        <v>7</v>
      </c>
      <c r="B2" t="s">
        <v>37</v>
      </c>
    </row>
    <row r="3" spans="1:3" x14ac:dyDescent="0.3">
      <c r="A3" t="s">
        <v>1</v>
      </c>
      <c r="B3" t="s">
        <v>41</v>
      </c>
      <c r="C3" s="12">
        <v>0.125</v>
      </c>
    </row>
    <row r="4" spans="1:3" x14ac:dyDescent="0.3">
      <c r="B4" t="s">
        <v>38</v>
      </c>
      <c r="C4" s="1">
        <v>0.14000000000000001</v>
      </c>
    </row>
    <row r="5" spans="1:3" x14ac:dyDescent="0.3">
      <c r="B5" t="s">
        <v>39</v>
      </c>
      <c r="C5" s="1">
        <v>0.14000000000000001</v>
      </c>
    </row>
    <row r="6" spans="1:3" x14ac:dyDescent="0.3">
      <c r="B6" t="s">
        <v>40</v>
      </c>
      <c r="C6" s="1">
        <v>0.17</v>
      </c>
    </row>
    <row r="8" spans="1:3" x14ac:dyDescent="0.3">
      <c r="A8" t="s">
        <v>42</v>
      </c>
      <c r="B8" s="13">
        <f>FVSCHEDULE(B1,C3:C6)</f>
        <v>171059.85000000003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20E0-E129-4081-A164-625513433CE3}">
  <dimension ref="A1:B2"/>
  <sheetViews>
    <sheetView workbookViewId="0">
      <selection activeCell="B2" sqref="B2"/>
    </sheetView>
  </sheetViews>
  <sheetFormatPr defaultRowHeight="14.4" x14ac:dyDescent="0.3"/>
  <cols>
    <col min="1" max="1" width="37.77734375" customWidth="1"/>
    <col min="2" max="2" width="11" bestFit="1" customWidth="1"/>
  </cols>
  <sheetData>
    <row r="1" spans="1:2" x14ac:dyDescent="0.3">
      <c r="A1" t="s">
        <v>43</v>
      </c>
      <c r="B1" s="3">
        <f>FV(10%/4,8*4,-2000,,1)</f>
        <v>98708.0688973699</v>
      </c>
    </row>
    <row r="2" spans="1:2" x14ac:dyDescent="0.3">
      <c r="A2" t="s">
        <v>44</v>
      </c>
      <c r="B2" s="3">
        <f>FV(10%/4,8*4,-2000,,)</f>
        <v>96300.555021824301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E29B-D3FE-4526-9217-74E68457F87F}">
  <dimension ref="A1:B1"/>
  <sheetViews>
    <sheetView workbookViewId="0">
      <selection activeCell="B2" sqref="B2"/>
    </sheetView>
  </sheetViews>
  <sheetFormatPr defaultRowHeight="14.4" x14ac:dyDescent="0.3"/>
  <cols>
    <col min="1" max="1" width="17.33203125" customWidth="1"/>
    <col min="2" max="2" width="11" bestFit="1" customWidth="1"/>
  </cols>
  <sheetData>
    <row r="1" spans="1:2" x14ac:dyDescent="0.3">
      <c r="A1" t="s">
        <v>45</v>
      </c>
      <c r="B1" s="2">
        <f>FV(8%,2,,30000)</f>
        <v>-34992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  <vt:lpstr>Задание8</vt:lpstr>
      <vt:lpstr>Задание9</vt:lpstr>
      <vt:lpstr>Задание10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Лисенкова</dc:creator>
  <cp:lastModifiedBy>Елизавета Лисенкова</cp:lastModifiedBy>
  <dcterms:created xsi:type="dcterms:W3CDTF">2020-09-02T19:17:40Z</dcterms:created>
  <dcterms:modified xsi:type="dcterms:W3CDTF">2020-09-08T13:05:02Z</dcterms:modified>
</cp:coreProperties>
</file>