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259" documentId="13_ncr:1_{044B1714-F011-4F39-A7F6-C1AE23629E07}" xr6:coauthVersionLast="47" xr6:coauthVersionMax="47" xr10:uidLastSave="{5076609E-215A-4291-9567-308FFA308763}"/>
  <bookViews>
    <workbookView xWindow="-120" yWindow="-120" windowWidth="29040" windowHeight="15720" xr2:uid="{00000000-000D-0000-FFFF-FFFF00000000}"/>
  </bookViews>
  <sheets>
    <sheet name="Coincidir" sheetId="1" r:id="rId1"/>
    <sheet name="Indice" sheetId="2" r:id="rId2"/>
    <sheet name="Indice y Coincidir" sheetId="3" r:id="rId3"/>
    <sheet name="Vlookup" sheetId="4" r:id="rId4"/>
    <sheet name="Reemplazo de Lookup" sheetId="5" r:id="rId5"/>
    <sheet name="Tablas Múltiples" sheetId="6" state="hidden" r:id="rId6"/>
    <sheet name="Impuestos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G23" i="2"/>
  <c r="F17" i="1"/>
  <c r="E16" i="1"/>
  <c r="E17" i="1" s="1"/>
  <c r="D17" i="1"/>
  <c r="G25" i="2" l="1"/>
  <c r="D10" i="4"/>
  <c r="D29" i="3"/>
  <c r="G24" i="2"/>
  <c r="C17" i="1"/>
  <c r="B16" i="7" l="1"/>
  <c r="D16" i="7" s="1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J26" i="5" l="1"/>
  <c r="J18" i="5"/>
  <c r="J28" i="5"/>
  <c r="G10" i="4"/>
  <c r="F10" i="4"/>
  <c r="E10" i="4"/>
  <c r="J21" i="5"/>
  <c r="J22" i="5" l="1"/>
  <c r="J19" i="5"/>
  <c r="J25" i="5"/>
  <c r="J20" i="5"/>
  <c r="J24" i="5"/>
  <c r="J27" i="5"/>
  <c r="J23" i="5"/>
  <c r="J17" i="5"/>
</calcChain>
</file>

<file path=xl/sharedStrings.xml><?xml version="1.0" encoding="utf-8"?>
<sst xmlns="http://schemas.openxmlformats.org/spreadsheetml/2006/main" count="168" uniqueCount="116">
  <si>
    <t>Solo 1 en Lista</t>
  </si>
  <si>
    <t>Duplicado</t>
  </si>
  <si>
    <t>No en la lista</t>
  </si>
  <si>
    <t>Horizontal</t>
  </si>
  <si>
    <t>Lookup</t>
  </si>
  <si>
    <t>Hector</t>
  </si>
  <si>
    <t>Eric</t>
  </si>
  <si>
    <t>Mariana</t>
  </si>
  <si>
    <t>Jose</t>
  </si>
  <si>
    <t>Posición</t>
  </si>
  <si>
    <t>Lista</t>
  </si>
  <si>
    <t>Ilse</t>
  </si>
  <si>
    <t>Parte, Cantidad</t>
  </si>
  <si>
    <t>Parte1</t>
  </si>
  <si>
    <t>Parte2</t>
  </si>
  <si>
    <t>Parte3</t>
  </si>
  <si>
    <t>Parte4</t>
  </si>
  <si>
    <t>Parte5</t>
  </si>
  <si>
    <t>Parte6</t>
  </si>
  <si>
    <t>PartID</t>
  </si>
  <si>
    <t>&lt;- Fila</t>
  </si>
  <si>
    <t>Cantidad</t>
  </si>
  <si>
    <t>&lt;-Columna</t>
  </si>
  <si>
    <t>Descuento</t>
  </si>
  <si>
    <t xml:space="preserve"> &lt;&lt;==</t>
  </si>
  <si>
    <t>Producto</t>
  </si>
  <si>
    <t>Precio</t>
  </si>
  <si>
    <t>Descripcion</t>
  </si>
  <si>
    <t>Goggles01</t>
  </si>
  <si>
    <t>Amarillos</t>
  </si>
  <si>
    <t>Goggles02</t>
  </si>
  <si>
    <t>Rojos</t>
  </si>
  <si>
    <t>Goggles03</t>
  </si>
  <si>
    <t>De Carreras</t>
  </si>
  <si>
    <t>Goggles04</t>
  </si>
  <si>
    <t>Transparentes</t>
  </si>
  <si>
    <t>Goggles05</t>
  </si>
  <si>
    <t>Plateados</t>
  </si>
  <si>
    <t>Goggles06</t>
  </si>
  <si>
    <t>Los usó Michael Phelps</t>
  </si>
  <si>
    <t>Goggles07</t>
  </si>
  <si>
    <t>Hechos a mano</t>
  </si>
  <si>
    <t>Goggles08</t>
  </si>
  <si>
    <t>Con aspiradora</t>
  </si>
  <si>
    <t>Goggles09</t>
  </si>
  <si>
    <t>Negros</t>
  </si>
  <si>
    <t>Materia</t>
  </si>
  <si>
    <t>Calificacion</t>
  </si>
  <si>
    <t>Historia</t>
  </si>
  <si>
    <t>Geografia</t>
  </si>
  <si>
    <t>Fisica</t>
  </si>
  <si>
    <t>Palitos</t>
  </si>
  <si>
    <t>Matematicas</t>
  </si>
  <si>
    <t>Plastilina</t>
  </si>
  <si>
    <t>Deportes</t>
  </si>
  <si>
    <t>Musica</t>
  </si>
  <si>
    <t>Max</t>
  </si>
  <si>
    <t>Materia con mayor calif</t>
  </si>
  <si>
    <t>Apellido</t>
  </si>
  <si>
    <t>Nombre</t>
  </si>
  <si>
    <t>Departamento</t>
  </si>
  <si>
    <t>Extensión</t>
  </si>
  <si>
    <t>Fecha de Contrato</t>
  </si>
  <si>
    <t>Trejo</t>
  </si>
  <si>
    <t>Macias</t>
  </si>
  <si>
    <t>Juan</t>
  </si>
  <si>
    <t>Finanzas</t>
  </si>
  <si>
    <t>Cedeño</t>
  </si>
  <si>
    <t>Sergio</t>
  </si>
  <si>
    <t>Ingenieria</t>
  </si>
  <si>
    <t>Ponce</t>
  </si>
  <si>
    <t>Eduardo</t>
  </si>
  <si>
    <t>Administración</t>
  </si>
  <si>
    <t>Gaitan</t>
  </si>
  <si>
    <t>Carmen</t>
  </si>
  <si>
    <t>Producción</t>
  </si>
  <si>
    <t>Mancillas</t>
  </si>
  <si>
    <t>Alejandra</t>
  </si>
  <si>
    <t>Ventas</t>
  </si>
  <si>
    <t>Garzon</t>
  </si>
  <si>
    <t>Daniel</t>
  </si>
  <si>
    <t>Lopez</t>
  </si>
  <si>
    <t>Paola</t>
  </si>
  <si>
    <t>Ramirez</t>
  </si>
  <si>
    <t>Justino</t>
  </si>
  <si>
    <t>Gerencia</t>
  </si>
  <si>
    <t>Contratista/Servicio</t>
  </si>
  <si>
    <t>Funerarias Juan</t>
  </si>
  <si>
    <t>Amos y Compañía</t>
  </si>
  <si>
    <t>Motos Inc</t>
  </si>
  <si>
    <t>Corporativo Azul</t>
  </si>
  <si>
    <t>Menor Precio</t>
  </si>
  <si>
    <t>Contratista</t>
  </si>
  <si>
    <t>Laminado</t>
  </si>
  <si>
    <t>Pintado</t>
  </si>
  <si>
    <t>Engrasado</t>
  </si>
  <si>
    <t>Cepillado</t>
  </si>
  <si>
    <t>Alineado</t>
  </si>
  <si>
    <t>Balanceado</t>
  </si>
  <si>
    <t>Torneado</t>
  </si>
  <si>
    <t>Trapeado</t>
  </si>
  <si>
    <t>Embalsamado</t>
  </si>
  <si>
    <t>Alcantarillado</t>
  </si>
  <si>
    <t>Electrificado</t>
  </si>
  <si>
    <t>Momificado</t>
  </si>
  <si>
    <t>Z-Series</t>
  </si>
  <si>
    <t>Tabla</t>
  </si>
  <si>
    <t>I-Series</t>
  </si>
  <si>
    <t>X-Series</t>
  </si>
  <si>
    <t>Descuento %</t>
  </si>
  <si>
    <t>Descuento$</t>
  </si>
  <si>
    <t>Sueldo</t>
  </si>
  <si>
    <t>Falta para subir de Bracket</t>
  </si>
  <si>
    <t>Tasa</t>
  </si>
  <si>
    <t>Pago Fijo</t>
  </si>
  <si>
    <t>Escribe un apellido aquí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</si>
</sst>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AA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1" fillId="4" borderId="0" xfId="3" applyFont="1" applyBorder="1" applyAlignment="1">
      <alignment wrapText="1"/>
    </xf>
    <xf numFmtId="0" fontId="1" fillId="4" borderId="0" xfId="3" applyFont="1" applyBorder="1"/>
    <xf numFmtId="10" fontId="0" fillId="6" borderId="0" xfId="0" applyNumberFormat="1" applyFill="1"/>
    <xf numFmtId="10" fontId="0" fillId="6" borderId="15" xfId="0" applyNumberFormat="1" applyFill="1" applyBorder="1"/>
    <xf numFmtId="10" fontId="0" fillId="6" borderId="17" xfId="0" applyNumberFormat="1" applyFill="1" applyBorder="1"/>
    <xf numFmtId="10" fontId="0" fillId="6" borderId="18" xfId="0" applyNumberFormat="1" applyFill="1" applyBorder="1"/>
    <xf numFmtId="0" fontId="2" fillId="0" borderId="12" xfId="0" applyFont="1" applyBorder="1"/>
    <xf numFmtId="0" fontId="4" fillId="6" borderId="0" xfId="0" applyFont="1" applyFill="1"/>
    <xf numFmtId="0" fontId="2" fillId="0" borderId="0" xfId="0" applyFont="1"/>
    <xf numFmtId="0" fontId="0" fillId="0" borderId="18" xfId="0" applyBorder="1"/>
    <xf numFmtId="0" fontId="1" fillId="4" borderId="11" xfId="3" applyFont="1" applyBorder="1"/>
    <xf numFmtId="0" fontId="1" fillId="4" borderId="14" xfId="3" applyFont="1" applyBorder="1"/>
    <xf numFmtId="0" fontId="1" fillId="4" borderId="16" xfId="3" applyFont="1" applyBorder="1"/>
    <xf numFmtId="10" fontId="4" fillId="3" borderId="17" xfId="2" applyNumberFormat="1" applyFont="1" applyBorder="1"/>
    <xf numFmtId="0" fontId="4" fillId="3" borderId="13" xfId="2" applyFont="1" applyBorder="1"/>
    <xf numFmtId="0" fontId="4" fillId="3" borderId="15" xfId="2" applyFont="1" applyBorder="1"/>
    <xf numFmtId="164" fontId="0" fillId="0" borderId="3" xfId="0" applyNumberFormat="1" applyBorder="1"/>
    <xf numFmtId="0" fontId="1" fillId="4" borderId="3" xfId="3" applyFont="1" applyBorder="1"/>
    <xf numFmtId="0" fontId="1" fillId="4" borderId="2" xfId="3" applyFont="1" applyBorder="1"/>
    <xf numFmtId="0" fontId="1" fillId="4" borderId="3" xfId="3" applyFont="1" applyBorder="1" applyAlignment="1">
      <alignment wrapText="1"/>
    </xf>
    <xf numFmtId="0" fontId="4" fillId="3" borderId="3" xfId="2" applyFont="1" applyBorder="1"/>
    <xf numFmtId="0" fontId="4" fillId="3" borderId="3" xfId="2" applyFont="1" applyBorder="1" applyAlignment="1">
      <alignment horizontal="left"/>
    </xf>
    <xf numFmtId="14" fontId="0" fillId="0" borderId="0" xfId="0" applyNumberFormat="1"/>
    <xf numFmtId="0" fontId="4" fillId="3" borderId="0" xfId="2" applyFont="1"/>
    <xf numFmtId="164" fontId="4" fillId="3" borderId="3" xfId="2" applyNumberFormat="1" applyFont="1" applyBorder="1"/>
    <xf numFmtId="164" fontId="0" fillId="0" borderId="14" xfId="0" applyNumberFormat="1" applyBorder="1"/>
    <xf numFmtId="10" fontId="0" fillId="0" borderId="15" xfId="0" applyNumberFormat="1" applyBorder="1"/>
    <xf numFmtId="164" fontId="0" fillId="0" borderId="16" xfId="0" applyNumberFormat="1" applyBorder="1"/>
    <xf numFmtId="10" fontId="0" fillId="0" borderId="18" xfId="0" applyNumberFormat="1" applyBorder="1"/>
    <xf numFmtId="164" fontId="1" fillId="2" borderId="5" xfId="1" applyNumberFormat="1" applyFont="1" applyBorder="1"/>
    <xf numFmtId="0" fontId="1" fillId="2" borderId="7" xfId="1" applyFont="1" applyBorder="1"/>
    <xf numFmtId="0" fontId="1" fillId="2" borderId="11" xfId="1" applyFont="1" applyBorder="1" applyAlignment="1">
      <alignment horizontal="center" vertical="center"/>
    </xf>
    <xf numFmtId="10" fontId="0" fillId="0" borderId="3" xfId="0" applyNumberFormat="1" applyBorder="1"/>
    <xf numFmtId="0" fontId="0" fillId="0" borderId="0" xfId="0" applyAlignment="1" applyProtection="1">
      <alignment horizontal="center"/>
      <protection hidden="1"/>
    </xf>
    <xf numFmtId="0" fontId="1" fillId="7" borderId="4" xfId="1" applyFont="1" applyFill="1" applyBorder="1"/>
    <xf numFmtId="0" fontId="1" fillId="7" borderId="1" xfId="1" applyFont="1" applyFill="1" applyBorder="1"/>
    <xf numFmtId="0" fontId="1" fillId="7" borderId="11" xfId="1" applyFont="1" applyFill="1" applyBorder="1"/>
    <xf numFmtId="0" fontId="1" fillId="7" borderId="12" xfId="1" applyFont="1" applyFill="1" applyBorder="1"/>
    <xf numFmtId="0" fontId="1" fillId="7" borderId="13" xfId="1" applyFont="1" applyFill="1" applyBorder="1"/>
    <xf numFmtId="0" fontId="1" fillId="7" borderId="14" xfId="1" applyFont="1" applyFill="1" applyBorder="1"/>
    <xf numFmtId="0" fontId="1" fillId="7" borderId="16" xfId="1" applyFont="1" applyFill="1" applyBorder="1"/>
    <xf numFmtId="0" fontId="1" fillId="7" borderId="2" xfId="1" applyFont="1" applyFill="1" applyBorder="1"/>
    <xf numFmtId="0" fontId="1" fillId="7" borderId="3" xfId="1" applyFont="1" applyFill="1" applyBorder="1"/>
    <xf numFmtId="0" fontId="1" fillId="7" borderId="0" xfId="3" applyFont="1" applyFill="1"/>
    <xf numFmtId="0" fontId="1" fillId="7" borderId="0" xfId="1" applyFont="1" applyFill="1"/>
    <xf numFmtId="0" fontId="1" fillId="7" borderId="3" xfId="3" applyFont="1" applyFill="1" applyBorder="1" applyAlignment="1">
      <alignment wrapText="1"/>
    </xf>
    <xf numFmtId="0" fontId="1" fillId="7" borderId="3" xfId="3" applyFont="1" applyFill="1" applyBorder="1" applyAlignment="1">
      <alignment horizontal="center" vertical="center" wrapText="1"/>
    </xf>
    <xf numFmtId="0" fontId="1" fillId="7" borderId="3" xfId="3" applyFont="1" applyFill="1" applyBorder="1"/>
    <xf numFmtId="0" fontId="1" fillId="2" borderId="11" xfId="1" applyFont="1" applyBorder="1" applyAlignment="1">
      <alignment horizontal="center" vertical="center"/>
    </xf>
    <xf numFmtId="0" fontId="1" fillId="2" borderId="13" xfId="1" applyFont="1" applyBorder="1" applyAlignment="1">
      <alignment horizontal="center" vertical="center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2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</xdr:row>
      <xdr:rowOff>9525</xdr:rowOff>
    </xdr:from>
    <xdr:to>
      <xdr:col>7</xdr:col>
      <xdr:colOff>19050</xdr:colOff>
      <xdr:row>12</xdr:row>
      <xdr:rowOff>104775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14425" y="1152525"/>
          <a:ext cx="4238625" cy="12382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</a:t>
          </a:r>
          <a:r>
            <a:rPr lang="en-US" sz="1100" baseline="0"/>
            <a:t> la función =coincidir() para obtener la posición del nombre dado en las celdas </a:t>
          </a:r>
          <a:r>
            <a:rPr lang="en-US" sz="1100" b="1" baseline="0"/>
            <a:t>C15:F15</a:t>
          </a:r>
          <a:r>
            <a:rPr lang="en-US" sz="1100" baseline="0"/>
            <a:t>. Puedes buscar de manera horizontal o vertical en cualquiera de las tablas con título naranja.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7708F6-E0EF-43DF-973C-9883B6348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6</xdr:row>
      <xdr:rowOff>38101</xdr:rowOff>
    </xdr:from>
    <xdr:to>
      <xdr:col>11</xdr:col>
      <xdr:colOff>628650</xdr:colOff>
      <xdr:row>13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2399" y="1181101"/>
          <a:ext cx="9105901" cy="137160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Haz una lista validada en la celda D23 que te permita escoger cualquiera</a:t>
          </a:r>
          <a:r>
            <a:rPr lang="en-US" sz="1100" baseline="0"/>
            <a:t> de las 6 partes en la columna C.</a:t>
          </a:r>
        </a:p>
        <a:p>
          <a:r>
            <a:rPr lang="en-US" sz="1100" baseline="0"/>
            <a:t>Utiliza la función =coincidir() para figurarte la fila en la que se encuentra la parte y escribe el resultado en E23. </a:t>
          </a:r>
        </a:p>
        <a:p>
          <a:r>
            <a:rPr lang="en-US" sz="1100" baseline="0"/>
            <a:t>De nuevo utiliza la función =coincidir() para figurarte la columna que le corresponde en la tabla (la coincidencia NO es exacta) y escribe el resultado en E24. </a:t>
          </a:r>
        </a:p>
        <a:p>
          <a:r>
            <a:rPr lang="en-US" sz="1100" baseline="0"/>
            <a:t>Por último, utiliza la función =indíce() en la celda D25 para encontrar el descuento correspondiente.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4274D2-7FE5-4156-8153-3BFDE45F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19051</xdr:rowOff>
    </xdr:from>
    <xdr:to>
      <xdr:col>7</xdr:col>
      <xdr:colOff>485775</xdr:colOff>
      <xdr:row>14</xdr:row>
      <xdr:rowOff>161925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52425" y="1162051"/>
          <a:ext cx="6229350" cy="1666874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r>
            <a:rPr lang="en-US" sz="1100"/>
            <a:t>Ejercicio</a:t>
          </a:r>
          <a:r>
            <a:rPr lang="en-US" sz="1100" baseline="0"/>
            <a:t> 1</a:t>
          </a:r>
          <a:endParaRPr lang="en-US" sz="1100"/>
        </a:p>
        <a:p>
          <a:r>
            <a:rPr lang="en-US" sz="1100"/>
            <a:t>Haz una lista validada en la celda D29 que te permita escoger cualquiera</a:t>
          </a:r>
          <a:r>
            <a:rPr lang="en-US" sz="1100" baseline="0"/>
            <a:t> de los productos de la columna B.</a:t>
          </a:r>
        </a:p>
        <a:p>
          <a:r>
            <a:rPr lang="en-US" sz="1100" baseline="0"/>
            <a:t>Utiliza =indice() y =coincidir() para encontrar la descripción del producto seleccionado y escríbelo en C29.</a:t>
          </a:r>
        </a:p>
        <a:p>
          <a:endParaRPr lang="en-US" sz="1100" baseline="0"/>
        </a:p>
        <a:p>
          <a:r>
            <a:rPr lang="en-US" sz="1100" baseline="0"/>
            <a:t>Ejercicio 2</a:t>
          </a:r>
        </a:p>
        <a:p>
          <a:r>
            <a:rPr lang="en-US" sz="1100"/>
            <a:t>Utiliza</a:t>
          </a:r>
          <a:r>
            <a:rPr lang="en-US" sz="1100" baseline="0"/>
            <a:t> la función =Max() para sacar la calificación máxima y regístrala en la celda H29.</a:t>
          </a:r>
        </a:p>
        <a:p>
          <a:r>
            <a:rPr lang="en-US" sz="1100" baseline="0"/>
            <a:t>Utiliza =índice() y =coincidir() para sacar el nombre de la materia en la celda I29.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F7CE0C-E42F-47B1-9E46-4CEB183C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3712C-9A8B-46CD-9CF7-A8C07967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6</xdr:row>
      <xdr:rowOff>95250</xdr:rowOff>
    </xdr:from>
    <xdr:to>
      <xdr:col>9</xdr:col>
      <xdr:colOff>9525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85875" y="1238250"/>
          <a:ext cx="5981700" cy="13620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 baseline="0"/>
            <a:t>Calcula el menor precio en la columna H para cada servicio. </a:t>
          </a:r>
        </a:p>
        <a:p>
          <a:endParaRPr lang="en-US" sz="1100" baseline="0"/>
        </a:p>
        <a:p>
          <a:r>
            <a:rPr lang="en-US" sz="1100" baseline="0"/>
            <a:t>En la columna I, utiliza la función =Indíce y =coincidir() para determinar el nombre del contratista con el menor precio. 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19E633-DDFC-4FBB-B2D7-84541A3D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6</xdr:col>
      <xdr:colOff>689991</xdr:colOff>
      <xdr:row>5</xdr:row>
      <xdr:rowOff>126492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0"/>
          <a:ext cx="4319016" cy="1078992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6</xdr:row>
      <xdr:rowOff>47625</xdr:rowOff>
    </xdr:from>
    <xdr:to>
      <xdr:col>7</xdr:col>
      <xdr:colOff>180975</xdr:colOff>
      <xdr:row>14</xdr:row>
      <xdr:rowOff>95250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42950" y="1190625"/>
          <a:ext cx="4772025" cy="157162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 baseline="0"/>
        </a:p>
        <a:p>
          <a:r>
            <a:rPr lang="en-US" sz="1100" baseline="0"/>
            <a:t>Utiliza la función =indíce y =encontrar para seleccionar la tabla correcta donde se buscará el producto. Anota el resultado en la columna G. </a:t>
          </a:r>
        </a:p>
        <a:p>
          <a:endParaRPr lang="en-US" sz="1100" baseline="0"/>
        </a:p>
        <a:p>
          <a:r>
            <a:rPr lang="en-US" sz="1100" baseline="0"/>
            <a:t>Una vez encontrada la tabla, utiliza =indíce, =encontrar y escoger para encontrar el descuento correcto en la columna H en porcentaje y en la columna I en $$.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6</xdr:row>
      <xdr:rowOff>114300</xdr:rowOff>
    </xdr:from>
    <xdr:to>
      <xdr:col>6</xdr:col>
      <xdr:colOff>628650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28625" y="876300"/>
          <a:ext cx="5562600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 baseline="0"/>
        </a:p>
        <a:p>
          <a:r>
            <a:rPr lang="en-US" sz="1100" baseline="0"/>
            <a:t>Utiliza la función =indíce y Encontrar para ubicar el sueldo en la tasa correcta. Determina en la celda C3 cuando dinero le falta ganar a esa persona para cambiar de tasa a la inmediata superior. 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333375</xdr:colOff>
      <xdr:row>0</xdr:row>
      <xdr:rowOff>0</xdr:rowOff>
    </xdr:from>
    <xdr:to>
      <xdr:col>6</xdr:col>
      <xdr:colOff>51816</xdr:colOff>
      <xdr:row>5</xdr:row>
      <xdr:rowOff>126492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0"/>
          <a:ext cx="4319016" cy="1078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B14:L25"/>
  <sheetViews>
    <sheetView showGridLines="0" tabSelected="1" zoomScaleNormal="100" workbookViewId="0">
      <selection activeCell="H3" sqref="H3"/>
    </sheetView>
  </sheetViews>
  <sheetFormatPr baseColWidth="10" defaultRowHeight="15" x14ac:dyDescent="0.25"/>
  <cols>
    <col min="1" max="1" width="3.7109375" customWidth="1"/>
    <col min="3" max="3" width="11.85546875" bestFit="1" customWidth="1"/>
  </cols>
  <sheetData>
    <row r="14" spans="2:6" ht="30" x14ac:dyDescent="0.25">
      <c r="C14" s="9" t="s">
        <v>0</v>
      </c>
      <c r="D14" s="9" t="s">
        <v>1</v>
      </c>
      <c r="E14" s="9" t="s">
        <v>2</v>
      </c>
      <c r="F14" s="9" t="s">
        <v>3</v>
      </c>
    </row>
    <row r="15" spans="2:6" x14ac:dyDescent="0.25">
      <c r="B15" s="10" t="s">
        <v>4</v>
      </c>
      <c r="C15" t="s">
        <v>5</v>
      </c>
      <c r="D15" t="s">
        <v>6</v>
      </c>
      <c r="E15" t="s">
        <v>7</v>
      </c>
      <c r="F15" t="s">
        <v>8</v>
      </c>
    </row>
    <row r="16" spans="2:6" x14ac:dyDescent="0.25">
      <c r="B16" s="10" t="s">
        <v>9</v>
      </c>
      <c r="C16" s="8"/>
      <c r="D16" s="8"/>
      <c r="E16" s="8" t="str">
        <f>IFERROR(MATCH(E15,$E$18:$L$18,0),"")</f>
        <v/>
      </c>
      <c r="F16" s="8"/>
    </row>
    <row r="17" spans="3:12" ht="15.75" thickBot="1" x14ac:dyDescent="0.3">
      <c r="C17" s="42" t="str">
        <f>IF(C16=MATCH(C15,$C$18:$C$25,0),"✔","✘")</f>
        <v>✘</v>
      </c>
      <c r="D17" s="42" t="str">
        <f t="shared" ref="D17:F17" si="0">IF(D16=MATCH(D15,$C$18:$C$25,0),"✔","✘")</f>
        <v>✘</v>
      </c>
      <c r="E17" s="42" t="str">
        <f>IF(_xlfn.IFNA(E16,"✔")="✔","✔","✘")</f>
        <v>✘</v>
      </c>
      <c r="F17" s="42" t="str">
        <f t="shared" si="0"/>
        <v>✘</v>
      </c>
    </row>
    <row r="18" spans="3:12" ht="15.75" thickBot="1" x14ac:dyDescent="0.3">
      <c r="C18" s="43" t="s">
        <v>10</v>
      </c>
      <c r="E18" s="44" t="s">
        <v>10</v>
      </c>
      <c r="F18" s="2" t="s">
        <v>8</v>
      </c>
      <c r="G18" s="3" t="s">
        <v>5</v>
      </c>
      <c r="H18" s="3" t="s">
        <v>11</v>
      </c>
      <c r="I18" s="3" t="s">
        <v>6</v>
      </c>
      <c r="J18" s="3" t="s">
        <v>6</v>
      </c>
      <c r="K18" s="3" t="s">
        <v>6</v>
      </c>
      <c r="L18" s="4" t="s">
        <v>11</v>
      </c>
    </row>
    <row r="19" spans="3:12" x14ac:dyDescent="0.25">
      <c r="C19" s="5" t="s">
        <v>8</v>
      </c>
    </row>
    <row r="20" spans="3:12" x14ac:dyDescent="0.25">
      <c r="C20" s="6" t="s">
        <v>5</v>
      </c>
    </row>
    <row r="21" spans="3:12" x14ac:dyDescent="0.25">
      <c r="C21" s="6" t="s">
        <v>11</v>
      </c>
    </row>
    <row r="22" spans="3:12" x14ac:dyDescent="0.25">
      <c r="C22" s="6" t="s">
        <v>6</v>
      </c>
    </row>
    <row r="23" spans="3:12" x14ac:dyDescent="0.25">
      <c r="C23" s="6" t="s">
        <v>6</v>
      </c>
    </row>
    <row r="24" spans="3:12" x14ac:dyDescent="0.25">
      <c r="C24" s="6" t="s">
        <v>6</v>
      </c>
    </row>
    <row r="25" spans="3:12" ht="15.75" thickBot="1" x14ac:dyDescent="0.3">
      <c r="C25" s="7" t="s">
        <v>11</v>
      </c>
    </row>
  </sheetData>
  <conditionalFormatting sqref="C17:F17">
    <cfRule type="expression" dxfId="23" priority="1">
      <formula>C16=""</formula>
    </cfRule>
    <cfRule type="cellIs" dxfId="22" priority="2" operator="equal">
      <formula>"✔"</formula>
    </cfRule>
    <cfRule type="containsText" dxfId="21" priority="3" operator="containsText" text="✘">
      <formula>NOT(ISERROR(SEARCH("✘",C17)))</formula>
    </cfRule>
  </conditionalFormatting>
  <pageMargins left="0.7" right="0.7" top="0.75" bottom="0.75" header="0.3" footer="0.3"/>
  <ignoredErrors>
    <ignoredError sqref="E1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C14:G25"/>
  <sheetViews>
    <sheetView showGridLines="0" zoomScale="160" zoomScaleNormal="160" workbookViewId="0"/>
  </sheetViews>
  <sheetFormatPr baseColWidth="10" defaultRowHeight="15" x14ac:dyDescent="0.25"/>
  <cols>
    <col min="3" max="3" width="15.140625" customWidth="1"/>
  </cols>
  <sheetData>
    <row r="14" spans="3:7" ht="15.75" thickBot="1" x14ac:dyDescent="0.3"/>
    <row r="15" spans="3:7" x14ac:dyDescent="0.25">
      <c r="C15" s="45" t="s">
        <v>12</v>
      </c>
      <c r="D15" s="46">
        <v>1</v>
      </c>
      <c r="E15" s="46">
        <v>5</v>
      </c>
      <c r="F15" s="46">
        <v>25</v>
      </c>
      <c r="G15" s="47">
        <v>100</v>
      </c>
    </row>
    <row r="16" spans="3:7" x14ac:dyDescent="0.25">
      <c r="C16" s="48" t="s">
        <v>13</v>
      </c>
      <c r="D16" s="11">
        <v>0.13</v>
      </c>
      <c r="E16" s="11">
        <v>0.15</v>
      </c>
      <c r="F16" s="11">
        <v>0.17</v>
      </c>
      <c r="G16" s="12">
        <v>0.19</v>
      </c>
    </row>
    <row r="17" spans="3:7" x14ac:dyDescent="0.25">
      <c r="C17" s="48" t="s">
        <v>14</v>
      </c>
      <c r="D17" s="11">
        <v>0.14000000000000001</v>
      </c>
      <c r="E17" s="11">
        <v>0.16</v>
      </c>
      <c r="F17" s="11">
        <v>0.18</v>
      </c>
      <c r="G17" s="12">
        <v>0.2</v>
      </c>
    </row>
    <row r="18" spans="3:7" x14ac:dyDescent="0.25">
      <c r="C18" s="48" t="s">
        <v>15</v>
      </c>
      <c r="D18" s="11">
        <v>0.15</v>
      </c>
      <c r="E18" s="11">
        <v>0.17</v>
      </c>
      <c r="F18" s="11">
        <v>0.19</v>
      </c>
      <c r="G18" s="12">
        <v>0.21</v>
      </c>
    </row>
    <row r="19" spans="3:7" x14ac:dyDescent="0.25">
      <c r="C19" s="48" t="s">
        <v>16</v>
      </c>
      <c r="D19" s="11">
        <v>0.16</v>
      </c>
      <c r="E19" s="11">
        <v>0.18</v>
      </c>
      <c r="F19" s="11">
        <v>0.2</v>
      </c>
      <c r="G19" s="12">
        <v>0.22</v>
      </c>
    </row>
    <row r="20" spans="3:7" x14ac:dyDescent="0.25">
      <c r="C20" s="48" t="s">
        <v>17</v>
      </c>
      <c r="D20" s="11">
        <v>0.17</v>
      </c>
      <c r="E20" s="11">
        <v>0.19</v>
      </c>
      <c r="F20" s="11">
        <v>0.21</v>
      </c>
      <c r="G20" s="12">
        <v>0.23</v>
      </c>
    </row>
    <row r="21" spans="3:7" ht="15.75" thickBot="1" x14ac:dyDescent="0.3">
      <c r="C21" s="49" t="s">
        <v>18</v>
      </c>
      <c r="D21" s="13">
        <v>0.18</v>
      </c>
      <c r="E21" s="13">
        <v>0.2</v>
      </c>
      <c r="F21" s="13">
        <v>0.22</v>
      </c>
      <c r="G21" s="14">
        <v>0.24</v>
      </c>
    </row>
    <row r="22" spans="3:7" ht="15.75" thickBot="1" x14ac:dyDescent="0.3"/>
    <row r="23" spans="3:7" x14ac:dyDescent="0.25">
      <c r="C23" s="19" t="s">
        <v>19</v>
      </c>
      <c r="D23" s="15" t="s">
        <v>16</v>
      </c>
      <c r="E23" s="23"/>
      <c r="F23" s="16" t="s">
        <v>20</v>
      </c>
      <c r="G23" s="42" t="str">
        <f>IF(E23=MATCH(D23,$C$15:$C$21,0),"✔","✘")</f>
        <v>✘</v>
      </c>
    </row>
    <row r="24" spans="3:7" x14ac:dyDescent="0.25">
      <c r="C24" s="20" t="s">
        <v>21</v>
      </c>
      <c r="D24" s="17">
        <v>105</v>
      </c>
      <c r="E24" s="24"/>
      <c r="F24" s="16" t="s">
        <v>22</v>
      </c>
      <c r="G24" s="42" t="str">
        <f>IF(E24=MATCH(D24,$C$15:$G$15,1),"✔","✘")</f>
        <v>✘</v>
      </c>
    </row>
    <row r="25" spans="3:7" ht="15.75" thickBot="1" x14ac:dyDescent="0.3">
      <c r="C25" s="21" t="s">
        <v>23</v>
      </c>
      <c r="D25" s="22"/>
      <c r="E25" s="18" t="s">
        <v>24</v>
      </c>
      <c r="F25" s="16" t="s">
        <v>23</v>
      </c>
      <c r="G25" s="42" t="str">
        <f>IF(D25=INDEX(C15:G21,MATCH(D23,C15:C21,0),MATCH(D24,$C$15:$G$15,1)),"✔","✘")</f>
        <v>✘</v>
      </c>
    </row>
  </sheetData>
  <conditionalFormatting sqref="G23:G24">
    <cfRule type="expression" dxfId="20" priority="4">
      <formula>E23=""</formula>
    </cfRule>
    <cfRule type="cellIs" dxfId="19" priority="5" operator="equal">
      <formula>"✔"</formula>
    </cfRule>
    <cfRule type="containsText" dxfId="18" priority="6" operator="containsText" text="✘">
      <formula>NOT(ISERROR(SEARCH("✘",G23)))</formula>
    </cfRule>
  </conditionalFormatting>
  <conditionalFormatting sqref="G25">
    <cfRule type="expression" dxfId="17" priority="1">
      <formula>D25=""</formula>
    </cfRule>
    <cfRule type="cellIs" dxfId="16" priority="2" operator="equal">
      <formula>"✔"</formula>
    </cfRule>
    <cfRule type="containsText" dxfId="15" priority="3" operator="containsText" text="✘">
      <formula>NOT(ISERROR(SEARCH("✘",G25)))</formula>
    </cfRule>
  </conditionalFormatting>
  <dataValidations count="1">
    <dataValidation type="list" allowBlank="1" showInputMessage="1" showErrorMessage="1" sqref="D23" xr:uid="{BA0A2491-4F63-4EBE-A506-108B6B77BEAF}">
      <formula1>$C$16:$C$21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A17:J29"/>
  <sheetViews>
    <sheetView showGridLines="0" zoomScale="145" zoomScaleNormal="145" workbookViewId="0">
      <selection activeCell="I21" sqref="I21"/>
    </sheetView>
  </sheetViews>
  <sheetFormatPr baseColWidth="10" defaultRowHeight="15" x14ac:dyDescent="0.25"/>
  <cols>
    <col min="1" max="1" width="10" bestFit="1" customWidth="1"/>
    <col min="2" max="2" width="11.28515625" bestFit="1" customWidth="1"/>
    <col min="3" max="3" width="39.140625" customWidth="1"/>
    <col min="8" max="8" width="12.28515625" bestFit="1" customWidth="1"/>
  </cols>
  <sheetData>
    <row r="17" spans="1:10" x14ac:dyDescent="0.25">
      <c r="A17" s="50" t="s">
        <v>25</v>
      </c>
      <c r="B17" s="51" t="s">
        <v>26</v>
      </c>
      <c r="C17" s="51" t="s">
        <v>27</v>
      </c>
    </row>
    <row r="18" spans="1:10" x14ac:dyDescent="0.25">
      <c r="A18" s="1" t="s">
        <v>28</v>
      </c>
      <c r="B18" s="25">
        <v>200</v>
      </c>
      <c r="C18" s="1" t="s">
        <v>29</v>
      </c>
      <c r="H18" s="51" t="s">
        <v>46</v>
      </c>
      <c r="I18" s="51" t="s">
        <v>47</v>
      </c>
    </row>
    <row r="19" spans="1:10" x14ac:dyDescent="0.25">
      <c r="A19" s="1" t="s">
        <v>30</v>
      </c>
      <c r="B19" s="25">
        <v>300</v>
      </c>
      <c r="C19" s="1" t="s">
        <v>31</v>
      </c>
      <c r="H19" s="1" t="s">
        <v>48</v>
      </c>
      <c r="I19" s="1">
        <v>72</v>
      </c>
    </row>
    <row r="20" spans="1:10" x14ac:dyDescent="0.25">
      <c r="A20" s="1" t="s">
        <v>32</v>
      </c>
      <c r="B20" s="25">
        <v>450</v>
      </c>
      <c r="C20" s="1" t="s">
        <v>33</v>
      </c>
      <c r="H20" s="1" t="s">
        <v>49</v>
      </c>
      <c r="I20" s="1">
        <v>66</v>
      </c>
    </row>
    <row r="21" spans="1:10" x14ac:dyDescent="0.25">
      <c r="A21" s="1" t="s">
        <v>34</v>
      </c>
      <c r="B21" s="25">
        <v>500</v>
      </c>
      <c r="C21" s="1" t="s">
        <v>35</v>
      </c>
      <c r="H21" s="1" t="s">
        <v>50</v>
      </c>
      <c r="I21" s="1">
        <v>78</v>
      </c>
    </row>
    <row r="22" spans="1:10" x14ac:dyDescent="0.25">
      <c r="A22" s="1" t="s">
        <v>36</v>
      </c>
      <c r="B22" s="25">
        <v>700</v>
      </c>
      <c r="C22" s="1" t="s">
        <v>37</v>
      </c>
      <c r="H22" s="1" t="s">
        <v>51</v>
      </c>
      <c r="I22" s="1">
        <v>23</v>
      </c>
    </row>
    <row r="23" spans="1:10" x14ac:dyDescent="0.25">
      <c r="A23" s="1" t="s">
        <v>38</v>
      </c>
      <c r="B23" s="25">
        <v>800</v>
      </c>
      <c r="C23" s="1" t="s">
        <v>39</v>
      </c>
      <c r="H23" s="1" t="s">
        <v>52</v>
      </c>
      <c r="I23" s="1">
        <v>68</v>
      </c>
    </row>
    <row r="24" spans="1:10" x14ac:dyDescent="0.25">
      <c r="A24" s="1" t="s">
        <v>40</v>
      </c>
      <c r="B24" s="25">
        <v>1000</v>
      </c>
      <c r="C24" s="1" t="s">
        <v>41</v>
      </c>
      <c r="H24" s="1" t="s">
        <v>53</v>
      </c>
      <c r="I24" s="1">
        <v>33</v>
      </c>
    </row>
    <row r="25" spans="1:10" x14ac:dyDescent="0.25">
      <c r="A25" s="1" t="s">
        <v>42</v>
      </c>
      <c r="B25" s="25">
        <v>1200</v>
      </c>
      <c r="C25" s="1" t="s">
        <v>43</v>
      </c>
      <c r="H25" s="1" t="s">
        <v>54</v>
      </c>
      <c r="I25" s="1">
        <v>36</v>
      </c>
    </row>
    <row r="26" spans="1:10" x14ac:dyDescent="0.25">
      <c r="A26" s="1" t="s">
        <v>44</v>
      </c>
      <c r="B26" s="25">
        <v>1500</v>
      </c>
      <c r="C26" s="1" t="s">
        <v>45</v>
      </c>
      <c r="H26" s="1" t="s">
        <v>55</v>
      </c>
      <c r="I26" s="1">
        <v>18</v>
      </c>
    </row>
    <row r="28" spans="1:10" ht="45" x14ac:dyDescent="0.25">
      <c r="B28" s="26" t="s">
        <v>27</v>
      </c>
      <c r="C28" s="27" t="s">
        <v>25</v>
      </c>
      <c r="H28" s="26" t="s">
        <v>56</v>
      </c>
      <c r="I28" s="28" t="s">
        <v>57</v>
      </c>
    </row>
    <row r="29" spans="1:10" x14ac:dyDescent="0.25">
      <c r="B29" s="29"/>
      <c r="C29" s="1" t="s">
        <v>36</v>
      </c>
      <c r="D29" s="42" t="str">
        <f>IF(B29=INDEX($C$17:$C$26,MATCH(C29,$A$17:$A$26,0)),"✔","✘")</f>
        <v>✘</v>
      </c>
      <c r="H29" s="29"/>
      <c r="I29" s="30"/>
      <c r="J29" s="42" t="str">
        <f>IF(I29=INDEX($H$18:$H$26,MATCH(MAX(I19:I26),I18:I26,0)),"✔","✘")</f>
        <v>✘</v>
      </c>
    </row>
  </sheetData>
  <conditionalFormatting sqref="D29">
    <cfRule type="expression" dxfId="14" priority="4">
      <formula>B29=""</formula>
    </cfRule>
    <cfRule type="cellIs" dxfId="13" priority="5" operator="equal">
      <formula>"✔"</formula>
    </cfRule>
    <cfRule type="containsText" dxfId="12" priority="6" operator="containsText" text="✘">
      <formula>NOT(ISERROR(SEARCH("✘",D29)))</formula>
    </cfRule>
  </conditionalFormatting>
  <conditionalFormatting sqref="J29">
    <cfRule type="expression" dxfId="11" priority="1">
      <formula>H29=""</formula>
    </cfRule>
    <cfRule type="cellIs" dxfId="10" priority="2" operator="equal">
      <formula>"✔"</formula>
    </cfRule>
    <cfRule type="containsText" dxfId="9" priority="3" operator="containsText" text="✘">
      <formula>NOT(ISERROR(SEARCH("✘",J29)))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AAD"/>
  </sheetPr>
  <dimension ref="B8:G22"/>
  <sheetViews>
    <sheetView showGridLines="0" zoomScale="130" zoomScaleNormal="130" workbookViewId="0"/>
  </sheetViews>
  <sheetFormatPr baseColWidth="10" defaultRowHeight="15" x14ac:dyDescent="0.25"/>
  <cols>
    <col min="2" max="2" width="24.7109375" bestFit="1" customWidth="1"/>
    <col min="3" max="3" width="9.28515625" bestFit="1" customWidth="1"/>
    <col min="4" max="4" width="9.5703125" bestFit="1" customWidth="1"/>
    <col min="5" max="5" width="14.42578125" bestFit="1" customWidth="1"/>
    <col min="6" max="6" width="9.7109375" bestFit="1" customWidth="1"/>
    <col min="7" max="7" width="17.140625" bestFit="1" customWidth="1"/>
  </cols>
  <sheetData>
    <row r="8" spans="2:7" x14ac:dyDescent="0.25">
      <c r="C8" s="52" t="s">
        <v>58</v>
      </c>
      <c r="D8" s="52" t="s">
        <v>59</v>
      </c>
      <c r="E8" s="52" t="s">
        <v>60</v>
      </c>
      <c r="F8" s="52" t="s">
        <v>61</v>
      </c>
      <c r="G8" s="52" t="s">
        <v>62</v>
      </c>
    </row>
    <row r="9" spans="2:7" x14ac:dyDescent="0.25">
      <c r="B9" t="s">
        <v>115</v>
      </c>
      <c r="C9" s="32" t="s">
        <v>63</v>
      </c>
    </row>
    <row r="10" spans="2:7" x14ac:dyDescent="0.25">
      <c r="D10" s="42" t="str">
        <f>IF(D9=INDEX(D13:D22,MATCH($C$9,$C$13:$C$22,0)),"✔","✘")</f>
        <v>✘</v>
      </c>
      <c r="E10" s="42" t="str">
        <f t="shared" ref="E10:G10" si="0">IF(E9=INDEX(E13:E22,MATCH($C$9,$C$13:$C$22,0)),"✔","✘")</f>
        <v>✘</v>
      </c>
      <c r="F10" s="42" t="str">
        <f t="shared" ca="1" si="0"/>
        <v>✘</v>
      </c>
      <c r="G10" s="42" t="str">
        <f t="shared" ca="1" si="0"/>
        <v>✘</v>
      </c>
    </row>
    <row r="13" spans="2:7" x14ac:dyDescent="0.25">
      <c r="C13" s="53" t="s">
        <v>58</v>
      </c>
      <c r="D13" s="53" t="s">
        <v>59</v>
      </c>
      <c r="E13" s="53" t="s">
        <v>60</v>
      </c>
      <c r="F13" s="53" t="s">
        <v>61</v>
      </c>
      <c r="G13" s="53" t="s">
        <v>62</v>
      </c>
    </row>
    <row r="14" spans="2:7" x14ac:dyDescent="0.25">
      <c r="C14" t="s">
        <v>64</v>
      </c>
      <c r="D14" t="s">
        <v>65</v>
      </c>
      <c r="E14" t="s">
        <v>66</v>
      </c>
      <c r="F14">
        <f ca="1">RANDBETWEEN(1000,2000)</f>
        <v>1575</v>
      </c>
      <c r="G14" s="31">
        <f ca="1">40613+RAND()*100</f>
        <v>40674.459909632082</v>
      </c>
    </row>
    <row r="15" spans="2:7" x14ac:dyDescent="0.25">
      <c r="C15" t="s">
        <v>67</v>
      </c>
      <c r="D15" t="s">
        <v>7</v>
      </c>
      <c r="E15" t="s">
        <v>66</v>
      </c>
      <c r="F15">
        <f t="shared" ref="F15:F22" ca="1" si="1">RANDBETWEEN(1000,2000)</f>
        <v>1329</v>
      </c>
      <c r="G15" s="31">
        <f t="shared" ref="G15:G22" ca="1" si="2">40613+RAND()*100</f>
        <v>40664.817670969125</v>
      </c>
    </row>
    <row r="16" spans="2:7" x14ac:dyDescent="0.25">
      <c r="C16" t="s">
        <v>63</v>
      </c>
      <c r="D16" t="s">
        <v>68</v>
      </c>
      <c r="E16" t="s">
        <v>69</v>
      </c>
      <c r="F16">
        <f t="shared" ca="1" si="1"/>
        <v>1201</v>
      </c>
      <c r="G16" s="31">
        <f t="shared" ca="1" si="2"/>
        <v>40618.523227514255</v>
      </c>
    </row>
    <row r="17" spans="3:7" x14ac:dyDescent="0.25">
      <c r="C17" t="s">
        <v>70</v>
      </c>
      <c r="D17" t="s">
        <v>71</v>
      </c>
      <c r="E17" t="s">
        <v>72</v>
      </c>
      <c r="F17">
        <f t="shared" ca="1" si="1"/>
        <v>1080</v>
      </c>
      <c r="G17" s="31">
        <f t="shared" ca="1" si="2"/>
        <v>40622.431257623277</v>
      </c>
    </row>
    <row r="18" spans="3:7" x14ac:dyDescent="0.25">
      <c r="C18" t="s">
        <v>73</v>
      </c>
      <c r="D18" t="s">
        <v>74</v>
      </c>
      <c r="E18" t="s">
        <v>75</v>
      </c>
      <c r="F18">
        <f t="shared" ca="1" si="1"/>
        <v>1611</v>
      </c>
      <c r="G18" s="31">
        <f t="shared" ca="1" si="2"/>
        <v>40620.192757395322</v>
      </c>
    </row>
    <row r="19" spans="3:7" x14ac:dyDescent="0.25">
      <c r="C19" t="s">
        <v>76</v>
      </c>
      <c r="D19" t="s">
        <v>77</v>
      </c>
      <c r="E19" t="s">
        <v>78</v>
      </c>
      <c r="F19">
        <f t="shared" ca="1" si="1"/>
        <v>1201</v>
      </c>
      <c r="G19" s="31">
        <f t="shared" ca="1" si="2"/>
        <v>40710.483606642541</v>
      </c>
    </row>
    <row r="20" spans="3:7" x14ac:dyDescent="0.25">
      <c r="C20" t="s">
        <v>79</v>
      </c>
      <c r="D20" t="s">
        <v>80</v>
      </c>
      <c r="E20" t="s">
        <v>72</v>
      </c>
      <c r="F20">
        <f t="shared" ca="1" si="1"/>
        <v>1514</v>
      </c>
      <c r="G20" s="31">
        <f t="shared" ca="1" si="2"/>
        <v>40683.451245994256</v>
      </c>
    </row>
    <row r="21" spans="3:7" x14ac:dyDescent="0.25">
      <c r="C21" t="s">
        <v>81</v>
      </c>
      <c r="D21" t="s">
        <v>82</v>
      </c>
      <c r="E21" t="s">
        <v>75</v>
      </c>
      <c r="F21">
        <f t="shared" ca="1" si="1"/>
        <v>1216</v>
      </c>
      <c r="G21" s="31">
        <f t="shared" ca="1" si="2"/>
        <v>40639.542556868946</v>
      </c>
    </row>
    <row r="22" spans="3:7" x14ac:dyDescent="0.25">
      <c r="C22" t="s">
        <v>83</v>
      </c>
      <c r="D22" t="s">
        <v>84</v>
      </c>
      <c r="E22" t="s">
        <v>85</v>
      </c>
      <c r="F22">
        <f t="shared" ca="1" si="1"/>
        <v>1521</v>
      </c>
      <c r="G22" s="31">
        <f t="shared" ca="1" si="2"/>
        <v>40708.388997465736</v>
      </c>
    </row>
  </sheetData>
  <conditionalFormatting sqref="D10:G10">
    <cfRule type="expression" dxfId="8" priority="1">
      <formula>D9=""</formula>
    </cfRule>
    <cfRule type="cellIs" dxfId="7" priority="2" operator="equal">
      <formula>"✔"</formula>
    </cfRule>
    <cfRule type="containsText" dxfId="6" priority="3" operator="containsText" text="✘">
      <formula>NOT(ISERROR(SEARCH("✘",D10)))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4AAD"/>
  </sheetPr>
  <dimension ref="B16:J28"/>
  <sheetViews>
    <sheetView showGridLines="0" zoomScale="145" zoomScaleNormal="145" workbookViewId="0">
      <selection activeCell="B16" sqref="B16"/>
    </sheetView>
  </sheetViews>
  <sheetFormatPr baseColWidth="10" defaultRowHeight="15" x14ac:dyDescent="0.25"/>
  <cols>
    <col min="2" max="2" width="13.28515625" bestFit="1" customWidth="1"/>
    <col min="8" max="8" width="12.140625" customWidth="1"/>
    <col min="9" max="9" width="16.7109375" bestFit="1" customWidth="1"/>
  </cols>
  <sheetData>
    <row r="16" spans="2:9" ht="30" x14ac:dyDescent="0.25">
      <c r="B16" s="54" t="s">
        <v>86</v>
      </c>
      <c r="C16" s="55" t="s">
        <v>87</v>
      </c>
      <c r="D16" s="55" t="s">
        <v>88</v>
      </c>
      <c r="E16" s="55" t="s">
        <v>89</v>
      </c>
      <c r="F16" s="55" t="s">
        <v>8</v>
      </c>
      <c r="G16" s="55" t="s">
        <v>90</v>
      </c>
      <c r="H16" s="55" t="s">
        <v>91</v>
      </c>
      <c r="I16" s="55" t="s">
        <v>92</v>
      </c>
    </row>
    <row r="17" spans="2:10" x14ac:dyDescent="0.25">
      <c r="B17" s="56" t="s">
        <v>93</v>
      </c>
      <c r="C17" s="25">
        <f ca="1">RANDBETWEEN(35,50)</f>
        <v>49</v>
      </c>
      <c r="D17" s="25">
        <f t="shared" ref="D17:G28" ca="1" si="0">RANDBETWEEN(35,50)</f>
        <v>38</v>
      </c>
      <c r="E17" s="25">
        <f t="shared" ca="1" si="0"/>
        <v>44</v>
      </c>
      <c r="F17" s="25">
        <f t="shared" ca="1" si="0"/>
        <v>50</v>
      </c>
      <c r="G17" s="25">
        <f t="shared" ca="1" si="0"/>
        <v>41</v>
      </c>
      <c r="H17" s="33"/>
      <c r="I17" s="29"/>
      <c r="J17" s="42" t="str">
        <f ca="1">IF(I17=INDEX($C$16:$G$16,MATCH(MIN(C17:G17),C17:G17,0)),"✔","✘")</f>
        <v>✘</v>
      </c>
    </row>
    <row r="18" spans="2:10" x14ac:dyDescent="0.25">
      <c r="B18" s="56" t="s">
        <v>94</v>
      </c>
      <c r="C18" s="25">
        <f t="shared" ref="C18:C28" ca="1" si="1">RANDBETWEEN(35,50)</f>
        <v>39</v>
      </c>
      <c r="D18" s="25">
        <f t="shared" ca="1" si="0"/>
        <v>43</v>
      </c>
      <c r="E18" s="25">
        <f t="shared" ca="1" si="0"/>
        <v>36</v>
      </c>
      <c r="F18" s="25">
        <f t="shared" ca="1" si="0"/>
        <v>48</v>
      </c>
      <c r="G18" s="25">
        <f t="shared" ca="1" si="0"/>
        <v>39</v>
      </c>
      <c r="H18" s="33"/>
      <c r="I18" s="29"/>
      <c r="J18" s="42" t="str">
        <f t="shared" ref="J18:J28" ca="1" si="2">IF(I18=INDEX($C$16:$G$16,MATCH(MIN(C18:G18),C18:G18,0)),"✔","✘")</f>
        <v>✘</v>
      </c>
    </row>
    <row r="19" spans="2:10" x14ac:dyDescent="0.25">
      <c r="B19" s="56" t="s">
        <v>95</v>
      </c>
      <c r="C19" s="25">
        <f t="shared" ca="1" si="1"/>
        <v>36</v>
      </c>
      <c r="D19" s="25">
        <f t="shared" ca="1" si="0"/>
        <v>44</v>
      </c>
      <c r="E19" s="25">
        <f t="shared" ca="1" si="0"/>
        <v>46</v>
      </c>
      <c r="F19" s="25">
        <f t="shared" ca="1" si="0"/>
        <v>40</v>
      </c>
      <c r="G19" s="25">
        <f t="shared" ca="1" si="0"/>
        <v>44</v>
      </c>
      <c r="H19" s="33"/>
      <c r="I19" s="29"/>
      <c r="J19" s="42" t="str">
        <f t="shared" ca="1" si="2"/>
        <v>✘</v>
      </c>
    </row>
    <row r="20" spans="2:10" x14ac:dyDescent="0.25">
      <c r="B20" s="56" t="s">
        <v>96</v>
      </c>
      <c r="C20" s="25">
        <f t="shared" ca="1" si="1"/>
        <v>41</v>
      </c>
      <c r="D20" s="25">
        <f t="shared" ca="1" si="0"/>
        <v>44</v>
      </c>
      <c r="E20" s="25">
        <f t="shared" ca="1" si="0"/>
        <v>37</v>
      </c>
      <c r="F20" s="25">
        <f t="shared" ca="1" si="0"/>
        <v>45</v>
      </c>
      <c r="G20" s="25">
        <f t="shared" ca="1" si="0"/>
        <v>42</v>
      </c>
      <c r="H20" s="33"/>
      <c r="I20" s="29"/>
      <c r="J20" s="42" t="str">
        <f t="shared" ca="1" si="2"/>
        <v>✘</v>
      </c>
    </row>
    <row r="21" spans="2:10" x14ac:dyDescent="0.25">
      <c r="B21" s="56" t="s">
        <v>97</v>
      </c>
      <c r="C21" s="25">
        <f t="shared" ca="1" si="1"/>
        <v>45</v>
      </c>
      <c r="D21" s="25">
        <f t="shared" ca="1" si="0"/>
        <v>41</v>
      </c>
      <c r="E21" s="25">
        <f t="shared" ca="1" si="0"/>
        <v>50</v>
      </c>
      <c r="F21" s="25">
        <f t="shared" ca="1" si="0"/>
        <v>48</v>
      </c>
      <c r="G21" s="25">
        <f t="shared" ca="1" si="0"/>
        <v>38</v>
      </c>
      <c r="H21" s="33"/>
      <c r="I21" s="29"/>
      <c r="J21" s="42" t="str">
        <f t="shared" ca="1" si="2"/>
        <v>✘</v>
      </c>
    </row>
    <row r="22" spans="2:10" x14ac:dyDescent="0.25">
      <c r="B22" s="56" t="s">
        <v>98</v>
      </c>
      <c r="C22" s="25">
        <f t="shared" ca="1" si="1"/>
        <v>43</v>
      </c>
      <c r="D22" s="25">
        <f t="shared" ca="1" si="0"/>
        <v>50</v>
      </c>
      <c r="E22" s="25">
        <f t="shared" ca="1" si="0"/>
        <v>42</v>
      </c>
      <c r="F22" s="25">
        <f t="shared" ca="1" si="0"/>
        <v>45</v>
      </c>
      <c r="G22" s="25">
        <f t="shared" ca="1" si="0"/>
        <v>36</v>
      </c>
      <c r="H22" s="33"/>
      <c r="I22" s="29"/>
      <c r="J22" s="42" t="str">
        <f t="shared" ca="1" si="2"/>
        <v>✘</v>
      </c>
    </row>
    <row r="23" spans="2:10" x14ac:dyDescent="0.25">
      <c r="B23" s="56" t="s">
        <v>99</v>
      </c>
      <c r="C23" s="25">
        <f t="shared" ca="1" si="1"/>
        <v>36</v>
      </c>
      <c r="D23" s="25">
        <f t="shared" ca="1" si="0"/>
        <v>37</v>
      </c>
      <c r="E23" s="25">
        <f t="shared" ca="1" si="0"/>
        <v>41</v>
      </c>
      <c r="F23" s="25">
        <f t="shared" ca="1" si="0"/>
        <v>36</v>
      </c>
      <c r="G23" s="25">
        <f t="shared" ca="1" si="0"/>
        <v>36</v>
      </c>
      <c r="H23" s="33"/>
      <c r="I23" s="29"/>
      <c r="J23" s="42" t="str">
        <f t="shared" ca="1" si="2"/>
        <v>✘</v>
      </c>
    </row>
    <row r="24" spans="2:10" x14ac:dyDescent="0.25">
      <c r="B24" s="56" t="s">
        <v>100</v>
      </c>
      <c r="C24" s="25">
        <f t="shared" ca="1" si="1"/>
        <v>41</v>
      </c>
      <c r="D24" s="25">
        <f t="shared" ca="1" si="0"/>
        <v>49</v>
      </c>
      <c r="E24" s="25">
        <f t="shared" ca="1" si="0"/>
        <v>42</v>
      </c>
      <c r="F24" s="25">
        <f t="shared" ca="1" si="0"/>
        <v>44</v>
      </c>
      <c r="G24" s="25">
        <f t="shared" ca="1" si="0"/>
        <v>46</v>
      </c>
      <c r="H24" s="33"/>
      <c r="I24" s="29"/>
      <c r="J24" s="42" t="str">
        <f t="shared" ca="1" si="2"/>
        <v>✘</v>
      </c>
    </row>
    <row r="25" spans="2:10" x14ac:dyDescent="0.25">
      <c r="B25" s="56" t="s">
        <v>101</v>
      </c>
      <c r="C25" s="25">
        <f t="shared" ca="1" si="1"/>
        <v>50</v>
      </c>
      <c r="D25" s="25">
        <f t="shared" ca="1" si="0"/>
        <v>46</v>
      </c>
      <c r="E25" s="25">
        <f t="shared" ca="1" si="0"/>
        <v>45</v>
      </c>
      <c r="F25" s="25">
        <f t="shared" ca="1" si="0"/>
        <v>42</v>
      </c>
      <c r="G25" s="25">
        <f t="shared" ca="1" si="0"/>
        <v>46</v>
      </c>
      <c r="H25" s="33"/>
      <c r="I25" s="29"/>
      <c r="J25" s="42" t="str">
        <f t="shared" ca="1" si="2"/>
        <v>✘</v>
      </c>
    </row>
    <row r="26" spans="2:10" x14ac:dyDescent="0.25">
      <c r="B26" s="56" t="s">
        <v>102</v>
      </c>
      <c r="C26" s="25">
        <f t="shared" ca="1" si="1"/>
        <v>44</v>
      </c>
      <c r="D26" s="25">
        <f t="shared" ca="1" si="0"/>
        <v>50</v>
      </c>
      <c r="E26" s="25">
        <f t="shared" ca="1" si="0"/>
        <v>40</v>
      </c>
      <c r="F26" s="25">
        <f t="shared" ca="1" si="0"/>
        <v>45</v>
      </c>
      <c r="G26" s="25">
        <f t="shared" ca="1" si="0"/>
        <v>40</v>
      </c>
      <c r="H26" s="33"/>
      <c r="I26" s="29"/>
      <c r="J26" s="42" t="str">
        <f t="shared" ca="1" si="2"/>
        <v>✘</v>
      </c>
    </row>
    <row r="27" spans="2:10" x14ac:dyDescent="0.25">
      <c r="B27" s="56" t="s">
        <v>103</v>
      </c>
      <c r="C27" s="25">
        <f t="shared" ca="1" si="1"/>
        <v>42</v>
      </c>
      <c r="D27" s="25">
        <f t="shared" ca="1" si="0"/>
        <v>44</v>
      </c>
      <c r="E27" s="25">
        <f t="shared" ca="1" si="0"/>
        <v>41</v>
      </c>
      <c r="F27" s="25">
        <f t="shared" ca="1" si="0"/>
        <v>46</v>
      </c>
      <c r="G27" s="25">
        <f t="shared" ca="1" si="0"/>
        <v>37</v>
      </c>
      <c r="H27" s="33"/>
      <c r="I27" s="29"/>
      <c r="J27" s="42" t="str">
        <f t="shared" ca="1" si="2"/>
        <v>✘</v>
      </c>
    </row>
    <row r="28" spans="2:10" x14ac:dyDescent="0.25">
      <c r="B28" s="56" t="s">
        <v>104</v>
      </c>
      <c r="C28" s="25">
        <f t="shared" ca="1" si="1"/>
        <v>39</v>
      </c>
      <c r="D28" s="25">
        <f t="shared" ca="1" si="0"/>
        <v>42</v>
      </c>
      <c r="E28" s="25">
        <f t="shared" ca="1" si="0"/>
        <v>40</v>
      </c>
      <c r="F28" s="25">
        <f t="shared" ca="1" si="0"/>
        <v>40</v>
      </c>
      <c r="G28" s="25">
        <f t="shared" ca="1" si="0"/>
        <v>50</v>
      </c>
      <c r="H28" s="33"/>
      <c r="I28" s="29"/>
      <c r="J28" s="42" t="str">
        <f t="shared" ca="1" si="2"/>
        <v>✘</v>
      </c>
    </row>
  </sheetData>
  <conditionalFormatting sqref="J17:J28">
    <cfRule type="expression" dxfId="5" priority="1">
      <formula>H17=""</formula>
    </cfRule>
    <cfRule type="cellIs" dxfId="4" priority="2" operator="equal">
      <formula>"✔"</formula>
    </cfRule>
    <cfRule type="containsText" dxfId="3" priority="3" operator="containsText" text="✘">
      <formula>NOT(ISERROR(SEARCH("✘",J17)))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7:I38"/>
  <sheetViews>
    <sheetView showGridLines="0" topLeftCell="A9" workbookViewId="0">
      <selection activeCell="J14" sqref="J14"/>
    </sheetView>
  </sheetViews>
  <sheetFormatPr baseColWidth="10" defaultRowHeight="15" x14ac:dyDescent="0.25"/>
  <cols>
    <col min="8" max="8" width="12.42578125" bestFit="1" customWidth="1"/>
    <col min="9" max="9" width="14" customWidth="1"/>
  </cols>
  <sheetData>
    <row r="17" spans="2:9" ht="15.75" thickBot="1" x14ac:dyDescent="0.3"/>
    <row r="18" spans="2:9" ht="15.75" thickBot="1" x14ac:dyDescent="0.3">
      <c r="B18" s="38" t="s">
        <v>105</v>
      </c>
      <c r="C18" s="39"/>
      <c r="E18" s="26" t="s">
        <v>25</v>
      </c>
      <c r="F18" s="26" t="s">
        <v>78</v>
      </c>
      <c r="G18" s="26" t="s">
        <v>106</v>
      </c>
      <c r="H18" s="26" t="s">
        <v>109</v>
      </c>
      <c r="I18" s="26" t="s">
        <v>110</v>
      </c>
    </row>
    <row r="19" spans="2:9" x14ac:dyDescent="0.25">
      <c r="B19" s="34">
        <v>0</v>
      </c>
      <c r="C19" s="35">
        <v>0</v>
      </c>
      <c r="E19" s="1" t="s">
        <v>105</v>
      </c>
      <c r="F19" s="25">
        <v>5059</v>
      </c>
      <c r="G19" s="29"/>
      <c r="H19" s="29"/>
      <c r="I19" s="29"/>
    </row>
    <row r="20" spans="2:9" x14ac:dyDescent="0.25">
      <c r="B20" s="34">
        <v>500</v>
      </c>
      <c r="C20" s="35">
        <v>0.01</v>
      </c>
      <c r="E20" s="1" t="s">
        <v>107</v>
      </c>
      <c r="F20" s="25">
        <v>2527</v>
      </c>
      <c r="G20" s="29"/>
      <c r="H20" s="29"/>
      <c r="I20" s="29"/>
    </row>
    <row r="21" spans="2:9" x14ac:dyDescent="0.25">
      <c r="B21" s="34">
        <v>1500</v>
      </c>
      <c r="C21" s="35">
        <v>0.02</v>
      </c>
      <c r="E21" s="1" t="s">
        <v>105</v>
      </c>
      <c r="F21" s="25">
        <v>859</v>
      </c>
      <c r="G21" s="29"/>
      <c r="H21" s="29"/>
      <c r="I21" s="29"/>
    </row>
    <row r="22" spans="2:9" ht="15.75" thickBot="1" x14ac:dyDescent="0.3">
      <c r="B22" s="36">
        <v>5000</v>
      </c>
      <c r="C22" s="37">
        <v>0.03</v>
      </c>
      <c r="E22" s="1" t="s">
        <v>105</v>
      </c>
      <c r="F22" s="25">
        <v>434</v>
      </c>
      <c r="G22" s="29"/>
      <c r="H22" s="29"/>
      <c r="I22" s="29"/>
    </row>
    <row r="23" spans="2:9" x14ac:dyDescent="0.25">
      <c r="E23" s="1" t="s">
        <v>107</v>
      </c>
      <c r="F23" s="25">
        <v>1547</v>
      </c>
      <c r="G23" s="29"/>
      <c r="H23" s="29"/>
      <c r="I23" s="29"/>
    </row>
    <row r="24" spans="2:9" x14ac:dyDescent="0.25">
      <c r="E24" s="1" t="s">
        <v>107</v>
      </c>
      <c r="F24" s="25">
        <v>5667</v>
      </c>
      <c r="G24" s="29"/>
      <c r="H24" s="29"/>
      <c r="I24" s="29"/>
    </row>
    <row r="25" spans="2:9" ht="15.75" thickBot="1" x14ac:dyDescent="0.3">
      <c r="E25" s="1" t="s">
        <v>107</v>
      </c>
      <c r="F25" s="25">
        <v>3355</v>
      </c>
      <c r="G25" s="29"/>
      <c r="H25" s="29"/>
      <c r="I25" s="29"/>
    </row>
    <row r="26" spans="2:9" ht="15.75" thickBot="1" x14ac:dyDescent="0.3">
      <c r="B26" s="38" t="s">
        <v>108</v>
      </c>
      <c r="C26" s="39"/>
      <c r="E26" s="1" t="s">
        <v>105</v>
      </c>
      <c r="F26" s="25">
        <v>3542</v>
      </c>
      <c r="G26" s="29"/>
      <c r="H26" s="29"/>
      <c r="I26" s="29"/>
    </row>
    <row r="27" spans="2:9" x14ac:dyDescent="0.25">
      <c r="B27" s="34">
        <v>0</v>
      </c>
      <c r="C27" s="35">
        <v>0</v>
      </c>
      <c r="E27" s="1" t="s">
        <v>105</v>
      </c>
      <c r="F27" s="25">
        <v>2065</v>
      </c>
      <c r="G27" s="29"/>
      <c r="H27" s="29"/>
      <c r="I27" s="29"/>
    </row>
    <row r="28" spans="2:9" x14ac:dyDescent="0.25">
      <c r="B28" s="34">
        <v>500</v>
      </c>
      <c r="C28" s="35">
        <v>1.4999999999999999E-2</v>
      </c>
      <c r="E28" s="1" t="s">
        <v>105</v>
      </c>
      <c r="F28" s="25">
        <v>3598</v>
      </c>
      <c r="G28" s="29"/>
      <c r="H28" s="29"/>
      <c r="I28" s="29"/>
    </row>
    <row r="29" spans="2:9" x14ac:dyDescent="0.25">
      <c r="B29" s="34">
        <v>1500</v>
      </c>
      <c r="C29" s="35">
        <v>2.5000000000000001E-2</v>
      </c>
      <c r="E29" s="1" t="s">
        <v>108</v>
      </c>
      <c r="F29" s="25">
        <v>4769</v>
      </c>
      <c r="G29" s="29"/>
      <c r="H29" s="29"/>
      <c r="I29" s="29"/>
    </row>
    <row r="30" spans="2:9" ht="15.75" thickBot="1" x14ac:dyDescent="0.3">
      <c r="B30" s="36">
        <v>5000</v>
      </c>
      <c r="C30" s="37">
        <v>0.04</v>
      </c>
      <c r="E30" s="1" t="s">
        <v>105</v>
      </c>
      <c r="F30" s="25">
        <v>5352</v>
      </c>
      <c r="G30" s="29"/>
      <c r="H30" s="29"/>
      <c r="I30" s="29"/>
    </row>
    <row r="31" spans="2:9" x14ac:dyDescent="0.25">
      <c r="E31" s="1" t="s">
        <v>108</v>
      </c>
      <c r="F31" s="25">
        <v>4132</v>
      </c>
      <c r="G31" s="29"/>
      <c r="H31" s="29"/>
      <c r="I31" s="29"/>
    </row>
    <row r="32" spans="2:9" x14ac:dyDescent="0.25">
      <c r="E32" s="1" t="s">
        <v>108</v>
      </c>
      <c r="F32" s="25">
        <v>695</v>
      </c>
      <c r="G32" s="29"/>
      <c r="H32" s="29"/>
      <c r="I32" s="29"/>
    </row>
    <row r="33" spans="2:9" ht="15.75" thickBot="1" x14ac:dyDescent="0.3">
      <c r="E33" s="1" t="s">
        <v>108</v>
      </c>
      <c r="F33" s="25">
        <v>5538</v>
      </c>
      <c r="G33" s="29"/>
      <c r="H33" s="29"/>
      <c r="I33" s="29"/>
    </row>
    <row r="34" spans="2:9" ht="15.75" thickBot="1" x14ac:dyDescent="0.3">
      <c r="B34" s="38" t="s">
        <v>107</v>
      </c>
      <c r="C34" s="39"/>
      <c r="E34" s="1" t="s">
        <v>105</v>
      </c>
      <c r="F34" s="25">
        <v>2862</v>
      </c>
      <c r="G34" s="29"/>
      <c r="H34" s="29"/>
      <c r="I34" s="29"/>
    </row>
    <row r="35" spans="2:9" x14ac:dyDescent="0.25">
      <c r="B35" s="34">
        <v>0</v>
      </c>
      <c r="C35" s="35">
        <v>0</v>
      </c>
      <c r="E35" s="1" t="s">
        <v>105</v>
      </c>
      <c r="F35" s="25">
        <v>1903</v>
      </c>
      <c r="G35" s="29"/>
      <c r="H35" s="29"/>
      <c r="I35" s="29"/>
    </row>
    <row r="36" spans="2:9" x14ac:dyDescent="0.25">
      <c r="B36" s="34">
        <v>500</v>
      </c>
      <c r="C36" s="35">
        <v>5.0000000000000001E-3</v>
      </c>
      <c r="E36" s="1" t="s">
        <v>105</v>
      </c>
      <c r="F36" s="25">
        <v>3876</v>
      </c>
      <c r="G36" s="29"/>
      <c r="H36" s="29"/>
      <c r="I36" s="29"/>
    </row>
    <row r="37" spans="2:9" x14ac:dyDescent="0.25">
      <c r="B37" s="34">
        <v>1500</v>
      </c>
      <c r="C37" s="35">
        <v>0.01</v>
      </c>
      <c r="E37" s="1" t="s">
        <v>107</v>
      </c>
      <c r="F37" s="25">
        <v>1246</v>
      </c>
      <c r="G37" s="29"/>
      <c r="H37" s="29"/>
      <c r="I37" s="29"/>
    </row>
    <row r="38" spans="2:9" ht="15.75" thickBot="1" x14ac:dyDescent="0.3">
      <c r="B38" s="36">
        <v>5000</v>
      </c>
      <c r="C38" s="37">
        <v>1.4999999999999999E-2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B15:D25"/>
  <sheetViews>
    <sheetView showGridLines="0" workbookViewId="0">
      <selection activeCell="D16" sqref="D16"/>
    </sheetView>
  </sheetViews>
  <sheetFormatPr baseColWidth="10" defaultRowHeight="15" x14ac:dyDescent="0.25"/>
  <cols>
    <col min="2" max="2" width="11.85546875" bestFit="1" customWidth="1"/>
    <col min="3" max="3" width="24.42578125" bestFit="1" customWidth="1"/>
    <col min="4" max="4" width="9.85546875" bestFit="1" customWidth="1"/>
  </cols>
  <sheetData>
    <row r="15" spans="2:4" x14ac:dyDescent="0.25">
      <c r="B15" s="26" t="s">
        <v>111</v>
      </c>
      <c r="C15" s="26" t="s">
        <v>112</v>
      </c>
    </row>
    <row r="16" spans="2:4" x14ac:dyDescent="0.25">
      <c r="B16" s="25">
        <f ca="1">RANDBETWEEN(0,60000)</f>
        <v>23367</v>
      </c>
      <c r="C16" s="33"/>
      <c r="D16" s="42" t="str">
        <f ca="1">IF(C16=INDEX($B$19:$B$25,MATCH(B16,$B$19:$B$25,1)+1)-B16,"✔","✘")</f>
        <v>✘</v>
      </c>
    </row>
    <row r="17" spans="2:4" ht="15.75" thickBot="1" x14ac:dyDescent="0.3"/>
    <row r="18" spans="2:4" x14ac:dyDescent="0.25">
      <c r="B18" s="57" t="s">
        <v>111</v>
      </c>
      <c r="C18" s="58" t="s">
        <v>113</v>
      </c>
      <c r="D18" s="40" t="s">
        <v>114</v>
      </c>
    </row>
    <row r="19" spans="2:4" x14ac:dyDescent="0.25">
      <c r="B19" s="25">
        <v>0</v>
      </c>
      <c r="C19" s="41">
        <v>0</v>
      </c>
      <c r="D19" s="1">
        <v>0</v>
      </c>
    </row>
    <row r="20" spans="2:4" x14ac:dyDescent="0.25">
      <c r="B20" s="25">
        <v>5000</v>
      </c>
      <c r="C20" s="41">
        <v>5.0000000000000001E-3</v>
      </c>
      <c r="D20" s="1">
        <v>0</v>
      </c>
    </row>
    <row r="21" spans="2:4" x14ac:dyDescent="0.25">
      <c r="B21" s="25">
        <v>10000</v>
      </c>
      <c r="C21" s="41">
        <v>0.01</v>
      </c>
      <c r="D21" s="25">
        <v>25</v>
      </c>
    </row>
    <row r="22" spans="2:4" x14ac:dyDescent="0.25">
      <c r="B22" s="25">
        <v>20000</v>
      </c>
      <c r="C22" s="41">
        <v>0.02</v>
      </c>
      <c r="D22" s="25">
        <v>125</v>
      </c>
    </row>
    <row r="23" spans="2:4" x14ac:dyDescent="0.25">
      <c r="B23" s="25">
        <v>30000</v>
      </c>
      <c r="C23" s="41">
        <v>0.03</v>
      </c>
      <c r="D23" s="25">
        <v>325</v>
      </c>
    </row>
    <row r="24" spans="2:4" x14ac:dyDescent="0.25">
      <c r="B24" s="25">
        <v>50000</v>
      </c>
      <c r="C24" s="41">
        <v>0.06</v>
      </c>
      <c r="D24" s="25">
        <v>925</v>
      </c>
    </row>
    <row r="25" spans="2:4" x14ac:dyDescent="0.25">
      <c r="B25" s="25">
        <v>100000</v>
      </c>
      <c r="C25" s="41">
        <v>0.1</v>
      </c>
      <c r="D25" s="25">
        <v>3925</v>
      </c>
    </row>
  </sheetData>
  <mergeCells count="1">
    <mergeCell ref="B18:C18"/>
  </mergeCells>
  <conditionalFormatting sqref="D16">
    <cfRule type="expression" dxfId="2" priority="1">
      <formula>$C$16=""</formula>
    </cfRule>
    <cfRule type="cellIs" dxfId="1" priority="2" operator="equal">
      <formula>"✔"</formula>
    </cfRule>
    <cfRule type="containsText" dxfId="0" priority="3" operator="containsText" text="✘">
      <formula>NOT(ISERROR(SEARCH("✘",D16)))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Coincidir</vt:lpstr>
      <vt:lpstr>Indice</vt:lpstr>
      <vt:lpstr>Indice y Coincidir</vt:lpstr>
      <vt:lpstr>Vlookup</vt:lpstr>
      <vt:lpstr>Reemplazo de Lookup</vt:lpstr>
      <vt:lpstr>Tablas Múltiples</vt:lpstr>
      <vt:lpstr>Impuestos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2016-06-10T23:26:27Z</dcterms:created>
  <dcterms:modified xsi:type="dcterms:W3CDTF">2025-02-27T10:59:32Z</dcterms:modified>
</cp:coreProperties>
</file>