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14" documentId="13_ncr:1_{362A913F-7FD9-4456-8242-90850076D598}" xr6:coauthVersionLast="47" xr6:coauthVersionMax="47" xr10:uidLastSave="{3E5D0FB6-57B1-409A-BB34-0B24DCBA952D}"/>
  <bookViews>
    <workbookView xWindow="-120" yWindow="-120" windowWidth="29040" windowHeight="15720" xr2:uid="{00000000-000D-0000-FFFF-FFFF00000000}"/>
  </bookViews>
  <sheets>
    <sheet name="Bienvenida" sheetId="9" r:id="rId1"/>
    <sheet name="Precios de Partes" sheetId="6" r:id="rId2"/>
    <sheet name="Precios de Consumo" sheetId="5" r:id="rId3"/>
    <sheet name="Servicios Mensuales" sheetId="4" r:id="rId4"/>
    <sheet name="Impuestos y Tasas" sheetId="1" r:id="rId5"/>
    <sheet name="Remplazo de Si Anidado" sheetId="10" r:id="rId6"/>
    <sheet name="Tablas Múltiples" sheetId="2" r:id="rId7"/>
    <sheet name="Compensación" sheetId="3" r:id="rId8"/>
  </sheets>
  <definedNames>
    <definedName name="_xlnm._FilterDatabase" localSheetId="2" hidden="1">'Precios de Consumo'!$L$7:$P$115</definedName>
    <definedName name="MESES">'Servicios Mensuales'!$E$21:$E$29</definedName>
    <definedName name="REFERENCIA">'Servicios Mensuales'!$G$34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0" l="1"/>
  <c r="D24" i="4"/>
  <c r="D34" i="4"/>
  <c r="J293" i="5"/>
  <c r="J373" i="5"/>
  <c r="J389" i="5"/>
  <c r="J405" i="5"/>
  <c r="J445" i="5"/>
  <c r="J477" i="5"/>
  <c r="J509" i="5"/>
  <c r="J517" i="5"/>
  <c r="J541" i="5"/>
  <c r="J549" i="5"/>
  <c r="J557" i="5"/>
  <c r="J589" i="5"/>
  <c r="J597" i="5"/>
  <c r="J637" i="5"/>
  <c r="J677" i="5"/>
  <c r="J685" i="5"/>
  <c r="J700" i="5"/>
  <c r="J701" i="5"/>
  <c r="J748" i="5"/>
  <c r="J773" i="5"/>
  <c r="J789" i="5"/>
  <c r="J795" i="5"/>
  <c r="J805" i="5"/>
  <c r="J813" i="5"/>
  <c r="J829" i="5"/>
  <c r="J845" i="5"/>
  <c r="J846" i="5"/>
  <c r="J853" i="5"/>
  <c r="E9" i="1"/>
  <c r="I28" i="4"/>
  <c r="J28" i="4" s="1"/>
  <c r="K28" i="4" s="1"/>
  <c r="L28" i="4" s="1"/>
  <c r="M28" i="4" s="1"/>
  <c r="H28" i="4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J50" i="5" s="1"/>
  <c r="P101" i="5"/>
  <c r="P100" i="5"/>
  <c r="P99" i="5"/>
  <c r="P98" i="5"/>
  <c r="P97" i="5"/>
  <c r="P96" i="5"/>
  <c r="P95" i="5"/>
  <c r="P94" i="5"/>
  <c r="J138" i="5" s="1"/>
  <c r="P93" i="5"/>
  <c r="P92" i="5"/>
  <c r="J234" i="5" s="1"/>
  <c r="P91" i="5"/>
  <c r="P90" i="5"/>
  <c r="J42" i="5" s="1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J218" i="5" s="1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J250" i="5" s="1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J82" i="5" s="1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J621" i="5" l="1"/>
  <c r="J525" i="5"/>
  <c r="J453" i="5"/>
  <c r="J349" i="5"/>
  <c r="J812" i="5"/>
  <c r="J741" i="5"/>
  <c r="J613" i="5"/>
  <c r="J461" i="5"/>
  <c r="J437" i="5"/>
  <c r="J413" i="5"/>
  <c r="J333" i="5"/>
  <c r="J285" i="5"/>
  <c r="J836" i="5"/>
  <c r="J733" i="5"/>
  <c r="J485" i="5"/>
  <c r="J381" i="5"/>
  <c r="J309" i="5"/>
  <c r="J666" i="5"/>
  <c r="J194" i="5"/>
  <c r="J821" i="5"/>
  <c r="J781" i="5"/>
  <c r="J757" i="5"/>
  <c r="J645" i="5"/>
  <c r="J581" i="5"/>
  <c r="J565" i="5"/>
  <c r="J533" i="5"/>
  <c r="J357" i="5"/>
  <c r="J325" i="5"/>
  <c r="J317" i="5"/>
  <c r="J837" i="5"/>
  <c r="J709" i="5"/>
  <c r="J605" i="5"/>
  <c r="J341" i="5"/>
  <c r="J301" i="5"/>
  <c r="J820" i="5"/>
  <c r="J765" i="5"/>
  <c r="J469" i="5"/>
  <c r="J261" i="5"/>
  <c r="J716" i="5"/>
  <c r="J693" i="5"/>
  <c r="J653" i="5"/>
  <c r="J277" i="5"/>
  <c r="J253" i="5"/>
  <c r="J747" i="5"/>
  <c r="J691" i="5"/>
  <c r="J842" i="5"/>
  <c r="J722" i="5"/>
  <c r="J690" i="5"/>
  <c r="J658" i="5"/>
  <c r="J650" i="5"/>
  <c r="J610" i="5"/>
  <c r="J594" i="5"/>
  <c r="J554" i="5"/>
  <c r="J629" i="5"/>
  <c r="J501" i="5"/>
  <c r="J764" i="5"/>
  <c r="J851" i="5"/>
  <c r="J827" i="5"/>
  <c r="J755" i="5"/>
  <c r="J731" i="5"/>
  <c r="J826" i="5"/>
  <c r="J746" i="5"/>
  <c r="J397" i="5"/>
  <c r="J787" i="5"/>
  <c r="J739" i="5"/>
  <c r="J818" i="5"/>
  <c r="J421" i="5"/>
  <c r="J269" i="5"/>
  <c r="J844" i="5"/>
  <c r="J772" i="5"/>
  <c r="J756" i="5"/>
  <c r="J803" i="5"/>
  <c r="J771" i="5"/>
  <c r="J707" i="5"/>
  <c r="J675" i="5"/>
  <c r="J738" i="5"/>
  <c r="J98" i="5"/>
  <c r="J493" i="5"/>
  <c r="J732" i="5"/>
  <c r="J723" i="5"/>
  <c r="J778" i="5"/>
  <c r="J674" i="5"/>
  <c r="J178" i="5"/>
  <c r="J854" i="5"/>
  <c r="J830" i="5"/>
  <c r="J822" i="5"/>
  <c r="J798" i="5"/>
  <c r="J790" i="5"/>
  <c r="J782" i="5"/>
  <c r="J774" i="5"/>
  <c r="J237" i="5"/>
  <c r="J229" i="5"/>
  <c r="J221" i="5"/>
  <c r="J213" i="5"/>
  <c r="J205" i="5"/>
  <c r="J197" i="5"/>
  <c r="J189" i="5"/>
  <c r="J181" i="5"/>
  <c r="J173" i="5"/>
  <c r="J165" i="5"/>
  <c r="J157" i="5"/>
  <c r="J149" i="5"/>
  <c r="J141" i="5"/>
  <c r="J133" i="5"/>
  <c r="J125" i="5"/>
  <c r="J117" i="5"/>
  <c r="J109" i="5"/>
  <c r="J101" i="5"/>
  <c r="J93" i="5"/>
  <c r="J77" i="5"/>
  <c r="J69" i="5"/>
  <c r="J61" i="5"/>
  <c r="J53" i="5"/>
  <c r="J45" i="5"/>
  <c r="J37" i="5"/>
  <c r="J29" i="5"/>
  <c r="J21" i="5"/>
  <c r="J692" i="5"/>
  <c r="J684" i="5"/>
  <c r="J676" i="5"/>
  <c r="J668" i="5"/>
  <c r="J660" i="5"/>
  <c r="J652" i="5"/>
  <c r="J636" i="5"/>
  <c r="J628" i="5"/>
  <c r="J620" i="5"/>
  <c r="J612" i="5"/>
  <c r="J588" i="5"/>
  <c r="J580" i="5"/>
  <c r="J556" i="5"/>
  <c r="J548" i="5"/>
  <c r="J524" i="5"/>
  <c r="J516" i="5"/>
  <c r="J484" i="5"/>
  <c r="J452" i="5"/>
  <c r="J436" i="5"/>
  <c r="J420" i="5"/>
  <c r="J396" i="5"/>
  <c r="J388" i="5"/>
  <c r="J380" i="5"/>
  <c r="J356" i="5"/>
  <c r="J348" i="5"/>
  <c r="J332" i="5"/>
  <c r="J324" i="5"/>
  <c r="J316" i="5"/>
  <c r="J300" i="5"/>
  <c r="J292" i="5"/>
  <c r="J268" i="5"/>
  <c r="J260" i="5"/>
  <c r="J252" i="5"/>
  <c r="J244" i="5"/>
  <c r="J236" i="5"/>
  <c r="J228" i="5"/>
  <c r="J220" i="5"/>
  <c r="J204" i="5"/>
  <c r="J196" i="5"/>
  <c r="J188" i="5"/>
  <c r="J180" i="5"/>
  <c r="J172" i="5"/>
  <c r="J148" i="5"/>
  <c r="J140" i="5"/>
  <c r="J132" i="5"/>
  <c r="J124" i="5"/>
  <c r="J116" i="5"/>
  <c r="J108" i="5"/>
  <c r="J100" i="5"/>
  <c r="J92" i="5"/>
  <c r="J84" i="5"/>
  <c r="J76" i="5"/>
  <c r="J68" i="5"/>
  <c r="J60" i="5"/>
  <c r="J44" i="5"/>
  <c r="J36" i="5"/>
  <c r="J20" i="5"/>
  <c r="J651" i="5"/>
  <c r="J643" i="5"/>
  <c r="J635" i="5"/>
  <c r="J627" i="5"/>
  <c r="J619" i="5"/>
  <c r="J611" i="5"/>
  <c r="J595" i="5"/>
  <c r="J587" i="5"/>
  <c r="J579" i="5"/>
  <c r="J571" i="5"/>
  <c r="J563" i="5"/>
  <c r="J555" i="5"/>
  <c r="J547" i="5"/>
  <c r="J539" i="5"/>
  <c r="J531" i="5"/>
  <c r="J523" i="5"/>
  <c r="J515" i="5"/>
  <c r="J507" i="5"/>
  <c r="J499" i="5"/>
  <c r="J491" i="5"/>
  <c r="J483" i="5"/>
  <c r="J459" i="5"/>
  <c r="J451" i="5"/>
  <c r="J443" i="5"/>
  <c r="J435" i="5"/>
  <c r="J427" i="5"/>
  <c r="J419" i="5"/>
  <c r="J403" i="5"/>
  <c r="J395" i="5"/>
  <c r="J387" i="5"/>
  <c r="J371" i="5"/>
  <c r="J347" i="5"/>
  <c r="J339" i="5"/>
  <c r="J331" i="5"/>
  <c r="J323" i="5"/>
  <c r="J315" i="5"/>
  <c r="J299" i="5"/>
  <c r="J291" i="5"/>
  <c r="J275" i="5"/>
  <c r="J267" i="5"/>
  <c r="J259" i="5"/>
  <c r="J243" i="5"/>
  <c r="J235" i="5"/>
  <c r="J227" i="5"/>
  <c r="J203" i="5"/>
  <c r="J195" i="5"/>
  <c r="J187" i="5"/>
  <c r="J171" i="5"/>
  <c r="J163" i="5"/>
  <c r="J131" i="5"/>
  <c r="J123" i="5"/>
  <c r="J115" i="5"/>
  <c r="J107" i="5"/>
  <c r="J99" i="5"/>
  <c r="J91" i="5"/>
  <c r="J83" i="5"/>
  <c r="J75" i="5"/>
  <c r="J67" i="5"/>
  <c r="J43" i="5"/>
  <c r="J35" i="5"/>
  <c r="J661" i="5"/>
  <c r="J788" i="5"/>
  <c r="J724" i="5"/>
  <c r="J604" i="5"/>
  <c r="J444" i="5"/>
  <c r="J164" i="5"/>
  <c r="J28" i="5"/>
  <c r="J843" i="5"/>
  <c r="J779" i="5"/>
  <c r="J667" i="5"/>
  <c r="J467" i="5"/>
  <c r="J411" i="5"/>
  <c r="J379" i="5"/>
  <c r="J363" i="5"/>
  <c r="J355" i="5"/>
  <c r="J307" i="5"/>
  <c r="J283" i="5"/>
  <c r="J251" i="5"/>
  <c r="J211" i="5"/>
  <c r="J179" i="5"/>
  <c r="J155" i="5"/>
  <c r="J139" i="5"/>
  <c r="J59" i="5"/>
  <c r="J51" i="5"/>
  <c r="J19" i="5"/>
  <c r="J797" i="5"/>
  <c r="J749" i="5"/>
  <c r="J717" i="5"/>
  <c r="J573" i="5"/>
  <c r="J429" i="5"/>
  <c r="J708" i="5"/>
  <c r="J147" i="5"/>
  <c r="J27" i="5"/>
  <c r="J794" i="5"/>
  <c r="J730" i="5"/>
  <c r="J698" i="5"/>
  <c r="J570" i="5"/>
  <c r="J522" i="5"/>
  <c r="J482" i="5"/>
  <c r="J450" i="5"/>
  <c r="J410" i="5"/>
  <c r="J402" i="5"/>
  <c r="J394" i="5"/>
  <c r="J386" i="5"/>
  <c r="J378" i="5"/>
  <c r="J370" i="5"/>
  <c r="J362" i="5"/>
  <c r="J346" i="5"/>
  <c r="J338" i="5"/>
  <c r="J330" i="5"/>
  <c r="J306" i="5"/>
  <c r="J274" i="5"/>
  <c r="J266" i="5"/>
  <c r="J258" i="5"/>
  <c r="J170" i="5"/>
  <c r="J162" i="5"/>
  <c r="J154" i="5"/>
  <c r="J146" i="5"/>
  <c r="J130" i="5"/>
  <c r="J114" i="5"/>
  <c r="J106" i="5"/>
  <c r="J90" i="5"/>
  <c r="J74" i="5"/>
  <c r="J66" i="5"/>
  <c r="J58" i="5"/>
  <c r="J34" i="5"/>
  <c r="J26" i="5"/>
  <c r="J18" i="5"/>
  <c r="J852" i="5"/>
  <c r="J804" i="5"/>
  <c r="J404" i="5"/>
  <c r="J156" i="5"/>
  <c r="J835" i="5"/>
  <c r="J699" i="5"/>
  <c r="J659" i="5"/>
  <c r="J603" i="5"/>
  <c r="J475" i="5"/>
  <c r="J810" i="5"/>
  <c r="J714" i="5"/>
  <c r="J626" i="5"/>
  <c r="J586" i="5"/>
  <c r="J538" i="5"/>
  <c r="J506" i="5"/>
  <c r="J466" i="5"/>
  <c r="J442" i="5"/>
  <c r="J122" i="5"/>
  <c r="J669" i="5"/>
  <c r="J365" i="5"/>
  <c r="J796" i="5"/>
  <c r="J468" i="5"/>
  <c r="J364" i="5"/>
  <c r="J212" i="5"/>
  <c r="J819" i="5"/>
  <c r="J683" i="5"/>
  <c r="J219" i="5"/>
  <c r="J85" i="5"/>
  <c r="J828" i="5"/>
  <c r="J780" i="5"/>
  <c r="J740" i="5"/>
  <c r="J284" i="5"/>
  <c r="J52" i="5"/>
  <c r="J811" i="5"/>
  <c r="J763" i="5"/>
  <c r="J715" i="5"/>
  <c r="J770" i="5"/>
  <c r="J682" i="5"/>
  <c r="J634" i="5"/>
  <c r="J725" i="5"/>
  <c r="J245" i="5"/>
  <c r="J838" i="5"/>
  <c r="J814" i="5"/>
  <c r="J806" i="5"/>
  <c r="J766" i="5"/>
  <c r="J758" i="5"/>
  <c r="J644" i="5"/>
  <c r="J750" i="5"/>
  <c r="J742" i="5"/>
  <c r="J734" i="5"/>
  <c r="J726" i="5"/>
  <c r="J718" i="5"/>
  <c r="J710" i="5"/>
  <c r="J702" i="5"/>
  <c r="J855" i="5"/>
  <c r="J847" i="5"/>
  <c r="J839" i="5"/>
  <c r="J831" i="5"/>
  <c r="J823" i="5"/>
  <c r="J815" i="5"/>
  <c r="J807" i="5"/>
  <c r="J799" i="5"/>
  <c r="J791" i="5"/>
  <c r="J783" i="5"/>
  <c r="J775" i="5"/>
  <c r="J767" i="5"/>
  <c r="J759" i="5"/>
  <c r="J751" i="5"/>
  <c r="J743" i="5"/>
  <c r="J735" i="5"/>
  <c r="J727" i="5"/>
  <c r="J719" i="5"/>
  <c r="J711" i="5"/>
  <c r="J703" i="5"/>
  <c r="J694" i="5"/>
  <c r="J686" i="5"/>
  <c r="J678" i="5"/>
  <c r="J670" i="5"/>
  <c r="J662" i="5"/>
  <c r="J654" i="5"/>
  <c r="J646" i="5"/>
  <c r="J638" i="5"/>
  <c r="J630" i="5"/>
  <c r="J622" i="5"/>
  <c r="J614" i="5"/>
  <c r="J606" i="5"/>
  <c r="J598" i="5"/>
  <c r="J590" i="5"/>
  <c r="J582" i="5"/>
  <c r="J574" i="5"/>
  <c r="J566" i="5"/>
  <c r="J558" i="5"/>
  <c r="J550" i="5"/>
  <c r="J542" i="5"/>
  <c r="J534" i="5"/>
  <c r="J526" i="5"/>
  <c r="J518" i="5"/>
  <c r="J510" i="5"/>
  <c r="J502" i="5"/>
  <c r="J494" i="5"/>
  <c r="J486" i="5"/>
  <c r="J478" i="5"/>
  <c r="J470" i="5"/>
  <c r="J462" i="5"/>
  <c r="J454" i="5"/>
  <c r="J446" i="5"/>
  <c r="J438" i="5"/>
  <c r="J430" i="5"/>
  <c r="J422" i="5"/>
  <c r="J414" i="5"/>
  <c r="J406" i="5"/>
  <c r="J398" i="5"/>
  <c r="J390" i="5"/>
  <c r="J382" i="5"/>
  <c r="J374" i="5"/>
  <c r="J366" i="5"/>
  <c r="J358" i="5"/>
  <c r="J350" i="5"/>
  <c r="J342" i="5"/>
  <c r="J334" i="5"/>
  <c r="J326" i="5"/>
  <c r="J318" i="5"/>
  <c r="J310" i="5"/>
  <c r="J302" i="5"/>
  <c r="J294" i="5"/>
  <c r="J286" i="5"/>
  <c r="J278" i="5"/>
  <c r="J270" i="5"/>
  <c r="J262" i="5"/>
  <c r="J254" i="5"/>
  <c r="J246" i="5"/>
  <c r="J238" i="5"/>
  <c r="J230" i="5"/>
  <c r="J222" i="5"/>
  <c r="J214" i="5"/>
  <c r="J206" i="5"/>
  <c r="J198" i="5"/>
  <c r="J190" i="5"/>
  <c r="J182" i="5"/>
  <c r="J174" i="5"/>
  <c r="J166" i="5"/>
  <c r="J158" i="5"/>
  <c r="J150" i="5"/>
  <c r="J142" i="5"/>
  <c r="J134" i="5"/>
  <c r="J126" i="5"/>
  <c r="J118" i="5"/>
  <c r="J110" i="5"/>
  <c r="J102" i="5"/>
  <c r="J94" i="5"/>
  <c r="J86" i="5"/>
  <c r="J78" i="5"/>
  <c r="J70" i="5"/>
  <c r="J62" i="5"/>
  <c r="J54" i="5"/>
  <c r="J46" i="5"/>
  <c r="J38" i="5"/>
  <c r="J30" i="5"/>
  <c r="J22" i="5"/>
  <c r="J695" i="5"/>
  <c r="J687" i="5"/>
  <c r="J679" i="5"/>
  <c r="J671" i="5"/>
  <c r="J663" i="5"/>
  <c r="J655" i="5"/>
  <c r="J647" i="5"/>
  <c r="J639" i="5"/>
  <c r="J631" i="5"/>
  <c r="J623" i="5"/>
  <c r="J615" i="5"/>
  <c r="J607" i="5"/>
  <c r="J599" i="5"/>
  <c r="J591" i="5"/>
  <c r="J583" i="5"/>
  <c r="J575" i="5"/>
  <c r="J567" i="5"/>
  <c r="J559" i="5"/>
  <c r="J551" i="5"/>
  <c r="J543" i="5"/>
  <c r="J535" i="5"/>
  <c r="J527" i="5"/>
  <c r="J519" i="5"/>
  <c r="J511" i="5"/>
  <c r="J503" i="5"/>
  <c r="J495" i="5"/>
  <c r="J487" i="5"/>
  <c r="J479" i="5"/>
  <c r="J471" i="5"/>
  <c r="J463" i="5"/>
  <c r="J455" i="5"/>
  <c r="J447" i="5"/>
  <c r="J439" i="5"/>
  <c r="J431" i="5"/>
  <c r="J423" i="5"/>
  <c r="J415" i="5"/>
  <c r="J407" i="5"/>
  <c r="J399" i="5"/>
  <c r="J391" i="5"/>
  <c r="J383" i="5"/>
  <c r="J375" i="5"/>
  <c r="J367" i="5"/>
  <c r="J359" i="5"/>
  <c r="J351" i="5"/>
  <c r="J343" i="5"/>
  <c r="J335" i="5"/>
  <c r="J327" i="5"/>
  <c r="J319" i="5"/>
  <c r="J311" i="5"/>
  <c r="J303" i="5"/>
  <c r="J295" i="5"/>
  <c r="J287" i="5"/>
  <c r="J279" i="5"/>
  <c r="J271" i="5"/>
  <c r="J263" i="5"/>
  <c r="J255" i="5"/>
  <c r="J247" i="5"/>
  <c r="J239" i="5"/>
  <c r="J231" i="5"/>
  <c r="J223" i="5"/>
  <c r="J215" i="5"/>
  <c r="J207" i="5"/>
  <c r="J199" i="5"/>
  <c r="J191" i="5"/>
  <c r="J183" i="5"/>
  <c r="J175" i="5"/>
  <c r="J167" i="5"/>
  <c r="J159" i="5"/>
  <c r="J151" i="5"/>
  <c r="J143" i="5"/>
  <c r="J135" i="5"/>
  <c r="J127" i="5"/>
  <c r="J119" i="5"/>
  <c r="J111" i="5"/>
  <c r="J103" i="5"/>
  <c r="J95" i="5"/>
  <c r="J87" i="5"/>
  <c r="J79" i="5"/>
  <c r="J71" i="5"/>
  <c r="J63" i="5"/>
  <c r="J55" i="5"/>
  <c r="J47" i="5"/>
  <c r="J39" i="5"/>
  <c r="J31" i="5"/>
  <c r="J23" i="5"/>
  <c r="J849" i="5"/>
  <c r="J841" i="5"/>
  <c r="J833" i="5"/>
  <c r="J825" i="5"/>
  <c r="J817" i="5"/>
  <c r="J809" i="5"/>
  <c r="J801" i="5"/>
  <c r="J793" i="5"/>
  <c r="J785" i="5"/>
  <c r="J777" i="5"/>
  <c r="J769" i="5"/>
  <c r="J761" i="5"/>
  <c r="J753" i="5"/>
  <c r="J745" i="5"/>
  <c r="J737" i="5"/>
  <c r="J729" i="5"/>
  <c r="J721" i="5"/>
  <c r="J713" i="5"/>
  <c r="J705" i="5"/>
  <c r="J697" i="5"/>
  <c r="J689" i="5"/>
  <c r="J681" i="5"/>
  <c r="J673" i="5"/>
  <c r="J665" i="5"/>
  <c r="J657" i="5"/>
  <c r="J649" i="5"/>
  <c r="J641" i="5"/>
  <c r="J633" i="5"/>
  <c r="J625" i="5"/>
  <c r="J617" i="5"/>
  <c r="J609" i="5"/>
  <c r="J601" i="5"/>
  <c r="J593" i="5"/>
  <c r="J585" i="5"/>
  <c r="J577" i="5"/>
  <c r="J569" i="5"/>
  <c r="J561" i="5"/>
  <c r="J553" i="5"/>
  <c r="J545" i="5"/>
  <c r="J537" i="5"/>
  <c r="J529" i="5"/>
  <c r="J521" i="5"/>
  <c r="J513" i="5"/>
  <c r="J505" i="5"/>
  <c r="J497" i="5"/>
  <c r="J489" i="5"/>
  <c r="J481" i="5"/>
  <c r="J473" i="5"/>
  <c r="J465" i="5"/>
  <c r="J457" i="5"/>
  <c r="J449" i="5"/>
  <c r="J441" i="5"/>
  <c r="J433" i="5"/>
  <c r="J425" i="5"/>
  <c r="J417" i="5"/>
  <c r="J409" i="5"/>
  <c r="J393" i="5"/>
  <c r="J385" i="5"/>
  <c r="J377" i="5"/>
  <c r="J369" i="5"/>
  <c r="J361" i="5"/>
  <c r="J353" i="5"/>
  <c r="J345" i="5"/>
  <c r="J337" i="5"/>
  <c r="J329" i="5"/>
  <c r="J321" i="5"/>
  <c r="J313" i="5"/>
  <c r="J305" i="5"/>
  <c r="J297" i="5"/>
  <c r="J289" i="5"/>
  <c r="J281" i="5"/>
  <c r="J273" i="5"/>
  <c r="J265" i="5"/>
  <c r="J257" i="5"/>
  <c r="J249" i="5"/>
  <c r="J241" i="5"/>
  <c r="J233" i="5"/>
  <c r="J225" i="5"/>
  <c r="J217" i="5"/>
  <c r="J209" i="5"/>
  <c r="J201" i="5"/>
  <c r="J193" i="5"/>
  <c r="J185" i="5"/>
  <c r="J177" i="5"/>
  <c r="J169" i="5"/>
  <c r="J161" i="5"/>
  <c r="J153" i="5"/>
  <c r="J145" i="5"/>
  <c r="J137" i="5"/>
  <c r="J129" i="5"/>
  <c r="J121" i="5"/>
  <c r="J113" i="5"/>
  <c r="J105" i="5"/>
  <c r="J97" i="5"/>
  <c r="J89" i="5"/>
  <c r="J81" i="5"/>
  <c r="J73" i="5"/>
  <c r="J65" i="5"/>
  <c r="J57" i="5"/>
  <c r="J49" i="5"/>
  <c r="J41" i="5"/>
  <c r="J33" i="5"/>
  <c r="J25" i="5"/>
  <c r="J17" i="5"/>
  <c r="J856" i="5"/>
  <c r="J848" i="5"/>
  <c r="J840" i="5"/>
  <c r="J832" i="5"/>
  <c r="J824" i="5"/>
  <c r="J816" i="5"/>
  <c r="J808" i="5"/>
  <c r="J800" i="5"/>
  <c r="J792" i="5"/>
  <c r="J784" i="5"/>
  <c r="J776" i="5"/>
  <c r="J768" i="5"/>
  <c r="J760" i="5"/>
  <c r="J752" i="5"/>
  <c r="J744" i="5"/>
  <c r="J736" i="5"/>
  <c r="J728" i="5"/>
  <c r="J720" i="5"/>
  <c r="J712" i="5"/>
  <c r="J704" i="5"/>
  <c r="J696" i="5"/>
  <c r="J688" i="5"/>
  <c r="J680" i="5"/>
  <c r="J672" i="5"/>
  <c r="J664" i="5"/>
  <c r="J656" i="5"/>
  <c r="J648" i="5"/>
  <c r="J640" i="5"/>
  <c r="J632" i="5"/>
  <c r="J624" i="5"/>
  <c r="J616" i="5"/>
  <c r="J608" i="5"/>
  <c r="J600" i="5"/>
  <c r="J592" i="5"/>
  <c r="J584" i="5"/>
  <c r="J576" i="5"/>
  <c r="J568" i="5"/>
  <c r="J560" i="5"/>
  <c r="J552" i="5"/>
  <c r="J544" i="5"/>
  <c r="J536" i="5"/>
  <c r="J528" i="5"/>
  <c r="J520" i="5"/>
  <c r="J512" i="5"/>
  <c r="J504" i="5"/>
  <c r="J496" i="5"/>
  <c r="J488" i="5"/>
  <c r="J480" i="5"/>
  <c r="J472" i="5"/>
  <c r="J464" i="5"/>
  <c r="J456" i="5"/>
  <c r="J448" i="5"/>
  <c r="J440" i="5"/>
  <c r="J432" i="5"/>
  <c r="J424" i="5"/>
  <c r="J416" i="5"/>
  <c r="J408" i="5"/>
  <c r="J400" i="5"/>
  <c r="J392" i="5"/>
  <c r="J384" i="5"/>
  <c r="J376" i="5"/>
  <c r="J368" i="5"/>
  <c r="J360" i="5"/>
  <c r="J352" i="5"/>
  <c r="J344" i="5"/>
  <c r="J336" i="5"/>
  <c r="J328" i="5"/>
  <c r="J320" i="5"/>
  <c r="J312" i="5"/>
  <c r="J304" i="5"/>
  <c r="J296" i="5"/>
  <c r="J288" i="5"/>
  <c r="J280" i="5"/>
  <c r="J272" i="5"/>
  <c r="J264" i="5"/>
  <c r="J256" i="5"/>
  <c r="J248" i="5"/>
  <c r="J240" i="5"/>
  <c r="J232" i="5"/>
  <c r="J224" i="5"/>
  <c r="J216" i="5"/>
  <c r="J208" i="5"/>
  <c r="J200" i="5"/>
  <c r="J192" i="5"/>
  <c r="J184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226" i="5"/>
  <c r="J401" i="5"/>
  <c r="J618" i="5"/>
  <c r="J706" i="5"/>
  <c r="J290" i="5"/>
  <c r="J322" i="5"/>
  <c r="J354" i="5"/>
  <c r="J202" i="5"/>
  <c r="J428" i="5"/>
  <c r="J434" i="5"/>
  <c r="J500" i="5"/>
  <c r="J532" i="5"/>
  <c r="J564" i="5"/>
  <c r="J596" i="5"/>
  <c r="J602" i="5"/>
  <c r="J754" i="5"/>
  <c r="J834" i="5"/>
  <c r="J186" i="5"/>
  <c r="J426" i="5"/>
  <c r="J460" i="5"/>
  <c r="J476" i="5"/>
  <c r="J492" i="5"/>
  <c r="J498" i="5"/>
  <c r="J514" i="5"/>
  <c r="J530" i="5"/>
  <c r="J546" i="5"/>
  <c r="J562" i="5"/>
  <c r="J578" i="5"/>
  <c r="F10" i="5"/>
  <c r="J508" i="5"/>
  <c r="J540" i="5"/>
  <c r="J572" i="5"/>
  <c r="J642" i="5"/>
  <c r="J762" i="5"/>
  <c r="J802" i="5"/>
  <c r="J242" i="5"/>
  <c r="J282" i="5"/>
  <c r="J298" i="5"/>
  <c r="J314" i="5"/>
  <c r="J210" i="5"/>
  <c r="J276" i="5"/>
  <c r="J308" i="5"/>
  <c r="J340" i="5"/>
  <c r="J372" i="5"/>
  <c r="J412" i="5"/>
  <c r="J418" i="5"/>
  <c r="J458" i="5"/>
  <c r="J474" i="5"/>
  <c r="J490" i="5"/>
  <c r="J786" i="5"/>
  <c r="J850" i="5"/>
  <c r="F9" i="5"/>
  <c r="J15" i="5" l="1"/>
  <c r="F11" i="5"/>
  <c r="E13" i="10"/>
  <c r="E12" i="10"/>
  <c r="E15" i="10"/>
  <c r="G11" i="10" l="1"/>
  <c r="G14" i="10"/>
  <c r="G15" i="10"/>
  <c r="G12" i="10"/>
  <c r="G13" i="10"/>
  <c r="G10" i="10"/>
  <c r="F10" i="3"/>
  <c r="F19" i="3"/>
  <c r="F20" i="3"/>
  <c r="F21" i="3"/>
  <c r="F22" i="3"/>
  <c r="F9" i="3"/>
  <c r="F11" i="3"/>
  <c r="F12" i="3"/>
  <c r="F13" i="3"/>
  <c r="F14" i="3"/>
  <c r="F15" i="3"/>
  <c r="F16" i="3"/>
  <c r="F17" i="3"/>
  <c r="F18" i="3"/>
  <c r="F23" i="3"/>
  <c r="F24" i="3"/>
  <c r="F25" i="3"/>
  <c r="F26" i="3"/>
  <c r="F27" i="3"/>
  <c r="F28" i="3"/>
  <c r="P22" i="1" l="1"/>
  <c r="O22" i="1"/>
  <c r="N22" i="1"/>
  <c r="M22" i="1"/>
  <c r="L22" i="1"/>
  <c r="K22" i="1"/>
  <c r="J22" i="1"/>
  <c r="I22" i="1"/>
  <c r="H22" i="1"/>
  <c r="G22" i="1"/>
  <c r="C23" i="1" s="1"/>
  <c r="E18" i="1"/>
  <c r="E17" i="1"/>
  <c r="E16" i="1"/>
  <c r="E15" i="1"/>
  <c r="E14" i="1"/>
  <c r="E13" i="1"/>
  <c r="E12" i="1"/>
  <c r="E11" i="1"/>
  <c r="E10" i="1"/>
  <c r="D28" i="4" l="1"/>
  <c r="D29" i="4"/>
  <c r="D31" i="4"/>
  <c r="D22" i="4"/>
  <c r="D25" i="4"/>
  <c r="D21" i="4"/>
  <c r="D26" i="4"/>
  <c r="D27" i="4"/>
  <c r="D39" i="4"/>
  <c r="F15" i="2"/>
  <c r="F12" i="2"/>
  <c r="E13" i="4"/>
  <c r="D35" i="4"/>
  <c r="D30" i="4"/>
  <c r="D23" i="4"/>
  <c r="C9" i="1"/>
  <c r="F10" i="2"/>
  <c r="F13" i="2"/>
  <c r="F14" i="2"/>
  <c r="F11" i="2"/>
  <c r="F17" i="2"/>
  <c r="F16" i="2"/>
  <c r="F9" i="2"/>
  <c r="D36" i="4" l="1"/>
  <c r="D33" i="4"/>
  <c r="D40" i="4"/>
  <c r="D38" i="4"/>
  <c r="D37" i="4"/>
  <c r="D32" i="4"/>
</calcChain>
</file>

<file path=xl/sharedStrings.xml><?xml version="1.0" encoding="utf-8"?>
<sst xmlns="http://schemas.openxmlformats.org/spreadsheetml/2006/main" count="2975" uniqueCount="260">
  <si>
    <t>K22-611</t>
  </si>
  <si>
    <t>K22-612</t>
  </si>
  <si>
    <t>No</t>
  </si>
  <si>
    <t>K22-613</t>
  </si>
  <si>
    <t>K22-614</t>
  </si>
  <si>
    <t>K22-615</t>
  </si>
  <si>
    <t>K22-616</t>
  </si>
  <si>
    <t>K22-617</t>
  </si>
  <si>
    <t>K22-618</t>
  </si>
  <si>
    <t>K22-619</t>
  </si>
  <si>
    <t>K22-620</t>
  </si>
  <si>
    <t>K22-621</t>
  </si>
  <si>
    <t>K22-622</t>
  </si>
  <si>
    <t>K22-623</t>
  </si>
  <si>
    <t>K22-624</t>
  </si>
  <si>
    <t>Modelo</t>
  </si>
  <si>
    <t>Minerva</t>
  </si>
  <si>
    <t>Comida</t>
  </si>
  <si>
    <t>Indio</t>
  </si>
  <si>
    <t>Prímula Espresso</t>
  </si>
  <si>
    <t>Capuccino</t>
  </si>
  <si>
    <t>Pastas</t>
  </si>
  <si>
    <t>Pizzas</t>
  </si>
  <si>
    <t>Victoria</t>
  </si>
  <si>
    <t>Tecate</t>
  </si>
  <si>
    <t>Pacifico</t>
  </si>
  <si>
    <t>Espresso</t>
  </si>
  <si>
    <t>Corona</t>
  </si>
  <si>
    <t>Margarita</t>
  </si>
  <si>
    <t>Tacos</t>
  </si>
  <si>
    <t>Poblana</t>
  </si>
  <si>
    <t>Fajitas</t>
  </si>
  <si>
    <t>Philadelphia</t>
  </si>
  <si>
    <t>Teriyaki</t>
  </si>
  <si>
    <t>Manchego Crush</t>
  </si>
  <si>
    <t>Ebi</t>
  </si>
  <si>
    <t>Kani</t>
  </si>
  <si>
    <t>Baguettes</t>
  </si>
  <si>
    <t>Fragaria</t>
  </si>
  <si>
    <t>Jacket</t>
  </si>
  <si>
    <t>Jamón con Panela</t>
  </si>
  <si>
    <t>Res con papas gajo</t>
  </si>
  <si>
    <t>Verduras Tempura</t>
  </si>
  <si>
    <t>Yakimeshi Especial</t>
  </si>
  <si>
    <t>Arroz Yakimeshi</t>
  </si>
  <si>
    <t>Arroz Gohan</t>
  </si>
  <si>
    <t>Teppanyaki</t>
  </si>
  <si>
    <t>Camarones al Coco</t>
  </si>
  <si>
    <t>Pera Rostizada</t>
  </si>
  <si>
    <t>Res</t>
  </si>
  <si>
    <t>Huaraches</t>
  </si>
  <si>
    <t>Alfredo</t>
  </si>
  <si>
    <t>Salmon</t>
  </si>
  <si>
    <t>Tropical</t>
  </si>
  <si>
    <t>Vacío</t>
  </si>
  <si>
    <t>Atún Encostrado</t>
  </si>
  <si>
    <t>Kiwi Cream</t>
  </si>
  <si>
    <t>Mar de l tierra al Cielo</t>
  </si>
  <si>
    <t>Sake</t>
  </si>
  <si>
    <t>Tempura</t>
  </si>
  <si>
    <t>Tako</t>
  </si>
  <si>
    <t>Macias</t>
  </si>
  <si>
    <t>Cedeño</t>
  </si>
  <si>
    <t>Trejo</t>
  </si>
  <si>
    <t>Ponce</t>
  </si>
  <si>
    <t>Gaitan</t>
  </si>
  <si>
    <t>Mancillas</t>
  </si>
  <si>
    <t>Garzon</t>
  </si>
  <si>
    <t>Lopez</t>
  </si>
  <si>
    <t>Ramirez</t>
  </si>
  <si>
    <t>G46325</t>
  </si>
  <si>
    <t>G46326</t>
  </si>
  <si>
    <t>G46327</t>
  </si>
  <si>
    <t>G46328</t>
  </si>
  <si>
    <t>G46329</t>
  </si>
  <si>
    <t>G46330</t>
  </si>
  <si>
    <t>G46331</t>
  </si>
  <si>
    <t>G46332</t>
  </si>
  <si>
    <t>G46333</t>
  </si>
  <si>
    <t>G46334</t>
  </si>
  <si>
    <t>G46335</t>
  </si>
  <si>
    <t>G46336</t>
  </si>
  <si>
    <t>G46337</t>
  </si>
  <si>
    <t>G46338</t>
  </si>
  <si>
    <t>G46339</t>
  </si>
  <si>
    <t>G46340</t>
  </si>
  <si>
    <t>G46341</t>
  </si>
  <si>
    <t>G46342</t>
  </si>
  <si>
    <t>G46343</t>
  </si>
  <si>
    <t>G46344</t>
  </si>
  <si>
    <t># de Parte</t>
  </si>
  <si>
    <t>Precio</t>
  </si>
  <si>
    <t>Proveedor</t>
  </si>
  <si>
    <t>Garantía</t>
  </si>
  <si>
    <t>Juan</t>
  </si>
  <si>
    <t>Si</t>
  </si>
  <si>
    <t>Pedro</t>
  </si>
  <si>
    <t>Partes SA de CV</t>
  </si>
  <si>
    <t>Doña Chuy</t>
  </si>
  <si>
    <t>Bebida</t>
  </si>
  <si>
    <t>Tisana</t>
  </si>
  <si>
    <t>Bebida no Alcohol</t>
  </si>
  <si>
    <t>Cervezas</t>
  </si>
  <si>
    <t>Limonada</t>
  </si>
  <si>
    <t>Empanizado</t>
  </si>
  <si>
    <t>Sushi Tradicional</t>
  </si>
  <si>
    <t>Del Huerto</t>
  </si>
  <si>
    <t>Ensaladas</t>
  </si>
  <si>
    <t>Café americano</t>
  </si>
  <si>
    <t>Refresco</t>
  </si>
  <si>
    <t>Pollo Parmesano</t>
  </si>
  <si>
    <t>Del Cheff</t>
  </si>
  <si>
    <t>Frutos del Bosque</t>
  </si>
  <si>
    <t>Espárragos Envueltos</t>
  </si>
  <si>
    <t>Entradas</t>
  </si>
  <si>
    <t>Brochetas Hawaiianas</t>
  </si>
  <si>
    <t>Mexicana</t>
  </si>
  <si>
    <t>Lasagna Ratatouille</t>
  </si>
  <si>
    <t>Vino 8</t>
  </si>
  <si>
    <t>Vinos</t>
  </si>
  <si>
    <t>Vino 4</t>
  </si>
  <si>
    <t>Salmón</t>
  </si>
  <si>
    <t>Arrachera del Chef</t>
  </si>
  <si>
    <t>Platos Fuertes</t>
  </si>
  <si>
    <t>Naranjada</t>
  </si>
  <si>
    <t>Margret de Pato</t>
  </si>
  <si>
    <t>Strudel de Manzana</t>
  </si>
  <si>
    <t>Postres</t>
  </si>
  <si>
    <t>Esfera del Cheff</t>
  </si>
  <si>
    <t>Pollo Silvestre</t>
  </si>
  <si>
    <t>Te helado</t>
  </si>
  <si>
    <t>Camarones Momia</t>
  </si>
  <si>
    <t>Champiñones</t>
  </si>
  <si>
    <t>México</t>
  </si>
  <si>
    <t>Sushi Especial</t>
  </si>
  <si>
    <t>Pan de Elote</t>
  </si>
  <si>
    <t>Pannacotta Vainilla y Café</t>
  </si>
  <si>
    <t>Pesto &amp; Camarón</t>
  </si>
  <si>
    <t>Italiana</t>
  </si>
  <si>
    <t>Quesadillas Gobernador</t>
  </si>
  <si>
    <t>Pollo</t>
  </si>
  <si>
    <t>Salmón Ahumado</t>
  </si>
  <si>
    <t xml:space="preserve">Vino 9 </t>
  </si>
  <si>
    <t>Vino 6</t>
  </si>
  <si>
    <t>Vino 2</t>
  </si>
  <si>
    <t>Arrachera</t>
  </si>
  <si>
    <t>Ensalada de la Casa</t>
  </si>
  <si>
    <t>Cítricos</t>
  </si>
  <si>
    <t>Alfredo Camarón</t>
  </si>
  <si>
    <t>Mejillones Horneados</t>
  </si>
  <si>
    <t>Vino 1</t>
  </si>
  <si>
    <t>Cocina Caliente</t>
  </si>
  <si>
    <t>Vino 10</t>
  </si>
  <si>
    <t>Rollos de la Casa</t>
  </si>
  <si>
    <t>Pasta Alfredo</t>
  </si>
  <si>
    <t>Pay de Temporada</t>
  </si>
  <si>
    <t>Vino 5</t>
  </si>
  <si>
    <t>Pasta de Tomate Deshidratado</t>
  </si>
  <si>
    <t>Salmón al Pesto</t>
  </si>
  <si>
    <t>California Con Camarón</t>
  </si>
  <si>
    <t>Portobello Confitado</t>
  </si>
  <si>
    <t>Tártara de atún/salmón Frescto</t>
  </si>
  <si>
    <t>Pasta 4 Quesos</t>
  </si>
  <si>
    <t>Panela a la Leña</t>
  </si>
  <si>
    <t>Arcoiris</t>
  </si>
  <si>
    <t>Tacos Arrachera</t>
  </si>
  <si>
    <t>Pollo con papas Gajo</t>
  </si>
  <si>
    <t>Tiramisú</t>
  </si>
  <si>
    <t>Vino 3</t>
  </si>
  <si>
    <t>Vino 7</t>
  </si>
  <si>
    <t>Tacos Capeados</t>
  </si>
  <si>
    <t>Sake Especial</t>
  </si>
  <si>
    <t>Pizza de la Casa</t>
  </si>
  <si>
    <t>Producto</t>
  </si>
  <si>
    <t>Tipo</t>
  </si>
  <si>
    <t>Costo</t>
  </si>
  <si>
    <t>Pollo al Pastor</t>
  </si>
  <si>
    <t>Salmón ahumado</t>
  </si>
  <si>
    <t>Orden</t>
  </si>
  <si>
    <t>Fecha</t>
  </si>
  <si>
    <t>Categoria</t>
  </si>
  <si>
    <t>Ganancia</t>
  </si>
  <si>
    <t>Ingresos Totales</t>
  </si>
  <si>
    <t>Costos totales</t>
  </si>
  <si>
    <t>Ganancia total</t>
  </si>
  <si>
    <t>Servicio</t>
  </si>
  <si>
    <t>Enero</t>
  </si>
  <si>
    <t>Febrero</t>
  </si>
  <si>
    <t>Marzo</t>
  </si>
  <si>
    <t>Abril</t>
  </si>
  <si>
    <t>Mayo</t>
  </si>
  <si>
    <t>Junio</t>
  </si>
  <si>
    <t>Servicio 1</t>
  </si>
  <si>
    <t>Servicio 2</t>
  </si>
  <si>
    <t>Servicio 3</t>
  </si>
  <si>
    <t>Servicio 4</t>
  </si>
  <si>
    <t>Servicio 5</t>
  </si>
  <si>
    <t>Servicio 6</t>
  </si>
  <si>
    <t>Servicio 7</t>
  </si>
  <si>
    <t>Servicio 8</t>
  </si>
  <si>
    <t>Servicio 9</t>
  </si>
  <si>
    <t>Servicio 10</t>
  </si>
  <si>
    <t>Servicio 11</t>
  </si>
  <si>
    <t>Servicio 12</t>
  </si>
  <si>
    <t>Servicio 13</t>
  </si>
  <si>
    <t>Servicio 14</t>
  </si>
  <si>
    <t>Servicio 15</t>
  </si>
  <si>
    <t>Servicio 16</t>
  </si>
  <si>
    <t>Servicio 17</t>
  </si>
  <si>
    <t>Servicio 18</t>
  </si>
  <si>
    <t>Servicio 19</t>
  </si>
  <si>
    <t>Servicio 20</t>
  </si>
  <si>
    <t>Costo Total</t>
  </si>
  <si>
    <t>Selecciona un mes aquí -&gt;</t>
  </si>
  <si>
    <t xml:space="preserve">Columna - </t>
  </si>
  <si>
    <t>Cual es tu ingreso:</t>
  </si>
  <si>
    <t>Tu tasa de impuestos es:</t>
  </si>
  <si>
    <t>Ingreso mayor a…</t>
  </si>
  <si>
    <t>Pero menor a…</t>
  </si>
  <si>
    <t>Tasa</t>
  </si>
  <si>
    <t>Vendedor</t>
  </si>
  <si>
    <t>Años</t>
  </si>
  <si>
    <t>Ventas</t>
  </si>
  <si>
    <t>Tasa de Comisión</t>
  </si>
  <si>
    <t>Comisión</t>
  </si>
  <si>
    <t>&lt;=3 años de experiencia</t>
  </si>
  <si>
    <t>&gt;3 años de Experiencia</t>
  </si>
  <si>
    <t># de Serie de Empleado</t>
  </si>
  <si>
    <t>Clasifiación</t>
  </si>
  <si>
    <t>Años en la empresa</t>
  </si>
  <si>
    <t>Días de Vacaciones</t>
  </si>
  <si>
    <t>Ejecutivo</t>
  </si>
  <si>
    <t>Administrativo</t>
  </si>
  <si>
    <t>Soporte</t>
  </si>
  <si>
    <t>Años (Igual o Menos)</t>
  </si>
  <si>
    <t>Días</t>
  </si>
  <si>
    <t>Nombre</t>
  </si>
  <si>
    <t>Estatura (CM)</t>
  </si>
  <si>
    <t>Peso (KG)</t>
  </si>
  <si>
    <t>IMC</t>
  </si>
  <si>
    <t>Condición</t>
  </si>
  <si>
    <t>Medidas</t>
  </si>
  <si>
    <t>Juan Perez</t>
  </si>
  <si>
    <t>Condicion</t>
  </si>
  <si>
    <t>Pedro Paramo</t>
  </si>
  <si>
    <t>Menor a</t>
  </si>
  <si>
    <t>Bajo de Peso</t>
  </si>
  <si>
    <t>Juan Rulfo</t>
  </si>
  <si>
    <t>Peso Correcto</t>
  </si>
  <si>
    <t>Octavio Paz</t>
  </si>
  <si>
    <t>Sobrepeso</t>
  </si>
  <si>
    <t>Frida Khalo</t>
  </si>
  <si>
    <t>Mayor o igual a</t>
  </si>
  <si>
    <t>Obesidad Mórbida</t>
  </si>
  <si>
    <t>Diego Rivera</t>
  </si>
  <si>
    <t>Nombre del mes</t>
  </si>
  <si>
    <t>Julio</t>
  </si>
  <si>
    <t>Agosto</t>
  </si>
  <si>
    <t>Septiembre</t>
  </si>
  <si>
    <t>ESTO ES UNA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</si>
</sst>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_(&quot;$&quot;* #,##0.00_);_(&quot;$&quot;* \(#,##0.00\);_(&quot;$&quot;* &quot;-&quot;??_);_(@_)"/>
    <numFmt numFmtId="167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Franklin Gothic Heavy"/>
      <family val="2"/>
    </font>
    <font>
      <sz val="36"/>
      <color theme="1"/>
      <name val="Calibri"/>
      <family val="2"/>
      <scheme val="minor"/>
    </font>
    <font>
      <sz val="12"/>
      <color theme="0"/>
      <name val="Segoe UI Light"/>
      <family val="2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4AA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166" fontId="1" fillId="0" borderId="0" xfId="5" applyFont="1"/>
    <xf numFmtId="0" fontId="0" fillId="0" borderId="0" xfId="0" applyAlignment="1" applyProtection="1">
      <alignment horizontal="center"/>
      <protection hidden="1"/>
    </xf>
    <xf numFmtId="0" fontId="0" fillId="0" borderId="6" xfId="0" applyBorder="1"/>
    <xf numFmtId="164" fontId="0" fillId="0" borderId="0" xfId="0" applyNumberFormat="1"/>
    <xf numFmtId="0" fontId="0" fillId="0" borderId="8" xfId="0" applyBorder="1"/>
    <xf numFmtId="164" fontId="0" fillId="4" borderId="9" xfId="0" applyNumberFormat="1" applyFill="1" applyBorder="1"/>
    <xf numFmtId="164" fontId="3" fillId="0" borderId="0" xfId="0" applyNumberFormat="1" applyFont="1"/>
    <xf numFmtId="14" fontId="0" fillId="0" borderId="0" xfId="0" applyNumberFormat="1"/>
    <xf numFmtId="165" fontId="0" fillId="0" borderId="0" xfId="1" applyFon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5" borderId="0" xfId="3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6" fontId="3" fillId="0" borderId="0" xfId="0" applyNumberFormat="1" applyFont="1"/>
    <xf numFmtId="3" fontId="2" fillId="5" borderId="0" xfId="3" applyNumberFormat="1" applyFont="1" applyFill="1" applyAlignment="1">
      <alignment horizontal="center"/>
    </xf>
    <xf numFmtId="0" fontId="0" fillId="6" borderId="0" xfId="0" applyFill="1"/>
    <xf numFmtId="0" fontId="7" fillId="6" borderId="0" xfId="3" applyFont="1" applyFill="1"/>
    <xf numFmtId="164" fontId="4" fillId="7" borderId="5" xfId="4" applyNumberFormat="1" applyFont="1" applyFill="1" applyBorder="1"/>
    <xf numFmtId="164" fontId="4" fillId="7" borderId="7" xfId="4" applyNumberFormat="1" applyFont="1" applyFill="1" applyBorder="1"/>
    <xf numFmtId="164" fontId="4" fillId="7" borderId="11" xfId="4" applyNumberFormat="1" applyFont="1" applyFill="1" applyBorder="1"/>
    <xf numFmtId="164" fontId="4" fillId="7" borderId="0" xfId="4" applyNumberFormat="1" applyFont="1" applyFill="1"/>
    <xf numFmtId="164" fontId="4" fillId="7" borderId="1" xfId="4" applyNumberFormat="1" applyFont="1" applyFill="1" applyBorder="1"/>
    <xf numFmtId="10" fontId="4" fillId="7" borderId="0" xfId="4" applyNumberFormat="1" applyFont="1" applyFill="1"/>
    <xf numFmtId="165" fontId="4" fillId="7" borderId="0" xfId="4" applyNumberFormat="1" applyFont="1" applyFill="1"/>
    <xf numFmtId="0" fontId="0" fillId="7" borderId="0" xfId="0" applyFill="1"/>
    <xf numFmtId="10" fontId="1" fillId="0" borderId="0" xfId="2" applyNumberFormat="1" applyFont="1"/>
    <xf numFmtId="0" fontId="0" fillId="8" borderId="0" xfId="0" applyFill="1"/>
    <xf numFmtId="0" fontId="0" fillId="0" borderId="12" xfId="0" applyBorder="1"/>
    <xf numFmtId="0" fontId="0" fillId="0" borderId="2" xfId="0" applyBorder="1"/>
    <xf numFmtId="0" fontId="8" fillId="0" borderId="1" xfId="0" applyFont="1" applyBorder="1"/>
    <xf numFmtId="0" fontId="0" fillId="0" borderId="13" xfId="0" applyBorder="1"/>
    <xf numFmtId="167" fontId="3" fillId="9" borderId="0" xfId="6" applyNumberFormat="1" applyFont="1" applyFill="1"/>
    <xf numFmtId="10" fontId="4" fillId="8" borderId="2" xfId="4" applyNumberFormat="1" applyFont="1" applyFill="1" applyBorder="1"/>
    <xf numFmtId="0" fontId="7" fillId="6" borderId="12" xfId="3" applyFont="1" applyFill="1" applyBorder="1"/>
    <xf numFmtId="2" fontId="0" fillId="0" borderId="12" xfId="0" applyNumberFormat="1" applyBorder="1"/>
    <xf numFmtId="0" fontId="4" fillId="7" borderId="12" xfId="4" applyFont="1" applyFill="1" applyBorder="1" applyProtection="1">
      <protection locked="0"/>
    </xf>
    <xf numFmtId="0" fontId="0" fillId="0" borderId="0" xfId="0"/>
    <xf numFmtId="0" fontId="7" fillId="6" borderId="9" xfId="3" applyFont="1" applyFill="1" applyBorder="1" applyAlignment="1">
      <alignment horizontal="center"/>
    </xf>
    <xf numFmtId="164" fontId="5" fillId="7" borderId="3" xfId="1" applyNumberFormat="1" applyFont="1" applyFill="1" applyBorder="1" applyAlignment="1">
      <alignment horizontal="center" vertical="center"/>
    </xf>
    <xf numFmtId="165" fontId="5" fillId="7" borderId="4" xfId="1" applyFont="1" applyFill="1" applyBorder="1" applyAlignment="1">
      <alignment horizontal="center" vertical="center"/>
    </xf>
    <xf numFmtId="165" fontId="5" fillId="7" borderId="5" xfId="1" applyFont="1" applyFill="1" applyBorder="1" applyAlignment="1">
      <alignment horizontal="center" vertical="center"/>
    </xf>
    <xf numFmtId="165" fontId="5" fillId="7" borderId="6" xfId="1" applyFont="1" applyFill="1" applyBorder="1" applyAlignment="1">
      <alignment horizontal="center" vertical="center"/>
    </xf>
    <xf numFmtId="165" fontId="5" fillId="7" borderId="0" xfId="1" applyFont="1" applyFill="1" applyBorder="1" applyAlignment="1">
      <alignment horizontal="center" vertical="center"/>
    </xf>
    <xf numFmtId="165" fontId="5" fillId="7" borderId="7" xfId="1" applyFont="1" applyFill="1" applyBorder="1" applyAlignment="1">
      <alignment horizontal="center" vertical="center"/>
    </xf>
    <xf numFmtId="165" fontId="5" fillId="7" borderId="8" xfId="1" applyFont="1" applyFill="1" applyBorder="1" applyAlignment="1">
      <alignment horizontal="center" vertical="center"/>
    </xf>
    <xf numFmtId="165" fontId="5" fillId="7" borderId="9" xfId="1" applyFont="1" applyFill="1" applyBorder="1" applyAlignment="1">
      <alignment horizontal="center" vertical="center"/>
    </xf>
    <xf numFmtId="165" fontId="5" fillId="7" borderId="10" xfId="1" applyFont="1" applyFill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hidden="1"/>
    </xf>
    <xf numFmtId="0" fontId="2" fillId="5" borderId="0" xfId="3" applyFont="1" applyFill="1" applyAlignment="1">
      <alignment horizontal="center"/>
    </xf>
    <xf numFmtId="164" fontId="0" fillId="0" borderId="14" xfId="0" applyNumberFormat="1" applyFont="1" applyBorder="1"/>
    <xf numFmtId="0" fontId="0" fillId="0" borderId="14" xfId="0" applyFont="1" applyBorder="1"/>
    <xf numFmtId="164" fontId="0" fillId="10" borderId="14" xfId="0" applyNumberFormat="1" applyFont="1" applyFill="1" applyBorder="1"/>
    <xf numFmtId="0" fontId="0" fillId="10" borderId="14" xfId="0" applyFont="1" applyFill="1" applyBorder="1"/>
    <xf numFmtId="0" fontId="2" fillId="5" borderId="15" xfId="3" applyFont="1" applyFill="1" applyBorder="1" applyAlignment="1">
      <alignment horizontal="center"/>
    </xf>
    <xf numFmtId="0" fontId="2" fillId="5" borderId="13" xfId="3" applyFont="1" applyFill="1" applyBorder="1" applyAlignment="1">
      <alignment horizontal="center"/>
    </xf>
    <xf numFmtId="0" fontId="2" fillId="5" borderId="16" xfId="3" applyFont="1" applyFill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0" fontId="0" fillId="10" borderId="17" xfId="0" applyFont="1" applyFill="1" applyBorder="1"/>
    <xf numFmtId="0" fontId="0" fillId="10" borderId="18" xfId="0" applyFont="1" applyFill="1" applyBorder="1"/>
    <xf numFmtId="0" fontId="0" fillId="10" borderId="19" xfId="0" applyFont="1" applyFill="1" applyBorder="1"/>
    <xf numFmtId="164" fontId="0" fillId="10" borderId="20" xfId="0" applyNumberFormat="1" applyFont="1" applyFill="1" applyBorder="1"/>
    <xf numFmtId="0" fontId="0" fillId="10" borderId="20" xfId="0" applyFont="1" applyFill="1" applyBorder="1"/>
    <xf numFmtId="0" fontId="0" fillId="10" borderId="21" xfId="0" applyFont="1" applyFill="1" applyBorder="1"/>
  </cellXfs>
  <cellStyles count="7">
    <cellStyle name="60% - Énfasis4" xfId="4" builtinId="44"/>
    <cellStyle name="Énfasis2" xfId="3" builtinId="33"/>
    <cellStyle name="Millares" xfId="6" builtinId="3"/>
    <cellStyle name="Moneda" xfId="1" builtinId="4"/>
    <cellStyle name="Moneda 2" xfId="5" xr:uid="{00000000-0005-0000-0000-000003000000}"/>
    <cellStyle name="Normal" xfId="0" builtinId="0"/>
    <cellStyle name="Porcentaje" xfId="2" builtinId="5"/>
  </cellStyles>
  <dxfs count="35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8</xdr:row>
      <xdr:rowOff>123825</xdr:rowOff>
    </xdr:from>
    <xdr:to>
      <xdr:col>16</xdr:col>
      <xdr:colOff>447675</xdr:colOff>
      <xdr:row>21</xdr:row>
      <xdr:rowOff>38100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30FDB43-C450-4D9C-9AA0-C6E301435BF8}"/>
            </a:ext>
          </a:extLst>
        </xdr:cNvPr>
        <xdr:cNvSpPr txBox="1"/>
      </xdr:nvSpPr>
      <xdr:spPr>
        <a:xfrm>
          <a:off x="695325" y="1647825"/>
          <a:ext cx="11944350" cy="2390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5000" b="1">
              <a:solidFill>
                <a:schemeClr val="bg1"/>
              </a:solidFill>
              <a:latin typeface="Montserrat" pitchFamily="2" charset="0"/>
            </a:rPr>
            <a:t>BuscarV</a:t>
          </a:r>
        </a:p>
      </xdr:txBody>
    </xdr:sp>
    <xdr:clientData/>
  </xdr:twoCellAnchor>
  <xdr:twoCellAnchor editAs="oneCell">
    <xdr:from>
      <xdr:col>13</xdr:col>
      <xdr:colOff>266700</xdr:colOff>
      <xdr:row>0</xdr:row>
      <xdr:rowOff>85725</xdr:rowOff>
    </xdr:from>
    <xdr:to>
      <xdr:col>15</xdr:col>
      <xdr:colOff>438150</xdr:colOff>
      <xdr:row>9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CC7AB5-6646-9C68-814B-DB313F71E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0" y="85725"/>
          <a:ext cx="1695450" cy="1695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5</xdr:row>
      <xdr:rowOff>0</xdr:rowOff>
    </xdr:from>
    <xdr:to>
      <xdr:col>20</xdr:col>
      <xdr:colOff>514351</xdr:colOff>
      <xdr:row>22</xdr:row>
      <xdr:rowOff>28575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073C851-4CD2-436F-A1D3-61FC95494651}"/>
            </a:ext>
          </a:extLst>
        </xdr:cNvPr>
        <xdr:cNvGrpSpPr/>
      </xdr:nvGrpSpPr>
      <xdr:grpSpPr>
        <a:xfrm>
          <a:off x="8804031" y="952500"/>
          <a:ext cx="5682762" cy="3303710"/>
          <a:chOff x="9067800" y="952500"/>
          <a:chExt cx="5695950" cy="4617619"/>
        </a:xfrm>
      </xdr:grpSpPr>
      <xdr:sp macro="" textlink="">
        <xdr:nvSpPr>
          <xdr:cNvPr id="4" name="Rectangle 3" descr="Background">
            <a:extLst>
              <a:ext uri="{FF2B5EF4-FFF2-40B4-BE49-F238E27FC236}">
                <a16:creationId xmlns:a16="http://schemas.microsoft.com/office/drawing/2014/main" id="{A4C5E698-E9FD-447A-9DCF-8A93A583503A}"/>
              </a:ext>
            </a:extLst>
          </xdr:cNvPr>
          <xdr:cNvSpPr/>
        </xdr:nvSpPr>
        <xdr:spPr>
          <a:xfrm>
            <a:off x="9067800" y="952500"/>
            <a:ext cx="5695950" cy="33051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5" name="Step" descr="Save time by filling cells automatically">
            <a:extLst>
              <a:ext uri="{FF2B5EF4-FFF2-40B4-BE49-F238E27FC236}">
                <a16:creationId xmlns:a16="http://schemas.microsoft.com/office/drawing/2014/main" id="{435C235D-7C29-4FE3-AF97-66093C1B841B}"/>
              </a:ext>
            </a:extLst>
          </xdr:cNvPr>
          <xdr:cNvSpPr txBox="1"/>
        </xdr:nvSpPr>
        <xdr:spPr>
          <a:xfrm>
            <a:off x="9299548" y="1080667"/>
            <a:ext cx="5216551" cy="490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Aprende a usar BuscarV (Vlookup)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6" name="Straight Connector 5" descr="Decorative line">
            <a:extLst>
              <a:ext uri="{FF2B5EF4-FFF2-40B4-BE49-F238E27FC236}">
                <a16:creationId xmlns:a16="http://schemas.microsoft.com/office/drawing/2014/main" id="{3525726A-B7AC-493B-A022-D78B56A1E997}"/>
              </a:ext>
            </a:extLst>
          </xdr:cNvPr>
          <xdr:cNvCxnSpPr>
            <a:cxnSpLocks/>
          </xdr:cNvCxnSpPr>
        </xdr:nvCxnSpPr>
        <xdr:spPr>
          <a:xfrm>
            <a:off x="9302724" y="158786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 descr="Decorative line">
            <a:extLst>
              <a:ext uri="{FF2B5EF4-FFF2-40B4-BE49-F238E27FC236}">
                <a16:creationId xmlns:a16="http://schemas.microsoft.com/office/drawing/2014/main" id="{9DB45264-2F47-4D2B-843A-FFFEA3E82D57}"/>
              </a:ext>
            </a:extLst>
          </xdr:cNvPr>
          <xdr:cNvCxnSpPr>
            <a:cxnSpLocks/>
          </xdr:cNvCxnSpPr>
        </xdr:nvCxnSpPr>
        <xdr:spPr>
          <a:xfrm>
            <a:off x="9302724" y="38655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Step" descr="Here’s how to use the fill handle in Excel:">
            <a:extLst>
              <a:ext uri="{FF2B5EF4-FFF2-40B4-BE49-F238E27FC236}">
                <a16:creationId xmlns:a16="http://schemas.microsoft.com/office/drawing/2014/main" id="{116200FA-B0D0-4EDC-B618-79FB164130BB}"/>
              </a:ext>
            </a:extLst>
          </xdr:cNvPr>
          <xdr:cNvSpPr txBox="1"/>
        </xdr:nvSpPr>
        <xdr:spPr>
          <a:xfrm>
            <a:off x="9296400" y="1661438"/>
            <a:ext cx="5300938" cy="2526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Instrucciones</a:t>
            </a:r>
          </a:p>
        </xdr:txBody>
      </xdr:sp>
      <xdr:sp macro="" textlink="">
        <xdr:nvSpPr>
          <xdr:cNvPr id="12" name="Step" descr="Click the cell with the number 100">
            <a:extLst>
              <a:ext uri="{FF2B5EF4-FFF2-40B4-BE49-F238E27FC236}">
                <a16:creationId xmlns:a16="http://schemas.microsoft.com/office/drawing/2014/main" id="{8782B9AD-02E2-4A31-8204-D80D023DD8B2}"/>
              </a:ext>
            </a:extLst>
          </xdr:cNvPr>
          <xdr:cNvSpPr txBox="1"/>
        </xdr:nvSpPr>
        <xdr:spPr>
          <a:xfrm>
            <a:off x="9706583" y="2007401"/>
            <a:ext cx="4809516" cy="561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Selecciona C12. Escribe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=BuscarV(B12,$H$9:$K$23,2,0) 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y presiona enter. Esto te devolverá el precio. </a:t>
            </a:r>
          </a:p>
        </xdr:txBody>
      </xdr:sp>
      <xdr:sp macro="" textlink="">
        <xdr:nvSpPr>
          <xdr:cNvPr id="13" name="Oval 12" descr="1">
            <a:extLst>
              <a:ext uri="{FF2B5EF4-FFF2-40B4-BE49-F238E27FC236}">
                <a16:creationId xmlns:a16="http://schemas.microsoft.com/office/drawing/2014/main" id="{618C48D4-E4B0-492B-8DE8-167087BDFA69}"/>
              </a:ext>
            </a:extLst>
          </xdr:cNvPr>
          <xdr:cNvSpPr/>
        </xdr:nvSpPr>
        <xdr:spPr>
          <a:xfrm>
            <a:off x="9299549" y="1964921"/>
            <a:ext cx="371587" cy="371426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" name="Step" descr="Rest your cursor on the lower-right corner of the cell until &#10;it becomes a cross:">
            <a:extLst>
              <a:ext uri="{FF2B5EF4-FFF2-40B4-BE49-F238E27FC236}">
                <a16:creationId xmlns:a16="http://schemas.microsoft.com/office/drawing/2014/main" id="{A6F0841E-6905-4335-9BBF-667F84D3DEF9}"/>
              </a:ext>
            </a:extLst>
          </xdr:cNvPr>
          <xdr:cNvSpPr txBox="1"/>
        </xdr:nvSpPr>
        <xdr:spPr>
          <a:xfrm>
            <a:off x="9706582" y="2494109"/>
            <a:ext cx="4809517" cy="561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Ahora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escribe un BuscarV para el proveedor y la garantía.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5" name="Oval 14" descr="2">
            <a:extLst>
              <a:ext uri="{FF2B5EF4-FFF2-40B4-BE49-F238E27FC236}">
                <a16:creationId xmlns:a16="http://schemas.microsoft.com/office/drawing/2014/main" id="{EE732CF9-AB90-4A28-B22D-2732AC09B092}"/>
              </a:ext>
            </a:extLst>
          </xdr:cNvPr>
          <xdr:cNvSpPr/>
        </xdr:nvSpPr>
        <xdr:spPr>
          <a:xfrm>
            <a:off x="9299549" y="2451630"/>
            <a:ext cx="371587" cy="371426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11</xdr:col>
      <xdr:colOff>592613</xdr:colOff>
      <xdr:row>12</xdr:row>
      <xdr:rowOff>83339</xdr:rowOff>
    </xdr:from>
    <xdr:to>
      <xdr:col>12</xdr:col>
      <xdr:colOff>454554</xdr:colOff>
      <xdr:row>14</xdr:row>
      <xdr:rowOff>141577</xdr:rowOff>
    </xdr:to>
    <xdr:pic>
      <xdr:nvPicPr>
        <xdr:cNvPr id="23" name="Graphic 263" descr="Ribbon">
          <a:extLst>
            <a:ext uri="{FF2B5EF4-FFF2-40B4-BE49-F238E27FC236}">
              <a16:creationId xmlns:a16="http://schemas.microsoft.com/office/drawing/2014/main" id="{1EE7C9E0-3437-43FB-A3FD-784E8E3B0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65163" y="2407439"/>
          <a:ext cx="471540" cy="439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333375</xdr:colOff>
      <xdr:row>2</xdr:row>
      <xdr:rowOff>142876</xdr:rowOff>
    </xdr:from>
    <xdr:to>
      <xdr:col>24</xdr:col>
      <xdr:colOff>542925</xdr:colOff>
      <xdr:row>21</xdr:row>
      <xdr:rowOff>76201</xdr:rowOff>
    </xdr:to>
    <xdr:sp macro="" textlink="">
      <xdr:nvSpPr>
        <xdr:cNvPr id="14" name="Rectangle 13" descr="Background">
          <a:extLst>
            <a:ext uri="{FF2B5EF4-FFF2-40B4-BE49-F238E27FC236}">
              <a16:creationId xmlns:a16="http://schemas.microsoft.com/office/drawing/2014/main" id="{B79B82B3-47C9-4BD9-BEB8-87E9844D9C30}"/>
            </a:ext>
          </a:extLst>
        </xdr:cNvPr>
        <xdr:cNvSpPr/>
      </xdr:nvSpPr>
      <xdr:spPr>
        <a:xfrm>
          <a:off x="14496065" y="523876"/>
          <a:ext cx="5707774" cy="3690773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565123</xdr:colOff>
      <xdr:row>3</xdr:row>
      <xdr:rowOff>80542</xdr:rowOff>
    </xdr:from>
    <xdr:to>
      <xdr:col>24</xdr:col>
      <xdr:colOff>295274</xdr:colOff>
      <xdr:row>5</xdr:row>
      <xdr:rowOff>190232</xdr:rowOff>
    </xdr:to>
    <xdr:sp macro="" textlink="">
      <xdr:nvSpPr>
        <xdr:cNvPr id="15" name="Step" descr="Save time by filling cells automatically">
          <a:extLst>
            <a:ext uri="{FF2B5EF4-FFF2-40B4-BE49-F238E27FC236}">
              <a16:creationId xmlns:a16="http://schemas.microsoft.com/office/drawing/2014/main" id="{D2E5E4A0-B2E9-4E19-84F9-3605CEF5C53A}"/>
            </a:ext>
          </a:extLst>
        </xdr:cNvPr>
        <xdr:cNvSpPr txBox="1"/>
      </xdr:nvSpPr>
      <xdr:spPr>
        <a:xfrm>
          <a:off x="14309698" y="652042"/>
          <a:ext cx="5216551" cy="490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Cruzar tablas con BuscarV</a:t>
          </a:r>
          <a:endParaRPr lang="en-US" sz="2200" b="0">
            <a:solidFill>
              <a:schemeClr val="bg2">
                <a:lumMod val="25000"/>
              </a:schemeClr>
            </a:solidFill>
            <a:effectLst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568299</xdr:colOff>
      <xdr:row>6</xdr:row>
      <xdr:rowOff>16235</xdr:rowOff>
    </xdr:from>
    <xdr:to>
      <xdr:col>24</xdr:col>
      <xdr:colOff>295275</xdr:colOff>
      <xdr:row>6</xdr:row>
      <xdr:rowOff>16235</xdr:rowOff>
    </xdr:to>
    <xdr:cxnSp macro="">
      <xdr:nvCxnSpPr>
        <xdr:cNvPr id="16" name="Straight Connector 15" descr="Decorative line">
          <a:extLst>
            <a:ext uri="{FF2B5EF4-FFF2-40B4-BE49-F238E27FC236}">
              <a16:creationId xmlns:a16="http://schemas.microsoft.com/office/drawing/2014/main" id="{6AAB48AC-C392-4828-A9D7-3DA026D1C082}"/>
            </a:ext>
          </a:extLst>
        </xdr:cNvPr>
        <xdr:cNvCxnSpPr>
          <a:cxnSpLocks/>
        </xdr:cNvCxnSpPr>
      </xdr:nvCxnSpPr>
      <xdr:spPr>
        <a:xfrm>
          <a:off x="14312874" y="1159235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577824</xdr:colOff>
      <xdr:row>19</xdr:row>
      <xdr:rowOff>7966</xdr:rowOff>
    </xdr:from>
    <xdr:to>
      <xdr:col>24</xdr:col>
      <xdr:colOff>304800</xdr:colOff>
      <xdr:row>19</xdr:row>
      <xdr:rowOff>7966</xdr:rowOff>
    </xdr:to>
    <xdr:cxnSp macro="">
      <xdr:nvCxnSpPr>
        <xdr:cNvPr id="18" name="Straight Connector 17" descr="Decorative line">
          <a:extLst>
            <a:ext uri="{FF2B5EF4-FFF2-40B4-BE49-F238E27FC236}">
              <a16:creationId xmlns:a16="http://schemas.microsoft.com/office/drawing/2014/main" id="{5A7A648D-2E87-4A62-967B-657C648F0619}"/>
            </a:ext>
          </a:extLst>
        </xdr:cNvPr>
        <xdr:cNvCxnSpPr>
          <a:cxnSpLocks/>
        </xdr:cNvCxnSpPr>
      </xdr:nvCxnSpPr>
      <xdr:spPr>
        <a:xfrm>
          <a:off x="14322399" y="3770341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561975</xdr:colOff>
      <xdr:row>6</xdr:row>
      <xdr:rowOff>89813</xdr:rowOff>
    </xdr:from>
    <xdr:to>
      <xdr:col>24</xdr:col>
      <xdr:colOff>376513</xdr:colOff>
      <xdr:row>7</xdr:row>
      <xdr:rowOff>151981</xdr:rowOff>
    </xdr:to>
    <xdr:sp macro="" textlink="">
      <xdr:nvSpPr>
        <xdr:cNvPr id="20" name="Step" descr="Here’s how to use the fill handle in Excel:">
          <a:extLst>
            <a:ext uri="{FF2B5EF4-FFF2-40B4-BE49-F238E27FC236}">
              <a16:creationId xmlns:a16="http://schemas.microsoft.com/office/drawing/2014/main" id="{EEC885B6-A4DF-4FD7-A081-AC0B3C7E8878}"/>
            </a:ext>
          </a:extLst>
        </xdr:cNvPr>
        <xdr:cNvSpPr txBox="1"/>
      </xdr:nvSpPr>
      <xdr:spPr>
        <a:xfrm>
          <a:off x="14306550" y="1232813"/>
          <a:ext cx="5300938" cy="2526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 para la tarea</a:t>
          </a:r>
        </a:p>
      </xdr:txBody>
    </xdr:sp>
    <xdr:clientData/>
  </xdr:twoCellAnchor>
  <xdr:twoCellAnchor editAs="oneCell">
    <xdr:from>
      <xdr:col>16</xdr:col>
      <xdr:colOff>343508</xdr:colOff>
      <xdr:row>10</xdr:row>
      <xdr:rowOff>111926</xdr:rowOff>
    </xdr:from>
    <xdr:to>
      <xdr:col>24</xdr:col>
      <xdr:colOff>276223</xdr:colOff>
      <xdr:row>13</xdr:row>
      <xdr:rowOff>63469</xdr:rowOff>
    </xdr:to>
    <xdr:sp macro="" textlink="">
      <xdr:nvSpPr>
        <xdr:cNvPr id="21" name="Step" descr="Click the cell with the number 100">
          <a:extLst>
            <a:ext uri="{FF2B5EF4-FFF2-40B4-BE49-F238E27FC236}">
              <a16:creationId xmlns:a16="http://schemas.microsoft.com/office/drawing/2014/main" id="{6B6DADDE-0917-4E8D-8274-C7033387AAC3}"/>
            </a:ext>
          </a:extLst>
        </xdr:cNvPr>
        <xdr:cNvSpPr txBox="1"/>
      </xdr:nvSpPr>
      <xdr:spPr>
        <a:xfrm>
          <a:off x="14697683" y="2093126"/>
          <a:ext cx="4809516" cy="561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Selecciona la celda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G15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Escribe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=BuscarV((E15,$L$7:$O$115,3,0)  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y presiona enter. Esto va a traer el precio de regreso.</a:t>
          </a:r>
        </a:p>
      </xdr:txBody>
    </xdr:sp>
    <xdr:clientData/>
  </xdr:twoCellAnchor>
  <xdr:twoCellAnchor editAs="oneCell">
    <xdr:from>
      <xdr:col>15</xdr:col>
      <xdr:colOff>565124</xdr:colOff>
      <xdr:row>8</xdr:row>
      <xdr:rowOff>2771</xdr:rowOff>
    </xdr:from>
    <xdr:to>
      <xdr:col>16</xdr:col>
      <xdr:colOff>327112</xdr:colOff>
      <xdr:row>9</xdr:row>
      <xdr:rowOff>155122</xdr:rowOff>
    </xdr:to>
    <xdr:sp macro="" textlink="">
      <xdr:nvSpPr>
        <xdr:cNvPr id="22" name="Oval 21" descr="1">
          <a:extLst>
            <a:ext uri="{FF2B5EF4-FFF2-40B4-BE49-F238E27FC236}">
              <a16:creationId xmlns:a16="http://schemas.microsoft.com/office/drawing/2014/main" id="{A7030110-B601-465E-A0F7-19C9002635D1}"/>
            </a:ext>
          </a:extLst>
        </xdr:cNvPr>
        <xdr:cNvSpPr/>
      </xdr:nvSpPr>
      <xdr:spPr>
        <a:xfrm>
          <a:off x="14309699" y="1536296"/>
          <a:ext cx="371587" cy="371426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oneCell">
    <xdr:from>
      <xdr:col>16</xdr:col>
      <xdr:colOff>353032</xdr:colOff>
      <xdr:row>13</xdr:row>
      <xdr:rowOff>74759</xdr:rowOff>
    </xdr:from>
    <xdr:to>
      <xdr:col>24</xdr:col>
      <xdr:colOff>285748</xdr:colOff>
      <xdr:row>16</xdr:row>
      <xdr:rowOff>35827</xdr:rowOff>
    </xdr:to>
    <xdr:sp macro="" textlink="">
      <xdr:nvSpPr>
        <xdr:cNvPr id="23" name="Step" descr="Rest your cursor on the lower-right corner of the cell until &#10;it becomes a cross:">
          <a:extLst>
            <a:ext uri="{FF2B5EF4-FFF2-40B4-BE49-F238E27FC236}">
              <a16:creationId xmlns:a16="http://schemas.microsoft.com/office/drawing/2014/main" id="{69A31ABB-2896-4A5E-B91C-63EBAD3BB4AA}"/>
            </a:ext>
          </a:extLst>
        </xdr:cNvPr>
        <xdr:cNvSpPr txBox="1"/>
      </xdr:nvSpPr>
      <xdr:spPr>
        <a:xfrm>
          <a:off x="14821507" y="2665559"/>
          <a:ext cx="4809517" cy="561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Llena el resto de la tabla con buscarv para precio y costo. El ingreso es solo resultado de una simple resta. </a:t>
          </a:r>
          <a:endParaRPr lang="en-US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536549</xdr:colOff>
      <xdr:row>10</xdr:row>
      <xdr:rowOff>184680</xdr:rowOff>
    </xdr:from>
    <xdr:to>
      <xdr:col>16</xdr:col>
      <xdr:colOff>298537</xdr:colOff>
      <xdr:row>12</xdr:row>
      <xdr:rowOff>137006</xdr:rowOff>
    </xdr:to>
    <xdr:sp macro="" textlink="">
      <xdr:nvSpPr>
        <xdr:cNvPr id="24" name="Oval 23" descr="2">
          <a:extLst>
            <a:ext uri="{FF2B5EF4-FFF2-40B4-BE49-F238E27FC236}">
              <a16:creationId xmlns:a16="http://schemas.microsoft.com/office/drawing/2014/main" id="{DBDE89ED-3BFE-4E5D-983A-BA6F2A6CC2F3}"/>
            </a:ext>
          </a:extLst>
        </xdr:cNvPr>
        <xdr:cNvSpPr/>
      </xdr:nvSpPr>
      <xdr:spPr>
        <a:xfrm>
          <a:off x="14281124" y="2165880"/>
          <a:ext cx="371587" cy="371426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oneCell">
    <xdr:from>
      <xdr:col>16</xdr:col>
      <xdr:colOff>391133</xdr:colOff>
      <xdr:row>15</xdr:row>
      <xdr:rowOff>170688</xdr:rowOff>
    </xdr:from>
    <xdr:to>
      <xdr:col>24</xdr:col>
      <xdr:colOff>323848</xdr:colOff>
      <xdr:row>18</xdr:row>
      <xdr:rowOff>160331</xdr:rowOff>
    </xdr:to>
    <xdr:sp macro="" textlink="">
      <xdr:nvSpPr>
        <xdr:cNvPr id="25" name="Step" descr="Click the cross and drag down three cells. Excel will automatically fill the cells with the totals: 110, 120, and 130. People call this “filling down”&#10;">
          <a:extLst>
            <a:ext uri="{FF2B5EF4-FFF2-40B4-BE49-F238E27FC236}">
              <a16:creationId xmlns:a16="http://schemas.microsoft.com/office/drawing/2014/main" id="{61E13494-6BA9-4827-958C-85CAA2223D21}"/>
            </a:ext>
          </a:extLst>
        </xdr:cNvPr>
        <xdr:cNvSpPr txBox="1"/>
      </xdr:nvSpPr>
      <xdr:spPr>
        <a:xfrm>
          <a:off x="14745308" y="3171063"/>
          <a:ext cx="4809516" cy="561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Usa tus autosumas en las celdas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E9:E11 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para calcular los totales. </a:t>
          </a:r>
          <a:endParaRPr lang="en-US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565124</xdr:colOff>
      <xdr:row>13</xdr:row>
      <xdr:rowOff>90109</xdr:rowOff>
    </xdr:from>
    <xdr:to>
      <xdr:col>16</xdr:col>
      <xdr:colOff>327112</xdr:colOff>
      <xdr:row>15</xdr:row>
      <xdr:rowOff>51960</xdr:rowOff>
    </xdr:to>
    <xdr:sp macro="" textlink="">
      <xdr:nvSpPr>
        <xdr:cNvPr id="26" name="Oval 25" descr="3">
          <a:extLst>
            <a:ext uri="{FF2B5EF4-FFF2-40B4-BE49-F238E27FC236}">
              <a16:creationId xmlns:a16="http://schemas.microsoft.com/office/drawing/2014/main" id="{541DAE49-8C0A-4A51-BB61-D0DA4942A0F2}"/>
            </a:ext>
          </a:extLst>
        </xdr:cNvPr>
        <xdr:cNvSpPr/>
      </xdr:nvSpPr>
      <xdr:spPr>
        <a:xfrm>
          <a:off x="14309699" y="2680909"/>
          <a:ext cx="371587" cy="371426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oneCell">
    <xdr:from>
      <xdr:col>15</xdr:col>
      <xdr:colOff>565124</xdr:colOff>
      <xdr:row>15</xdr:row>
      <xdr:rowOff>161857</xdr:rowOff>
    </xdr:from>
    <xdr:to>
      <xdr:col>16</xdr:col>
      <xdr:colOff>327112</xdr:colOff>
      <xdr:row>17</xdr:row>
      <xdr:rowOff>152283</xdr:rowOff>
    </xdr:to>
    <xdr:sp macro="" textlink="">
      <xdr:nvSpPr>
        <xdr:cNvPr id="28" name="Oval 27" descr="4">
          <a:extLst>
            <a:ext uri="{FF2B5EF4-FFF2-40B4-BE49-F238E27FC236}">
              <a16:creationId xmlns:a16="http://schemas.microsoft.com/office/drawing/2014/main" id="{646DCFE3-EA8D-45D9-B615-95BF63904547}"/>
            </a:ext>
          </a:extLst>
        </xdr:cNvPr>
        <xdr:cNvSpPr/>
      </xdr:nvSpPr>
      <xdr:spPr>
        <a:xfrm>
          <a:off x="14309699" y="3162232"/>
          <a:ext cx="371587" cy="371426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>
    <xdr:from>
      <xdr:col>16</xdr:col>
      <xdr:colOff>342900</xdr:colOff>
      <xdr:row>7</xdr:row>
      <xdr:rowOff>114300</xdr:rowOff>
    </xdr:from>
    <xdr:to>
      <xdr:col>24</xdr:col>
      <xdr:colOff>275616</xdr:colOff>
      <xdr:row>10</xdr:row>
      <xdr:rowOff>27743</xdr:rowOff>
    </xdr:to>
    <xdr:sp macro="" textlink="">
      <xdr:nvSpPr>
        <xdr:cNvPr id="29" name="Step" descr="Click the cell with the number 100">
          <a:extLst>
            <a:ext uri="{FF2B5EF4-FFF2-40B4-BE49-F238E27FC236}">
              <a16:creationId xmlns:a16="http://schemas.microsoft.com/office/drawing/2014/main" id="{EA777E69-B328-42CF-8E8F-D99DAFF33166}"/>
            </a:ext>
          </a:extLst>
        </xdr:cNvPr>
        <xdr:cNvSpPr txBox="1"/>
      </xdr:nvSpPr>
      <xdr:spPr>
        <a:xfrm>
          <a:off x="14697075" y="1447800"/>
          <a:ext cx="4809516" cy="561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Para esta tarea, tenemos una tabla de restaruante que lista todos los productos ordentados para el mes, pero sin precio. Necesitamos agregar todos los precios del menu para calcular totales.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2</xdr:row>
      <xdr:rowOff>171450</xdr:rowOff>
    </xdr:from>
    <xdr:to>
      <xdr:col>23</xdr:col>
      <xdr:colOff>76199</xdr:colOff>
      <xdr:row>26</xdr:row>
      <xdr:rowOff>89338</xdr:rowOff>
    </xdr:to>
    <xdr:sp macro="" textlink="">
      <xdr:nvSpPr>
        <xdr:cNvPr id="41" name="Background" descr="Background">
          <a:extLst>
            <a:ext uri="{FF2B5EF4-FFF2-40B4-BE49-F238E27FC236}">
              <a16:creationId xmlns:a16="http://schemas.microsoft.com/office/drawing/2014/main" id="{8FFC06CB-4CA8-49F9-AF1D-F62686209E24}"/>
            </a:ext>
          </a:extLst>
        </xdr:cNvPr>
        <xdr:cNvSpPr/>
      </xdr:nvSpPr>
      <xdr:spPr>
        <a:xfrm>
          <a:off x="9191625" y="552450"/>
          <a:ext cx="5695950" cy="457200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98398</xdr:colOff>
      <xdr:row>3</xdr:row>
      <xdr:rowOff>98424</xdr:rowOff>
    </xdr:from>
    <xdr:to>
      <xdr:col>22</xdr:col>
      <xdr:colOff>438150</xdr:colOff>
      <xdr:row>6</xdr:row>
      <xdr:rowOff>12766</xdr:rowOff>
    </xdr:to>
    <xdr:sp macro="" textlink="">
      <xdr:nvSpPr>
        <xdr:cNvPr id="42" name="Step" descr="Add numbers like a champ">
          <a:extLst>
            <a:ext uri="{FF2B5EF4-FFF2-40B4-BE49-F238E27FC236}">
              <a16:creationId xmlns:a16="http://schemas.microsoft.com/office/drawing/2014/main" id="{709713C0-BB5B-4177-BAA7-2B79DBC84291}"/>
            </a:ext>
          </a:extLst>
        </xdr:cNvPr>
        <xdr:cNvSpPr txBox="1"/>
      </xdr:nvSpPr>
      <xdr:spPr>
        <a:xfrm>
          <a:off x="9423373" y="669924"/>
          <a:ext cx="5216551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Manejo de Errores con BuscarV y Si.Error</a:t>
          </a:r>
        </a:p>
      </xdr:txBody>
    </xdr:sp>
    <xdr:clientData/>
  </xdr:twoCellAnchor>
  <xdr:twoCellAnchor editAs="oneCell">
    <xdr:from>
      <xdr:col>14</xdr:col>
      <xdr:colOff>101574</xdr:colOff>
      <xdr:row>21</xdr:row>
      <xdr:rowOff>1178</xdr:rowOff>
    </xdr:from>
    <xdr:to>
      <xdr:col>22</xdr:col>
      <xdr:colOff>438151</xdr:colOff>
      <xdr:row>21</xdr:row>
      <xdr:rowOff>1178</xdr:rowOff>
    </xdr:to>
    <xdr:cxnSp macro="">
      <xdr:nvCxnSpPr>
        <xdr:cNvPr id="44" name="Bottom line" descr="Decorative line">
          <a:extLst>
            <a:ext uri="{FF2B5EF4-FFF2-40B4-BE49-F238E27FC236}">
              <a16:creationId xmlns:a16="http://schemas.microsoft.com/office/drawing/2014/main" id="{6B6ADEC2-83C7-42A0-9071-5B8B0F31FA69}"/>
            </a:ext>
          </a:extLst>
        </xdr:cNvPr>
        <xdr:cNvCxnSpPr>
          <a:cxnSpLocks/>
        </xdr:cNvCxnSpPr>
      </xdr:nvCxnSpPr>
      <xdr:spPr>
        <a:xfrm>
          <a:off x="9426549" y="4096928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101574</xdr:colOff>
      <xdr:row>6</xdr:row>
      <xdr:rowOff>29106</xdr:rowOff>
    </xdr:from>
    <xdr:to>
      <xdr:col>22</xdr:col>
      <xdr:colOff>438151</xdr:colOff>
      <xdr:row>6</xdr:row>
      <xdr:rowOff>29106</xdr:rowOff>
    </xdr:to>
    <xdr:cxnSp macro="">
      <xdr:nvCxnSpPr>
        <xdr:cNvPr id="46" name="Top line" descr="Decorative line">
          <a:extLst>
            <a:ext uri="{FF2B5EF4-FFF2-40B4-BE49-F238E27FC236}">
              <a16:creationId xmlns:a16="http://schemas.microsoft.com/office/drawing/2014/main" id="{412AB0EF-D340-4E8B-A70D-FAFD916104EF}"/>
            </a:ext>
          </a:extLst>
        </xdr:cNvPr>
        <xdr:cNvCxnSpPr>
          <a:cxnSpLocks/>
        </xdr:cNvCxnSpPr>
      </xdr:nvCxnSpPr>
      <xdr:spPr>
        <a:xfrm>
          <a:off x="9426549" y="1172106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98397</xdr:colOff>
      <xdr:row>17</xdr:row>
      <xdr:rowOff>179614</xdr:rowOff>
    </xdr:from>
    <xdr:to>
      <xdr:col>22</xdr:col>
      <xdr:colOff>438148</xdr:colOff>
      <xdr:row>20</xdr:row>
      <xdr:rowOff>177199</xdr:rowOff>
    </xdr:to>
    <xdr:grpSp>
      <xdr:nvGrpSpPr>
        <xdr:cNvPr id="22" name="Step5">
          <a:extLst>
            <a:ext uri="{FF2B5EF4-FFF2-40B4-BE49-F238E27FC236}">
              <a16:creationId xmlns:a16="http://schemas.microsoft.com/office/drawing/2014/main" id="{92A651B2-C841-4527-9962-6BB0C07BBA68}"/>
            </a:ext>
          </a:extLst>
        </xdr:cNvPr>
        <xdr:cNvGrpSpPr/>
      </xdr:nvGrpSpPr>
      <xdr:grpSpPr>
        <a:xfrm>
          <a:off x="11613794" y="3464097"/>
          <a:ext cx="5227061" cy="595361"/>
          <a:chOff x="231749" y="2962883"/>
          <a:chExt cx="5216550" cy="603885"/>
        </a:xfrm>
      </xdr:grpSpPr>
      <xdr:sp macro="" textlink="">
        <xdr:nvSpPr>
          <xdr:cNvPr id="39" name="Step" descr="Now add only the numbers over 50. Select the last yellow cell. Type =SUMIF(D11:D15,&quot;&gt;50&quot;) and then press Enter. The result is 100">
            <a:extLst>
              <a:ext uri="{FF2B5EF4-FFF2-40B4-BE49-F238E27FC236}">
                <a16:creationId xmlns:a16="http://schemas.microsoft.com/office/drawing/2014/main" id="{057DDC8E-F4DF-4A8A-BBAB-69C9585672EE}"/>
              </a:ext>
            </a:extLst>
          </xdr:cNvPr>
          <xdr:cNvSpPr txBox="1"/>
        </xdr:nvSpPr>
        <xdr:spPr>
          <a:xfrm>
            <a:off x="638783" y="30053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Ahora incorpora la fórmula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SI.ERROR 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en tu BuscarV original como se muestra aquí: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=Si.Error(BuscarV(B21,$J$11:$P$29,$D$16,0),0). 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Esto hará que funcione. 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0" name="5" descr="5">
            <a:extLst>
              <a:ext uri="{FF2B5EF4-FFF2-40B4-BE49-F238E27FC236}">
                <a16:creationId xmlns:a16="http://schemas.microsoft.com/office/drawing/2014/main" id="{1F771309-1C2A-4D59-9302-41D4B884C5DD}"/>
              </a:ext>
            </a:extLst>
          </xdr:cNvPr>
          <xdr:cNvSpPr/>
        </xdr:nvSpPr>
        <xdr:spPr>
          <a:xfrm>
            <a:off x="231749" y="2962883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14</xdr:col>
      <xdr:colOff>98397</xdr:colOff>
      <xdr:row>15</xdr:row>
      <xdr:rowOff>95792</xdr:rowOff>
    </xdr:from>
    <xdr:to>
      <xdr:col>22</xdr:col>
      <xdr:colOff>438148</xdr:colOff>
      <xdr:row>18</xdr:row>
      <xdr:rowOff>112427</xdr:rowOff>
    </xdr:to>
    <xdr:grpSp>
      <xdr:nvGrpSpPr>
        <xdr:cNvPr id="23" name="Step4">
          <a:extLst>
            <a:ext uri="{FF2B5EF4-FFF2-40B4-BE49-F238E27FC236}">
              <a16:creationId xmlns:a16="http://schemas.microsoft.com/office/drawing/2014/main" id="{6F45D817-8118-4117-B0DF-24C9EDB40AA1}"/>
            </a:ext>
          </a:extLst>
        </xdr:cNvPr>
        <xdr:cNvGrpSpPr/>
      </xdr:nvGrpSpPr>
      <xdr:grpSpPr>
        <a:xfrm>
          <a:off x="11613794" y="2992706"/>
          <a:ext cx="5227061" cy="594704"/>
          <a:chOff x="231749" y="2483595"/>
          <a:chExt cx="5216550" cy="603885"/>
        </a:xfrm>
      </xdr:grpSpPr>
      <xdr:sp macro="" textlink="">
        <xdr:nvSpPr>
          <xdr:cNvPr id="34" name="4" descr="4">
            <a:extLst>
              <a:ext uri="{FF2B5EF4-FFF2-40B4-BE49-F238E27FC236}">
                <a16:creationId xmlns:a16="http://schemas.microsoft.com/office/drawing/2014/main" id="{47D6E0E8-CA62-413D-8237-D2CED7A1C11E}"/>
              </a:ext>
            </a:extLst>
          </xdr:cNvPr>
          <xdr:cNvSpPr/>
        </xdr:nvSpPr>
        <xdr:spPr>
          <a:xfrm>
            <a:off x="231749" y="2483595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36" name="Step" descr="Press ALT = first. Then, press Enter">
            <a:extLst>
              <a:ext uri="{FF2B5EF4-FFF2-40B4-BE49-F238E27FC236}">
                <a16:creationId xmlns:a16="http://schemas.microsoft.com/office/drawing/2014/main" id="{DFFE0163-AA2C-48A2-89CD-CD9A858D72D3}"/>
              </a:ext>
            </a:extLst>
          </xdr:cNvPr>
          <xdr:cNvSpPr txBox="1"/>
        </xdr:nvSpPr>
        <xdr:spPr>
          <a:xfrm>
            <a:off x="638783" y="252609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Nota que los dos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#N/A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aparecen. Suma los costos de cualquier manera en B13, vas a obetener un error. </a:t>
            </a:r>
          </a:p>
        </xdr:txBody>
      </xdr:sp>
    </xdr:grpSp>
    <xdr:clientData/>
  </xdr:twoCellAnchor>
  <xdr:twoCellAnchor editAs="oneCell">
    <xdr:from>
      <xdr:col>14</xdr:col>
      <xdr:colOff>98397</xdr:colOff>
      <xdr:row>12</xdr:row>
      <xdr:rowOff>183113</xdr:rowOff>
    </xdr:from>
    <xdr:to>
      <xdr:col>22</xdr:col>
      <xdr:colOff>438148</xdr:colOff>
      <xdr:row>16</xdr:row>
      <xdr:rowOff>18773</xdr:rowOff>
    </xdr:to>
    <xdr:grpSp>
      <xdr:nvGrpSpPr>
        <xdr:cNvPr id="24" name="Step3">
          <a:extLst>
            <a:ext uri="{FF2B5EF4-FFF2-40B4-BE49-F238E27FC236}">
              <a16:creationId xmlns:a16="http://schemas.microsoft.com/office/drawing/2014/main" id="{B649760A-8989-46B9-B6C2-56CFBC23D387}"/>
            </a:ext>
          </a:extLst>
        </xdr:cNvPr>
        <xdr:cNvGrpSpPr/>
      </xdr:nvGrpSpPr>
      <xdr:grpSpPr>
        <a:xfrm>
          <a:off x="11613794" y="2508527"/>
          <a:ext cx="5227061" cy="597660"/>
          <a:chOff x="231749" y="1994372"/>
          <a:chExt cx="5216550" cy="603885"/>
        </a:xfrm>
      </xdr:grpSpPr>
      <xdr:sp macro="" textlink="">
        <xdr:nvSpPr>
          <xdr:cNvPr id="32" name="Step" descr="Here's another way to add, using a shortcut key. Select the yellow cell under the amounts for meat">
            <a:extLst>
              <a:ext uri="{FF2B5EF4-FFF2-40B4-BE49-F238E27FC236}">
                <a16:creationId xmlns:a16="http://schemas.microsoft.com/office/drawing/2014/main" id="{4BE090B0-39C5-4B94-A478-8C967F4F4290}"/>
              </a:ext>
            </a:extLst>
          </xdr:cNvPr>
          <xdr:cNvSpPr txBox="1"/>
        </xdr:nvSpPr>
        <xdr:spPr>
          <a:xfrm>
            <a:off x="638783" y="2036870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Selecciona el mes de marzo en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D9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Vete a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C21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y escribe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=BuscarV((B21,$G$9:$M$20,$D$10,0). 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Arrastra hacia abajo.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3" name="3" descr="3">
            <a:extLst>
              <a:ext uri="{FF2B5EF4-FFF2-40B4-BE49-F238E27FC236}">
                <a16:creationId xmlns:a16="http://schemas.microsoft.com/office/drawing/2014/main" id="{FF55DA6E-57D9-4953-89FD-18C7BCBD5B47}"/>
              </a:ext>
            </a:extLst>
          </xdr:cNvPr>
          <xdr:cNvSpPr/>
        </xdr:nvSpPr>
        <xdr:spPr>
          <a:xfrm>
            <a:off x="231749" y="1994372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 editAs="oneCell">
    <xdr:from>
      <xdr:col>14</xdr:col>
      <xdr:colOff>98397</xdr:colOff>
      <xdr:row>10</xdr:row>
      <xdr:rowOff>78678</xdr:rowOff>
    </xdr:from>
    <xdr:to>
      <xdr:col>20</xdr:col>
      <xdr:colOff>9526</xdr:colOff>
      <xdr:row>13</xdr:row>
      <xdr:rowOff>24678</xdr:rowOff>
    </xdr:to>
    <xdr:grpSp>
      <xdr:nvGrpSpPr>
        <xdr:cNvPr id="25" name="Step2">
          <a:extLst>
            <a:ext uri="{FF2B5EF4-FFF2-40B4-BE49-F238E27FC236}">
              <a16:creationId xmlns:a16="http://schemas.microsoft.com/office/drawing/2014/main" id="{5B99612E-4469-4AB4-9054-FA0586E20BAD}"/>
            </a:ext>
          </a:extLst>
        </xdr:cNvPr>
        <xdr:cNvGrpSpPr/>
      </xdr:nvGrpSpPr>
      <xdr:grpSpPr>
        <a:xfrm>
          <a:off x="11613794" y="1983678"/>
          <a:ext cx="3576611" cy="556914"/>
          <a:chOff x="231749" y="1465385"/>
          <a:chExt cx="3568729" cy="561387"/>
        </a:xfrm>
      </xdr:grpSpPr>
      <xdr:sp macro="" textlink="">
        <xdr:nvSpPr>
          <xdr:cNvPr id="30" name="Step" descr="Type =SUM(D4:D7), and then press enter. When you're done, you'll see the result of 170">
            <a:extLst>
              <a:ext uri="{FF2B5EF4-FFF2-40B4-BE49-F238E27FC236}">
                <a16:creationId xmlns:a16="http://schemas.microsoft.com/office/drawing/2014/main" id="{FE64FDC3-C727-41F9-9A4C-C895456DE966}"/>
              </a:ext>
            </a:extLst>
          </xdr:cNvPr>
          <xdr:cNvSpPr txBox="1"/>
        </xdr:nvSpPr>
        <xdr:spPr>
          <a:xfrm>
            <a:off x="629258" y="1465385"/>
            <a:ext cx="3171220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Seleccionia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D9.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Vete a Datos - Validacion de datos - permitir - lista y selecciona H9:M9 en la caja de origen. 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1" name="2" descr="2">
            <a:extLst>
              <a:ext uri="{FF2B5EF4-FFF2-40B4-BE49-F238E27FC236}">
                <a16:creationId xmlns:a16="http://schemas.microsoft.com/office/drawing/2014/main" id="{E2AF617B-5A2F-4730-8CDF-A2DCAE01F683}"/>
              </a:ext>
            </a:extLst>
          </xdr:cNvPr>
          <xdr:cNvSpPr/>
        </xdr:nvSpPr>
        <xdr:spPr>
          <a:xfrm>
            <a:off x="231749" y="149025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14</xdr:col>
      <xdr:colOff>98397</xdr:colOff>
      <xdr:row>8</xdr:row>
      <xdr:rowOff>11917</xdr:rowOff>
    </xdr:from>
    <xdr:to>
      <xdr:col>22</xdr:col>
      <xdr:colOff>438148</xdr:colOff>
      <xdr:row>11</xdr:row>
      <xdr:rowOff>35121</xdr:rowOff>
    </xdr:to>
    <xdr:grpSp>
      <xdr:nvGrpSpPr>
        <xdr:cNvPr id="26" name="Step1">
          <a:extLst>
            <a:ext uri="{FF2B5EF4-FFF2-40B4-BE49-F238E27FC236}">
              <a16:creationId xmlns:a16="http://schemas.microsoft.com/office/drawing/2014/main" id="{FB6BAC9E-FE8B-4B11-9D9C-FE13C3066F89}"/>
            </a:ext>
          </a:extLst>
        </xdr:cNvPr>
        <xdr:cNvGrpSpPr/>
      </xdr:nvGrpSpPr>
      <xdr:grpSpPr>
        <a:xfrm>
          <a:off x="11613794" y="1535917"/>
          <a:ext cx="5227061" cy="594704"/>
          <a:chOff x="231749" y="1003336"/>
          <a:chExt cx="5216550" cy="603885"/>
        </a:xfrm>
      </xdr:grpSpPr>
      <xdr:sp macro="" textlink="">
        <xdr:nvSpPr>
          <xdr:cNvPr id="28" name="Step" descr="Select the yellow cell under the amounts for fruit">
            <a:extLst>
              <a:ext uri="{FF2B5EF4-FFF2-40B4-BE49-F238E27FC236}">
                <a16:creationId xmlns:a16="http://schemas.microsoft.com/office/drawing/2014/main" id="{D1473580-F2E7-46B7-A799-D30A0EE6E5E3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Cuando BuscarV no encuentra nada, regresa el error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#N/A.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Esto nos arruina futuros calculos. Aprenderemos como manejar esas situaciones.</a:t>
            </a:r>
          </a:p>
        </xdr:txBody>
      </xdr:sp>
      <xdr:sp macro="" textlink="">
        <xdr:nvSpPr>
          <xdr:cNvPr id="29" name="1" descr="1">
            <a:extLst>
              <a:ext uri="{FF2B5EF4-FFF2-40B4-BE49-F238E27FC236}">
                <a16:creationId xmlns:a16="http://schemas.microsoft.com/office/drawing/2014/main" id="{EAD918FF-F017-497E-82AB-8C320F6C433F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14</xdr:col>
      <xdr:colOff>95250</xdr:colOff>
      <xdr:row>6</xdr:row>
      <xdr:rowOff>101956</xdr:rowOff>
    </xdr:from>
    <xdr:to>
      <xdr:col>22</xdr:col>
      <xdr:colOff>519389</xdr:colOff>
      <xdr:row>7</xdr:row>
      <xdr:rowOff>161628</xdr:rowOff>
    </xdr:to>
    <xdr:sp macro="" textlink="">
      <xdr:nvSpPr>
        <xdr:cNvPr id="27" name="Add numbers introduction" descr="Here are some ways to add up numbers in Excel:">
          <a:extLst>
            <a:ext uri="{FF2B5EF4-FFF2-40B4-BE49-F238E27FC236}">
              <a16:creationId xmlns:a16="http://schemas.microsoft.com/office/drawing/2014/main" id="{083FB80B-0D08-4A11-B444-21740E0AA93B}"/>
            </a:ext>
          </a:extLst>
        </xdr:cNvPr>
        <xdr:cNvSpPr txBox="1"/>
      </xdr:nvSpPr>
      <xdr:spPr>
        <a:xfrm>
          <a:off x="9420225" y="1244956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 para esta tarea</a:t>
          </a:r>
        </a:p>
      </xdr:txBody>
    </xdr:sp>
    <xdr:clientData/>
  </xdr:twoCellAnchor>
  <xdr:twoCellAnchor editAs="oneCell">
    <xdr:from>
      <xdr:col>20</xdr:col>
      <xdr:colOff>485775</xdr:colOff>
      <xdr:row>10</xdr:row>
      <xdr:rowOff>142875</xdr:rowOff>
    </xdr:from>
    <xdr:to>
      <xdr:col>21</xdr:col>
      <xdr:colOff>580937</xdr:colOff>
      <xdr:row>14</xdr:row>
      <xdr:rowOff>95156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0C6337E-1975-4E1E-ACC2-AF8728092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87650" y="2066925"/>
          <a:ext cx="704762" cy="7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1</xdr:row>
      <xdr:rowOff>57150</xdr:rowOff>
    </xdr:from>
    <xdr:to>
      <xdr:col>15</xdr:col>
      <xdr:colOff>495301</xdr:colOff>
      <xdr:row>15</xdr:row>
      <xdr:rowOff>28575</xdr:rowOff>
    </xdr:to>
    <xdr:sp macro="" textlink="">
      <xdr:nvSpPr>
        <xdr:cNvPr id="25" name="Background" descr="Background">
          <a:extLst>
            <a:ext uri="{FF2B5EF4-FFF2-40B4-BE49-F238E27FC236}">
              <a16:creationId xmlns:a16="http://schemas.microsoft.com/office/drawing/2014/main" id="{AAEFDB25-A446-49C5-B2BA-52AD7A34D743}"/>
            </a:ext>
          </a:extLst>
        </xdr:cNvPr>
        <xdr:cNvSpPr/>
      </xdr:nvSpPr>
      <xdr:spPr>
        <a:xfrm>
          <a:off x="7391400" y="247650"/>
          <a:ext cx="5695950" cy="266700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498448</xdr:colOff>
      <xdr:row>1</xdr:row>
      <xdr:rowOff>174624</xdr:rowOff>
    </xdr:from>
    <xdr:to>
      <xdr:col>15</xdr:col>
      <xdr:colOff>247650</xdr:colOff>
      <xdr:row>4</xdr:row>
      <xdr:rowOff>88966</xdr:rowOff>
    </xdr:to>
    <xdr:sp macro="" textlink="">
      <xdr:nvSpPr>
        <xdr:cNvPr id="26" name="Step" descr="Add numbers like a champ">
          <a:extLst>
            <a:ext uri="{FF2B5EF4-FFF2-40B4-BE49-F238E27FC236}">
              <a16:creationId xmlns:a16="http://schemas.microsoft.com/office/drawing/2014/main" id="{D021E33B-F8E9-4A13-8F23-6C6A08CEB798}"/>
            </a:ext>
          </a:extLst>
        </xdr:cNvPr>
        <xdr:cNvSpPr txBox="1"/>
      </xdr:nvSpPr>
      <xdr:spPr>
        <a:xfrm>
          <a:off x="7623148" y="365124"/>
          <a:ext cx="5216551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Búsqueda aproximada con BuscarV</a:t>
          </a:r>
        </a:p>
      </xdr:txBody>
    </xdr:sp>
    <xdr:clientData/>
  </xdr:twoCellAnchor>
  <xdr:twoCellAnchor editAs="oneCell">
    <xdr:from>
      <xdr:col>8</xdr:col>
      <xdr:colOff>511149</xdr:colOff>
      <xdr:row>12</xdr:row>
      <xdr:rowOff>134528</xdr:rowOff>
    </xdr:from>
    <xdr:to>
      <xdr:col>15</xdr:col>
      <xdr:colOff>257176</xdr:colOff>
      <xdr:row>12</xdr:row>
      <xdr:rowOff>134528</xdr:rowOff>
    </xdr:to>
    <xdr:cxnSp macro="">
      <xdr:nvCxnSpPr>
        <xdr:cNvPr id="28" name="Bottom line" descr="Decorative line">
          <a:extLst>
            <a:ext uri="{FF2B5EF4-FFF2-40B4-BE49-F238E27FC236}">
              <a16:creationId xmlns:a16="http://schemas.microsoft.com/office/drawing/2014/main" id="{E6B4216C-3C46-4E85-8E62-4E41DD9F7367}"/>
            </a:ext>
          </a:extLst>
        </xdr:cNvPr>
        <xdr:cNvCxnSpPr>
          <a:cxnSpLocks/>
        </xdr:cNvCxnSpPr>
      </xdr:nvCxnSpPr>
      <xdr:spPr>
        <a:xfrm>
          <a:off x="7635849" y="2449103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501624</xdr:colOff>
      <xdr:row>4</xdr:row>
      <xdr:rowOff>105306</xdr:rowOff>
    </xdr:from>
    <xdr:to>
      <xdr:col>15</xdr:col>
      <xdr:colOff>247651</xdr:colOff>
      <xdr:row>4</xdr:row>
      <xdr:rowOff>105306</xdr:rowOff>
    </xdr:to>
    <xdr:cxnSp macro="">
      <xdr:nvCxnSpPr>
        <xdr:cNvPr id="30" name="Top line" descr="Decorative line">
          <a:extLst>
            <a:ext uri="{FF2B5EF4-FFF2-40B4-BE49-F238E27FC236}">
              <a16:creationId xmlns:a16="http://schemas.microsoft.com/office/drawing/2014/main" id="{C7528653-F9EB-430F-B2CF-670E510D06ED}"/>
            </a:ext>
          </a:extLst>
        </xdr:cNvPr>
        <xdr:cNvCxnSpPr>
          <a:cxnSpLocks/>
        </xdr:cNvCxnSpPr>
      </xdr:nvCxnSpPr>
      <xdr:spPr>
        <a:xfrm>
          <a:off x="7626324" y="867306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200630</xdr:colOff>
      <xdr:row>9</xdr:row>
      <xdr:rowOff>21528</xdr:rowOff>
    </xdr:from>
    <xdr:to>
      <xdr:col>15</xdr:col>
      <xdr:colOff>247647</xdr:colOff>
      <xdr:row>12</xdr:row>
      <xdr:rowOff>5628</xdr:rowOff>
    </xdr:to>
    <xdr:sp macro="" textlink="">
      <xdr:nvSpPr>
        <xdr:cNvPr id="14" name="Step" descr="Type =SUM(D4:D7), and then press enter. When you're done, you'll see the result of 170">
          <a:extLst>
            <a:ext uri="{FF2B5EF4-FFF2-40B4-BE49-F238E27FC236}">
              <a16:creationId xmlns:a16="http://schemas.microsoft.com/office/drawing/2014/main" id="{D0DC5FF9-3790-462C-B1F0-DA85AD1417F6}"/>
            </a:ext>
          </a:extLst>
        </xdr:cNvPr>
        <xdr:cNvSpPr txBox="1"/>
      </xdr:nvSpPr>
      <xdr:spPr>
        <a:xfrm>
          <a:off x="8030180" y="1764603"/>
          <a:ext cx="4809517" cy="5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Repite las instrucciones para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B22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y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B23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pero usa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BuscarH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ahora. </a:t>
          </a:r>
          <a:endParaRPr lang="en-US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8</xdr:col>
      <xdr:colOff>498447</xdr:colOff>
      <xdr:row>8</xdr:row>
      <xdr:rowOff>169968</xdr:rowOff>
    </xdr:from>
    <xdr:to>
      <xdr:col>9</xdr:col>
      <xdr:colOff>165185</xdr:colOff>
      <xdr:row>10</xdr:row>
      <xdr:rowOff>156725</xdr:rowOff>
    </xdr:to>
    <xdr:sp macro="" textlink="">
      <xdr:nvSpPr>
        <xdr:cNvPr id="15" name="2" descr="2">
          <a:extLst>
            <a:ext uri="{FF2B5EF4-FFF2-40B4-BE49-F238E27FC236}">
              <a16:creationId xmlns:a16="http://schemas.microsoft.com/office/drawing/2014/main" id="{545EE930-A61B-46E4-8AD5-53E775BBC3E0}"/>
            </a:ext>
          </a:extLst>
        </xdr:cNvPr>
        <xdr:cNvSpPr/>
      </xdr:nvSpPr>
      <xdr:spPr>
        <a:xfrm>
          <a:off x="7623147" y="1722543"/>
          <a:ext cx="371587" cy="367757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oneCell">
    <xdr:from>
      <xdr:col>9</xdr:col>
      <xdr:colOff>200631</xdr:colOff>
      <xdr:row>6</xdr:row>
      <xdr:rowOff>139702</xdr:rowOff>
    </xdr:from>
    <xdr:to>
      <xdr:col>15</xdr:col>
      <xdr:colOff>247647</xdr:colOff>
      <xdr:row>9</xdr:row>
      <xdr:rowOff>95227</xdr:rowOff>
    </xdr:to>
    <xdr:sp macro="" textlink="">
      <xdr:nvSpPr>
        <xdr:cNvPr id="12" name="Step" descr="Select the yellow cell under the amounts for fruit">
          <a:extLst>
            <a:ext uri="{FF2B5EF4-FFF2-40B4-BE49-F238E27FC236}">
              <a16:creationId xmlns:a16="http://schemas.microsoft.com/office/drawing/2014/main" id="{6D893BE2-88BB-43F8-BE15-0FBAFC4B754A}"/>
            </a:ext>
          </a:extLst>
        </xdr:cNvPr>
        <xdr:cNvSpPr txBox="1"/>
      </xdr:nvSpPr>
      <xdr:spPr>
        <a:xfrm>
          <a:off x="8030181" y="1282702"/>
          <a:ext cx="4809516" cy="5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Escribe tu salario ideal en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B8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Selecciona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B9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y escribe la fórmula =BuscarV(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B8,E7:G18,3,1).. 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Nota que obtendrás tu tasa de impuestos. </a:t>
          </a:r>
        </a:p>
      </xdr:txBody>
    </xdr:sp>
    <xdr:clientData/>
  </xdr:twoCellAnchor>
  <xdr:twoCellAnchor editAs="oneCell">
    <xdr:from>
      <xdr:col>8</xdr:col>
      <xdr:colOff>498447</xdr:colOff>
      <xdr:row>6</xdr:row>
      <xdr:rowOff>97642</xdr:rowOff>
    </xdr:from>
    <xdr:to>
      <xdr:col>9</xdr:col>
      <xdr:colOff>165185</xdr:colOff>
      <xdr:row>8</xdr:row>
      <xdr:rowOff>55824</xdr:rowOff>
    </xdr:to>
    <xdr:sp macro="" textlink="">
      <xdr:nvSpPr>
        <xdr:cNvPr id="13" name="1" descr="1">
          <a:extLst>
            <a:ext uri="{FF2B5EF4-FFF2-40B4-BE49-F238E27FC236}">
              <a16:creationId xmlns:a16="http://schemas.microsoft.com/office/drawing/2014/main" id="{AA8DC7F4-5E00-443E-9355-EA2D03DC11CD}"/>
            </a:ext>
          </a:extLst>
        </xdr:cNvPr>
        <xdr:cNvSpPr/>
      </xdr:nvSpPr>
      <xdr:spPr>
        <a:xfrm>
          <a:off x="7623147" y="1240642"/>
          <a:ext cx="371587" cy="367757"/>
        </a:xfrm>
        <a:prstGeom prst="ellipse">
          <a:avLst/>
        </a:prstGeom>
        <a:solidFill>
          <a:srgbClr val="004A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oneCell">
    <xdr:from>
      <xdr:col>8</xdr:col>
      <xdr:colOff>495300</xdr:colOff>
      <xdr:row>4</xdr:row>
      <xdr:rowOff>178156</xdr:rowOff>
    </xdr:from>
    <xdr:to>
      <xdr:col>15</xdr:col>
      <xdr:colOff>328889</xdr:colOff>
      <xdr:row>6</xdr:row>
      <xdr:rowOff>47328</xdr:rowOff>
    </xdr:to>
    <xdr:sp macro="" textlink="">
      <xdr:nvSpPr>
        <xdr:cNvPr id="11" name="Add numbers introduction" descr="Here are some ways to add up numbers in Excel:">
          <a:extLst>
            <a:ext uri="{FF2B5EF4-FFF2-40B4-BE49-F238E27FC236}">
              <a16:creationId xmlns:a16="http://schemas.microsoft.com/office/drawing/2014/main" id="{BBCA3CA9-C72F-41EB-86A6-96A9BAD123F3}"/>
            </a:ext>
          </a:extLst>
        </xdr:cNvPr>
        <xdr:cNvSpPr txBox="1"/>
      </xdr:nvSpPr>
      <xdr:spPr>
        <a:xfrm>
          <a:off x="7620000" y="940156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5</xdr:row>
      <xdr:rowOff>133350</xdr:rowOff>
    </xdr:from>
    <xdr:to>
      <xdr:col>19</xdr:col>
      <xdr:colOff>704850</xdr:colOff>
      <xdr:row>17</xdr:row>
      <xdr:rowOff>63103</xdr:rowOff>
    </xdr:to>
    <xdr:sp macro="" textlink="">
      <xdr:nvSpPr>
        <xdr:cNvPr id="4" name="Background" descr="Background">
          <a:extLst>
            <a:ext uri="{FF2B5EF4-FFF2-40B4-BE49-F238E27FC236}">
              <a16:creationId xmlns:a16="http://schemas.microsoft.com/office/drawing/2014/main" id="{3CBFAFBF-FF29-4F11-A29D-5F8A7F73FCFB}"/>
            </a:ext>
          </a:extLst>
        </xdr:cNvPr>
        <xdr:cNvSpPr/>
      </xdr:nvSpPr>
      <xdr:spPr>
        <a:xfrm>
          <a:off x="9486900" y="1085850"/>
          <a:ext cx="5695950" cy="225742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574648</xdr:colOff>
      <xdr:row>6</xdr:row>
      <xdr:rowOff>60324</xdr:rowOff>
    </xdr:from>
    <xdr:to>
      <xdr:col>19</xdr:col>
      <xdr:colOff>457199</xdr:colOff>
      <xdr:row>8</xdr:row>
      <xdr:rowOff>165166</xdr:rowOff>
    </xdr:to>
    <xdr:sp macro="" textlink="">
      <xdr:nvSpPr>
        <xdr:cNvPr id="5" name="Step" descr="Add numbers like a champ">
          <a:extLst>
            <a:ext uri="{FF2B5EF4-FFF2-40B4-BE49-F238E27FC236}">
              <a16:creationId xmlns:a16="http://schemas.microsoft.com/office/drawing/2014/main" id="{636A32ED-626C-43BD-BB33-D5E52D0B4D01}"/>
            </a:ext>
          </a:extLst>
        </xdr:cNvPr>
        <xdr:cNvSpPr txBox="1"/>
      </xdr:nvSpPr>
      <xdr:spPr>
        <a:xfrm>
          <a:off x="9718648" y="1203324"/>
          <a:ext cx="5216551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Cual es tu IMC?</a:t>
          </a:r>
        </a:p>
      </xdr:txBody>
    </xdr:sp>
    <xdr:clientData/>
  </xdr:twoCellAnchor>
  <xdr:twoCellAnchor editAs="oneCell">
    <xdr:from>
      <xdr:col>12</xdr:col>
      <xdr:colOff>568299</xdr:colOff>
      <xdr:row>15</xdr:row>
      <xdr:rowOff>86903</xdr:rowOff>
    </xdr:from>
    <xdr:to>
      <xdr:col>19</xdr:col>
      <xdr:colOff>447675</xdr:colOff>
      <xdr:row>15</xdr:row>
      <xdr:rowOff>86903</xdr:rowOff>
    </xdr:to>
    <xdr:cxnSp macro="">
      <xdr:nvCxnSpPr>
        <xdr:cNvPr id="6" name="Bottom line" descr="Decorative line">
          <a:extLst>
            <a:ext uri="{FF2B5EF4-FFF2-40B4-BE49-F238E27FC236}">
              <a16:creationId xmlns:a16="http://schemas.microsoft.com/office/drawing/2014/main" id="{ADF20084-BB73-4922-BAB8-D08AF3A315B3}"/>
            </a:ext>
          </a:extLst>
        </xdr:cNvPr>
        <xdr:cNvCxnSpPr>
          <a:cxnSpLocks/>
        </xdr:cNvCxnSpPr>
      </xdr:nvCxnSpPr>
      <xdr:spPr>
        <a:xfrm>
          <a:off x="9712299" y="3011078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577824</xdr:colOff>
      <xdr:row>8</xdr:row>
      <xdr:rowOff>181506</xdr:rowOff>
    </xdr:from>
    <xdr:to>
      <xdr:col>19</xdr:col>
      <xdr:colOff>457200</xdr:colOff>
      <xdr:row>8</xdr:row>
      <xdr:rowOff>181506</xdr:rowOff>
    </xdr:to>
    <xdr:cxnSp macro="">
      <xdr:nvCxnSpPr>
        <xdr:cNvPr id="7" name="Top line" descr="Decorative line">
          <a:extLst>
            <a:ext uri="{FF2B5EF4-FFF2-40B4-BE49-F238E27FC236}">
              <a16:creationId xmlns:a16="http://schemas.microsoft.com/office/drawing/2014/main" id="{CE53B8FA-0000-4B0A-A7BE-AC1E03C3A508}"/>
            </a:ext>
          </a:extLst>
        </xdr:cNvPr>
        <xdr:cNvCxnSpPr>
          <a:cxnSpLocks/>
        </xdr:cNvCxnSpPr>
      </xdr:nvCxnSpPr>
      <xdr:spPr>
        <a:xfrm>
          <a:off x="9721824" y="1705506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584172</xdr:colOff>
      <xdr:row>10</xdr:row>
      <xdr:rowOff>168276</xdr:rowOff>
    </xdr:from>
    <xdr:to>
      <xdr:col>19</xdr:col>
      <xdr:colOff>457197</xdr:colOff>
      <xdr:row>15</xdr:row>
      <xdr:rowOff>95249</xdr:rowOff>
    </xdr:to>
    <xdr:grpSp>
      <xdr:nvGrpSpPr>
        <xdr:cNvPr id="8" name="Step1">
          <a:extLst>
            <a:ext uri="{FF2B5EF4-FFF2-40B4-BE49-F238E27FC236}">
              <a16:creationId xmlns:a16="http://schemas.microsoft.com/office/drawing/2014/main" id="{87AB046C-7F0F-4C41-92BA-55F97C7F08AD}"/>
            </a:ext>
          </a:extLst>
        </xdr:cNvPr>
        <xdr:cNvGrpSpPr/>
      </xdr:nvGrpSpPr>
      <xdr:grpSpPr>
        <a:xfrm>
          <a:off x="11520063" y="2114948"/>
          <a:ext cx="5290368" cy="891379"/>
          <a:chOff x="241274" y="1045833"/>
          <a:chExt cx="5207025" cy="888633"/>
        </a:xfrm>
      </xdr:grpSpPr>
      <xdr:sp macro="" textlink="">
        <xdr:nvSpPr>
          <xdr:cNvPr id="9" name="Step" descr="Select the yellow cell under the amounts for fruit">
            <a:extLst>
              <a:ext uri="{FF2B5EF4-FFF2-40B4-BE49-F238E27FC236}">
                <a16:creationId xmlns:a16="http://schemas.microsoft.com/office/drawing/2014/main" id="{522A73C2-E099-4EC7-A156-28BD446DC454}"/>
              </a:ext>
            </a:extLst>
          </xdr:cNvPr>
          <xdr:cNvSpPr txBox="1"/>
        </xdr:nvSpPr>
        <xdr:spPr>
          <a:xfrm>
            <a:off x="638783" y="1045833"/>
            <a:ext cx="4809516" cy="8886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Vamos a revisitar este ejercicio.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Usa la búsqueda aproximada de BuscarV para obtener el IMC de cada personaje. Va a ser necesario modificar la tabla de Medidas Gris. </a:t>
            </a:r>
          </a:p>
        </xdr:txBody>
      </xdr:sp>
      <xdr:sp macro="" textlink="">
        <xdr:nvSpPr>
          <xdr:cNvPr id="10" name="1" descr="1">
            <a:extLst>
              <a:ext uri="{FF2B5EF4-FFF2-40B4-BE49-F238E27FC236}">
                <a16:creationId xmlns:a16="http://schemas.microsoft.com/office/drawing/2014/main" id="{D319D673-D362-4E1C-BDA8-9939C25A3D38}"/>
              </a:ext>
            </a:extLst>
          </xdr:cNvPr>
          <xdr:cNvSpPr/>
        </xdr:nvSpPr>
        <xdr:spPr>
          <a:xfrm>
            <a:off x="241274" y="1166948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12</xdr:col>
      <xdr:colOff>571500</xdr:colOff>
      <xdr:row>9</xdr:row>
      <xdr:rowOff>25756</xdr:rowOff>
    </xdr:from>
    <xdr:to>
      <xdr:col>19</xdr:col>
      <xdr:colOff>538438</xdr:colOff>
      <xdr:row>10</xdr:row>
      <xdr:rowOff>75903</xdr:rowOff>
    </xdr:to>
    <xdr:sp macro="" textlink="">
      <xdr:nvSpPr>
        <xdr:cNvPr id="11" name="Add numbers introduction" descr="Here are some ways to add up numbers in Excel:">
          <a:extLst>
            <a:ext uri="{FF2B5EF4-FFF2-40B4-BE49-F238E27FC236}">
              <a16:creationId xmlns:a16="http://schemas.microsoft.com/office/drawing/2014/main" id="{79895DDA-26E0-4AF5-AE93-919D4D7DC3EC}"/>
            </a:ext>
          </a:extLst>
        </xdr:cNvPr>
        <xdr:cNvSpPr txBox="1"/>
      </xdr:nvSpPr>
      <xdr:spPr>
        <a:xfrm>
          <a:off x="9715500" y="1778356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 para esta tarea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257175</xdr:colOff>
      <xdr:row>5</xdr:row>
      <xdr:rowOff>47625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C7DC6D3-DD9B-4973-B74E-55AB3A8CD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000125" cy="10001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</xdr:row>
      <xdr:rowOff>142875</xdr:rowOff>
    </xdr:from>
    <xdr:to>
      <xdr:col>24</xdr:col>
      <xdr:colOff>495300</xdr:colOff>
      <xdr:row>14</xdr:row>
      <xdr:rowOff>28575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B047AA7-AB43-4197-81FA-E77F4871B24A}"/>
            </a:ext>
          </a:extLst>
        </xdr:cNvPr>
        <xdr:cNvGrpSpPr/>
      </xdr:nvGrpSpPr>
      <xdr:grpSpPr>
        <a:xfrm>
          <a:off x="11677650" y="333375"/>
          <a:ext cx="5695950" cy="2390775"/>
          <a:chOff x="11677650" y="333375"/>
          <a:chExt cx="5695950" cy="2390775"/>
        </a:xfrm>
      </xdr:grpSpPr>
      <xdr:sp macro="" textlink="">
        <xdr:nvSpPr>
          <xdr:cNvPr id="24" name="Background" descr="Background">
            <a:extLst>
              <a:ext uri="{FF2B5EF4-FFF2-40B4-BE49-F238E27FC236}">
                <a16:creationId xmlns:a16="http://schemas.microsoft.com/office/drawing/2014/main" id="{42761706-3417-474D-B9C0-CA88CF8B0DF5}"/>
              </a:ext>
            </a:extLst>
          </xdr:cNvPr>
          <xdr:cNvSpPr/>
        </xdr:nvSpPr>
        <xdr:spPr>
          <a:xfrm>
            <a:off x="11677650" y="333375"/>
            <a:ext cx="5695950" cy="23907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5" name="Step" descr="Add numbers like a champ">
            <a:extLst>
              <a:ext uri="{FF2B5EF4-FFF2-40B4-BE49-F238E27FC236}">
                <a16:creationId xmlns:a16="http://schemas.microsoft.com/office/drawing/2014/main" id="{36466364-E7BB-41D8-ABBD-8E1AA5C7148B}"/>
              </a:ext>
            </a:extLst>
          </xdr:cNvPr>
          <xdr:cNvSpPr txBox="1"/>
        </xdr:nvSpPr>
        <xdr:spPr>
          <a:xfrm>
            <a:off x="11909398" y="450849"/>
            <a:ext cx="5216551" cy="485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Búsquedas en Tablas Múltiples</a:t>
            </a:r>
          </a:p>
        </xdr:txBody>
      </xdr:sp>
      <xdr:cxnSp macro="">
        <xdr:nvCxnSpPr>
          <xdr:cNvPr id="27" name="Bottom line" descr="Decorative line">
            <a:extLst>
              <a:ext uri="{FF2B5EF4-FFF2-40B4-BE49-F238E27FC236}">
                <a16:creationId xmlns:a16="http://schemas.microsoft.com/office/drawing/2014/main" id="{8DA526D9-F355-4C5C-911B-8DD59F8E55E5}"/>
              </a:ext>
            </a:extLst>
          </xdr:cNvPr>
          <xdr:cNvCxnSpPr>
            <a:cxnSpLocks/>
          </xdr:cNvCxnSpPr>
        </xdr:nvCxnSpPr>
        <xdr:spPr>
          <a:xfrm>
            <a:off x="11874474" y="226812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Top line" descr="Decorative line">
            <a:extLst>
              <a:ext uri="{FF2B5EF4-FFF2-40B4-BE49-F238E27FC236}">
                <a16:creationId xmlns:a16="http://schemas.microsoft.com/office/drawing/2014/main" id="{C27BACB8-A6A5-48C4-8249-910CF2F0A1FC}"/>
              </a:ext>
            </a:extLst>
          </xdr:cNvPr>
          <xdr:cNvCxnSpPr>
            <a:cxnSpLocks/>
          </xdr:cNvCxnSpPr>
        </xdr:nvCxnSpPr>
        <xdr:spPr>
          <a:xfrm>
            <a:off x="11912574" y="95303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Step1">
            <a:extLst>
              <a:ext uri="{FF2B5EF4-FFF2-40B4-BE49-F238E27FC236}">
                <a16:creationId xmlns:a16="http://schemas.microsoft.com/office/drawing/2014/main" id="{82BE3664-F42C-4FC0-92C4-D79F0193688D}"/>
              </a:ext>
            </a:extLst>
          </xdr:cNvPr>
          <xdr:cNvGrpSpPr/>
        </xdr:nvGrpSpPr>
        <xdr:grpSpPr>
          <a:xfrm>
            <a:off x="11909397" y="1326367"/>
            <a:ext cx="5216550" cy="597660"/>
            <a:chOff x="231749" y="1003336"/>
            <a:chExt cx="5216550" cy="603885"/>
          </a:xfrm>
        </xdr:grpSpPr>
        <xdr:sp macro="" textlink="">
          <xdr:nvSpPr>
            <xdr:cNvPr id="11" name="Step" descr="Select the yellow cell under the amounts for fruit">
              <a:extLst>
                <a:ext uri="{FF2B5EF4-FFF2-40B4-BE49-F238E27FC236}">
                  <a16:creationId xmlns:a16="http://schemas.microsoft.com/office/drawing/2014/main" id="{75953CE7-11E4-4792-9E99-C55ECC84B6BD}"/>
                </a:ext>
              </a:extLst>
            </xdr:cNvPr>
            <xdr:cNvSpPr txBox="1"/>
          </xdr:nvSpPr>
          <xdr:spPr>
            <a:xfrm>
              <a:off x="638783" y="1045834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Por tu cuenta. En la celda </a:t>
              </a:r>
              <a:r>
                <a:rPr kumimoji="0"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D9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escribe una fórmula consistiendo de la función </a:t>
              </a:r>
              <a:r>
                <a:rPr kumimoji="0"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Si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y la función </a:t>
              </a:r>
              <a:r>
                <a:rPr kumimoji="0"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BuscarV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que va a traer de regreso la tasa de comisión de una de las 2 tablas a la derecha. Autorrellena hacia abajo y calcula el monto de comisión.</a:t>
              </a:r>
            </a:p>
          </xdr:txBody>
        </xdr:sp>
        <xdr:sp macro="" textlink="">
          <xdr:nvSpPr>
            <xdr:cNvPr id="12" name="1" descr="1">
              <a:extLst>
                <a:ext uri="{FF2B5EF4-FFF2-40B4-BE49-F238E27FC236}">
                  <a16:creationId xmlns:a16="http://schemas.microsoft.com/office/drawing/2014/main" id="{E61E1C96-088F-4AB5-A0F7-F6AA4E331007}"/>
                </a:ext>
              </a:extLst>
            </xdr:cNvPr>
            <xdr:cNvSpPr/>
          </xdr:nvSpPr>
          <xdr:spPr>
            <a:xfrm>
              <a:off x="231749" y="100333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sp macro="" textlink="">
        <xdr:nvSpPr>
          <xdr:cNvPr id="10" name="Add numbers introduction" descr="Here are some ways to add up numbers in Excel:">
            <a:extLst>
              <a:ext uri="{FF2B5EF4-FFF2-40B4-BE49-F238E27FC236}">
                <a16:creationId xmlns:a16="http://schemas.microsoft.com/office/drawing/2014/main" id="{ACD2F117-800E-4F38-8655-F056D8C20309}"/>
              </a:ext>
            </a:extLst>
          </xdr:cNvPr>
          <xdr:cNvSpPr txBox="1"/>
        </xdr:nvSpPr>
        <xdr:spPr>
          <a:xfrm>
            <a:off x="11906250" y="1025881"/>
            <a:ext cx="5300938" cy="2501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Instrucciones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1CC52A-FAC4-4AD1-B530-980C4857D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3</xdr:row>
      <xdr:rowOff>66675</xdr:rowOff>
    </xdr:from>
    <xdr:to>
      <xdr:col>20</xdr:col>
      <xdr:colOff>76200</xdr:colOff>
      <xdr:row>15</xdr:row>
      <xdr:rowOff>133350</xdr:rowOff>
    </xdr:to>
    <xdr:sp macro="" textlink="">
      <xdr:nvSpPr>
        <xdr:cNvPr id="4" name="Background" descr="Background">
          <a:extLst>
            <a:ext uri="{FF2B5EF4-FFF2-40B4-BE49-F238E27FC236}">
              <a16:creationId xmlns:a16="http://schemas.microsoft.com/office/drawing/2014/main" id="{1CDC907F-FEEC-4813-BAB4-BEC54241CA2B}"/>
            </a:ext>
          </a:extLst>
        </xdr:cNvPr>
        <xdr:cNvSpPr/>
      </xdr:nvSpPr>
      <xdr:spPr>
        <a:xfrm>
          <a:off x="10429875" y="638175"/>
          <a:ext cx="5695950" cy="23907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98398</xdr:colOff>
      <xdr:row>3</xdr:row>
      <xdr:rowOff>184149</xdr:rowOff>
    </xdr:from>
    <xdr:to>
      <xdr:col>19</xdr:col>
      <xdr:colOff>438149</xdr:colOff>
      <xdr:row>6</xdr:row>
      <xdr:rowOff>98491</xdr:rowOff>
    </xdr:to>
    <xdr:sp macro="" textlink="">
      <xdr:nvSpPr>
        <xdr:cNvPr id="5" name="Step" descr="Add numbers like a champ">
          <a:extLst>
            <a:ext uri="{FF2B5EF4-FFF2-40B4-BE49-F238E27FC236}">
              <a16:creationId xmlns:a16="http://schemas.microsoft.com/office/drawing/2014/main" id="{D98927E5-A724-4099-89F8-D961B55BB0D2}"/>
            </a:ext>
          </a:extLst>
        </xdr:cNvPr>
        <xdr:cNvSpPr txBox="1"/>
      </xdr:nvSpPr>
      <xdr:spPr>
        <a:xfrm>
          <a:off x="10661623" y="755649"/>
          <a:ext cx="5216551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Tabla de Búsqueda Múltiple</a:t>
          </a:r>
        </a:p>
      </xdr:txBody>
    </xdr:sp>
    <xdr:clientData/>
  </xdr:twoCellAnchor>
  <xdr:twoCellAnchor editAs="oneCell">
    <xdr:from>
      <xdr:col>11</xdr:col>
      <xdr:colOff>98397</xdr:colOff>
      <xdr:row>8</xdr:row>
      <xdr:rowOff>78592</xdr:rowOff>
    </xdr:from>
    <xdr:to>
      <xdr:col>19</xdr:col>
      <xdr:colOff>438147</xdr:colOff>
      <xdr:row>11</xdr:row>
      <xdr:rowOff>104752</xdr:rowOff>
    </xdr:to>
    <xdr:grpSp>
      <xdr:nvGrpSpPr>
        <xdr:cNvPr id="6" name="Step1">
          <a:extLst>
            <a:ext uri="{FF2B5EF4-FFF2-40B4-BE49-F238E27FC236}">
              <a16:creationId xmlns:a16="http://schemas.microsoft.com/office/drawing/2014/main" id="{35B0F7FB-D1D6-4770-BDB9-CE9B4CC9D003}"/>
            </a:ext>
          </a:extLst>
        </xdr:cNvPr>
        <xdr:cNvGrpSpPr/>
      </xdr:nvGrpSpPr>
      <xdr:grpSpPr>
        <a:xfrm>
          <a:off x="10975947" y="1631167"/>
          <a:ext cx="5216550" cy="597660"/>
          <a:chOff x="231749" y="1003336"/>
          <a:chExt cx="5216550" cy="603885"/>
        </a:xfrm>
      </xdr:grpSpPr>
      <xdr:sp macro="" textlink="">
        <xdr:nvSpPr>
          <xdr:cNvPr id="7" name="Step" descr="Select the yellow cell under the amounts for fruit">
            <a:extLst>
              <a:ext uri="{FF2B5EF4-FFF2-40B4-BE49-F238E27FC236}">
                <a16:creationId xmlns:a16="http://schemas.microsoft.com/office/drawing/2014/main" id="{9671F97C-5F26-431D-A9F3-94F1845B516B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Por tu cuenta. Inventa una fórmula que calcule el monto total de días de vacaciones que se deben a cada empelado basándose en su clasificación y los años con la compañía. Vas a necesitar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Si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y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BuscarV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(Puedes usar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si.conjunto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)</a:t>
            </a:r>
          </a:p>
        </xdr:txBody>
      </xdr:sp>
      <xdr:sp macro="" textlink="">
        <xdr:nvSpPr>
          <xdr:cNvPr id="8" name="1" descr="1">
            <a:extLst>
              <a:ext uri="{FF2B5EF4-FFF2-40B4-BE49-F238E27FC236}">
                <a16:creationId xmlns:a16="http://schemas.microsoft.com/office/drawing/2014/main" id="{D6AD4DD3-F534-4242-AF8E-F1C931B9DEFE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11</xdr:col>
      <xdr:colOff>95250</xdr:colOff>
      <xdr:row>6</xdr:row>
      <xdr:rowOff>187681</xdr:rowOff>
    </xdr:from>
    <xdr:to>
      <xdr:col>19</xdr:col>
      <xdr:colOff>519388</xdr:colOff>
      <xdr:row>8</xdr:row>
      <xdr:rowOff>28278</xdr:rowOff>
    </xdr:to>
    <xdr:sp macro="" textlink="">
      <xdr:nvSpPr>
        <xdr:cNvPr id="9" name="Add numbers introduction" descr="Here are some ways to add up numbers in Excel:">
          <a:extLst>
            <a:ext uri="{FF2B5EF4-FFF2-40B4-BE49-F238E27FC236}">
              <a16:creationId xmlns:a16="http://schemas.microsoft.com/office/drawing/2014/main" id="{47216F70-EC12-4053-A8CB-212DA851E87B}"/>
            </a:ext>
          </a:extLst>
        </xdr:cNvPr>
        <xdr:cNvSpPr txBox="1"/>
      </xdr:nvSpPr>
      <xdr:spPr>
        <a:xfrm>
          <a:off x="10658475" y="1330681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</a:t>
          </a:r>
        </a:p>
      </xdr:txBody>
    </xdr:sp>
    <xdr:clientData/>
  </xdr:twoCellAnchor>
  <xdr:twoCellAnchor editAs="oneCell">
    <xdr:from>
      <xdr:col>11</xdr:col>
      <xdr:colOff>28575</xdr:colOff>
      <xdr:row>13</xdr:row>
      <xdr:rowOff>105422</xdr:rowOff>
    </xdr:from>
    <xdr:to>
      <xdr:col>19</xdr:col>
      <xdr:colOff>365151</xdr:colOff>
      <xdr:row>13</xdr:row>
      <xdr:rowOff>105422</xdr:rowOff>
    </xdr:to>
    <xdr:cxnSp macro="">
      <xdr:nvCxnSpPr>
        <xdr:cNvPr id="10" name="Bottom line" descr="Decorative line">
          <a:extLst>
            <a:ext uri="{FF2B5EF4-FFF2-40B4-BE49-F238E27FC236}">
              <a16:creationId xmlns:a16="http://schemas.microsoft.com/office/drawing/2014/main" id="{AC058324-7689-4543-9AF8-59BAD8BBD460}"/>
            </a:ext>
          </a:extLst>
        </xdr:cNvPr>
        <xdr:cNvCxnSpPr>
          <a:cxnSpLocks/>
        </xdr:cNvCxnSpPr>
      </xdr:nvCxnSpPr>
      <xdr:spPr>
        <a:xfrm>
          <a:off x="10591800" y="2620022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66675</xdr:colOff>
      <xdr:row>6</xdr:row>
      <xdr:rowOff>161925</xdr:rowOff>
    </xdr:from>
    <xdr:to>
      <xdr:col>19</xdr:col>
      <xdr:colOff>403251</xdr:colOff>
      <xdr:row>6</xdr:row>
      <xdr:rowOff>161925</xdr:rowOff>
    </xdr:to>
    <xdr:cxnSp macro="">
      <xdr:nvCxnSpPr>
        <xdr:cNvPr id="11" name="Top line" descr="Decorative line">
          <a:extLst>
            <a:ext uri="{FF2B5EF4-FFF2-40B4-BE49-F238E27FC236}">
              <a16:creationId xmlns:a16="http://schemas.microsoft.com/office/drawing/2014/main" id="{452120DE-6D43-4A80-8B9B-6B1F337A4189}"/>
            </a:ext>
          </a:extLst>
        </xdr:cNvPr>
        <xdr:cNvCxnSpPr>
          <a:cxnSpLocks/>
        </xdr:cNvCxnSpPr>
      </xdr:nvCxnSpPr>
      <xdr:spPr>
        <a:xfrm>
          <a:off x="10629900" y="1304925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C0550C-3CB9-4195-AD33-B919B202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4811D4-4404-43AB-9FF9-60DC72EF6AD6}" name="Tabla2" displayName="Tabla2" ref="E20:E29" totalsRowShown="0" headerRowDxfId="34" headerRowBorderDxfId="33" tableBorderDxfId="32" totalsRowBorderDxfId="31">
  <autoFilter ref="E20:E29" xr:uid="{DC4811D4-4404-43AB-9FF9-60DC72EF6AD6}"/>
  <tableColumns count="1">
    <tableColumn id="1" xr3:uid="{F0FB366C-5826-4744-A0FF-95C70735813D}" name="Nombre del mes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4485-21BD-4278-A8C9-CC1C7B39F26E}">
  <dimension ref="A1"/>
  <sheetViews>
    <sheetView showGridLines="0" tabSelected="1" zoomScaleNormal="100" workbookViewId="0"/>
  </sheetViews>
  <sheetFormatPr baseColWidth="10" defaultColWidth="11.42578125" defaultRowHeight="15" x14ac:dyDescent="0.25"/>
  <cols>
    <col min="1" max="16384" width="11.42578125" style="2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9:K23"/>
  <sheetViews>
    <sheetView showGridLines="0" zoomScale="130" zoomScaleNormal="130" workbookViewId="0"/>
  </sheetViews>
  <sheetFormatPr baseColWidth="10" defaultColWidth="9.140625" defaultRowHeight="15" x14ac:dyDescent="0.25"/>
  <cols>
    <col min="2" max="2" width="11.140625" bestFit="1" customWidth="1"/>
    <col min="3" max="3" width="8.28515625" bestFit="1" customWidth="1"/>
    <col min="4" max="4" width="14.5703125" bestFit="1" customWidth="1"/>
    <col min="5" max="5" width="9" bestFit="1" customWidth="1"/>
    <col min="8" max="11" width="14.28515625" customWidth="1"/>
  </cols>
  <sheetData>
    <row r="9" spans="2:11" x14ac:dyDescent="0.25">
      <c r="H9" s="63" t="s">
        <v>90</v>
      </c>
      <c r="I9" s="64" t="s">
        <v>91</v>
      </c>
      <c r="J9" s="64" t="s">
        <v>92</v>
      </c>
      <c r="K9" s="65" t="s">
        <v>93</v>
      </c>
    </row>
    <row r="10" spans="2:11" x14ac:dyDescent="0.25">
      <c r="H10" s="66" t="s">
        <v>0</v>
      </c>
      <c r="I10" s="59">
        <v>66</v>
      </c>
      <c r="J10" s="60" t="s">
        <v>94</v>
      </c>
      <c r="K10" s="67" t="s">
        <v>95</v>
      </c>
    </row>
    <row r="11" spans="2:11" ht="17.25" x14ac:dyDescent="0.3">
      <c r="B11" s="26" t="s">
        <v>90</v>
      </c>
      <c r="C11" s="26" t="s">
        <v>91</v>
      </c>
      <c r="D11" s="26" t="s">
        <v>92</v>
      </c>
      <c r="E11" s="26" t="s">
        <v>93</v>
      </c>
      <c r="H11" s="68" t="s">
        <v>1</v>
      </c>
      <c r="I11" s="61">
        <v>165</v>
      </c>
      <c r="J11" s="62" t="s">
        <v>96</v>
      </c>
      <c r="K11" s="69" t="s">
        <v>2</v>
      </c>
    </row>
    <row r="12" spans="2:11" ht="15.75" thickBot="1" x14ac:dyDescent="0.3">
      <c r="B12" s="6" t="s">
        <v>11</v>
      </c>
      <c r="C12" s="7"/>
      <c r="D12" s="7"/>
      <c r="E12" s="7"/>
      <c r="F12" s="3"/>
      <c r="H12" s="66" t="s">
        <v>3</v>
      </c>
      <c r="I12" s="59">
        <v>87</v>
      </c>
      <c r="J12" s="60" t="s">
        <v>97</v>
      </c>
      <c r="K12" s="67" t="s">
        <v>95</v>
      </c>
    </row>
    <row r="13" spans="2:11" x14ac:dyDescent="0.25">
      <c r="H13" s="68" t="s">
        <v>4</v>
      </c>
      <c r="I13" s="61">
        <v>84</v>
      </c>
      <c r="J13" s="62" t="s">
        <v>98</v>
      </c>
      <c r="K13" s="69" t="s">
        <v>2</v>
      </c>
    </row>
    <row r="14" spans="2:11" x14ac:dyDescent="0.25">
      <c r="H14" s="66" t="s">
        <v>5</v>
      </c>
      <c r="I14" s="59">
        <v>187</v>
      </c>
      <c r="J14" s="60" t="s">
        <v>94</v>
      </c>
      <c r="K14" s="67" t="s">
        <v>95</v>
      </c>
    </row>
    <row r="15" spans="2:11" x14ac:dyDescent="0.25">
      <c r="H15" s="68" t="s">
        <v>6</v>
      </c>
      <c r="I15" s="61">
        <v>125</v>
      </c>
      <c r="J15" s="62" t="s">
        <v>96</v>
      </c>
      <c r="K15" s="69" t="s">
        <v>2</v>
      </c>
    </row>
    <row r="16" spans="2:11" x14ac:dyDescent="0.25">
      <c r="H16" s="66" t="s">
        <v>7</v>
      </c>
      <c r="I16" s="59">
        <v>85</v>
      </c>
      <c r="J16" s="60" t="s">
        <v>97</v>
      </c>
      <c r="K16" s="67" t="s">
        <v>95</v>
      </c>
    </row>
    <row r="17" spans="8:11" x14ac:dyDescent="0.25">
      <c r="H17" s="68" t="s">
        <v>8</v>
      </c>
      <c r="I17" s="61">
        <v>116</v>
      </c>
      <c r="J17" s="62" t="s">
        <v>98</v>
      </c>
      <c r="K17" s="69" t="s">
        <v>2</v>
      </c>
    </row>
    <row r="18" spans="8:11" x14ac:dyDescent="0.25">
      <c r="H18" s="66" t="s">
        <v>9</v>
      </c>
      <c r="I18" s="59">
        <v>103</v>
      </c>
      <c r="J18" s="60" t="s">
        <v>94</v>
      </c>
      <c r="K18" s="67" t="s">
        <v>95</v>
      </c>
    </row>
    <row r="19" spans="8:11" x14ac:dyDescent="0.25">
      <c r="H19" s="68" t="s">
        <v>10</v>
      </c>
      <c r="I19" s="61">
        <v>64</v>
      </c>
      <c r="J19" s="62" t="s">
        <v>96</v>
      </c>
      <c r="K19" s="69" t="s">
        <v>2</v>
      </c>
    </row>
    <row r="20" spans="8:11" x14ac:dyDescent="0.25">
      <c r="H20" s="66" t="s">
        <v>11</v>
      </c>
      <c r="I20" s="59">
        <v>177</v>
      </c>
      <c r="J20" s="60" t="s">
        <v>97</v>
      </c>
      <c r="K20" s="67" t="s">
        <v>95</v>
      </c>
    </row>
    <row r="21" spans="8:11" x14ac:dyDescent="0.25">
      <c r="H21" s="68" t="s">
        <v>12</v>
      </c>
      <c r="I21" s="61">
        <v>182</v>
      </c>
      <c r="J21" s="62" t="s">
        <v>98</v>
      </c>
      <c r="K21" s="69" t="s">
        <v>2</v>
      </c>
    </row>
    <row r="22" spans="8:11" x14ac:dyDescent="0.25">
      <c r="H22" s="66" t="s">
        <v>13</v>
      </c>
      <c r="I22" s="59">
        <v>122</v>
      </c>
      <c r="J22" s="60" t="s">
        <v>94</v>
      </c>
      <c r="K22" s="67" t="s">
        <v>95</v>
      </c>
    </row>
    <row r="23" spans="8:11" x14ac:dyDescent="0.25">
      <c r="H23" s="70" t="s">
        <v>14</v>
      </c>
      <c r="I23" s="71">
        <v>86</v>
      </c>
      <c r="J23" s="72" t="s">
        <v>96</v>
      </c>
      <c r="K23" s="73" t="s">
        <v>2</v>
      </c>
    </row>
  </sheetData>
  <phoneticPr fontId="9" type="noConversion"/>
  <conditionalFormatting sqref="F12">
    <cfRule type="expression" dxfId="29" priority="1">
      <formula>E12=""</formula>
    </cfRule>
    <cfRule type="cellIs" dxfId="28" priority="2" operator="equal">
      <formula>"✔"</formula>
    </cfRule>
    <cfRule type="containsText" dxfId="27" priority="3" operator="containsText" text="✘">
      <formula>NOT(ISERROR(SEARCH("✘",F12)))</formula>
    </cfRule>
  </conditionalFormatting>
  <dataValidations count="1">
    <dataValidation type="list" allowBlank="1" showInputMessage="1" showErrorMessage="1" sqref="B12" xr:uid="{00000000-0002-0000-0100-000000000000}">
      <formula1>$H$16:$H$29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7:P856"/>
  <sheetViews>
    <sheetView showGridLines="0" zoomScale="145" zoomScaleNormal="145" workbookViewId="0"/>
  </sheetViews>
  <sheetFormatPr baseColWidth="10" defaultColWidth="9.140625" defaultRowHeight="15" x14ac:dyDescent="0.25"/>
  <cols>
    <col min="2" max="2" width="8.5703125" bestFit="1" customWidth="1"/>
    <col min="3" max="3" width="11.140625" bestFit="1" customWidth="1"/>
    <col min="4" max="4" width="16.42578125" bestFit="1" customWidth="1"/>
    <col min="5" max="5" width="29" bestFit="1" customWidth="1"/>
    <col min="6" max="6" width="22.7109375" bestFit="1" customWidth="1"/>
    <col min="7" max="7" width="10.140625" bestFit="1" customWidth="1"/>
    <col min="8" max="8" width="7.85546875" bestFit="1" customWidth="1"/>
    <col min="9" max="9" width="10" bestFit="1" customWidth="1"/>
    <col min="12" max="12" width="28.7109375" bestFit="1" customWidth="1"/>
    <col min="13" max="13" width="22.7109375" bestFit="1" customWidth="1"/>
    <col min="14" max="15" width="9" bestFit="1" customWidth="1"/>
  </cols>
  <sheetData>
    <row r="7" spans="2:16" x14ac:dyDescent="0.25">
      <c r="L7" s="20" t="s">
        <v>173</v>
      </c>
      <c r="M7" s="20" t="s">
        <v>174</v>
      </c>
      <c r="N7" s="20" t="s">
        <v>91</v>
      </c>
      <c r="O7" s="20" t="s">
        <v>175</v>
      </c>
    </row>
    <row r="8" spans="2:16" ht="15.75" thickBot="1" x14ac:dyDescent="0.3">
      <c r="L8" t="s">
        <v>40</v>
      </c>
      <c r="M8" t="s">
        <v>37</v>
      </c>
      <c r="N8" s="10">
        <v>52</v>
      </c>
      <c r="O8" s="11">
        <v>39.393939393939391</v>
      </c>
      <c r="P8" s="23">
        <f t="shared" ref="P8:P39" si="0">+N8-O8</f>
        <v>12.606060606060609</v>
      </c>
    </row>
    <row r="9" spans="2:16" ht="17.25" x14ac:dyDescent="0.3">
      <c r="D9" s="26" t="s">
        <v>182</v>
      </c>
      <c r="E9" s="27"/>
      <c r="F9" s="3" t="str">
        <f>IF(E9=SUM(G:G),"✔","✘")</f>
        <v>✔</v>
      </c>
      <c r="L9" t="s">
        <v>41</v>
      </c>
      <c r="M9" t="s">
        <v>37</v>
      </c>
      <c r="N9" s="10">
        <v>51</v>
      </c>
      <c r="O9" s="11">
        <v>39.534883720930232</v>
      </c>
      <c r="P9" s="23">
        <f t="shared" si="0"/>
        <v>11.465116279069768</v>
      </c>
    </row>
    <row r="10" spans="2:16" ht="18" thickBot="1" x14ac:dyDescent="0.35">
      <c r="D10" s="26" t="s">
        <v>183</v>
      </c>
      <c r="E10" s="28"/>
      <c r="F10" s="3" t="str">
        <f>IF(E10=SUM(H:H),"✔","✘")</f>
        <v>✔</v>
      </c>
      <c r="G10" s="8"/>
      <c r="L10" t="s">
        <v>166</v>
      </c>
      <c r="M10" t="s">
        <v>37</v>
      </c>
      <c r="N10" s="10">
        <v>50</v>
      </c>
      <c r="O10" s="11">
        <v>39.0625</v>
      </c>
      <c r="P10" s="23">
        <f t="shared" si="0"/>
        <v>10.9375</v>
      </c>
    </row>
    <row r="11" spans="2:16" ht="18" thickBot="1" x14ac:dyDescent="0.35">
      <c r="D11" s="26" t="s">
        <v>184</v>
      </c>
      <c r="E11" s="29"/>
      <c r="F11" s="3" t="str">
        <f>IF(E11=SUM(I:I),"✔","✘")</f>
        <v>✔</v>
      </c>
      <c r="G11" s="8"/>
      <c r="L11" t="s">
        <v>42</v>
      </c>
      <c r="M11" t="s">
        <v>151</v>
      </c>
      <c r="N11" s="10">
        <v>80</v>
      </c>
      <c r="O11" s="11">
        <v>70.175438596491219</v>
      </c>
      <c r="P11" s="23">
        <f t="shared" si="0"/>
        <v>9.8245614035087812</v>
      </c>
    </row>
    <row r="12" spans="2:16" x14ac:dyDescent="0.25">
      <c r="L12" t="s">
        <v>43</v>
      </c>
      <c r="M12" t="s">
        <v>151</v>
      </c>
      <c r="N12" s="10">
        <v>65</v>
      </c>
      <c r="O12" s="11">
        <v>49.618320610687022</v>
      </c>
      <c r="P12" s="23">
        <f t="shared" si="0"/>
        <v>15.381679389312978</v>
      </c>
    </row>
    <row r="13" spans="2:16" x14ac:dyDescent="0.25">
      <c r="L13" t="s">
        <v>44</v>
      </c>
      <c r="M13" t="s">
        <v>151</v>
      </c>
      <c r="N13" s="10">
        <v>50</v>
      </c>
      <c r="O13" s="11">
        <v>45.454545454545453</v>
      </c>
      <c r="P13" s="23">
        <f t="shared" si="0"/>
        <v>4.5454545454545467</v>
      </c>
    </row>
    <row r="14" spans="2:16" ht="17.25" x14ac:dyDescent="0.3">
      <c r="B14" s="26" t="s">
        <v>178</v>
      </c>
      <c r="C14" s="26" t="s">
        <v>179</v>
      </c>
      <c r="D14" s="26" t="s">
        <v>174</v>
      </c>
      <c r="E14" s="26" t="s">
        <v>173</v>
      </c>
      <c r="F14" s="26" t="s">
        <v>180</v>
      </c>
      <c r="G14" s="26" t="s">
        <v>91</v>
      </c>
      <c r="H14" s="26" t="s">
        <v>175</v>
      </c>
      <c r="I14" s="26" t="s">
        <v>181</v>
      </c>
      <c r="L14" t="s">
        <v>45</v>
      </c>
      <c r="M14" t="s">
        <v>151</v>
      </c>
      <c r="N14" s="10">
        <v>45</v>
      </c>
      <c r="O14" s="11">
        <v>36.885245901639344</v>
      </c>
      <c r="P14" s="23">
        <f t="shared" si="0"/>
        <v>8.1147540983606561</v>
      </c>
    </row>
    <row r="15" spans="2:16" x14ac:dyDescent="0.25">
      <c r="B15">
        <v>1</v>
      </c>
      <c r="C15" s="9">
        <v>41671</v>
      </c>
      <c r="D15" t="s">
        <v>99</v>
      </c>
      <c r="E15" t="s">
        <v>100</v>
      </c>
      <c r="F15" t="s">
        <v>101</v>
      </c>
      <c r="G15" s="30"/>
      <c r="H15" s="30"/>
      <c r="I15" s="30"/>
      <c r="J15" s="3" t="str">
        <f t="shared" ref="J15:J78" si="1">IF(I15=VLOOKUP(E15,$L$7:$P$115,5,0),"✔","✘")</f>
        <v>✘</v>
      </c>
      <c r="L15" t="s">
        <v>46</v>
      </c>
      <c r="M15" t="s">
        <v>151</v>
      </c>
      <c r="N15" s="10">
        <v>70</v>
      </c>
      <c r="O15" s="11">
        <v>55.118110236220474</v>
      </c>
      <c r="P15" s="23">
        <f t="shared" si="0"/>
        <v>14.881889763779526</v>
      </c>
    </row>
    <row r="16" spans="2:16" x14ac:dyDescent="0.25">
      <c r="B16">
        <v>1</v>
      </c>
      <c r="C16" s="9">
        <v>41671</v>
      </c>
      <c r="D16" t="s">
        <v>99</v>
      </c>
      <c r="E16" t="s">
        <v>15</v>
      </c>
      <c r="F16" t="s">
        <v>102</v>
      </c>
      <c r="G16" s="30"/>
      <c r="H16" s="30"/>
      <c r="I16" s="30"/>
      <c r="J16" s="3" t="str">
        <f t="shared" si="1"/>
        <v>✘</v>
      </c>
      <c r="L16" t="s">
        <v>33</v>
      </c>
      <c r="M16" t="s">
        <v>151</v>
      </c>
      <c r="N16" s="10">
        <v>75</v>
      </c>
      <c r="O16" s="11">
        <v>60.975609756097562</v>
      </c>
      <c r="P16" s="23">
        <f t="shared" si="0"/>
        <v>14.024390243902438</v>
      </c>
    </row>
    <row r="17" spans="2:16" x14ac:dyDescent="0.25">
      <c r="B17">
        <v>1</v>
      </c>
      <c r="C17" s="9">
        <v>41671</v>
      </c>
      <c r="D17" t="s">
        <v>99</v>
      </c>
      <c r="E17" t="s">
        <v>16</v>
      </c>
      <c r="F17" t="s">
        <v>102</v>
      </c>
      <c r="G17" s="30"/>
      <c r="H17" s="30"/>
      <c r="I17" s="30"/>
      <c r="J17" s="3" t="str">
        <f t="shared" si="1"/>
        <v>✘</v>
      </c>
      <c r="L17" t="s">
        <v>112</v>
      </c>
      <c r="M17" t="s">
        <v>107</v>
      </c>
      <c r="N17" s="10">
        <v>83</v>
      </c>
      <c r="O17" s="11">
        <v>61.481481481481481</v>
      </c>
      <c r="P17" s="23">
        <f t="shared" si="0"/>
        <v>21.518518518518519</v>
      </c>
    </row>
    <row r="18" spans="2:16" x14ac:dyDescent="0.25">
      <c r="B18">
        <v>1</v>
      </c>
      <c r="C18" s="9">
        <v>41671</v>
      </c>
      <c r="D18" t="s">
        <v>99</v>
      </c>
      <c r="E18" t="s">
        <v>103</v>
      </c>
      <c r="F18" t="s">
        <v>101</v>
      </c>
      <c r="G18" s="30"/>
      <c r="H18" s="30"/>
      <c r="I18" s="30"/>
      <c r="J18" s="3" t="str">
        <f t="shared" si="1"/>
        <v>✘</v>
      </c>
      <c r="L18" t="s">
        <v>106</v>
      </c>
      <c r="M18" t="s">
        <v>107</v>
      </c>
      <c r="N18" s="10">
        <v>65</v>
      </c>
      <c r="O18" s="11">
        <v>48.872180451127818</v>
      </c>
      <c r="P18" s="23">
        <f t="shared" si="0"/>
        <v>16.127819548872182</v>
      </c>
    </row>
    <row r="19" spans="2:16" x14ac:dyDescent="0.25">
      <c r="B19">
        <v>1</v>
      </c>
      <c r="C19" s="9">
        <v>41671</v>
      </c>
      <c r="D19" t="s">
        <v>17</v>
      </c>
      <c r="E19" t="s">
        <v>104</v>
      </c>
      <c r="F19" t="s">
        <v>105</v>
      </c>
      <c r="G19" s="30"/>
      <c r="H19" s="30"/>
      <c r="I19" s="30"/>
      <c r="J19" s="3" t="str">
        <f t="shared" si="1"/>
        <v>✘</v>
      </c>
      <c r="L19" t="s">
        <v>146</v>
      </c>
      <c r="M19" t="s">
        <v>107</v>
      </c>
      <c r="N19" s="10">
        <v>80</v>
      </c>
      <c r="O19" s="11">
        <v>65.573770491803273</v>
      </c>
      <c r="P19" s="23">
        <f t="shared" si="0"/>
        <v>14.426229508196727</v>
      </c>
    </row>
    <row r="20" spans="2:16" x14ac:dyDescent="0.25">
      <c r="B20">
        <v>1</v>
      </c>
      <c r="C20" s="9">
        <v>41671</v>
      </c>
      <c r="D20" t="s">
        <v>17</v>
      </c>
      <c r="E20" t="s">
        <v>106</v>
      </c>
      <c r="F20" t="s">
        <v>107</v>
      </c>
      <c r="G20" s="30"/>
      <c r="H20" s="30"/>
      <c r="I20" s="30"/>
      <c r="J20" s="3" t="str">
        <f t="shared" si="1"/>
        <v>✘</v>
      </c>
      <c r="L20" t="s">
        <v>147</v>
      </c>
      <c r="M20" t="s">
        <v>107</v>
      </c>
      <c r="N20" s="10">
        <v>69</v>
      </c>
      <c r="O20" s="11">
        <v>56.557377049180332</v>
      </c>
      <c r="P20" s="23">
        <f t="shared" si="0"/>
        <v>12.442622950819668</v>
      </c>
    </row>
    <row r="21" spans="2:16" x14ac:dyDescent="0.25">
      <c r="B21">
        <v>2</v>
      </c>
      <c r="C21" s="9">
        <v>42034</v>
      </c>
      <c r="D21" t="s">
        <v>99</v>
      </c>
      <c r="E21" t="s">
        <v>18</v>
      </c>
      <c r="F21" t="s">
        <v>102</v>
      </c>
      <c r="G21" s="30"/>
      <c r="H21" s="30"/>
      <c r="I21" s="30"/>
      <c r="J21" s="3" t="str">
        <f t="shared" si="1"/>
        <v>✘</v>
      </c>
      <c r="L21" t="s">
        <v>47</v>
      </c>
      <c r="M21" t="s">
        <v>107</v>
      </c>
      <c r="N21" s="10">
        <v>84</v>
      </c>
      <c r="O21" s="11">
        <v>70</v>
      </c>
      <c r="P21" s="23">
        <f t="shared" si="0"/>
        <v>14</v>
      </c>
    </row>
    <row r="22" spans="2:16" x14ac:dyDescent="0.25">
      <c r="B22">
        <v>2</v>
      </c>
      <c r="C22" s="9">
        <v>42034</v>
      </c>
      <c r="D22" t="s">
        <v>99</v>
      </c>
      <c r="E22" t="s">
        <v>19</v>
      </c>
      <c r="F22" t="s">
        <v>101</v>
      </c>
      <c r="G22" s="30"/>
      <c r="H22" s="30"/>
      <c r="I22" s="30"/>
      <c r="J22" s="3" t="str">
        <f t="shared" si="1"/>
        <v>✘</v>
      </c>
      <c r="L22" t="s">
        <v>121</v>
      </c>
      <c r="M22" t="s">
        <v>107</v>
      </c>
      <c r="N22" s="10">
        <v>84</v>
      </c>
      <c r="O22" s="11">
        <v>77.064220183486228</v>
      </c>
      <c r="P22" s="23">
        <f t="shared" si="0"/>
        <v>6.9357798165137723</v>
      </c>
    </row>
    <row r="23" spans="2:16" x14ac:dyDescent="0.25">
      <c r="B23">
        <v>2</v>
      </c>
      <c r="C23" s="9">
        <v>42034</v>
      </c>
      <c r="D23" t="s">
        <v>99</v>
      </c>
      <c r="E23" t="s">
        <v>16</v>
      </c>
      <c r="F23" t="s">
        <v>102</v>
      </c>
      <c r="G23" s="30"/>
      <c r="H23" s="30"/>
      <c r="I23" s="30"/>
      <c r="J23" s="3" t="str">
        <f t="shared" si="1"/>
        <v>✘</v>
      </c>
      <c r="L23" t="s">
        <v>48</v>
      </c>
      <c r="M23" t="s">
        <v>107</v>
      </c>
      <c r="N23" s="10">
        <v>89</v>
      </c>
      <c r="O23" s="11">
        <v>69.53125</v>
      </c>
      <c r="P23" s="23">
        <f t="shared" si="0"/>
        <v>19.46875</v>
      </c>
    </row>
    <row r="24" spans="2:16" x14ac:dyDescent="0.25">
      <c r="B24">
        <v>2</v>
      </c>
      <c r="C24" s="9">
        <v>42034</v>
      </c>
      <c r="D24" t="s">
        <v>99</v>
      </c>
      <c r="E24" t="s">
        <v>108</v>
      </c>
      <c r="F24" t="s">
        <v>101</v>
      </c>
      <c r="G24" s="30"/>
      <c r="H24" s="30"/>
      <c r="I24" s="30"/>
      <c r="J24" s="3" t="str">
        <f t="shared" si="1"/>
        <v>✘</v>
      </c>
      <c r="L24" t="s">
        <v>115</v>
      </c>
      <c r="M24" t="s">
        <v>114</v>
      </c>
      <c r="N24" s="10">
        <v>74</v>
      </c>
      <c r="O24" s="11">
        <v>56.488549618320612</v>
      </c>
      <c r="P24" s="23">
        <f t="shared" si="0"/>
        <v>17.511450381679388</v>
      </c>
    </row>
    <row r="25" spans="2:16" x14ac:dyDescent="0.25">
      <c r="B25">
        <v>2</v>
      </c>
      <c r="C25" s="9">
        <v>42034</v>
      </c>
      <c r="D25" t="s">
        <v>99</v>
      </c>
      <c r="E25" t="s">
        <v>19</v>
      </c>
      <c r="F25" t="s">
        <v>101</v>
      </c>
      <c r="G25" s="30"/>
      <c r="H25" s="30"/>
      <c r="I25" s="30"/>
      <c r="J25" s="3" t="str">
        <f t="shared" si="1"/>
        <v>✘</v>
      </c>
      <c r="L25" t="s">
        <v>131</v>
      </c>
      <c r="M25" t="s">
        <v>114</v>
      </c>
      <c r="N25" s="10">
        <v>75</v>
      </c>
      <c r="O25" s="11">
        <v>55.55555555555555</v>
      </c>
      <c r="P25" s="23">
        <f t="shared" si="0"/>
        <v>19.44444444444445</v>
      </c>
    </row>
    <row r="26" spans="2:16" x14ac:dyDescent="0.25">
      <c r="B26">
        <v>2</v>
      </c>
      <c r="C26" s="9">
        <v>42034</v>
      </c>
      <c r="D26" t="s">
        <v>99</v>
      </c>
      <c r="E26" t="s">
        <v>109</v>
      </c>
      <c r="F26" t="s">
        <v>101</v>
      </c>
      <c r="G26" s="30"/>
      <c r="H26" s="30"/>
      <c r="I26" s="30"/>
      <c r="J26" s="3" t="str">
        <f t="shared" si="1"/>
        <v>✘</v>
      </c>
      <c r="L26" t="s">
        <v>113</v>
      </c>
      <c r="M26" t="s">
        <v>114</v>
      </c>
      <c r="N26" s="10">
        <v>78</v>
      </c>
      <c r="O26" s="11">
        <v>70.909090909090907</v>
      </c>
      <c r="P26" s="23">
        <f t="shared" si="0"/>
        <v>7.0909090909090935</v>
      </c>
    </row>
    <row r="27" spans="2:16" x14ac:dyDescent="0.25">
      <c r="B27">
        <v>2</v>
      </c>
      <c r="C27" s="9">
        <v>42034</v>
      </c>
      <c r="D27" t="s">
        <v>99</v>
      </c>
      <c r="E27" t="s">
        <v>100</v>
      </c>
      <c r="F27" t="s">
        <v>101</v>
      </c>
      <c r="G27" s="30"/>
      <c r="H27" s="30"/>
      <c r="I27" s="30"/>
      <c r="J27" s="3" t="str">
        <f t="shared" si="1"/>
        <v>✘</v>
      </c>
      <c r="L27" t="s">
        <v>149</v>
      </c>
      <c r="M27" t="s">
        <v>114</v>
      </c>
      <c r="N27" s="10">
        <v>75</v>
      </c>
      <c r="O27" s="11">
        <v>68.181818181818173</v>
      </c>
      <c r="P27" s="23">
        <f t="shared" si="0"/>
        <v>6.8181818181818272</v>
      </c>
    </row>
    <row r="28" spans="2:16" x14ac:dyDescent="0.25">
      <c r="B28">
        <v>2</v>
      </c>
      <c r="C28" s="9">
        <v>42034</v>
      </c>
      <c r="D28" t="s">
        <v>99</v>
      </c>
      <c r="E28" t="s">
        <v>103</v>
      </c>
      <c r="F28" t="s">
        <v>101</v>
      </c>
      <c r="G28" s="30"/>
      <c r="H28" s="30"/>
      <c r="I28" s="30"/>
      <c r="J28" s="3" t="str">
        <f t="shared" si="1"/>
        <v>✘</v>
      </c>
      <c r="L28" t="s">
        <v>163</v>
      </c>
      <c r="M28" t="s">
        <v>114</v>
      </c>
      <c r="N28" s="10">
        <v>53</v>
      </c>
      <c r="O28" s="11">
        <v>41.732283464566926</v>
      </c>
      <c r="P28" s="23">
        <f t="shared" si="0"/>
        <v>11.267716535433074</v>
      </c>
    </row>
    <row r="29" spans="2:16" x14ac:dyDescent="0.25">
      <c r="B29">
        <v>2</v>
      </c>
      <c r="C29" s="9">
        <v>42034</v>
      </c>
      <c r="D29" t="s">
        <v>99</v>
      </c>
      <c r="E29" t="s">
        <v>20</v>
      </c>
      <c r="F29" t="s">
        <v>101</v>
      </c>
      <c r="G29" s="30"/>
      <c r="H29" s="30"/>
      <c r="I29" s="30"/>
      <c r="J29" s="3" t="str">
        <f t="shared" si="1"/>
        <v>✘</v>
      </c>
      <c r="L29" t="s">
        <v>160</v>
      </c>
      <c r="M29" t="s">
        <v>114</v>
      </c>
      <c r="N29" s="10">
        <v>64</v>
      </c>
      <c r="O29" s="11">
        <v>47.407407407407405</v>
      </c>
      <c r="P29" s="23">
        <f t="shared" si="0"/>
        <v>16.592592592592595</v>
      </c>
    </row>
    <row r="30" spans="2:16" x14ac:dyDescent="0.25">
      <c r="B30">
        <v>2</v>
      </c>
      <c r="C30" s="9">
        <v>42034</v>
      </c>
      <c r="D30" t="s">
        <v>99</v>
      </c>
      <c r="E30" t="s">
        <v>16</v>
      </c>
      <c r="F30" t="s">
        <v>102</v>
      </c>
      <c r="G30" s="30"/>
      <c r="H30" s="30"/>
      <c r="I30" s="30"/>
      <c r="J30" s="3" t="str">
        <f t="shared" si="1"/>
        <v>✘</v>
      </c>
      <c r="L30" t="s">
        <v>153</v>
      </c>
      <c r="M30" t="s">
        <v>114</v>
      </c>
      <c r="N30" s="10">
        <v>73</v>
      </c>
      <c r="O30" s="11">
        <v>58.4</v>
      </c>
      <c r="P30" s="23">
        <f t="shared" si="0"/>
        <v>14.600000000000001</v>
      </c>
    </row>
    <row r="31" spans="2:16" x14ac:dyDescent="0.25">
      <c r="B31">
        <v>2</v>
      </c>
      <c r="C31" s="9">
        <v>42034</v>
      </c>
      <c r="D31" t="s">
        <v>17</v>
      </c>
      <c r="E31" t="s">
        <v>110</v>
      </c>
      <c r="F31" t="s">
        <v>21</v>
      </c>
      <c r="G31" s="30"/>
      <c r="H31" s="30"/>
      <c r="I31" s="30"/>
      <c r="J31" s="3" t="str">
        <f t="shared" si="1"/>
        <v>✘</v>
      </c>
      <c r="L31" t="s">
        <v>161</v>
      </c>
      <c r="M31" t="s">
        <v>114</v>
      </c>
      <c r="N31" s="10">
        <v>79</v>
      </c>
      <c r="O31" s="11">
        <v>62.204724409448815</v>
      </c>
      <c r="P31" s="23">
        <f t="shared" si="0"/>
        <v>16.795275590551185</v>
      </c>
    </row>
    <row r="32" spans="2:16" x14ac:dyDescent="0.25">
      <c r="B32">
        <v>2</v>
      </c>
      <c r="C32" s="9">
        <v>42034</v>
      </c>
      <c r="D32" t="s">
        <v>17</v>
      </c>
      <c r="E32" t="s">
        <v>111</v>
      </c>
      <c r="F32" t="s">
        <v>22</v>
      </c>
      <c r="G32" s="30"/>
      <c r="H32" s="30"/>
      <c r="I32" s="30"/>
      <c r="J32" s="3" t="str">
        <f t="shared" si="1"/>
        <v>✘</v>
      </c>
      <c r="L32" t="s">
        <v>140</v>
      </c>
      <c r="M32" t="s">
        <v>31</v>
      </c>
      <c r="N32" s="10">
        <v>50</v>
      </c>
      <c r="O32" s="11">
        <v>45.454545454545453</v>
      </c>
      <c r="P32" s="23">
        <f t="shared" si="0"/>
        <v>4.5454545454545467</v>
      </c>
    </row>
    <row r="33" spans="2:16" x14ac:dyDescent="0.25">
      <c r="B33">
        <v>2</v>
      </c>
      <c r="C33" s="9">
        <v>42034</v>
      </c>
      <c r="D33" t="s">
        <v>17</v>
      </c>
      <c r="E33" t="s">
        <v>112</v>
      </c>
      <c r="F33" t="s">
        <v>107</v>
      </c>
      <c r="G33" s="30"/>
      <c r="H33" s="30"/>
      <c r="I33" s="30"/>
      <c r="J33" s="3" t="str">
        <f t="shared" si="1"/>
        <v>✘</v>
      </c>
      <c r="L33" t="s">
        <v>145</v>
      </c>
      <c r="M33" t="s">
        <v>31</v>
      </c>
      <c r="N33" s="10">
        <v>60</v>
      </c>
      <c r="O33" s="11">
        <v>53.571428571428569</v>
      </c>
      <c r="P33" s="23">
        <f t="shared" si="0"/>
        <v>6.4285714285714306</v>
      </c>
    </row>
    <row r="34" spans="2:16" x14ac:dyDescent="0.25">
      <c r="B34">
        <v>2</v>
      </c>
      <c r="C34" s="9">
        <v>42034</v>
      </c>
      <c r="D34" t="s">
        <v>17</v>
      </c>
      <c r="E34" t="s">
        <v>113</v>
      </c>
      <c r="F34" t="s">
        <v>114</v>
      </c>
      <c r="G34" s="30"/>
      <c r="H34" s="30"/>
      <c r="I34" s="30"/>
      <c r="J34" s="3" t="str">
        <f t="shared" si="1"/>
        <v>✘</v>
      </c>
      <c r="L34" t="s">
        <v>41</v>
      </c>
      <c r="M34" t="s">
        <v>31</v>
      </c>
      <c r="N34" s="10">
        <v>50</v>
      </c>
      <c r="O34" s="11">
        <v>45.871559633027516</v>
      </c>
      <c r="P34" s="23">
        <f t="shared" si="0"/>
        <v>4.1284403669724838</v>
      </c>
    </row>
    <row r="35" spans="2:16" x14ac:dyDescent="0.25">
      <c r="B35">
        <v>2</v>
      </c>
      <c r="C35" s="9">
        <v>42034</v>
      </c>
      <c r="D35" t="s">
        <v>17</v>
      </c>
      <c r="E35" t="s">
        <v>115</v>
      </c>
      <c r="F35" t="s">
        <v>114</v>
      </c>
      <c r="G35" s="30"/>
      <c r="H35" s="30"/>
      <c r="I35" s="30"/>
      <c r="J35" s="3" t="str">
        <f t="shared" si="1"/>
        <v>✘</v>
      </c>
      <c r="L35" t="s">
        <v>49</v>
      </c>
      <c r="M35" t="s">
        <v>50</v>
      </c>
      <c r="N35" s="10">
        <v>50</v>
      </c>
      <c r="O35" s="11">
        <v>48.543689320388346</v>
      </c>
      <c r="P35" s="23">
        <f t="shared" si="0"/>
        <v>1.4563106796116543</v>
      </c>
    </row>
    <row r="36" spans="2:16" x14ac:dyDescent="0.25">
      <c r="B36">
        <v>2</v>
      </c>
      <c r="C36" s="9">
        <v>42034</v>
      </c>
      <c r="D36" t="s">
        <v>17</v>
      </c>
      <c r="E36" t="s">
        <v>116</v>
      </c>
      <c r="F36" t="s">
        <v>22</v>
      </c>
      <c r="G36" s="30"/>
      <c r="H36" s="30"/>
      <c r="I36" s="30"/>
      <c r="J36" s="3" t="str">
        <f t="shared" si="1"/>
        <v>✘</v>
      </c>
      <c r="L36" t="s">
        <v>145</v>
      </c>
      <c r="M36" t="s">
        <v>50</v>
      </c>
      <c r="N36" s="10">
        <v>60</v>
      </c>
      <c r="O36" s="11">
        <v>57.692307692307693</v>
      </c>
      <c r="P36" s="23">
        <f t="shared" si="0"/>
        <v>2.3076923076923066</v>
      </c>
    </row>
    <row r="37" spans="2:16" x14ac:dyDescent="0.25">
      <c r="B37">
        <v>2</v>
      </c>
      <c r="C37" s="9">
        <v>42034</v>
      </c>
      <c r="D37" t="s">
        <v>17</v>
      </c>
      <c r="E37" t="s">
        <v>111</v>
      </c>
      <c r="F37" t="s">
        <v>22</v>
      </c>
      <c r="G37" s="30"/>
      <c r="H37" s="30"/>
      <c r="I37" s="30"/>
      <c r="J37" s="3" t="str">
        <f t="shared" si="1"/>
        <v>✘</v>
      </c>
      <c r="L37" t="s">
        <v>140</v>
      </c>
      <c r="M37" t="s">
        <v>50</v>
      </c>
      <c r="N37" s="10">
        <v>50</v>
      </c>
      <c r="O37" s="11">
        <v>45.045045045045043</v>
      </c>
      <c r="P37" s="23">
        <f t="shared" si="0"/>
        <v>4.9549549549549567</v>
      </c>
    </row>
    <row r="38" spans="2:16" x14ac:dyDescent="0.25">
      <c r="B38">
        <v>2</v>
      </c>
      <c r="C38" s="9">
        <v>42034</v>
      </c>
      <c r="D38" t="s">
        <v>17</v>
      </c>
      <c r="E38" t="s">
        <v>117</v>
      </c>
      <c r="F38" t="s">
        <v>21</v>
      </c>
      <c r="G38" s="30"/>
      <c r="H38" s="30"/>
      <c r="I38" s="30"/>
      <c r="J38" s="3" t="str">
        <f t="shared" si="1"/>
        <v>✘</v>
      </c>
      <c r="L38" t="s">
        <v>110</v>
      </c>
      <c r="M38" t="s">
        <v>21</v>
      </c>
      <c r="N38" s="10">
        <v>75</v>
      </c>
      <c r="O38" s="11">
        <v>68.181818181818173</v>
      </c>
      <c r="P38" s="23">
        <f t="shared" si="0"/>
        <v>6.8181818181818272</v>
      </c>
    </row>
    <row r="39" spans="2:16" x14ac:dyDescent="0.25">
      <c r="B39">
        <v>2</v>
      </c>
      <c r="C39" s="9">
        <v>42034</v>
      </c>
      <c r="D39" t="s">
        <v>17</v>
      </c>
      <c r="E39" t="s">
        <v>106</v>
      </c>
      <c r="F39" t="s">
        <v>107</v>
      </c>
      <c r="G39" s="30"/>
      <c r="H39" s="30"/>
      <c r="I39" s="30"/>
      <c r="J39" s="3" t="str">
        <f t="shared" si="1"/>
        <v>✘</v>
      </c>
      <c r="L39" t="s">
        <v>117</v>
      </c>
      <c r="M39" t="s">
        <v>21</v>
      </c>
      <c r="N39" s="10">
        <v>75</v>
      </c>
      <c r="O39" s="11">
        <v>70.09345794392523</v>
      </c>
      <c r="P39" s="23">
        <f t="shared" si="0"/>
        <v>4.9065420560747697</v>
      </c>
    </row>
    <row r="40" spans="2:16" x14ac:dyDescent="0.25">
      <c r="B40">
        <v>3</v>
      </c>
      <c r="C40" s="9">
        <v>41750</v>
      </c>
      <c r="D40" t="s">
        <v>99</v>
      </c>
      <c r="E40" t="s">
        <v>118</v>
      </c>
      <c r="F40" t="s">
        <v>119</v>
      </c>
      <c r="G40" s="30"/>
      <c r="H40" s="30"/>
      <c r="I40" s="30"/>
      <c r="J40" s="3" t="str">
        <f t="shared" si="1"/>
        <v>✘</v>
      </c>
      <c r="L40" t="s">
        <v>154</v>
      </c>
      <c r="M40" t="s">
        <v>21</v>
      </c>
      <c r="N40" s="10">
        <v>67</v>
      </c>
      <c r="O40" s="11">
        <v>60.909090909090907</v>
      </c>
      <c r="P40" s="23">
        <f t="shared" ref="P40:P71" si="2">+N40-O40</f>
        <v>6.0909090909090935</v>
      </c>
    </row>
    <row r="41" spans="2:16" x14ac:dyDescent="0.25">
      <c r="B41">
        <v>3</v>
      </c>
      <c r="C41" s="9">
        <v>41750</v>
      </c>
      <c r="D41" t="s">
        <v>99</v>
      </c>
      <c r="E41" t="s">
        <v>120</v>
      </c>
      <c r="F41" t="s">
        <v>119</v>
      </c>
      <c r="G41" s="30"/>
      <c r="H41" s="30"/>
      <c r="I41" s="30"/>
      <c r="J41" s="3" t="str">
        <f t="shared" si="1"/>
        <v>✘</v>
      </c>
      <c r="L41" t="s">
        <v>148</v>
      </c>
      <c r="M41" t="s">
        <v>21</v>
      </c>
      <c r="N41" s="10">
        <v>85</v>
      </c>
      <c r="O41" s="11">
        <v>71.428571428571431</v>
      </c>
      <c r="P41" s="23">
        <f t="shared" si="2"/>
        <v>13.571428571428569</v>
      </c>
    </row>
    <row r="42" spans="2:16" x14ac:dyDescent="0.25">
      <c r="B42">
        <v>3</v>
      </c>
      <c r="C42" s="9">
        <v>41750</v>
      </c>
      <c r="D42" t="s">
        <v>99</v>
      </c>
      <c r="E42" t="s">
        <v>109</v>
      </c>
      <c r="F42" t="s">
        <v>101</v>
      </c>
      <c r="G42" s="30"/>
      <c r="H42" s="30"/>
      <c r="I42" s="30"/>
      <c r="J42" s="3" t="str">
        <f t="shared" si="1"/>
        <v>✘</v>
      </c>
      <c r="L42" t="s">
        <v>132</v>
      </c>
      <c r="M42" t="s">
        <v>21</v>
      </c>
      <c r="N42" s="10">
        <v>75</v>
      </c>
      <c r="O42" s="11">
        <v>58.59375</v>
      </c>
      <c r="P42" s="23">
        <f t="shared" si="2"/>
        <v>16.40625</v>
      </c>
    </row>
    <row r="43" spans="2:16" x14ac:dyDescent="0.25">
      <c r="B43">
        <v>3</v>
      </c>
      <c r="C43" s="9">
        <v>41750</v>
      </c>
      <c r="D43" t="s">
        <v>99</v>
      </c>
      <c r="E43" t="s">
        <v>19</v>
      </c>
      <c r="F43" t="s">
        <v>101</v>
      </c>
      <c r="G43" s="30"/>
      <c r="H43" s="30"/>
      <c r="I43" s="30"/>
      <c r="J43" s="3" t="str">
        <f t="shared" si="1"/>
        <v>✘</v>
      </c>
      <c r="L43" t="s">
        <v>51</v>
      </c>
      <c r="M43" t="s">
        <v>21</v>
      </c>
      <c r="N43" s="10">
        <v>73</v>
      </c>
      <c r="O43" s="11">
        <v>67.592592592592595</v>
      </c>
      <c r="P43" s="23">
        <f t="shared" si="2"/>
        <v>5.4074074074074048</v>
      </c>
    </row>
    <row r="44" spans="2:16" x14ac:dyDescent="0.25">
      <c r="B44">
        <v>3</v>
      </c>
      <c r="C44" s="9">
        <v>41750</v>
      </c>
      <c r="D44" t="s">
        <v>99</v>
      </c>
      <c r="E44" t="s">
        <v>118</v>
      </c>
      <c r="F44" t="s">
        <v>119</v>
      </c>
      <c r="G44" s="30"/>
      <c r="H44" s="30"/>
      <c r="I44" s="30"/>
      <c r="J44" s="3" t="str">
        <f t="shared" si="1"/>
        <v>✘</v>
      </c>
      <c r="L44" t="s">
        <v>52</v>
      </c>
      <c r="M44" t="s">
        <v>21</v>
      </c>
      <c r="N44" s="10">
        <v>88</v>
      </c>
      <c r="O44" s="11">
        <v>67.692307692307693</v>
      </c>
      <c r="P44" s="23">
        <f t="shared" si="2"/>
        <v>20.307692307692307</v>
      </c>
    </row>
    <row r="45" spans="2:16" x14ac:dyDescent="0.25">
      <c r="B45">
        <v>3</v>
      </c>
      <c r="C45" s="9">
        <v>41750</v>
      </c>
      <c r="D45" t="s">
        <v>17</v>
      </c>
      <c r="E45" t="s">
        <v>111</v>
      </c>
      <c r="F45" t="s">
        <v>22</v>
      </c>
      <c r="G45" s="30"/>
      <c r="H45" s="30"/>
      <c r="I45" s="30"/>
      <c r="J45" s="3" t="str">
        <f t="shared" si="1"/>
        <v>✘</v>
      </c>
      <c r="L45" t="s">
        <v>30</v>
      </c>
      <c r="M45" t="s">
        <v>21</v>
      </c>
      <c r="N45" s="10">
        <v>70</v>
      </c>
      <c r="O45" s="11">
        <v>63.063063063063055</v>
      </c>
      <c r="P45" s="23">
        <f t="shared" si="2"/>
        <v>6.9369369369369451</v>
      </c>
    </row>
    <row r="46" spans="2:16" x14ac:dyDescent="0.25">
      <c r="B46">
        <v>3</v>
      </c>
      <c r="C46" s="9">
        <v>41750</v>
      </c>
      <c r="D46" t="s">
        <v>17</v>
      </c>
      <c r="E46" t="s">
        <v>121</v>
      </c>
      <c r="F46" t="s">
        <v>107</v>
      </c>
      <c r="G46" s="30"/>
      <c r="H46" s="30"/>
      <c r="I46" s="30"/>
      <c r="J46" s="3" t="str">
        <f t="shared" si="1"/>
        <v>✘</v>
      </c>
      <c r="L46" t="s">
        <v>157</v>
      </c>
      <c r="M46" t="s">
        <v>21</v>
      </c>
      <c r="N46" s="10">
        <v>65</v>
      </c>
      <c r="O46" s="11">
        <v>61.320754716981128</v>
      </c>
      <c r="P46" s="23">
        <f t="shared" si="2"/>
        <v>3.6792452830188722</v>
      </c>
    </row>
    <row r="47" spans="2:16" x14ac:dyDescent="0.25">
      <c r="B47">
        <v>3</v>
      </c>
      <c r="C47" s="9">
        <v>41750</v>
      </c>
      <c r="D47" t="s">
        <v>17</v>
      </c>
      <c r="E47" t="s">
        <v>122</v>
      </c>
      <c r="F47" t="s">
        <v>123</v>
      </c>
      <c r="G47" s="30"/>
      <c r="H47" s="30"/>
      <c r="I47" s="30"/>
      <c r="J47" s="3" t="str">
        <f t="shared" si="1"/>
        <v>✘</v>
      </c>
      <c r="L47" t="s">
        <v>162</v>
      </c>
      <c r="M47" t="s">
        <v>21</v>
      </c>
      <c r="N47" s="10">
        <v>69</v>
      </c>
      <c r="O47" s="11">
        <v>58.974358974358978</v>
      </c>
      <c r="P47" s="23">
        <f t="shared" si="2"/>
        <v>10.025641025641022</v>
      </c>
    </row>
    <row r="48" spans="2:16" x14ac:dyDescent="0.25">
      <c r="B48">
        <v>3</v>
      </c>
      <c r="C48" s="9">
        <v>41750</v>
      </c>
      <c r="D48" t="s">
        <v>17</v>
      </c>
      <c r="E48" t="s">
        <v>112</v>
      </c>
      <c r="F48" t="s">
        <v>107</v>
      </c>
      <c r="G48" s="30"/>
      <c r="H48" s="30"/>
      <c r="I48" s="30"/>
      <c r="J48" s="3" t="str">
        <f t="shared" si="1"/>
        <v>✘</v>
      </c>
      <c r="L48" t="s">
        <v>137</v>
      </c>
      <c r="M48" t="s">
        <v>22</v>
      </c>
      <c r="N48" s="10">
        <v>125</v>
      </c>
      <c r="O48" s="11">
        <v>92.592592592592581</v>
      </c>
      <c r="P48" s="23">
        <f t="shared" si="2"/>
        <v>32.407407407407419</v>
      </c>
    </row>
    <row r="49" spans="2:16" x14ac:dyDescent="0.25">
      <c r="B49">
        <v>4</v>
      </c>
      <c r="C49" s="9">
        <v>42013</v>
      </c>
      <c r="D49" t="s">
        <v>99</v>
      </c>
      <c r="E49" t="s">
        <v>103</v>
      </c>
      <c r="F49" t="s">
        <v>101</v>
      </c>
      <c r="G49" s="30"/>
      <c r="H49" s="30"/>
      <c r="I49" s="30"/>
      <c r="J49" s="3" t="str">
        <f t="shared" si="1"/>
        <v>✘</v>
      </c>
      <c r="L49" t="s">
        <v>141</v>
      </c>
      <c r="M49" t="s">
        <v>22</v>
      </c>
      <c r="N49" s="10">
        <v>135</v>
      </c>
      <c r="O49" s="11">
        <v>114.40677966101696</v>
      </c>
      <c r="P49" s="23">
        <f t="shared" si="2"/>
        <v>20.593220338983045</v>
      </c>
    </row>
    <row r="50" spans="2:16" x14ac:dyDescent="0.25">
      <c r="B50">
        <v>4</v>
      </c>
      <c r="C50" s="9">
        <v>42013</v>
      </c>
      <c r="D50" t="s">
        <v>99</v>
      </c>
      <c r="E50" t="s">
        <v>23</v>
      </c>
      <c r="F50" t="s">
        <v>102</v>
      </c>
      <c r="G50" s="30"/>
      <c r="H50" s="30"/>
      <c r="I50" s="30"/>
      <c r="J50" s="3" t="str">
        <f t="shared" si="1"/>
        <v>✘</v>
      </c>
      <c r="L50" t="s">
        <v>111</v>
      </c>
      <c r="M50" t="s">
        <v>22</v>
      </c>
      <c r="N50" s="10">
        <v>135</v>
      </c>
      <c r="O50" s="11">
        <v>104.65116279069767</v>
      </c>
      <c r="P50" s="23">
        <f t="shared" si="2"/>
        <v>30.348837209302332</v>
      </c>
    </row>
    <row r="51" spans="2:16" x14ac:dyDescent="0.25">
      <c r="B51">
        <v>4</v>
      </c>
      <c r="C51" s="9">
        <v>42013</v>
      </c>
      <c r="D51" t="s">
        <v>99</v>
      </c>
      <c r="E51" t="s">
        <v>18</v>
      </c>
      <c r="F51" t="s">
        <v>102</v>
      </c>
      <c r="G51" s="30"/>
      <c r="H51" s="30"/>
      <c r="I51" s="30"/>
      <c r="J51" s="3" t="str">
        <f t="shared" si="1"/>
        <v>✘</v>
      </c>
      <c r="L51" t="s">
        <v>138</v>
      </c>
      <c r="M51" t="s">
        <v>22</v>
      </c>
      <c r="N51" s="10">
        <v>123</v>
      </c>
      <c r="O51" s="11">
        <v>92.481203007518786</v>
      </c>
      <c r="P51" s="23">
        <f t="shared" si="2"/>
        <v>30.518796992481214</v>
      </c>
    </row>
    <row r="52" spans="2:16" x14ac:dyDescent="0.25">
      <c r="B52">
        <v>4</v>
      </c>
      <c r="C52" s="9">
        <v>42013</v>
      </c>
      <c r="D52" t="s">
        <v>99</v>
      </c>
      <c r="E52" t="s">
        <v>24</v>
      </c>
      <c r="F52" t="s">
        <v>102</v>
      </c>
      <c r="G52" s="30"/>
      <c r="H52" s="30"/>
      <c r="I52" s="30"/>
      <c r="J52" s="3" t="str">
        <f t="shared" si="1"/>
        <v>✘</v>
      </c>
      <c r="L52" t="s">
        <v>28</v>
      </c>
      <c r="M52" t="s">
        <v>22</v>
      </c>
      <c r="N52" s="10">
        <v>105</v>
      </c>
      <c r="O52" s="11">
        <v>89.743589743589752</v>
      </c>
      <c r="P52" s="23">
        <f t="shared" si="2"/>
        <v>15.256410256410248</v>
      </c>
    </row>
    <row r="53" spans="2:16" x14ac:dyDescent="0.25">
      <c r="B53">
        <v>4</v>
      </c>
      <c r="C53" s="9">
        <v>42013</v>
      </c>
      <c r="D53" t="s">
        <v>99</v>
      </c>
      <c r="E53" t="s">
        <v>25</v>
      </c>
      <c r="F53" t="s">
        <v>102</v>
      </c>
      <c r="G53" s="30"/>
      <c r="H53" s="30"/>
      <c r="I53" s="30"/>
      <c r="J53" s="3" t="str">
        <f t="shared" si="1"/>
        <v>✘</v>
      </c>
      <c r="L53" t="s">
        <v>116</v>
      </c>
      <c r="M53" t="s">
        <v>22</v>
      </c>
      <c r="N53" s="10">
        <v>115</v>
      </c>
      <c r="O53" s="11">
        <v>92</v>
      </c>
      <c r="P53" s="23">
        <f t="shared" si="2"/>
        <v>23</v>
      </c>
    </row>
    <row r="54" spans="2:16" x14ac:dyDescent="0.25">
      <c r="B54">
        <v>4</v>
      </c>
      <c r="C54" s="9">
        <v>42013</v>
      </c>
      <c r="D54" t="s">
        <v>99</v>
      </c>
      <c r="E54" t="s">
        <v>108</v>
      </c>
      <c r="F54" t="s">
        <v>101</v>
      </c>
      <c r="G54" s="30"/>
      <c r="H54" s="30"/>
      <c r="I54" s="30"/>
      <c r="J54" s="3" t="str">
        <f t="shared" si="1"/>
        <v>✘</v>
      </c>
      <c r="L54" t="s">
        <v>176</v>
      </c>
      <c r="M54" t="s">
        <v>22</v>
      </c>
      <c r="N54" s="10">
        <v>115</v>
      </c>
      <c r="O54" s="11">
        <v>90.551181102362207</v>
      </c>
      <c r="P54" s="23">
        <f t="shared" si="2"/>
        <v>24.448818897637793</v>
      </c>
    </row>
    <row r="55" spans="2:16" x14ac:dyDescent="0.25">
      <c r="B55">
        <v>4</v>
      </c>
      <c r="C55" s="9">
        <v>42013</v>
      </c>
      <c r="D55" t="s">
        <v>99</v>
      </c>
      <c r="E55" t="s">
        <v>18</v>
      </c>
      <c r="F55" t="s">
        <v>102</v>
      </c>
      <c r="G55" s="30"/>
      <c r="H55" s="30"/>
      <c r="I55" s="30"/>
      <c r="J55" s="3" t="str">
        <f t="shared" si="1"/>
        <v>✘</v>
      </c>
      <c r="L55" t="s">
        <v>172</v>
      </c>
      <c r="M55" t="s">
        <v>22</v>
      </c>
      <c r="N55" s="10">
        <v>105</v>
      </c>
      <c r="O55" s="11">
        <v>98.130841121495322</v>
      </c>
      <c r="P55" s="23">
        <f t="shared" si="2"/>
        <v>6.8691588785046775</v>
      </c>
    </row>
    <row r="56" spans="2:16" x14ac:dyDescent="0.25">
      <c r="B56">
        <v>4</v>
      </c>
      <c r="C56" s="9">
        <v>42013</v>
      </c>
      <c r="D56" t="s">
        <v>99</v>
      </c>
      <c r="E56" t="s">
        <v>24</v>
      </c>
      <c r="F56" t="s">
        <v>102</v>
      </c>
      <c r="G56" s="30"/>
      <c r="H56" s="30"/>
      <c r="I56" s="30"/>
      <c r="J56" s="3" t="str">
        <f t="shared" si="1"/>
        <v>✘</v>
      </c>
      <c r="L56" t="s">
        <v>53</v>
      </c>
      <c r="M56" t="s">
        <v>22</v>
      </c>
      <c r="N56" s="10">
        <v>125</v>
      </c>
      <c r="O56" s="11">
        <v>96.899224806201545</v>
      </c>
      <c r="P56" s="23">
        <f t="shared" si="2"/>
        <v>28.100775193798455</v>
      </c>
    </row>
    <row r="57" spans="2:16" x14ac:dyDescent="0.25">
      <c r="B57">
        <v>4</v>
      </c>
      <c r="C57" s="9">
        <v>42013</v>
      </c>
      <c r="D57" t="s">
        <v>99</v>
      </c>
      <c r="E57" t="s">
        <v>109</v>
      </c>
      <c r="F57" t="s">
        <v>101</v>
      </c>
      <c r="G57" s="30"/>
      <c r="H57" s="30"/>
      <c r="I57" s="30"/>
      <c r="J57" s="3" t="str">
        <f t="shared" si="1"/>
        <v>✘</v>
      </c>
      <c r="L57" t="s">
        <v>158</v>
      </c>
      <c r="M57" t="s">
        <v>123</v>
      </c>
      <c r="N57" s="10">
        <v>174</v>
      </c>
      <c r="O57" s="11">
        <v>151.30434782608697</v>
      </c>
      <c r="P57" s="23">
        <f t="shared" si="2"/>
        <v>22.695652173913032</v>
      </c>
    </row>
    <row r="58" spans="2:16" x14ac:dyDescent="0.25">
      <c r="B58">
        <v>4</v>
      </c>
      <c r="C58" s="9">
        <v>42013</v>
      </c>
      <c r="D58" t="s">
        <v>99</v>
      </c>
      <c r="E58" t="s">
        <v>124</v>
      </c>
      <c r="F58" t="s">
        <v>101</v>
      </c>
      <c r="G58" s="30"/>
      <c r="H58" s="30"/>
      <c r="I58" s="30"/>
      <c r="J58" s="3" t="str">
        <f t="shared" si="1"/>
        <v>✘</v>
      </c>
      <c r="L58" t="s">
        <v>125</v>
      </c>
      <c r="M58" t="s">
        <v>123</v>
      </c>
      <c r="N58" s="10">
        <v>198</v>
      </c>
      <c r="O58" s="11">
        <v>167.79661016949154</v>
      </c>
      <c r="P58" s="23">
        <f t="shared" si="2"/>
        <v>30.203389830508456</v>
      </c>
    </row>
    <row r="59" spans="2:16" x14ac:dyDescent="0.25">
      <c r="B59">
        <v>4</v>
      </c>
      <c r="C59" s="9">
        <v>42013</v>
      </c>
      <c r="D59" t="s">
        <v>17</v>
      </c>
      <c r="E59" t="s">
        <v>125</v>
      </c>
      <c r="F59" t="s">
        <v>123</v>
      </c>
      <c r="G59" s="30"/>
      <c r="H59" s="30"/>
      <c r="I59" s="30"/>
      <c r="J59" s="3" t="str">
        <f t="shared" si="1"/>
        <v>✘</v>
      </c>
      <c r="L59" t="s">
        <v>54</v>
      </c>
      <c r="M59" t="s">
        <v>123</v>
      </c>
      <c r="N59" s="10">
        <v>164</v>
      </c>
      <c r="O59" s="11">
        <v>153.27102803738316</v>
      </c>
      <c r="P59" s="23">
        <f t="shared" si="2"/>
        <v>10.728971962616839</v>
      </c>
    </row>
    <row r="60" spans="2:16" x14ac:dyDescent="0.25">
      <c r="B60">
        <v>4</v>
      </c>
      <c r="C60" s="9">
        <v>42013</v>
      </c>
      <c r="D60" t="s">
        <v>17</v>
      </c>
      <c r="E60" t="s">
        <v>113</v>
      </c>
      <c r="F60" t="s">
        <v>114</v>
      </c>
      <c r="G60" s="30"/>
      <c r="H60" s="30"/>
      <c r="I60" s="30"/>
      <c r="J60" s="3" t="str">
        <f t="shared" si="1"/>
        <v>✘</v>
      </c>
      <c r="L60" t="s">
        <v>55</v>
      </c>
      <c r="M60" t="s">
        <v>123</v>
      </c>
      <c r="N60" s="10">
        <v>178</v>
      </c>
      <c r="O60" s="11">
        <v>156.14035087719296</v>
      </c>
      <c r="P60" s="23">
        <f t="shared" si="2"/>
        <v>21.859649122807042</v>
      </c>
    </row>
    <row r="61" spans="2:16" x14ac:dyDescent="0.25">
      <c r="B61">
        <v>4</v>
      </c>
      <c r="C61" s="9">
        <v>42013</v>
      </c>
      <c r="D61" t="s">
        <v>17</v>
      </c>
      <c r="E61" t="s">
        <v>113</v>
      </c>
      <c r="F61" t="s">
        <v>114</v>
      </c>
      <c r="G61" s="30"/>
      <c r="H61" s="30"/>
      <c r="I61" s="30"/>
      <c r="J61" s="3" t="str">
        <f t="shared" si="1"/>
        <v>✘</v>
      </c>
      <c r="L61" t="s">
        <v>122</v>
      </c>
      <c r="M61" t="s">
        <v>123</v>
      </c>
      <c r="N61" s="10">
        <v>135</v>
      </c>
      <c r="O61" s="11">
        <v>100</v>
      </c>
      <c r="P61" s="23">
        <f t="shared" si="2"/>
        <v>35</v>
      </c>
    </row>
    <row r="62" spans="2:16" x14ac:dyDescent="0.25">
      <c r="B62">
        <v>4</v>
      </c>
      <c r="C62" s="9">
        <v>42013</v>
      </c>
      <c r="D62" t="s">
        <v>17</v>
      </c>
      <c r="E62" t="s">
        <v>126</v>
      </c>
      <c r="F62" t="s">
        <v>127</v>
      </c>
      <c r="G62" s="30"/>
      <c r="H62" s="30"/>
      <c r="I62" s="30"/>
      <c r="J62" s="3" t="str">
        <f t="shared" si="1"/>
        <v>✘</v>
      </c>
      <c r="L62" t="s">
        <v>129</v>
      </c>
      <c r="M62" t="s">
        <v>123</v>
      </c>
      <c r="N62" s="10">
        <v>125</v>
      </c>
      <c r="O62" s="11">
        <v>107.75862068965517</v>
      </c>
      <c r="P62" s="23">
        <f t="shared" si="2"/>
        <v>17.241379310344826</v>
      </c>
    </row>
    <row r="63" spans="2:16" x14ac:dyDescent="0.25">
      <c r="B63">
        <v>4</v>
      </c>
      <c r="C63" s="9">
        <v>42013</v>
      </c>
      <c r="D63" t="s">
        <v>17</v>
      </c>
      <c r="E63" t="s">
        <v>115</v>
      </c>
      <c r="F63" t="s">
        <v>114</v>
      </c>
      <c r="G63" s="30"/>
      <c r="H63" s="30"/>
      <c r="I63" s="30"/>
      <c r="J63" s="3" t="str">
        <f t="shared" si="1"/>
        <v>✘</v>
      </c>
      <c r="L63" t="s">
        <v>126</v>
      </c>
      <c r="M63" t="s">
        <v>127</v>
      </c>
      <c r="N63" s="10">
        <v>45</v>
      </c>
      <c r="O63" s="11">
        <v>40.54054054054054</v>
      </c>
      <c r="P63" s="23">
        <f t="shared" si="2"/>
        <v>4.4594594594594597</v>
      </c>
    </row>
    <row r="64" spans="2:16" x14ac:dyDescent="0.25">
      <c r="B64">
        <v>4</v>
      </c>
      <c r="C64" s="9">
        <v>42013</v>
      </c>
      <c r="D64" t="s">
        <v>17</v>
      </c>
      <c r="E64" t="s">
        <v>128</v>
      </c>
      <c r="F64" t="s">
        <v>127</v>
      </c>
      <c r="G64" s="30"/>
      <c r="H64" s="30"/>
      <c r="I64" s="30"/>
      <c r="J64" s="3" t="str">
        <f t="shared" si="1"/>
        <v>✘</v>
      </c>
      <c r="L64" t="s">
        <v>155</v>
      </c>
      <c r="M64" t="s">
        <v>127</v>
      </c>
      <c r="N64" s="10">
        <v>42</v>
      </c>
      <c r="O64" s="11">
        <v>40</v>
      </c>
      <c r="P64" s="23">
        <f t="shared" si="2"/>
        <v>2</v>
      </c>
    </row>
    <row r="65" spans="2:16" x14ac:dyDescent="0.25">
      <c r="B65">
        <v>4</v>
      </c>
      <c r="C65" s="9">
        <v>42013</v>
      </c>
      <c r="D65" t="s">
        <v>17</v>
      </c>
      <c r="E65" t="s">
        <v>129</v>
      </c>
      <c r="F65" t="s">
        <v>123</v>
      </c>
      <c r="G65" s="30"/>
      <c r="H65" s="30"/>
      <c r="I65" s="30"/>
      <c r="J65" s="3" t="str">
        <f t="shared" si="1"/>
        <v>✘</v>
      </c>
      <c r="L65" t="s">
        <v>135</v>
      </c>
      <c r="M65" t="s">
        <v>127</v>
      </c>
      <c r="N65" s="10">
        <v>40</v>
      </c>
      <c r="O65" s="11">
        <v>30.303030303030301</v>
      </c>
      <c r="P65" s="23">
        <f t="shared" si="2"/>
        <v>9.696969696969699</v>
      </c>
    </row>
    <row r="66" spans="2:16" x14ac:dyDescent="0.25">
      <c r="B66">
        <v>4</v>
      </c>
      <c r="C66" s="9">
        <v>42013</v>
      </c>
      <c r="D66" t="s">
        <v>17</v>
      </c>
      <c r="E66" t="s">
        <v>104</v>
      </c>
      <c r="F66" t="s">
        <v>105</v>
      </c>
      <c r="G66" s="30"/>
      <c r="H66" s="30"/>
      <c r="I66" s="30"/>
      <c r="J66" s="3" t="str">
        <f t="shared" si="1"/>
        <v>✘</v>
      </c>
      <c r="L66" t="s">
        <v>128</v>
      </c>
      <c r="M66" t="s">
        <v>127</v>
      </c>
      <c r="N66" s="10">
        <v>50</v>
      </c>
      <c r="O66" s="11">
        <v>46.296296296296291</v>
      </c>
      <c r="P66" s="23">
        <f t="shared" si="2"/>
        <v>3.7037037037037095</v>
      </c>
    </row>
    <row r="67" spans="2:16" x14ac:dyDescent="0.25">
      <c r="B67">
        <v>5</v>
      </c>
      <c r="C67" s="9">
        <v>41723</v>
      </c>
      <c r="D67" t="s">
        <v>99</v>
      </c>
      <c r="E67" t="s">
        <v>124</v>
      </c>
      <c r="F67" t="s">
        <v>101</v>
      </c>
      <c r="G67" s="30"/>
      <c r="H67" s="30"/>
      <c r="I67" s="30"/>
      <c r="J67" s="3" t="str">
        <f t="shared" si="1"/>
        <v>✘</v>
      </c>
      <c r="L67" t="s">
        <v>136</v>
      </c>
      <c r="M67" t="s">
        <v>127</v>
      </c>
      <c r="N67" s="10">
        <v>40</v>
      </c>
      <c r="O67" s="11">
        <v>33.898305084745765</v>
      </c>
      <c r="P67" s="23">
        <f t="shared" si="2"/>
        <v>6.1016949152542352</v>
      </c>
    </row>
    <row r="68" spans="2:16" x14ac:dyDescent="0.25">
      <c r="B68">
        <v>5</v>
      </c>
      <c r="C68" s="9">
        <v>41723</v>
      </c>
      <c r="D68" t="s">
        <v>99</v>
      </c>
      <c r="E68" t="s">
        <v>100</v>
      </c>
      <c r="F68" t="s">
        <v>101</v>
      </c>
      <c r="G68" s="30"/>
      <c r="H68" s="30"/>
      <c r="I68" s="30"/>
      <c r="J68" s="3" t="str">
        <f t="shared" si="1"/>
        <v>✘</v>
      </c>
      <c r="L68" t="s">
        <v>167</v>
      </c>
      <c r="M68" t="s">
        <v>127</v>
      </c>
      <c r="N68" s="10">
        <v>42</v>
      </c>
      <c r="O68" s="11">
        <v>33.070866141732282</v>
      </c>
      <c r="P68" s="23">
        <f t="shared" si="2"/>
        <v>8.9291338582677184</v>
      </c>
    </row>
    <row r="69" spans="2:16" x14ac:dyDescent="0.25">
      <c r="B69">
        <v>5</v>
      </c>
      <c r="C69" s="9">
        <v>41723</v>
      </c>
      <c r="D69" t="s">
        <v>99</v>
      </c>
      <c r="E69" t="s">
        <v>130</v>
      </c>
      <c r="F69" t="s">
        <v>101</v>
      </c>
      <c r="G69" s="30"/>
      <c r="H69" s="30"/>
      <c r="I69" s="30"/>
      <c r="J69" s="3" t="str">
        <f t="shared" si="1"/>
        <v>✘</v>
      </c>
      <c r="L69" t="s">
        <v>145</v>
      </c>
      <c r="M69" t="s">
        <v>134</v>
      </c>
      <c r="N69" s="10">
        <v>95</v>
      </c>
      <c r="O69" s="11">
        <v>71.969696969696969</v>
      </c>
      <c r="P69" s="23">
        <f t="shared" si="2"/>
        <v>23.030303030303031</v>
      </c>
    </row>
    <row r="70" spans="2:16" x14ac:dyDescent="0.25">
      <c r="B70">
        <v>5</v>
      </c>
      <c r="C70" s="9">
        <v>41723</v>
      </c>
      <c r="D70" t="s">
        <v>99</v>
      </c>
      <c r="E70" t="s">
        <v>108</v>
      </c>
      <c r="F70" t="s">
        <v>101</v>
      </c>
      <c r="G70" s="30"/>
      <c r="H70" s="30"/>
      <c r="I70" s="30"/>
      <c r="J70" s="3" t="str">
        <f t="shared" si="1"/>
        <v>✘</v>
      </c>
      <c r="L70" t="s">
        <v>164</v>
      </c>
      <c r="M70" t="s">
        <v>134</v>
      </c>
      <c r="N70" s="10">
        <v>75</v>
      </c>
      <c r="O70" s="11">
        <v>57.251908396946561</v>
      </c>
      <c r="P70" s="23">
        <f t="shared" si="2"/>
        <v>17.748091603053439</v>
      </c>
    </row>
    <row r="71" spans="2:16" x14ac:dyDescent="0.25">
      <c r="B71">
        <v>5</v>
      </c>
      <c r="C71" s="9">
        <v>41723</v>
      </c>
      <c r="D71" t="s">
        <v>99</v>
      </c>
      <c r="E71" t="s">
        <v>25</v>
      </c>
      <c r="F71" t="s">
        <v>102</v>
      </c>
      <c r="G71" s="30"/>
      <c r="H71" s="30"/>
      <c r="I71" s="30"/>
      <c r="J71" s="3" t="str">
        <f t="shared" si="1"/>
        <v>✘</v>
      </c>
      <c r="L71" t="s">
        <v>56</v>
      </c>
      <c r="M71" t="s">
        <v>134</v>
      </c>
      <c r="N71" s="10">
        <v>78</v>
      </c>
      <c r="O71" s="11">
        <v>64.462809917355372</v>
      </c>
      <c r="P71" s="23">
        <f t="shared" si="2"/>
        <v>13.537190082644628</v>
      </c>
    </row>
    <row r="72" spans="2:16" x14ac:dyDescent="0.25">
      <c r="B72">
        <v>5</v>
      </c>
      <c r="C72" s="9">
        <v>41723</v>
      </c>
      <c r="D72" t="s">
        <v>99</v>
      </c>
      <c r="E72" t="s">
        <v>103</v>
      </c>
      <c r="F72" t="s">
        <v>101</v>
      </c>
      <c r="G72" s="30"/>
      <c r="H72" s="30"/>
      <c r="I72" s="30"/>
      <c r="J72" s="3" t="str">
        <f t="shared" si="1"/>
        <v>✘</v>
      </c>
      <c r="L72" t="s">
        <v>57</v>
      </c>
      <c r="M72" t="s">
        <v>134</v>
      </c>
      <c r="N72" s="10">
        <v>90</v>
      </c>
      <c r="O72" s="11">
        <v>82.568807339449535</v>
      </c>
      <c r="P72" s="23">
        <f t="shared" ref="P72:P103" si="3">+N72-O72</f>
        <v>7.4311926605504652</v>
      </c>
    </row>
    <row r="73" spans="2:16" x14ac:dyDescent="0.25">
      <c r="B73">
        <v>5</v>
      </c>
      <c r="C73" s="9">
        <v>41723</v>
      </c>
      <c r="D73" t="s">
        <v>99</v>
      </c>
      <c r="E73" t="s">
        <v>124</v>
      </c>
      <c r="F73" t="s">
        <v>101</v>
      </c>
      <c r="G73" s="30"/>
      <c r="H73" s="30"/>
      <c r="I73" s="30"/>
      <c r="J73" s="3" t="str">
        <f t="shared" si="1"/>
        <v>✘</v>
      </c>
      <c r="L73" t="s">
        <v>133</v>
      </c>
      <c r="M73" t="s">
        <v>134</v>
      </c>
      <c r="N73" s="10">
        <v>85</v>
      </c>
      <c r="O73" s="11">
        <v>75.892857142857139</v>
      </c>
      <c r="P73" s="23">
        <f t="shared" si="3"/>
        <v>9.1071428571428612</v>
      </c>
    </row>
    <row r="74" spans="2:16" x14ac:dyDescent="0.25">
      <c r="B74">
        <v>5</v>
      </c>
      <c r="C74" s="9">
        <v>41723</v>
      </c>
      <c r="D74" t="s">
        <v>99</v>
      </c>
      <c r="E74" t="s">
        <v>16</v>
      </c>
      <c r="F74" t="s">
        <v>102</v>
      </c>
      <c r="G74" s="30"/>
      <c r="H74" s="30"/>
      <c r="I74" s="30"/>
      <c r="J74" s="3" t="str">
        <f t="shared" si="1"/>
        <v>✘</v>
      </c>
      <c r="L74" t="s">
        <v>171</v>
      </c>
      <c r="M74" t="s">
        <v>134</v>
      </c>
      <c r="N74" s="10">
        <v>90</v>
      </c>
      <c r="O74" s="11">
        <v>75</v>
      </c>
      <c r="P74" s="23">
        <f t="shared" si="3"/>
        <v>15</v>
      </c>
    </row>
    <row r="75" spans="2:16" x14ac:dyDescent="0.25">
      <c r="B75">
        <v>5</v>
      </c>
      <c r="C75" s="9">
        <v>41723</v>
      </c>
      <c r="D75" t="s">
        <v>99</v>
      </c>
      <c r="E75" t="s">
        <v>20</v>
      </c>
      <c r="F75" t="s">
        <v>101</v>
      </c>
      <c r="G75" s="30"/>
      <c r="H75" s="30"/>
      <c r="I75" s="30"/>
      <c r="J75" s="3" t="str">
        <f t="shared" si="1"/>
        <v>✘</v>
      </c>
      <c r="L75" t="s">
        <v>39</v>
      </c>
      <c r="M75" t="s">
        <v>134</v>
      </c>
      <c r="N75" s="10">
        <v>75</v>
      </c>
      <c r="O75" s="11">
        <v>57.251908396946561</v>
      </c>
      <c r="P75" s="23">
        <f t="shared" si="3"/>
        <v>17.748091603053439</v>
      </c>
    </row>
    <row r="76" spans="2:16" x14ac:dyDescent="0.25">
      <c r="B76">
        <v>5</v>
      </c>
      <c r="C76" s="9">
        <v>41723</v>
      </c>
      <c r="D76" t="s">
        <v>17</v>
      </c>
      <c r="E76" t="s">
        <v>131</v>
      </c>
      <c r="F76" t="s">
        <v>114</v>
      </c>
      <c r="G76" s="30"/>
      <c r="H76" s="30"/>
      <c r="I76" s="30"/>
      <c r="J76" s="3" t="str">
        <f t="shared" si="1"/>
        <v>✘</v>
      </c>
      <c r="L76" t="s">
        <v>38</v>
      </c>
      <c r="M76" t="s">
        <v>134</v>
      </c>
      <c r="N76" s="10">
        <v>78</v>
      </c>
      <c r="O76" s="11">
        <v>57.777777777777771</v>
      </c>
      <c r="P76" s="23">
        <f t="shared" si="3"/>
        <v>20.222222222222229</v>
      </c>
    </row>
    <row r="77" spans="2:16" x14ac:dyDescent="0.25">
      <c r="B77">
        <v>5</v>
      </c>
      <c r="C77" s="9">
        <v>41723</v>
      </c>
      <c r="D77" t="s">
        <v>17</v>
      </c>
      <c r="E77" t="s">
        <v>115</v>
      </c>
      <c r="F77" t="s">
        <v>114</v>
      </c>
      <c r="G77" s="30"/>
      <c r="H77" s="30"/>
      <c r="I77" s="30"/>
      <c r="J77" s="3" t="str">
        <f t="shared" si="1"/>
        <v>✘</v>
      </c>
      <c r="L77" t="s">
        <v>34</v>
      </c>
      <c r="M77" t="s">
        <v>134</v>
      </c>
      <c r="N77" s="10">
        <v>85</v>
      </c>
      <c r="O77" s="11">
        <v>64.393939393939391</v>
      </c>
      <c r="P77" s="23">
        <f t="shared" si="3"/>
        <v>20.606060606060609</v>
      </c>
    </row>
    <row r="78" spans="2:16" x14ac:dyDescent="0.25">
      <c r="B78">
        <v>5</v>
      </c>
      <c r="C78" s="9">
        <v>41723</v>
      </c>
      <c r="D78" t="s">
        <v>17</v>
      </c>
      <c r="E78" t="s">
        <v>126</v>
      </c>
      <c r="F78" t="s">
        <v>127</v>
      </c>
      <c r="G78" s="30"/>
      <c r="H78" s="30"/>
      <c r="I78" s="30"/>
      <c r="J78" s="3" t="str">
        <f t="shared" si="1"/>
        <v>✘</v>
      </c>
      <c r="L78" t="s">
        <v>177</v>
      </c>
      <c r="M78" t="s">
        <v>134</v>
      </c>
      <c r="N78" s="10">
        <v>85</v>
      </c>
      <c r="O78" s="11">
        <v>64.885496183206101</v>
      </c>
      <c r="P78" s="23">
        <f t="shared" si="3"/>
        <v>20.114503816793899</v>
      </c>
    </row>
    <row r="79" spans="2:16" x14ac:dyDescent="0.25">
      <c r="B79">
        <v>5</v>
      </c>
      <c r="C79" s="9">
        <v>41723</v>
      </c>
      <c r="D79" t="s">
        <v>17</v>
      </c>
      <c r="E79" t="s">
        <v>131</v>
      </c>
      <c r="F79" t="s">
        <v>114</v>
      </c>
      <c r="G79" s="30"/>
      <c r="H79" s="30"/>
      <c r="I79" s="30"/>
      <c r="J79" s="3" t="str">
        <f t="shared" ref="J79:J142" si="4">IF(I79=VLOOKUP(E79,$L$7:$P$115,5,0),"✔","✘")</f>
        <v>✘</v>
      </c>
      <c r="L79" t="s">
        <v>104</v>
      </c>
      <c r="M79" t="s">
        <v>105</v>
      </c>
      <c r="N79" s="10">
        <v>65</v>
      </c>
      <c r="O79" s="11">
        <v>58.558558558558552</v>
      </c>
      <c r="P79" s="23">
        <f t="shared" si="3"/>
        <v>6.441441441441448</v>
      </c>
    </row>
    <row r="80" spans="2:16" x14ac:dyDescent="0.25">
      <c r="B80">
        <v>5</v>
      </c>
      <c r="C80" s="9">
        <v>41723</v>
      </c>
      <c r="D80" t="s">
        <v>17</v>
      </c>
      <c r="E80" t="s">
        <v>132</v>
      </c>
      <c r="F80" t="s">
        <v>21</v>
      </c>
      <c r="G80" s="30"/>
      <c r="H80" s="30"/>
      <c r="I80" s="30"/>
      <c r="J80" s="3" t="str">
        <f t="shared" si="4"/>
        <v>✘</v>
      </c>
      <c r="L80" t="s">
        <v>159</v>
      </c>
      <c r="M80" t="s">
        <v>105</v>
      </c>
      <c r="N80" s="10">
        <v>65</v>
      </c>
      <c r="O80" s="11">
        <v>56.521739130434788</v>
      </c>
      <c r="P80" s="23">
        <f t="shared" si="3"/>
        <v>8.4782608695652115</v>
      </c>
    </row>
    <row r="81" spans="2:16" x14ac:dyDescent="0.25">
      <c r="B81">
        <v>5</v>
      </c>
      <c r="C81" s="9">
        <v>41723</v>
      </c>
      <c r="D81" t="s">
        <v>17</v>
      </c>
      <c r="E81" t="s">
        <v>133</v>
      </c>
      <c r="F81" t="s">
        <v>134</v>
      </c>
      <c r="G81" s="30"/>
      <c r="H81" s="30"/>
      <c r="I81" s="30"/>
      <c r="J81" s="3" t="str">
        <f t="shared" si="4"/>
        <v>✘</v>
      </c>
      <c r="L81" t="s">
        <v>35</v>
      </c>
      <c r="M81" t="s">
        <v>105</v>
      </c>
      <c r="N81" s="10">
        <v>65</v>
      </c>
      <c r="O81" s="11">
        <v>58.558558558558552</v>
      </c>
      <c r="P81" s="23">
        <f t="shared" si="3"/>
        <v>6.441441441441448</v>
      </c>
    </row>
    <row r="82" spans="2:16" x14ac:dyDescent="0.25">
      <c r="B82">
        <v>5</v>
      </c>
      <c r="C82" s="9">
        <v>41723</v>
      </c>
      <c r="D82" t="s">
        <v>17</v>
      </c>
      <c r="E82" t="s">
        <v>115</v>
      </c>
      <c r="F82" t="s">
        <v>114</v>
      </c>
      <c r="G82" s="30"/>
      <c r="H82" s="30"/>
      <c r="I82" s="30"/>
      <c r="J82" s="3" t="str">
        <f t="shared" si="4"/>
        <v>✘</v>
      </c>
      <c r="L82" t="s">
        <v>58</v>
      </c>
      <c r="M82" t="s">
        <v>105</v>
      </c>
      <c r="N82" s="10">
        <v>75</v>
      </c>
      <c r="O82" s="11">
        <v>57.692307692307693</v>
      </c>
      <c r="P82" s="23">
        <f t="shared" si="3"/>
        <v>17.307692307692307</v>
      </c>
    </row>
    <row r="83" spans="2:16" x14ac:dyDescent="0.25">
      <c r="B83">
        <v>5</v>
      </c>
      <c r="C83" s="9">
        <v>41723</v>
      </c>
      <c r="D83" t="s">
        <v>17</v>
      </c>
      <c r="E83" t="s">
        <v>135</v>
      </c>
      <c r="F83" t="s">
        <v>127</v>
      </c>
      <c r="G83" s="30"/>
      <c r="H83" s="30"/>
      <c r="I83" s="30"/>
      <c r="J83" s="3" t="str">
        <f t="shared" si="4"/>
        <v>✘</v>
      </c>
      <c r="L83" t="s">
        <v>59</v>
      </c>
      <c r="M83" t="s">
        <v>105</v>
      </c>
      <c r="N83" s="10">
        <v>75</v>
      </c>
      <c r="O83" s="11">
        <v>63.025210084033617</v>
      </c>
      <c r="P83" s="23">
        <f t="shared" si="3"/>
        <v>11.974789915966383</v>
      </c>
    </row>
    <row r="84" spans="2:16" x14ac:dyDescent="0.25">
      <c r="B84">
        <v>6</v>
      </c>
      <c r="C84" s="9">
        <v>41793</v>
      </c>
      <c r="D84" t="s">
        <v>99</v>
      </c>
      <c r="E84" t="s">
        <v>24</v>
      </c>
      <c r="F84" t="s">
        <v>102</v>
      </c>
      <c r="G84" s="30"/>
      <c r="H84" s="30"/>
      <c r="I84" s="30"/>
      <c r="J84" s="3" t="str">
        <f t="shared" si="4"/>
        <v>✘</v>
      </c>
      <c r="L84" t="s">
        <v>36</v>
      </c>
      <c r="M84" t="s">
        <v>105</v>
      </c>
      <c r="N84" s="10">
        <v>65</v>
      </c>
      <c r="O84" s="11">
        <v>52.41935483870968</v>
      </c>
      <c r="P84" s="23">
        <f t="shared" si="3"/>
        <v>12.58064516129032</v>
      </c>
    </row>
    <row r="85" spans="2:16" x14ac:dyDescent="0.25">
      <c r="B85">
        <v>6</v>
      </c>
      <c r="C85" s="9">
        <v>41793</v>
      </c>
      <c r="D85" t="s">
        <v>99</v>
      </c>
      <c r="E85" t="s">
        <v>15</v>
      </c>
      <c r="F85" t="s">
        <v>102</v>
      </c>
      <c r="G85" s="30"/>
      <c r="H85" s="30"/>
      <c r="I85" s="30"/>
      <c r="J85" s="3" t="str">
        <f t="shared" si="4"/>
        <v>✘</v>
      </c>
      <c r="L85" t="s">
        <v>32</v>
      </c>
      <c r="M85" t="s">
        <v>105</v>
      </c>
      <c r="N85" s="10">
        <v>75</v>
      </c>
      <c r="O85" s="11">
        <v>65.217391304347828</v>
      </c>
      <c r="P85" s="23">
        <f t="shared" si="3"/>
        <v>9.7826086956521721</v>
      </c>
    </row>
    <row r="86" spans="2:16" x14ac:dyDescent="0.25">
      <c r="B86">
        <v>6</v>
      </c>
      <c r="C86" s="9">
        <v>41793</v>
      </c>
      <c r="D86" t="s">
        <v>99</v>
      </c>
      <c r="E86" t="s">
        <v>24</v>
      </c>
      <c r="F86" t="s">
        <v>102</v>
      </c>
      <c r="G86" s="30"/>
      <c r="H86" s="30"/>
      <c r="I86" s="30"/>
      <c r="J86" s="3" t="str">
        <f t="shared" si="4"/>
        <v>✘</v>
      </c>
      <c r="L86" t="s">
        <v>60</v>
      </c>
      <c r="M86" t="s">
        <v>105</v>
      </c>
      <c r="N86" s="10">
        <v>75</v>
      </c>
      <c r="O86" s="11">
        <v>71.428571428571431</v>
      </c>
      <c r="P86" s="23">
        <f t="shared" si="3"/>
        <v>3.5714285714285694</v>
      </c>
    </row>
    <row r="87" spans="2:16" x14ac:dyDescent="0.25">
      <c r="B87">
        <v>6</v>
      </c>
      <c r="C87" s="9">
        <v>41793</v>
      </c>
      <c r="D87" t="s">
        <v>99</v>
      </c>
      <c r="E87" t="s">
        <v>26</v>
      </c>
      <c r="F87" t="s">
        <v>101</v>
      </c>
      <c r="G87" s="30"/>
      <c r="H87" s="30"/>
      <c r="I87" s="30"/>
      <c r="J87" s="3" t="str">
        <f t="shared" si="4"/>
        <v>✘</v>
      </c>
      <c r="L87" t="s">
        <v>139</v>
      </c>
      <c r="M87" t="s">
        <v>29</v>
      </c>
      <c r="N87" s="10">
        <v>78</v>
      </c>
      <c r="O87" s="11">
        <v>72.89719626168224</v>
      </c>
      <c r="P87" s="23">
        <f t="shared" si="3"/>
        <v>5.1028037383177605</v>
      </c>
    </row>
    <row r="88" spans="2:16" x14ac:dyDescent="0.25">
      <c r="B88">
        <v>6</v>
      </c>
      <c r="C88" s="9">
        <v>41793</v>
      </c>
      <c r="D88" t="s">
        <v>99</v>
      </c>
      <c r="E88" t="s">
        <v>27</v>
      </c>
      <c r="F88" t="s">
        <v>102</v>
      </c>
      <c r="G88" s="30"/>
      <c r="H88" s="30"/>
      <c r="I88" s="30"/>
      <c r="J88" s="3" t="str">
        <f t="shared" si="4"/>
        <v>✘</v>
      </c>
      <c r="L88" t="s">
        <v>165</v>
      </c>
      <c r="M88" t="s">
        <v>29</v>
      </c>
      <c r="N88" s="10">
        <v>79</v>
      </c>
      <c r="O88" s="11">
        <v>62.698412698412696</v>
      </c>
      <c r="P88" s="23">
        <f t="shared" si="3"/>
        <v>16.301587301587304</v>
      </c>
    </row>
    <row r="89" spans="2:16" x14ac:dyDescent="0.25">
      <c r="B89">
        <v>6</v>
      </c>
      <c r="C89" s="9">
        <v>41793</v>
      </c>
      <c r="D89" t="s">
        <v>99</v>
      </c>
      <c r="E89" t="s">
        <v>130</v>
      </c>
      <c r="F89" t="s">
        <v>101</v>
      </c>
      <c r="G89" s="30"/>
      <c r="H89" s="30"/>
      <c r="I89" s="30"/>
      <c r="J89" s="3" t="str">
        <f t="shared" si="4"/>
        <v>✘</v>
      </c>
      <c r="L89" t="s">
        <v>170</v>
      </c>
      <c r="M89" t="s">
        <v>29</v>
      </c>
      <c r="N89" s="10">
        <v>75</v>
      </c>
      <c r="O89" s="11">
        <v>70.754716981132077</v>
      </c>
      <c r="P89" s="23">
        <f t="shared" si="3"/>
        <v>4.2452830188679229</v>
      </c>
    </row>
    <row r="90" spans="2:16" x14ac:dyDescent="0.25">
      <c r="B90">
        <v>6</v>
      </c>
      <c r="C90" s="9">
        <v>41793</v>
      </c>
      <c r="D90" t="s">
        <v>99</v>
      </c>
      <c r="E90" t="s">
        <v>20</v>
      </c>
      <c r="F90" t="s">
        <v>101</v>
      </c>
      <c r="G90" s="30"/>
      <c r="H90" s="30"/>
      <c r="I90" s="30"/>
      <c r="J90" s="3" t="str">
        <f t="shared" si="4"/>
        <v>✘</v>
      </c>
      <c r="L90" t="s">
        <v>109</v>
      </c>
      <c r="M90" t="s">
        <v>101</v>
      </c>
      <c r="N90" s="10">
        <v>20</v>
      </c>
      <c r="O90" s="11">
        <v>16</v>
      </c>
      <c r="P90" s="23">
        <f t="shared" si="3"/>
        <v>4</v>
      </c>
    </row>
    <row r="91" spans="2:16" x14ac:dyDescent="0.25">
      <c r="B91">
        <v>6</v>
      </c>
      <c r="C91" s="9">
        <v>41793</v>
      </c>
      <c r="D91" t="s">
        <v>17</v>
      </c>
      <c r="E91" t="s">
        <v>28</v>
      </c>
      <c r="F91" t="s">
        <v>22</v>
      </c>
      <c r="G91" s="30"/>
      <c r="H91" s="30"/>
      <c r="I91" s="30"/>
      <c r="J91" s="3" t="str">
        <f t="shared" si="4"/>
        <v>✘</v>
      </c>
      <c r="L91" t="s">
        <v>103</v>
      </c>
      <c r="M91" t="s">
        <v>101</v>
      </c>
      <c r="N91" s="10">
        <v>25</v>
      </c>
      <c r="O91" s="11">
        <v>20</v>
      </c>
      <c r="P91" s="23">
        <f t="shared" si="3"/>
        <v>5</v>
      </c>
    </row>
    <row r="92" spans="2:16" x14ac:dyDescent="0.25">
      <c r="B92">
        <v>6</v>
      </c>
      <c r="C92" s="9">
        <v>41793</v>
      </c>
      <c r="D92" t="s">
        <v>17</v>
      </c>
      <c r="E92" t="s">
        <v>104</v>
      </c>
      <c r="F92" t="s">
        <v>105</v>
      </c>
      <c r="G92" s="30"/>
      <c r="H92" s="30"/>
      <c r="I92" s="30"/>
      <c r="J92" s="3" t="str">
        <f t="shared" si="4"/>
        <v>✘</v>
      </c>
      <c r="L92" t="s">
        <v>124</v>
      </c>
      <c r="M92" t="s">
        <v>101</v>
      </c>
      <c r="N92" s="10">
        <v>25</v>
      </c>
      <c r="O92" s="11">
        <v>18.25</v>
      </c>
      <c r="P92" s="23">
        <f t="shared" si="3"/>
        <v>6.75</v>
      </c>
    </row>
    <row r="93" spans="2:16" x14ac:dyDescent="0.25">
      <c r="B93">
        <v>6</v>
      </c>
      <c r="C93" s="9">
        <v>41793</v>
      </c>
      <c r="D93" t="s">
        <v>17</v>
      </c>
      <c r="E93" t="s">
        <v>129</v>
      </c>
      <c r="F93" t="s">
        <v>123</v>
      </c>
      <c r="G93" s="30"/>
      <c r="H93" s="30"/>
      <c r="I93" s="30"/>
      <c r="J93" s="3" t="str">
        <f t="shared" si="4"/>
        <v>✘</v>
      </c>
      <c r="L93" t="s">
        <v>100</v>
      </c>
      <c r="M93" t="s">
        <v>101</v>
      </c>
      <c r="N93" s="10">
        <v>25</v>
      </c>
      <c r="O93" s="11">
        <v>18</v>
      </c>
      <c r="P93" s="23">
        <f t="shared" si="3"/>
        <v>7</v>
      </c>
    </row>
    <row r="94" spans="2:16" x14ac:dyDescent="0.25">
      <c r="B94">
        <v>6</v>
      </c>
      <c r="C94" s="9">
        <v>41793</v>
      </c>
      <c r="D94" t="s">
        <v>17</v>
      </c>
      <c r="E94" t="s">
        <v>104</v>
      </c>
      <c r="F94" t="s">
        <v>105</v>
      </c>
      <c r="G94" s="30"/>
      <c r="H94" s="30"/>
      <c r="I94" s="30"/>
      <c r="J94" s="3" t="str">
        <f t="shared" si="4"/>
        <v>✘</v>
      </c>
      <c r="L94" t="s">
        <v>130</v>
      </c>
      <c r="M94" t="s">
        <v>101</v>
      </c>
      <c r="N94" s="10">
        <v>25</v>
      </c>
      <c r="O94" s="11">
        <v>18.5</v>
      </c>
      <c r="P94" s="23">
        <f t="shared" si="3"/>
        <v>6.5</v>
      </c>
    </row>
    <row r="95" spans="2:16" x14ac:dyDescent="0.25">
      <c r="B95">
        <v>6</v>
      </c>
      <c r="C95" s="9">
        <v>41793</v>
      </c>
      <c r="D95" t="s">
        <v>17</v>
      </c>
      <c r="E95" t="s">
        <v>112</v>
      </c>
      <c r="F95" t="s">
        <v>107</v>
      </c>
      <c r="G95" s="30"/>
      <c r="H95" s="30"/>
      <c r="I95" s="30"/>
      <c r="J95" s="3" t="str">
        <f t="shared" si="4"/>
        <v>✘</v>
      </c>
      <c r="L95" t="s">
        <v>108</v>
      </c>
      <c r="M95" t="s">
        <v>101</v>
      </c>
      <c r="N95" s="10">
        <v>18</v>
      </c>
      <c r="O95" s="11">
        <v>12.6</v>
      </c>
      <c r="P95" s="23">
        <f t="shared" si="3"/>
        <v>5.4</v>
      </c>
    </row>
    <row r="96" spans="2:16" x14ac:dyDescent="0.25">
      <c r="B96">
        <v>6</v>
      </c>
      <c r="C96" s="9">
        <v>41793</v>
      </c>
      <c r="D96" t="s">
        <v>17</v>
      </c>
      <c r="E96" t="s">
        <v>136</v>
      </c>
      <c r="F96" t="s">
        <v>127</v>
      </c>
      <c r="G96" s="30"/>
      <c r="H96" s="30"/>
      <c r="I96" s="30"/>
      <c r="J96" s="3" t="str">
        <f t="shared" si="4"/>
        <v>✘</v>
      </c>
      <c r="L96" t="s">
        <v>20</v>
      </c>
      <c r="M96" t="s">
        <v>101</v>
      </c>
      <c r="N96" s="10">
        <v>30</v>
      </c>
      <c r="O96" s="11">
        <v>21.599999999999998</v>
      </c>
      <c r="P96" s="23">
        <f t="shared" si="3"/>
        <v>8.4000000000000021</v>
      </c>
    </row>
    <row r="97" spans="2:16" x14ac:dyDescent="0.25">
      <c r="B97">
        <v>7</v>
      </c>
      <c r="C97" s="9">
        <v>41865</v>
      </c>
      <c r="D97" t="s">
        <v>99</v>
      </c>
      <c r="E97" t="s">
        <v>26</v>
      </c>
      <c r="F97" t="s">
        <v>101</v>
      </c>
      <c r="G97" s="30"/>
      <c r="H97" s="30"/>
      <c r="I97" s="30"/>
      <c r="J97" s="3" t="str">
        <f t="shared" si="4"/>
        <v>✘</v>
      </c>
      <c r="L97" t="s">
        <v>26</v>
      </c>
      <c r="M97" t="s">
        <v>101</v>
      </c>
      <c r="N97" s="10">
        <v>20</v>
      </c>
      <c r="O97" s="11">
        <v>14.6</v>
      </c>
      <c r="P97" s="23">
        <f t="shared" si="3"/>
        <v>5.4</v>
      </c>
    </row>
    <row r="98" spans="2:16" x14ac:dyDescent="0.25">
      <c r="B98">
        <v>7</v>
      </c>
      <c r="C98" s="9">
        <v>41865</v>
      </c>
      <c r="D98" t="s">
        <v>99</v>
      </c>
      <c r="E98" t="s">
        <v>100</v>
      </c>
      <c r="F98" t="s">
        <v>101</v>
      </c>
      <c r="G98" s="30"/>
      <c r="H98" s="30"/>
      <c r="I98" s="30"/>
      <c r="J98" s="3" t="str">
        <f t="shared" si="4"/>
        <v>✘</v>
      </c>
      <c r="L98" t="s">
        <v>19</v>
      </c>
      <c r="M98" t="s">
        <v>101</v>
      </c>
      <c r="N98" s="10">
        <v>25</v>
      </c>
      <c r="O98" s="11">
        <v>17.75</v>
      </c>
      <c r="P98" s="23">
        <f t="shared" si="3"/>
        <v>7.25</v>
      </c>
    </row>
    <row r="99" spans="2:16" x14ac:dyDescent="0.25">
      <c r="B99">
        <v>7</v>
      </c>
      <c r="C99" s="9">
        <v>41865</v>
      </c>
      <c r="D99" t="s">
        <v>99</v>
      </c>
      <c r="E99" t="s">
        <v>103</v>
      </c>
      <c r="F99" t="s">
        <v>101</v>
      </c>
      <c r="G99" s="30"/>
      <c r="H99" s="30"/>
      <c r="I99" s="30"/>
      <c r="J99" s="3" t="str">
        <f t="shared" si="4"/>
        <v>✘</v>
      </c>
      <c r="L99" t="s">
        <v>15</v>
      </c>
      <c r="M99" t="s">
        <v>102</v>
      </c>
      <c r="N99" s="10">
        <v>30</v>
      </c>
      <c r="O99" s="11">
        <v>23.700000000000003</v>
      </c>
      <c r="P99" s="23">
        <f t="shared" si="3"/>
        <v>6.2999999999999972</v>
      </c>
    </row>
    <row r="100" spans="2:16" x14ac:dyDescent="0.25">
      <c r="B100">
        <v>7</v>
      </c>
      <c r="C100" s="9">
        <v>41865</v>
      </c>
      <c r="D100" t="s">
        <v>17</v>
      </c>
      <c r="E100" t="s">
        <v>111</v>
      </c>
      <c r="F100" t="s">
        <v>22</v>
      </c>
      <c r="G100" s="30"/>
      <c r="H100" s="30"/>
      <c r="I100" s="30"/>
      <c r="J100" s="3" t="str">
        <f t="shared" si="4"/>
        <v>✘</v>
      </c>
      <c r="L100" t="s">
        <v>24</v>
      </c>
      <c r="M100" t="s">
        <v>102</v>
      </c>
      <c r="N100" s="10">
        <v>25</v>
      </c>
      <c r="O100" s="11">
        <v>18</v>
      </c>
      <c r="P100" s="23">
        <f t="shared" si="3"/>
        <v>7</v>
      </c>
    </row>
    <row r="101" spans="2:16" x14ac:dyDescent="0.25">
      <c r="B101">
        <v>7</v>
      </c>
      <c r="C101" s="9">
        <v>41865</v>
      </c>
      <c r="D101" t="s">
        <v>17</v>
      </c>
      <c r="E101" t="s">
        <v>126</v>
      </c>
      <c r="F101" t="s">
        <v>127</v>
      </c>
      <c r="G101" s="30"/>
      <c r="H101" s="30"/>
      <c r="I101" s="30"/>
      <c r="J101" s="3" t="str">
        <f t="shared" si="4"/>
        <v>✘</v>
      </c>
      <c r="L101" t="s">
        <v>25</v>
      </c>
      <c r="M101" t="s">
        <v>102</v>
      </c>
      <c r="N101" s="10">
        <v>30</v>
      </c>
      <c r="O101" s="11">
        <v>21.9</v>
      </c>
      <c r="P101" s="23">
        <f t="shared" si="3"/>
        <v>8.1000000000000014</v>
      </c>
    </row>
    <row r="102" spans="2:16" x14ac:dyDescent="0.25">
      <c r="B102">
        <v>8</v>
      </c>
      <c r="C102" s="9">
        <v>41882</v>
      </c>
      <c r="D102" t="s">
        <v>99</v>
      </c>
      <c r="E102" t="s">
        <v>100</v>
      </c>
      <c r="F102" t="s">
        <v>101</v>
      </c>
      <c r="G102" s="30"/>
      <c r="H102" s="30"/>
      <c r="I102" s="30"/>
      <c r="J102" s="3" t="str">
        <f t="shared" si="4"/>
        <v>✘</v>
      </c>
      <c r="L102" t="s">
        <v>23</v>
      </c>
      <c r="M102" t="s">
        <v>102</v>
      </c>
      <c r="N102" s="10">
        <v>30</v>
      </c>
      <c r="O102" s="11">
        <v>21.299999999999997</v>
      </c>
      <c r="P102" s="23">
        <f t="shared" si="3"/>
        <v>8.7000000000000028</v>
      </c>
    </row>
    <row r="103" spans="2:16" x14ac:dyDescent="0.25">
      <c r="B103">
        <v>8</v>
      </c>
      <c r="C103" s="9">
        <v>41882</v>
      </c>
      <c r="D103" t="s">
        <v>99</v>
      </c>
      <c r="E103" t="s">
        <v>109</v>
      </c>
      <c r="F103" t="s">
        <v>101</v>
      </c>
      <c r="G103" s="30"/>
      <c r="H103" s="30"/>
      <c r="I103" s="30"/>
      <c r="J103" s="3" t="str">
        <f t="shared" si="4"/>
        <v>✘</v>
      </c>
      <c r="L103" t="s">
        <v>16</v>
      </c>
      <c r="M103" t="s">
        <v>102</v>
      </c>
      <c r="N103" s="10">
        <v>40</v>
      </c>
      <c r="O103" s="11">
        <v>32.400000000000006</v>
      </c>
      <c r="P103" s="23">
        <f t="shared" si="3"/>
        <v>7.5999999999999943</v>
      </c>
    </row>
    <row r="104" spans="2:16" x14ac:dyDescent="0.25">
      <c r="B104">
        <v>8</v>
      </c>
      <c r="C104" s="9">
        <v>41882</v>
      </c>
      <c r="D104" t="s">
        <v>99</v>
      </c>
      <c r="E104" t="s">
        <v>23</v>
      </c>
      <c r="F104" t="s">
        <v>102</v>
      </c>
      <c r="G104" s="30"/>
      <c r="H104" s="30"/>
      <c r="I104" s="30"/>
      <c r="J104" s="3" t="str">
        <f t="shared" si="4"/>
        <v>✘</v>
      </c>
      <c r="L104" t="s">
        <v>27</v>
      </c>
      <c r="M104" t="s">
        <v>102</v>
      </c>
      <c r="N104" s="10">
        <v>30</v>
      </c>
      <c r="O104" s="11">
        <v>24.9</v>
      </c>
      <c r="P104" s="23">
        <f t="shared" ref="P104:P115" si="5">+N104-O104</f>
        <v>5.1000000000000014</v>
      </c>
    </row>
    <row r="105" spans="2:16" x14ac:dyDescent="0.25">
      <c r="B105">
        <v>8</v>
      </c>
      <c r="C105" s="9">
        <v>41882</v>
      </c>
      <c r="D105" t="s">
        <v>99</v>
      </c>
      <c r="E105" t="s">
        <v>109</v>
      </c>
      <c r="F105" t="s">
        <v>101</v>
      </c>
      <c r="G105" s="30"/>
      <c r="H105" s="30"/>
      <c r="I105" s="30"/>
      <c r="J105" s="3" t="str">
        <f t="shared" si="4"/>
        <v>✘</v>
      </c>
      <c r="L105" t="s">
        <v>18</v>
      </c>
      <c r="M105" t="s">
        <v>102</v>
      </c>
      <c r="N105" s="10">
        <v>25</v>
      </c>
      <c r="O105" s="11">
        <v>21.25</v>
      </c>
      <c r="P105" s="23">
        <f t="shared" si="5"/>
        <v>3.75</v>
      </c>
    </row>
    <row r="106" spans="2:16" x14ac:dyDescent="0.25">
      <c r="B106">
        <v>8</v>
      </c>
      <c r="C106" s="9">
        <v>41882</v>
      </c>
      <c r="D106" t="s">
        <v>99</v>
      </c>
      <c r="E106" t="s">
        <v>25</v>
      </c>
      <c r="F106" t="s">
        <v>102</v>
      </c>
      <c r="G106" s="30"/>
      <c r="H106" s="30"/>
      <c r="I106" s="30"/>
      <c r="J106" s="3" t="str">
        <f t="shared" si="4"/>
        <v>✘</v>
      </c>
      <c r="L106" t="s">
        <v>150</v>
      </c>
      <c r="M106" t="s">
        <v>119</v>
      </c>
      <c r="N106" s="10">
        <v>587</v>
      </c>
      <c r="O106" s="11">
        <v>422.64</v>
      </c>
      <c r="P106" s="23">
        <f t="shared" si="5"/>
        <v>164.36</v>
      </c>
    </row>
    <row r="107" spans="2:16" x14ac:dyDescent="0.25">
      <c r="B107">
        <v>8</v>
      </c>
      <c r="C107" s="9">
        <v>41882</v>
      </c>
      <c r="D107" t="s">
        <v>99</v>
      </c>
      <c r="E107" t="s">
        <v>15</v>
      </c>
      <c r="F107" t="s">
        <v>102</v>
      </c>
      <c r="G107" s="30"/>
      <c r="H107" s="30"/>
      <c r="I107" s="30"/>
      <c r="J107" s="3" t="str">
        <f t="shared" si="4"/>
        <v>✘</v>
      </c>
      <c r="L107" t="s">
        <v>144</v>
      </c>
      <c r="M107" t="s">
        <v>119</v>
      </c>
      <c r="N107" s="10">
        <v>545</v>
      </c>
      <c r="O107" s="11">
        <v>397.84999999999997</v>
      </c>
      <c r="P107" s="23">
        <f t="shared" si="5"/>
        <v>147.15000000000003</v>
      </c>
    </row>
    <row r="108" spans="2:16" x14ac:dyDescent="0.25">
      <c r="B108">
        <v>8</v>
      </c>
      <c r="C108" s="9">
        <v>41882</v>
      </c>
      <c r="D108" t="s">
        <v>99</v>
      </c>
      <c r="E108" t="s">
        <v>108</v>
      </c>
      <c r="F108" t="s">
        <v>101</v>
      </c>
      <c r="G108" s="30"/>
      <c r="H108" s="30"/>
      <c r="I108" s="30"/>
      <c r="J108" s="3" t="str">
        <f t="shared" si="4"/>
        <v>✘</v>
      </c>
      <c r="L108" t="s">
        <v>168</v>
      </c>
      <c r="M108" t="s">
        <v>119</v>
      </c>
      <c r="N108" s="10">
        <v>670</v>
      </c>
      <c r="O108" s="11">
        <v>415.4</v>
      </c>
      <c r="P108" s="23">
        <f t="shared" si="5"/>
        <v>254.60000000000002</v>
      </c>
    </row>
    <row r="109" spans="2:16" x14ac:dyDescent="0.25">
      <c r="B109">
        <v>8</v>
      </c>
      <c r="C109" s="9">
        <v>41882</v>
      </c>
      <c r="D109" t="s">
        <v>99</v>
      </c>
      <c r="E109" t="s">
        <v>23</v>
      </c>
      <c r="F109" t="s">
        <v>102</v>
      </c>
      <c r="G109" s="30"/>
      <c r="H109" s="30"/>
      <c r="I109" s="30"/>
      <c r="J109" s="3" t="str">
        <f t="shared" si="4"/>
        <v>✘</v>
      </c>
      <c r="L109" t="s">
        <v>120</v>
      </c>
      <c r="M109" t="s">
        <v>119</v>
      </c>
      <c r="N109" s="10">
        <v>410</v>
      </c>
      <c r="O109" s="11">
        <v>270.60000000000002</v>
      </c>
      <c r="P109" s="23">
        <f t="shared" si="5"/>
        <v>139.39999999999998</v>
      </c>
    </row>
    <row r="110" spans="2:16" x14ac:dyDescent="0.25">
      <c r="B110">
        <v>8</v>
      </c>
      <c r="C110" s="9">
        <v>41882</v>
      </c>
      <c r="D110" t="s">
        <v>17</v>
      </c>
      <c r="E110" t="s">
        <v>125</v>
      </c>
      <c r="F110" t="s">
        <v>123</v>
      </c>
      <c r="G110" s="30"/>
      <c r="H110" s="30"/>
      <c r="I110" s="30"/>
      <c r="J110" s="3" t="str">
        <f t="shared" si="4"/>
        <v>✘</v>
      </c>
      <c r="L110" t="s">
        <v>156</v>
      </c>
      <c r="M110" t="s">
        <v>119</v>
      </c>
      <c r="N110" s="10">
        <v>758</v>
      </c>
      <c r="O110" s="11">
        <v>553.34</v>
      </c>
      <c r="P110" s="23">
        <f t="shared" si="5"/>
        <v>204.65999999999997</v>
      </c>
    </row>
    <row r="111" spans="2:16" x14ac:dyDescent="0.25">
      <c r="B111">
        <v>8</v>
      </c>
      <c r="C111" s="9">
        <v>41882</v>
      </c>
      <c r="D111" t="s">
        <v>17</v>
      </c>
      <c r="E111" t="s">
        <v>106</v>
      </c>
      <c r="F111" t="s">
        <v>107</v>
      </c>
      <c r="G111" s="30"/>
      <c r="H111" s="30"/>
      <c r="I111" s="30"/>
      <c r="J111" s="3" t="str">
        <f t="shared" si="4"/>
        <v>✘</v>
      </c>
      <c r="L111" t="s">
        <v>143</v>
      </c>
      <c r="M111" t="s">
        <v>119</v>
      </c>
      <c r="N111" s="10">
        <v>715</v>
      </c>
      <c r="O111" s="11">
        <v>536.25</v>
      </c>
      <c r="P111" s="23">
        <f t="shared" si="5"/>
        <v>178.75</v>
      </c>
    </row>
    <row r="112" spans="2:16" x14ac:dyDescent="0.25">
      <c r="B112">
        <v>8</v>
      </c>
      <c r="C112" s="9">
        <v>41882</v>
      </c>
      <c r="D112" t="s">
        <v>17</v>
      </c>
      <c r="E112" t="s">
        <v>131</v>
      </c>
      <c r="F112" t="s">
        <v>114</v>
      </c>
      <c r="G112" s="30"/>
      <c r="H112" s="30"/>
      <c r="I112" s="30"/>
      <c r="J112" s="3" t="str">
        <f t="shared" si="4"/>
        <v>✘</v>
      </c>
      <c r="L112" t="s">
        <v>169</v>
      </c>
      <c r="M112" t="s">
        <v>119</v>
      </c>
      <c r="N112" s="10">
        <v>748</v>
      </c>
      <c r="O112" s="11">
        <v>501.16</v>
      </c>
      <c r="P112" s="23">
        <f t="shared" si="5"/>
        <v>246.83999999999997</v>
      </c>
    </row>
    <row r="113" spans="2:16" x14ac:dyDescent="0.25">
      <c r="B113">
        <v>8</v>
      </c>
      <c r="C113" s="9">
        <v>41882</v>
      </c>
      <c r="D113" t="s">
        <v>17</v>
      </c>
      <c r="E113" t="s">
        <v>111</v>
      </c>
      <c r="F113" t="s">
        <v>22</v>
      </c>
      <c r="G113" s="30"/>
      <c r="H113" s="30"/>
      <c r="I113" s="30"/>
      <c r="J113" s="3" t="str">
        <f t="shared" si="4"/>
        <v>✘</v>
      </c>
      <c r="L113" t="s">
        <v>118</v>
      </c>
      <c r="M113" t="s">
        <v>119</v>
      </c>
      <c r="N113" s="10">
        <v>383</v>
      </c>
      <c r="O113" s="11">
        <v>256.61</v>
      </c>
      <c r="P113" s="23">
        <f t="shared" si="5"/>
        <v>126.38999999999999</v>
      </c>
    </row>
    <row r="114" spans="2:16" x14ac:dyDescent="0.25">
      <c r="B114">
        <v>8</v>
      </c>
      <c r="C114" s="9">
        <v>41882</v>
      </c>
      <c r="D114" t="s">
        <v>17</v>
      </c>
      <c r="E114" t="s">
        <v>137</v>
      </c>
      <c r="F114" t="s">
        <v>22</v>
      </c>
      <c r="G114" s="30"/>
      <c r="H114" s="30"/>
      <c r="I114" s="30"/>
      <c r="J114" s="3" t="str">
        <f t="shared" si="4"/>
        <v>✘</v>
      </c>
      <c r="L114" t="s">
        <v>142</v>
      </c>
      <c r="M114" t="s">
        <v>119</v>
      </c>
      <c r="N114" s="10">
        <v>647</v>
      </c>
      <c r="O114" s="11">
        <v>478.78</v>
      </c>
      <c r="P114" s="23">
        <f t="shared" si="5"/>
        <v>168.22000000000003</v>
      </c>
    </row>
    <row r="115" spans="2:16" x14ac:dyDescent="0.25">
      <c r="B115">
        <v>8</v>
      </c>
      <c r="C115" s="9">
        <v>41882</v>
      </c>
      <c r="D115" t="s">
        <v>17</v>
      </c>
      <c r="E115" t="s">
        <v>138</v>
      </c>
      <c r="F115" t="s">
        <v>22</v>
      </c>
      <c r="G115" s="30"/>
      <c r="H115" s="30"/>
      <c r="I115" s="30"/>
      <c r="J115" s="3" t="str">
        <f t="shared" si="4"/>
        <v>✘</v>
      </c>
      <c r="L115" t="s">
        <v>152</v>
      </c>
      <c r="M115" t="s">
        <v>119</v>
      </c>
      <c r="N115" s="10">
        <v>708</v>
      </c>
      <c r="O115" s="11">
        <v>431.88</v>
      </c>
      <c r="P115" s="23">
        <f t="shared" si="5"/>
        <v>276.12</v>
      </c>
    </row>
    <row r="116" spans="2:16" x14ac:dyDescent="0.25">
      <c r="B116">
        <v>8</v>
      </c>
      <c r="C116" s="9">
        <v>41882</v>
      </c>
      <c r="D116" t="s">
        <v>17</v>
      </c>
      <c r="E116" t="s">
        <v>139</v>
      </c>
      <c r="F116" t="s">
        <v>29</v>
      </c>
      <c r="G116" s="30"/>
      <c r="H116" s="30"/>
      <c r="I116" s="30"/>
      <c r="J116" s="3" t="str">
        <f t="shared" si="4"/>
        <v>✘</v>
      </c>
    </row>
    <row r="117" spans="2:16" x14ac:dyDescent="0.25">
      <c r="B117">
        <v>8</v>
      </c>
      <c r="C117" s="9">
        <v>41882</v>
      </c>
      <c r="D117" t="s">
        <v>17</v>
      </c>
      <c r="E117" t="s">
        <v>111</v>
      </c>
      <c r="F117" t="s">
        <v>22</v>
      </c>
      <c r="G117" s="30"/>
      <c r="H117" s="30"/>
      <c r="I117" s="30"/>
      <c r="J117" s="3" t="str">
        <f t="shared" si="4"/>
        <v>✘</v>
      </c>
    </row>
    <row r="118" spans="2:16" x14ac:dyDescent="0.25">
      <c r="B118">
        <v>9</v>
      </c>
      <c r="C118" s="9">
        <v>41970</v>
      </c>
      <c r="D118" t="s">
        <v>99</v>
      </c>
      <c r="E118" t="s">
        <v>100</v>
      </c>
      <c r="F118" t="s">
        <v>101</v>
      </c>
      <c r="G118" s="30"/>
      <c r="H118" s="30"/>
      <c r="I118" s="30"/>
      <c r="J118" s="3" t="str">
        <f t="shared" si="4"/>
        <v>✘</v>
      </c>
    </row>
    <row r="119" spans="2:16" x14ac:dyDescent="0.25">
      <c r="B119">
        <v>9</v>
      </c>
      <c r="C119" s="9">
        <v>41970</v>
      </c>
      <c r="D119" t="s">
        <v>99</v>
      </c>
      <c r="E119" t="s">
        <v>27</v>
      </c>
      <c r="F119" t="s">
        <v>102</v>
      </c>
      <c r="G119" s="30"/>
      <c r="H119" s="30"/>
      <c r="I119" s="30"/>
      <c r="J119" s="3" t="str">
        <f t="shared" si="4"/>
        <v>✘</v>
      </c>
    </row>
    <row r="120" spans="2:16" x14ac:dyDescent="0.25">
      <c r="B120">
        <v>9</v>
      </c>
      <c r="C120" s="9">
        <v>41970</v>
      </c>
      <c r="D120" t="s">
        <v>99</v>
      </c>
      <c r="E120" t="s">
        <v>20</v>
      </c>
      <c r="F120" t="s">
        <v>101</v>
      </c>
      <c r="G120" s="30"/>
      <c r="H120" s="30"/>
      <c r="I120" s="30"/>
      <c r="J120" s="3" t="str">
        <f t="shared" si="4"/>
        <v>✘</v>
      </c>
    </row>
    <row r="121" spans="2:16" x14ac:dyDescent="0.25">
      <c r="B121">
        <v>9</v>
      </c>
      <c r="C121" s="9">
        <v>41970</v>
      </c>
      <c r="D121" t="s">
        <v>99</v>
      </c>
      <c r="E121" t="s">
        <v>20</v>
      </c>
      <c r="F121" t="s">
        <v>101</v>
      </c>
      <c r="G121" s="30"/>
      <c r="H121" s="30"/>
      <c r="I121" s="30"/>
      <c r="J121" s="3" t="str">
        <f t="shared" si="4"/>
        <v>✘</v>
      </c>
    </row>
    <row r="122" spans="2:16" x14ac:dyDescent="0.25">
      <c r="B122">
        <v>9</v>
      </c>
      <c r="C122" s="9">
        <v>41970</v>
      </c>
      <c r="D122" t="s">
        <v>99</v>
      </c>
      <c r="E122" t="s">
        <v>109</v>
      </c>
      <c r="F122" t="s">
        <v>101</v>
      </c>
      <c r="G122" s="30"/>
      <c r="H122" s="30"/>
      <c r="I122" s="30"/>
      <c r="J122" s="3" t="str">
        <f t="shared" si="4"/>
        <v>✘</v>
      </c>
    </row>
    <row r="123" spans="2:16" x14ac:dyDescent="0.25">
      <c r="B123">
        <v>9</v>
      </c>
      <c r="C123" s="9">
        <v>41970</v>
      </c>
      <c r="D123" t="s">
        <v>99</v>
      </c>
      <c r="E123" t="s">
        <v>24</v>
      </c>
      <c r="F123" t="s">
        <v>102</v>
      </c>
      <c r="G123" s="30"/>
      <c r="H123" s="30"/>
      <c r="I123" s="30"/>
      <c r="J123" s="3" t="str">
        <f t="shared" si="4"/>
        <v>✘</v>
      </c>
    </row>
    <row r="124" spans="2:16" x14ac:dyDescent="0.25">
      <c r="B124">
        <v>9</v>
      </c>
      <c r="C124" s="9">
        <v>41970</v>
      </c>
      <c r="D124" t="s">
        <v>99</v>
      </c>
      <c r="E124" t="s">
        <v>23</v>
      </c>
      <c r="F124" t="s">
        <v>102</v>
      </c>
      <c r="G124" s="30"/>
      <c r="H124" s="30"/>
      <c r="I124" s="30"/>
      <c r="J124" s="3" t="str">
        <f t="shared" si="4"/>
        <v>✘</v>
      </c>
    </row>
    <row r="125" spans="2:16" x14ac:dyDescent="0.25">
      <c r="B125">
        <v>9</v>
      </c>
      <c r="C125" s="9">
        <v>41970</v>
      </c>
      <c r="D125" t="s">
        <v>99</v>
      </c>
      <c r="E125" t="s">
        <v>23</v>
      </c>
      <c r="F125" t="s">
        <v>102</v>
      </c>
      <c r="G125" s="30"/>
      <c r="H125" s="30"/>
      <c r="I125" s="30"/>
      <c r="J125" s="3" t="str">
        <f t="shared" si="4"/>
        <v>✘</v>
      </c>
    </row>
    <row r="126" spans="2:16" x14ac:dyDescent="0.25">
      <c r="B126">
        <v>9</v>
      </c>
      <c r="C126" s="9">
        <v>41970</v>
      </c>
      <c r="D126" t="s">
        <v>17</v>
      </c>
      <c r="E126" t="s">
        <v>111</v>
      </c>
      <c r="F126" t="s">
        <v>22</v>
      </c>
      <c r="G126" s="30"/>
      <c r="H126" s="30"/>
      <c r="I126" s="30"/>
      <c r="J126" s="3" t="str">
        <f t="shared" si="4"/>
        <v>✘</v>
      </c>
    </row>
    <row r="127" spans="2:16" x14ac:dyDescent="0.25">
      <c r="B127">
        <v>9</v>
      </c>
      <c r="C127" s="9">
        <v>41970</v>
      </c>
      <c r="D127" t="s">
        <v>17</v>
      </c>
      <c r="E127" t="s">
        <v>136</v>
      </c>
      <c r="F127" t="s">
        <v>127</v>
      </c>
      <c r="G127" s="30"/>
      <c r="H127" s="30"/>
      <c r="I127" s="30"/>
      <c r="J127" s="3" t="str">
        <f t="shared" si="4"/>
        <v>✘</v>
      </c>
    </row>
    <row r="128" spans="2:16" x14ac:dyDescent="0.25">
      <c r="B128">
        <v>9</v>
      </c>
      <c r="C128" s="9">
        <v>41970</v>
      </c>
      <c r="D128" t="s">
        <v>17</v>
      </c>
      <c r="E128" t="s">
        <v>112</v>
      </c>
      <c r="F128" t="s">
        <v>107</v>
      </c>
      <c r="G128" s="30"/>
      <c r="H128" s="30"/>
      <c r="I128" s="30"/>
      <c r="J128" s="3" t="str">
        <f t="shared" si="4"/>
        <v>✘</v>
      </c>
    </row>
    <row r="129" spans="2:10" x14ac:dyDescent="0.25">
      <c r="B129">
        <v>9</v>
      </c>
      <c r="C129" s="9">
        <v>41970</v>
      </c>
      <c r="D129" t="s">
        <v>17</v>
      </c>
      <c r="E129" t="s">
        <v>30</v>
      </c>
      <c r="F129" t="s">
        <v>21</v>
      </c>
      <c r="G129" s="30"/>
      <c r="H129" s="30"/>
      <c r="I129" s="30"/>
      <c r="J129" s="3" t="str">
        <f t="shared" si="4"/>
        <v>✘</v>
      </c>
    </row>
    <row r="130" spans="2:10" x14ac:dyDescent="0.25">
      <c r="B130">
        <v>9</v>
      </c>
      <c r="C130" s="9">
        <v>41970</v>
      </c>
      <c r="D130" t="s">
        <v>17</v>
      </c>
      <c r="E130" t="s">
        <v>126</v>
      </c>
      <c r="F130" t="s">
        <v>127</v>
      </c>
      <c r="G130" s="30"/>
      <c r="H130" s="30"/>
      <c r="I130" s="30"/>
      <c r="J130" s="3" t="str">
        <f t="shared" si="4"/>
        <v>✘</v>
      </c>
    </row>
    <row r="131" spans="2:10" x14ac:dyDescent="0.25">
      <c r="B131">
        <v>10</v>
      </c>
      <c r="C131" s="9">
        <v>42001</v>
      </c>
      <c r="D131" t="s">
        <v>99</v>
      </c>
      <c r="E131" t="s">
        <v>16</v>
      </c>
      <c r="F131" t="s">
        <v>102</v>
      </c>
      <c r="G131" s="30"/>
      <c r="H131" s="30"/>
      <c r="I131" s="30"/>
      <c r="J131" s="3" t="str">
        <f t="shared" si="4"/>
        <v>✘</v>
      </c>
    </row>
    <row r="132" spans="2:10" x14ac:dyDescent="0.25">
      <c r="B132">
        <v>10</v>
      </c>
      <c r="C132" s="9">
        <v>42001</v>
      </c>
      <c r="D132" t="s">
        <v>99</v>
      </c>
      <c r="E132" t="s">
        <v>109</v>
      </c>
      <c r="F132" t="s">
        <v>101</v>
      </c>
      <c r="G132" s="30"/>
      <c r="H132" s="30"/>
      <c r="I132" s="30"/>
      <c r="J132" s="3" t="str">
        <f t="shared" si="4"/>
        <v>✘</v>
      </c>
    </row>
    <row r="133" spans="2:10" x14ac:dyDescent="0.25">
      <c r="B133">
        <v>10</v>
      </c>
      <c r="C133" s="9">
        <v>42001</v>
      </c>
      <c r="D133" t="s">
        <v>99</v>
      </c>
      <c r="E133" t="s">
        <v>18</v>
      </c>
      <c r="F133" t="s">
        <v>102</v>
      </c>
      <c r="G133" s="30"/>
      <c r="H133" s="30"/>
      <c r="I133" s="30"/>
      <c r="J133" s="3" t="str">
        <f t="shared" si="4"/>
        <v>✘</v>
      </c>
    </row>
    <row r="134" spans="2:10" x14ac:dyDescent="0.25">
      <c r="B134">
        <v>10</v>
      </c>
      <c r="C134" s="9">
        <v>42001</v>
      </c>
      <c r="D134" t="s">
        <v>99</v>
      </c>
      <c r="E134" t="s">
        <v>15</v>
      </c>
      <c r="F134" t="s">
        <v>102</v>
      </c>
      <c r="G134" s="30"/>
      <c r="H134" s="30"/>
      <c r="I134" s="30"/>
      <c r="J134" s="3" t="str">
        <f t="shared" si="4"/>
        <v>✘</v>
      </c>
    </row>
    <row r="135" spans="2:10" x14ac:dyDescent="0.25">
      <c r="B135">
        <v>10</v>
      </c>
      <c r="C135" s="9">
        <v>42001</v>
      </c>
      <c r="D135" t="s">
        <v>99</v>
      </c>
      <c r="E135" t="s">
        <v>100</v>
      </c>
      <c r="F135" t="s">
        <v>101</v>
      </c>
      <c r="G135" s="30"/>
      <c r="H135" s="30"/>
      <c r="I135" s="30"/>
      <c r="J135" s="3" t="str">
        <f t="shared" si="4"/>
        <v>✘</v>
      </c>
    </row>
    <row r="136" spans="2:10" x14ac:dyDescent="0.25">
      <c r="B136">
        <v>10</v>
      </c>
      <c r="C136" s="9">
        <v>42001</v>
      </c>
      <c r="D136" t="s">
        <v>99</v>
      </c>
      <c r="E136" t="s">
        <v>16</v>
      </c>
      <c r="F136" t="s">
        <v>102</v>
      </c>
      <c r="G136" s="30"/>
      <c r="H136" s="30"/>
      <c r="I136" s="30"/>
      <c r="J136" s="3" t="str">
        <f t="shared" si="4"/>
        <v>✘</v>
      </c>
    </row>
    <row r="137" spans="2:10" x14ac:dyDescent="0.25">
      <c r="B137">
        <v>10</v>
      </c>
      <c r="C137" s="9">
        <v>42001</v>
      </c>
      <c r="D137" t="s">
        <v>99</v>
      </c>
      <c r="E137" t="s">
        <v>23</v>
      </c>
      <c r="F137" t="s">
        <v>102</v>
      </c>
      <c r="G137" s="30"/>
      <c r="H137" s="30"/>
      <c r="I137" s="30"/>
      <c r="J137" s="3" t="str">
        <f t="shared" si="4"/>
        <v>✘</v>
      </c>
    </row>
    <row r="138" spans="2:10" x14ac:dyDescent="0.25">
      <c r="B138">
        <v>10</v>
      </c>
      <c r="C138" s="9">
        <v>42001</v>
      </c>
      <c r="D138" t="s">
        <v>99</v>
      </c>
      <c r="E138" t="s">
        <v>130</v>
      </c>
      <c r="F138" t="s">
        <v>101</v>
      </c>
      <c r="G138" s="30"/>
      <c r="H138" s="30"/>
      <c r="I138" s="30"/>
      <c r="J138" s="3" t="str">
        <f t="shared" si="4"/>
        <v>✘</v>
      </c>
    </row>
    <row r="139" spans="2:10" x14ac:dyDescent="0.25">
      <c r="B139">
        <v>10</v>
      </c>
      <c r="C139" s="9">
        <v>42001</v>
      </c>
      <c r="D139" t="s">
        <v>99</v>
      </c>
      <c r="E139" t="s">
        <v>16</v>
      </c>
      <c r="F139" t="s">
        <v>102</v>
      </c>
      <c r="G139" s="30"/>
      <c r="H139" s="30"/>
      <c r="I139" s="30"/>
      <c r="J139" s="3" t="str">
        <f t="shared" si="4"/>
        <v>✘</v>
      </c>
    </row>
    <row r="140" spans="2:10" x14ac:dyDescent="0.25">
      <c r="B140">
        <v>10</v>
      </c>
      <c r="C140" s="9">
        <v>42001</v>
      </c>
      <c r="D140" t="s">
        <v>17</v>
      </c>
      <c r="E140" t="s">
        <v>137</v>
      </c>
      <c r="F140" t="s">
        <v>22</v>
      </c>
      <c r="G140" s="30"/>
      <c r="H140" s="30"/>
      <c r="I140" s="30"/>
      <c r="J140" s="3" t="str">
        <f t="shared" si="4"/>
        <v>✘</v>
      </c>
    </row>
    <row r="141" spans="2:10" x14ac:dyDescent="0.25">
      <c r="B141">
        <v>10</v>
      </c>
      <c r="C141" s="9">
        <v>42001</v>
      </c>
      <c r="D141" t="s">
        <v>17</v>
      </c>
      <c r="E141" t="s">
        <v>140</v>
      </c>
      <c r="F141" t="s">
        <v>31</v>
      </c>
      <c r="G141" s="30"/>
      <c r="H141" s="30"/>
      <c r="I141" s="30"/>
      <c r="J141" s="3" t="str">
        <f t="shared" si="4"/>
        <v>✘</v>
      </c>
    </row>
    <row r="142" spans="2:10" x14ac:dyDescent="0.25">
      <c r="B142">
        <v>10</v>
      </c>
      <c r="C142" s="9">
        <v>42001</v>
      </c>
      <c r="D142" t="s">
        <v>17</v>
      </c>
      <c r="E142" t="s">
        <v>128</v>
      </c>
      <c r="F142" t="s">
        <v>127</v>
      </c>
      <c r="G142" s="30"/>
      <c r="H142" s="30"/>
      <c r="I142" s="30"/>
      <c r="J142" s="3" t="str">
        <f t="shared" si="4"/>
        <v>✘</v>
      </c>
    </row>
    <row r="143" spans="2:10" x14ac:dyDescent="0.25">
      <c r="B143">
        <v>10</v>
      </c>
      <c r="C143" s="9">
        <v>42001</v>
      </c>
      <c r="D143" t="s">
        <v>17</v>
      </c>
      <c r="E143" t="s">
        <v>141</v>
      </c>
      <c r="F143" t="s">
        <v>22</v>
      </c>
      <c r="G143" s="30"/>
      <c r="H143" s="30"/>
      <c r="I143" s="30"/>
      <c r="J143" s="3" t="str">
        <f t="shared" ref="J143:J206" si="6">IF(I143=VLOOKUP(E143,$L$7:$P$115,5,0),"✔","✘")</f>
        <v>✘</v>
      </c>
    </row>
    <row r="144" spans="2:10" x14ac:dyDescent="0.25">
      <c r="B144">
        <v>10</v>
      </c>
      <c r="C144" s="9">
        <v>42001</v>
      </c>
      <c r="D144" t="s">
        <v>17</v>
      </c>
      <c r="E144" t="s">
        <v>131</v>
      </c>
      <c r="F144" t="s">
        <v>114</v>
      </c>
      <c r="G144" s="30"/>
      <c r="H144" s="30"/>
      <c r="I144" s="30"/>
      <c r="J144" s="3" t="str">
        <f t="shared" si="6"/>
        <v>✘</v>
      </c>
    </row>
    <row r="145" spans="2:10" x14ac:dyDescent="0.25">
      <c r="B145">
        <v>10</v>
      </c>
      <c r="C145" s="9">
        <v>42001</v>
      </c>
      <c r="D145" t="s">
        <v>17</v>
      </c>
      <c r="E145" t="s">
        <v>117</v>
      </c>
      <c r="F145" t="s">
        <v>21</v>
      </c>
      <c r="G145" s="30"/>
      <c r="H145" s="30"/>
      <c r="I145" s="30"/>
      <c r="J145" s="3" t="str">
        <f t="shared" si="6"/>
        <v>✘</v>
      </c>
    </row>
    <row r="146" spans="2:10" x14ac:dyDescent="0.25">
      <c r="B146">
        <v>11</v>
      </c>
      <c r="C146" s="9">
        <v>41955</v>
      </c>
      <c r="D146" t="s">
        <v>99</v>
      </c>
      <c r="E146" t="s">
        <v>24</v>
      </c>
      <c r="F146" t="s">
        <v>102</v>
      </c>
      <c r="G146" s="30"/>
      <c r="H146" s="30"/>
      <c r="I146" s="30"/>
      <c r="J146" s="3" t="str">
        <f t="shared" si="6"/>
        <v>✘</v>
      </c>
    </row>
    <row r="147" spans="2:10" x14ac:dyDescent="0.25">
      <c r="B147">
        <v>11</v>
      </c>
      <c r="C147" s="9">
        <v>41955</v>
      </c>
      <c r="D147" t="s">
        <v>99</v>
      </c>
      <c r="E147" t="s">
        <v>15</v>
      </c>
      <c r="F147" t="s">
        <v>102</v>
      </c>
      <c r="G147" s="30"/>
      <c r="H147" s="30"/>
      <c r="I147" s="30"/>
      <c r="J147" s="3" t="str">
        <f t="shared" si="6"/>
        <v>✘</v>
      </c>
    </row>
    <row r="148" spans="2:10" x14ac:dyDescent="0.25">
      <c r="B148">
        <v>11</v>
      </c>
      <c r="C148" s="9">
        <v>41955</v>
      </c>
      <c r="D148" t="s">
        <v>99</v>
      </c>
      <c r="E148" t="s">
        <v>18</v>
      </c>
      <c r="F148" t="s">
        <v>102</v>
      </c>
      <c r="G148" s="30"/>
      <c r="H148" s="30"/>
      <c r="I148" s="30"/>
      <c r="J148" s="3" t="str">
        <f t="shared" si="6"/>
        <v>✘</v>
      </c>
    </row>
    <row r="149" spans="2:10" x14ac:dyDescent="0.25">
      <c r="B149">
        <v>11</v>
      </c>
      <c r="C149" s="9">
        <v>41955</v>
      </c>
      <c r="D149" t="s">
        <v>99</v>
      </c>
      <c r="E149" t="s">
        <v>26</v>
      </c>
      <c r="F149" t="s">
        <v>101</v>
      </c>
      <c r="G149" s="30"/>
      <c r="H149" s="30"/>
      <c r="I149" s="30"/>
      <c r="J149" s="3" t="str">
        <f t="shared" si="6"/>
        <v>✘</v>
      </c>
    </row>
    <row r="150" spans="2:10" x14ac:dyDescent="0.25">
      <c r="B150">
        <v>11</v>
      </c>
      <c r="C150" s="9">
        <v>41955</v>
      </c>
      <c r="D150" t="s">
        <v>99</v>
      </c>
      <c r="E150" t="s">
        <v>15</v>
      </c>
      <c r="F150" t="s">
        <v>102</v>
      </c>
      <c r="G150" s="30"/>
      <c r="H150" s="30"/>
      <c r="I150" s="30"/>
      <c r="J150" s="3" t="str">
        <f t="shared" si="6"/>
        <v>✘</v>
      </c>
    </row>
    <row r="151" spans="2:10" x14ac:dyDescent="0.25">
      <c r="B151">
        <v>11</v>
      </c>
      <c r="C151" s="9">
        <v>41955</v>
      </c>
      <c r="D151" t="s">
        <v>17</v>
      </c>
      <c r="E151" t="s">
        <v>126</v>
      </c>
      <c r="F151" t="s">
        <v>127</v>
      </c>
      <c r="G151" s="30"/>
      <c r="H151" s="30"/>
      <c r="I151" s="30"/>
      <c r="J151" s="3" t="str">
        <f t="shared" si="6"/>
        <v>✘</v>
      </c>
    </row>
    <row r="152" spans="2:10" x14ac:dyDescent="0.25">
      <c r="B152">
        <v>11</v>
      </c>
      <c r="C152" s="9">
        <v>41955</v>
      </c>
      <c r="D152" t="s">
        <v>17</v>
      </c>
      <c r="E152" t="s">
        <v>138</v>
      </c>
      <c r="F152" t="s">
        <v>22</v>
      </c>
      <c r="G152" s="30"/>
      <c r="H152" s="30"/>
      <c r="I152" s="30"/>
      <c r="J152" s="3" t="str">
        <f t="shared" si="6"/>
        <v>✘</v>
      </c>
    </row>
    <row r="153" spans="2:10" x14ac:dyDescent="0.25">
      <c r="B153">
        <v>11</v>
      </c>
      <c r="C153" s="9">
        <v>41955</v>
      </c>
      <c r="D153" t="s">
        <v>17</v>
      </c>
      <c r="E153" t="s">
        <v>126</v>
      </c>
      <c r="F153" t="s">
        <v>127</v>
      </c>
      <c r="G153" s="30"/>
      <c r="H153" s="30"/>
      <c r="I153" s="30"/>
      <c r="J153" s="3" t="str">
        <f t="shared" si="6"/>
        <v>✘</v>
      </c>
    </row>
    <row r="154" spans="2:10" x14ac:dyDescent="0.25">
      <c r="B154">
        <v>11</v>
      </c>
      <c r="C154" s="9">
        <v>41955</v>
      </c>
      <c r="D154" t="s">
        <v>17</v>
      </c>
      <c r="E154" t="s">
        <v>131</v>
      </c>
      <c r="F154" t="s">
        <v>114</v>
      </c>
      <c r="G154" s="30"/>
      <c r="H154" s="30"/>
      <c r="I154" s="30"/>
      <c r="J154" s="3" t="str">
        <f t="shared" si="6"/>
        <v>✘</v>
      </c>
    </row>
    <row r="155" spans="2:10" x14ac:dyDescent="0.25">
      <c r="B155">
        <v>11</v>
      </c>
      <c r="C155" s="9">
        <v>41955</v>
      </c>
      <c r="D155" t="s">
        <v>17</v>
      </c>
      <c r="E155" t="s">
        <v>112</v>
      </c>
      <c r="F155" t="s">
        <v>107</v>
      </c>
      <c r="G155" s="30"/>
      <c r="H155" s="30"/>
      <c r="I155" s="30"/>
      <c r="J155" s="3" t="str">
        <f t="shared" si="6"/>
        <v>✘</v>
      </c>
    </row>
    <row r="156" spans="2:10" x14ac:dyDescent="0.25">
      <c r="B156">
        <v>12</v>
      </c>
      <c r="C156" s="9">
        <v>41827</v>
      </c>
      <c r="D156" t="s">
        <v>99</v>
      </c>
      <c r="E156" t="s">
        <v>109</v>
      </c>
      <c r="F156" t="s">
        <v>101</v>
      </c>
      <c r="G156" s="30"/>
      <c r="H156" s="30"/>
      <c r="I156" s="30"/>
      <c r="J156" s="3" t="str">
        <f t="shared" si="6"/>
        <v>✘</v>
      </c>
    </row>
    <row r="157" spans="2:10" x14ac:dyDescent="0.25">
      <c r="B157">
        <v>12</v>
      </c>
      <c r="C157" s="9">
        <v>41827</v>
      </c>
      <c r="D157" t="s">
        <v>99</v>
      </c>
      <c r="E157" t="s">
        <v>26</v>
      </c>
      <c r="F157" t="s">
        <v>101</v>
      </c>
      <c r="G157" s="30"/>
      <c r="H157" s="30"/>
      <c r="I157" s="30"/>
      <c r="J157" s="3" t="str">
        <f t="shared" si="6"/>
        <v>✘</v>
      </c>
    </row>
    <row r="158" spans="2:10" x14ac:dyDescent="0.25">
      <c r="B158">
        <v>12</v>
      </c>
      <c r="C158" s="9">
        <v>41827</v>
      </c>
      <c r="D158" t="s">
        <v>99</v>
      </c>
      <c r="E158" t="s">
        <v>23</v>
      </c>
      <c r="F158" t="s">
        <v>102</v>
      </c>
      <c r="G158" s="30"/>
      <c r="H158" s="30"/>
      <c r="I158" s="30"/>
      <c r="J158" s="3" t="str">
        <f t="shared" si="6"/>
        <v>✘</v>
      </c>
    </row>
    <row r="159" spans="2:10" x14ac:dyDescent="0.25">
      <c r="B159">
        <v>12</v>
      </c>
      <c r="C159" s="9">
        <v>41827</v>
      </c>
      <c r="D159" t="s">
        <v>99</v>
      </c>
      <c r="E159" t="s">
        <v>23</v>
      </c>
      <c r="F159" t="s">
        <v>102</v>
      </c>
      <c r="G159" s="30"/>
      <c r="H159" s="30"/>
      <c r="I159" s="30"/>
      <c r="J159" s="3" t="str">
        <f t="shared" si="6"/>
        <v>✘</v>
      </c>
    </row>
    <row r="160" spans="2:10" x14ac:dyDescent="0.25">
      <c r="B160">
        <v>12</v>
      </c>
      <c r="C160" s="9">
        <v>41827</v>
      </c>
      <c r="D160" t="s">
        <v>17</v>
      </c>
      <c r="E160" t="s">
        <v>113</v>
      </c>
      <c r="F160" t="s">
        <v>114</v>
      </c>
      <c r="G160" s="30"/>
      <c r="H160" s="30"/>
      <c r="I160" s="30"/>
      <c r="J160" s="3" t="str">
        <f t="shared" si="6"/>
        <v>✘</v>
      </c>
    </row>
    <row r="161" spans="2:10" x14ac:dyDescent="0.25">
      <c r="B161">
        <v>12</v>
      </c>
      <c r="C161" s="9">
        <v>41827</v>
      </c>
      <c r="D161" t="s">
        <v>17</v>
      </c>
      <c r="E161" t="s">
        <v>137</v>
      </c>
      <c r="F161" t="s">
        <v>22</v>
      </c>
      <c r="G161" s="30"/>
      <c r="H161" s="30"/>
      <c r="I161" s="30"/>
      <c r="J161" s="3" t="str">
        <f t="shared" si="6"/>
        <v>✘</v>
      </c>
    </row>
    <row r="162" spans="2:10" x14ac:dyDescent="0.25">
      <c r="B162">
        <v>13</v>
      </c>
      <c r="C162" s="9">
        <v>41693</v>
      </c>
      <c r="D162" t="s">
        <v>99</v>
      </c>
      <c r="E162" t="s">
        <v>109</v>
      </c>
      <c r="F162" t="s">
        <v>101</v>
      </c>
      <c r="G162" s="30"/>
      <c r="H162" s="30"/>
      <c r="I162" s="30"/>
      <c r="J162" s="3" t="str">
        <f t="shared" si="6"/>
        <v>✘</v>
      </c>
    </row>
    <row r="163" spans="2:10" x14ac:dyDescent="0.25">
      <c r="B163">
        <v>13</v>
      </c>
      <c r="C163" s="9">
        <v>41693</v>
      </c>
      <c r="D163" t="s">
        <v>99</v>
      </c>
      <c r="E163" t="s">
        <v>103</v>
      </c>
      <c r="F163" t="s">
        <v>101</v>
      </c>
      <c r="G163" s="30"/>
      <c r="H163" s="30"/>
      <c r="I163" s="30"/>
      <c r="J163" s="3" t="str">
        <f t="shared" si="6"/>
        <v>✘</v>
      </c>
    </row>
    <row r="164" spans="2:10" x14ac:dyDescent="0.25">
      <c r="B164">
        <v>13</v>
      </c>
      <c r="C164" s="9">
        <v>41693</v>
      </c>
      <c r="D164" t="s">
        <v>99</v>
      </c>
      <c r="E164" t="s">
        <v>142</v>
      </c>
      <c r="F164" t="s">
        <v>119</v>
      </c>
      <c r="G164" s="30"/>
      <c r="H164" s="30"/>
      <c r="I164" s="30"/>
      <c r="J164" s="3" t="str">
        <f t="shared" si="6"/>
        <v>✘</v>
      </c>
    </row>
    <row r="165" spans="2:10" x14ac:dyDescent="0.25">
      <c r="B165">
        <v>13</v>
      </c>
      <c r="C165" s="9">
        <v>41693</v>
      </c>
      <c r="D165" t="s">
        <v>99</v>
      </c>
      <c r="E165" t="s">
        <v>143</v>
      </c>
      <c r="F165" t="s">
        <v>119</v>
      </c>
      <c r="G165" s="30"/>
      <c r="H165" s="30"/>
      <c r="I165" s="30"/>
      <c r="J165" s="3" t="str">
        <f t="shared" si="6"/>
        <v>✘</v>
      </c>
    </row>
    <row r="166" spans="2:10" x14ac:dyDescent="0.25">
      <c r="B166">
        <v>13</v>
      </c>
      <c r="C166" s="9">
        <v>41693</v>
      </c>
      <c r="D166" t="s">
        <v>99</v>
      </c>
      <c r="E166" t="s">
        <v>144</v>
      </c>
      <c r="F166" t="s">
        <v>119</v>
      </c>
      <c r="G166" s="30"/>
      <c r="H166" s="30"/>
      <c r="I166" s="30"/>
      <c r="J166" s="3" t="str">
        <f t="shared" si="6"/>
        <v>✘</v>
      </c>
    </row>
    <row r="167" spans="2:10" x14ac:dyDescent="0.25">
      <c r="B167">
        <v>13</v>
      </c>
      <c r="C167" s="9">
        <v>41693</v>
      </c>
      <c r="D167" t="s">
        <v>17</v>
      </c>
      <c r="E167" t="s">
        <v>111</v>
      </c>
      <c r="F167" t="s">
        <v>22</v>
      </c>
      <c r="G167" s="30"/>
      <c r="H167" s="30"/>
      <c r="I167" s="30"/>
      <c r="J167" s="3" t="str">
        <f t="shared" si="6"/>
        <v>✘</v>
      </c>
    </row>
    <row r="168" spans="2:10" x14ac:dyDescent="0.25">
      <c r="B168">
        <v>13</v>
      </c>
      <c r="C168" s="9">
        <v>41693</v>
      </c>
      <c r="D168" t="s">
        <v>17</v>
      </c>
      <c r="E168" t="s">
        <v>111</v>
      </c>
      <c r="F168" t="s">
        <v>22</v>
      </c>
      <c r="G168" s="30"/>
      <c r="H168" s="30"/>
      <c r="I168" s="30"/>
      <c r="J168" s="3" t="str">
        <f t="shared" si="6"/>
        <v>✘</v>
      </c>
    </row>
    <row r="169" spans="2:10" x14ac:dyDescent="0.25">
      <c r="B169">
        <v>13</v>
      </c>
      <c r="C169" s="9">
        <v>41693</v>
      </c>
      <c r="D169" t="s">
        <v>17</v>
      </c>
      <c r="E169" t="s">
        <v>141</v>
      </c>
      <c r="F169" t="s">
        <v>22</v>
      </c>
      <c r="G169" s="30"/>
      <c r="H169" s="30"/>
      <c r="I169" s="30"/>
      <c r="J169" s="3" t="str">
        <f t="shared" si="6"/>
        <v>✘</v>
      </c>
    </row>
    <row r="170" spans="2:10" x14ac:dyDescent="0.25">
      <c r="B170">
        <v>13</v>
      </c>
      <c r="C170" s="9">
        <v>41693</v>
      </c>
      <c r="D170" t="s">
        <v>17</v>
      </c>
      <c r="E170" t="s">
        <v>111</v>
      </c>
      <c r="F170" t="s">
        <v>22</v>
      </c>
      <c r="G170" s="30"/>
      <c r="H170" s="30"/>
      <c r="I170" s="30"/>
      <c r="J170" s="3" t="str">
        <f t="shared" si="6"/>
        <v>✘</v>
      </c>
    </row>
    <row r="171" spans="2:10" x14ac:dyDescent="0.25">
      <c r="B171">
        <v>13</v>
      </c>
      <c r="C171" s="9">
        <v>41693</v>
      </c>
      <c r="D171" t="s">
        <v>17</v>
      </c>
      <c r="E171" t="s">
        <v>112</v>
      </c>
      <c r="F171" t="s">
        <v>107</v>
      </c>
      <c r="G171" s="30"/>
      <c r="H171" s="30"/>
      <c r="I171" s="30"/>
      <c r="J171" s="3" t="str">
        <f t="shared" si="6"/>
        <v>✘</v>
      </c>
    </row>
    <row r="172" spans="2:10" x14ac:dyDescent="0.25">
      <c r="B172">
        <v>13</v>
      </c>
      <c r="C172" s="9">
        <v>41693</v>
      </c>
      <c r="D172" t="s">
        <v>17</v>
      </c>
      <c r="E172" t="s">
        <v>137</v>
      </c>
      <c r="F172" t="s">
        <v>22</v>
      </c>
      <c r="G172" s="30"/>
      <c r="H172" s="30"/>
      <c r="I172" s="30"/>
      <c r="J172" s="3" t="str">
        <f t="shared" si="6"/>
        <v>✘</v>
      </c>
    </row>
    <row r="173" spans="2:10" x14ac:dyDescent="0.25">
      <c r="B173">
        <v>14</v>
      </c>
      <c r="C173" s="9">
        <v>42028</v>
      </c>
      <c r="D173" t="s">
        <v>99</v>
      </c>
      <c r="E173" t="s">
        <v>18</v>
      </c>
      <c r="F173" t="s">
        <v>102</v>
      </c>
      <c r="G173" s="30"/>
      <c r="H173" s="30"/>
      <c r="I173" s="30"/>
      <c r="J173" s="3" t="str">
        <f t="shared" si="6"/>
        <v>✘</v>
      </c>
    </row>
    <row r="174" spans="2:10" x14ac:dyDescent="0.25">
      <c r="B174">
        <v>14</v>
      </c>
      <c r="C174" s="9">
        <v>42028</v>
      </c>
      <c r="D174" t="s">
        <v>99</v>
      </c>
      <c r="E174" t="s">
        <v>23</v>
      </c>
      <c r="F174" t="s">
        <v>102</v>
      </c>
      <c r="G174" s="30"/>
      <c r="H174" s="30"/>
      <c r="I174" s="30"/>
      <c r="J174" s="3" t="str">
        <f t="shared" si="6"/>
        <v>✘</v>
      </c>
    </row>
    <row r="175" spans="2:10" x14ac:dyDescent="0.25">
      <c r="B175">
        <v>14</v>
      </c>
      <c r="C175" s="9">
        <v>42028</v>
      </c>
      <c r="D175" t="s">
        <v>99</v>
      </c>
      <c r="E175" t="s">
        <v>19</v>
      </c>
      <c r="F175" t="s">
        <v>101</v>
      </c>
      <c r="G175" s="30"/>
      <c r="H175" s="30"/>
      <c r="I175" s="30"/>
      <c r="J175" s="3" t="str">
        <f t="shared" si="6"/>
        <v>✘</v>
      </c>
    </row>
    <row r="176" spans="2:10" x14ac:dyDescent="0.25">
      <c r="B176">
        <v>14</v>
      </c>
      <c r="C176" s="9">
        <v>42028</v>
      </c>
      <c r="D176" t="s">
        <v>99</v>
      </c>
      <c r="E176" t="s">
        <v>103</v>
      </c>
      <c r="F176" t="s">
        <v>101</v>
      </c>
      <c r="G176" s="30"/>
      <c r="H176" s="30"/>
      <c r="I176" s="30"/>
      <c r="J176" s="3" t="str">
        <f t="shared" si="6"/>
        <v>✘</v>
      </c>
    </row>
    <row r="177" spans="2:10" x14ac:dyDescent="0.25">
      <c r="B177">
        <v>14</v>
      </c>
      <c r="C177" s="9">
        <v>42028</v>
      </c>
      <c r="D177" t="s">
        <v>17</v>
      </c>
      <c r="E177" t="s">
        <v>110</v>
      </c>
      <c r="F177" t="s">
        <v>21</v>
      </c>
      <c r="G177" s="30"/>
      <c r="H177" s="30"/>
      <c r="I177" s="30"/>
      <c r="J177" s="3" t="str">
        <f t="shared" si="6"/>
        <v>✘</v>
      </c>
    </row>
    <row r="178" spans="2:10" x14ac:dyDescent="0.25">
      <c r="B178">
        <v>14</v>
      </c>
      <c r="C178" s="9">
        <v>42028</v>
      </c>
      <c r="D178" t="s">
        <v>17</v>
      </c>
      <c r="E178" t="s">
        <v>115</v>
      </c>
      <c r="F178" t="s">
        <v>114</v>
      </c>
      <c r="G178" s="30"/>
      <c r="H178" s="30"/>
      <c r="I178" s="30"/>
      <c r="J178" s="3" t="str">
        <f t="shared" si="6"/>
        <v>✘</v>
      </c>
    </row>
    <row r="179" spans="2:10" x14ac:dyDescent="0.25">
      <c r="B179">
        <v>14</v>
      </c>
      <c r="C179" s="9">
        <v>42028</v>
      </c>
      <c r="D179" t="s">
        <v>17</v>
      </c>
      <c r="E179" t="s">
        <v>113</v>
      </c>
      <c r="F179" t="s">
        <v>114</v>
      </c>
      <c r="G179" s="30"/>
      <c r="H179" s="30"/>
      <c r="I179" s="30"/>
      <c r="J179" s="3" t="str">
        <f t="shared" si="6"/>
        <v>✘</v>
      </c>
    </row>
    <row r="180" spans="2:10" x14ac:dyDescent="0.25">
      <c r="B180">
        <v>14</v>
      </c>
      <c r="C180" s="9">
        <v>42028</v>
      </c>
      <c r="D180" t="s">
        <v>17</v>
      </c>
      <c r="E180" t="s">
        <v>115</v>
      </c>
      <c r="F180" t="s">
        <v>114</v>
      </c>
      <c r="G180" s="30"/>
      <c r="H180" s="30"/>
      <c r="I180" s="30"/>
      <c r="J180" s="3" t="str">
        <f t="shared" si="6"/>
        <v>✘</v>
      </c>
    </row>
    <row r="181" spans="2:10" x14ac:dyDescent="0.25">
      <c r="B181">
        <v>14</v>
      </c>
      <c r="C181" s="9">
        <v>42028</v>
      </c>
      <c r="D181" t="s">
        <v>17</v>
      </c>
      <c r="E181" t="s">
        <v>145</v>
      </c>
      <c r="F181" t="s">
        <v>134</v>
      </c>
      <c r="G181" s="30"/>
      <c r="H181" s="30"/>
      <c r="I181" s="30"/>
      <c r="J181" s="3" t="str">
        <f t="shared" si="6"/>
        <v>✘</v>
      </c>
    </row>
    <row r="182" spans="2:10" x14ac:dyDescent="0.25">
      <c r="B182">
        <v>15</v>
      </c>
      <c r="C182" s="9">
        <v>41898</v>
      </c>
      <c r="D182" t="s">
        <v>99</v>
      </c>
      <c r="E182" t="s">
        <v>124</v>
      </c>
      <c r="F182" t="s">
        <v>101</v>
      </c>
      <c r="G182" s="30"/>
      <c r="H182" s="30"/>
      <c r="I182" s="30"/>
      <c r="J182" s="3" t="str">
        <f t="shared" si="6"/>
        <v>✘</v>
      </c>
    </row>
    <row r="183" spans="2:10" x14ac:dyDescent="0.25">
      <c r="B183">
        <v>15</v>
      </c>
      <c r="C183" s="9">
        <v>41898</v>
      </c>
      <c r="D183" t="s">
        <v>99</v>
      </c>
      <c r="E183" t="s">
        <v>15</v>
      </c>
      <c r="F183" t="s">
        <v>102</v>
      </c>
      <c r="G183" s="30"/>
      <c r="H183" s="30"/>
      <c r="I183" s="30"/>
      <c r="J183" s="3" t="str">
        <f t="shared" si="6"/>
        <v>✘</v>
      </c>
    </row>
    <row r="184" spans="2:10" x14ac:dyDescent="0.25">
      <c r="B184">
        <v>15</v>
      </c>
      <c r="C184" s="9">
        <v>41898</v>
      </c>
      <c r="D184" t="s">
        <v>17</v>
      </c>
      <c r="E184" t="s">
        <v>141</v>
      </c>
      <c r="F184" t="s">
        <v>22</v>
      </c>
      <c r="G184" s="30"/>
      <c r="H184" s="30"/>
      <c r="I184" s="30"/>
      <c r="J184" s="3" t="str">
        <f t="shared" si="6"/>
        <v>✘</v>
      </c>
    </row>
    <row r="185" spans="2:10" x14ac:dyDescent="0.25">
      <c r="B185">
        <v>15</v>
      </c>
      <c r="C185" s="9">
        <v>41898</v>
      </c>
      <c r="D185" t="s">
        <v>17</v>
      </c>
      <c r="E185" t="s">
        <v>115</v>
      </c>
      <c r="F185" t="s">
        <v>114</v>
      </c>
      <c r="G185" s="30"/>
      <c r="H185" s="30"/>
      <c r="I185" s="30"/>
      <c r="J185" s="3" t="str">
        <f t="shared" si="6"/>
        <v>✘</v>
      </c>
    </row>
    <row r="186" spans="2:10" x14ac:dyDescent="0.25">
      <c r="B186">
        <v>15</v>
      </c>
      <c r="C186" s="9">
        <v>41898</v>
      </c>
      <c r="D186" t="s">
        <v>17</v>
      </c>
      <c r="E186" t="s">
        <v>112</v>
      </c>
      <c r="F186" t="s">
        <v>107</v>
      </c>
      <c r="G186" s="30"/>
      <c r="H186" s="30"/>
      <c r="I186" s="30"/>
      <c r="J186" s="3" t="str">
        <f t="shared" si="6"/>
        <v>✘</v>
      </c>
    </row>
    <row r="187" spans="2:10" x14ac:dyDescent="0.25">
      <c r="B187">
        <v>15</v>
      </c>
      <c r="C187" s="9">
        <v>41898</v>
      </c>
      <c r="D187" t="s">
        <v>17</v>
      </c>
      <c r="E187" t="s">
        <v>146</v>
      </c>
      <c r="F187" t="s">
        <v>107</v>
      </c>
      <c r="G187" s="30"/>
      <c r="H187" s="30"/>
      <c r="I187" s="30"/>
      <c r="J187" s="3" t="str">
        <f t="shared" si="6"/>
        <v>✘</v>
      </c>
    </row>
    <row r="188" spans="2:10" x14ac:dyDescent="0.25">
      <c r="B188">
        <v>16</v>
      </c>
      <c r="C188" s="9">
        <v>41955</v>
      </c>
      <c r="D188" t="s">
        <v>99</v>
      </c>
      <c r="E188" t="s">
        <v>100</v>
      </c>
      <c r="F188" t="s">
        <v>101</v>
      </c>
      <c r="G188" s="30"/>
      <c r="H188" s="30"/>
      <c r="I188" s="30"/>
      <c r="J188" s="3" t="str">
        <f t="shared" si="6"/>
        <v>✘</v>
      </c>
    </row>
    <row r="189" spans="2:10" x14ac:dyDescent="0.25">
      <c r="B189">
        <v>16</v>
      </c>
      <c r="C189" s="9">
        <v>41955</v>
      </c>
      <c r="D189" t="s">
        <v>99</v>
      </c>
      <c r="E189" t="s">
        <v>23</v>
      </c>
      <c r="F189" t="s">
        <v>102</v>
      </c>
      <c r="G189" s="30"/>
      <c r="H189" s="30"/>
      <c r="I189" s="30"/>
      <c r="J189" s="3" t="str">
        <f t="shared" si="6"/>
        <v>✘</v>
      </c>
    </row>
    <row r="190" spans="2:10" x14ac:dyDescent="0.25">
      <c r="B190">
        <v>16</v>
      </c>
      <c r="C190" s="9">
        <v>41955</v>
      </c>
      <c r="D190" t="s">
        <v>99</v>
      </c>
      <c r="E190" t="s">
        <v>16</v>
      </c>
      <c r="F190" t="s">
        <v>102</v>
      </c>
      <c r="G190" s="30"/>
      <c r="H190" s="30"/>
      <c r="I190" s="30"/>
      <c r="J190" s="3" t="str">
        <f t="shared" si="6"/>
        <v>✘</v>
      </c>
    </row>
    <row r="191" spans="2:10" x14ac:dyDescent="0.25">
      <c r="B191">
        <v>16</v>
      </c>
      <c r="C191" s="9">
        <v>41955</v>
      </c>
      <c r="D191" t="s">
        <v>99</v>
      </c>
      <c r="E191" t="s">
        <v>27</v>
      </c>
      <c r="F191" t="s">
        <v>102</v>
      </c>
      <c r="G191" s="30"/>
      <c r="H191" s="30"/>
      <c r="I191" s="30"/>
      <c r="J191" s="3" t="str">
        <f t="shared" si="6"/>
        <v>✘</v>
      </c>
    </row>
    <row r="192" spans="2:10" x14ac:dyDescent="0.25">
      <c r="B192">
        <v>16</v>
      </c>
      <c r="C192" s="9">
        <v>41955</v>
      </c>
      <c r="D192" t="s">
        <v>99</v>
      </c>
      <c r="E192" t="s">
        <v>19</v>
      </c>
      <c r="F192" t="s">
        <v>101</v>
      </c>
      <c r="G192" s="30"/>
      <c r="H192" s="30"/>
      <c r="I192" s="30"/>
      <c r="J192" s="3" t="str">
        <f t="shared" si="6"/>
        <v>✘</v>
      </c>
    </row>
    <row r="193" spans="2:10" x14ac:dyDescent="0.25">
      <c r="B193">
        <v>16</v>
      </c>
      <c r="C193" s="9">
        <v>41955</v>
      </c>
      <c r="D193" t="s">
        <v>99</v>
      </c>
      <c r="E193" t="s">
        <v>19</v>
      </c>
      <c r="F193" t="s">
        <v>101</v>
      </c>
      <c r="G193" s="30"/>
      <c r="H193" s="30"/>
      <c r="I193" s="30"/>
      <c r="J193" s="3" t="str">
        <f t="shared" si="6"/>
        <v>✘</v>
      </c>
    </row>
    <row r="194" spans="2:10" x14ac:dyDescent="0.25">
      <c r="B194">
        <v>16</v>
      </c>
      <c r="C194" s="9">
        <v>41955</v>
      </c>
      <c r="D194" t="s">
        <v>99</v>
      </c>
      <c r="E194" t="s">
        <v>23</v>
      </c>
      <c r="F194" t="s">
        <v>102</v>
      </c>
      <c r="G194" s="30"/>
      <c r="H194" s="30"/>
      <c r="I194" s="30"/>
      <c r="J194" s="3" t="str">
        <f t="shared" si="6"/>
        <v>✘</v>
      </c>
    </row>
    <row r="195" spans="2:10" x14ac:dyDescent="0.25">
      <c r="B195">
        <v>16</v>
      </c>
      <c r="C195" s="9">
        <v>41955</v>
      </c>
      <c r="D195" t="s">
        <v>99</v>
      </c>
      <c r="E195" t="s">
        <v>26</v>
      </c>
      <c r="F195" t="s">
        <v>101</v>
      </c>
      <c r="G195" s="30"/>
      <c r="H195" s="30"/>
      <c r="I195" s="30"/>
      <c r="J195" s="3" t="str">
        <f t="shared" si="6"/>
        <v>✘</v>
      </c>
    </row>
    <row r="196" spans="2:10" x14ac:dyDescent="0.25">
      <c r="B196">
        <v>16</v>
      </c>
      <c r="C196" s="9">
        <v>41955</v>
      </c>
      <c r="D196" t="s">
        <v>99</v>
      </c>
      <c r="E196" t="s">
        <v>26</v>
      </c>
      <c r="F196" t="s">
        <v>101</v>
      </c>
      <c r="G196" s="30"/>
      <c r="H196" s="30"/>
      <c r="I196" s="30"/>
      <c r="J196" s="3" t="str">
        <f t="shared" si="6"/>
        <v>✘</v>
      </c>
    </row>
    <row r="197" spans="2:10" x14ac:dyDescent="0.25">
      <c r="B197">
        <v>16</v>
      </c>
      <c r="C197" s="9">
        <v>41955</v>
      </c>
      <c r="D197" t="s">
        <v>17</v>
      </c>
      <c r="E197" t="s">
        <v>147</v>
      </c>
      <c r="F197" t="s">
        <v>107</v>
      </c>
      <c r="G197" s="30"/>
      <c r="H197" s="30"/>
      <c r="I197" s="30"/>
      <c r="J197" s="3" t="str">
        <f t="shared" si="6"/>
        <v>✘</v>
      </c>
    </row>
    <row r="198" spans="2:10" x14ac:dyDescent="0.25">
      <c r="B198">
        <v>16</v>
      </c>
      <c r="C198" s="9">
        <v>41955</v>
      </c>
      <c r="D198" t="s">
        <v>17</v>
      </c>
      <c r="E198" t="s">
        <v>121</v>
      </c>
      <c r="F198" t="s">
        <v>107</v>
      </c>
      <c r="G198" s="30"/>
      <c r="H198" s="30"/>
      <c r="I198" s="30"/>
      <c r="J198" s="3" t="str">
        <f t="shared" si="6"/>
        <v>✘</v>
      </c>
    </row>
    <row r="199" spans="2:10" x14ac:dyDescent="0.25">
      <c r="B199">
        <v>16</v>
      </c>
      <c r="C199" s="9">
        <v>41955</v>
      </c>
      <c r="D199" t="s">
        <v>17</v>
      </c>
      <c r="E199" t="s">
        <v>113</v>
      </c>
      <c r="F199" t="s">
        <v>114</v>
      </c>
      <c r="G199" s="30"/>
      <c r="H199" s="30"/>
      <c r="I199" s="30"/>
      <c r="J199" s="3" t="str">
        <f t="shared" si="6"/>
        <v>✘</v>
      </c>
    </row>
    <row r="200" spans="2:10" x14ac:dyDescent="0.25">
      <c r="B200">
        <v>16</v>
      </c>
      <c r="C200" s="9">
        <v>41955</v>
      </c>
      <c r="D200" t="s">
        <v>17</v>
      </c>
      <c r="E200" t="s">
        <v>32</v>
      </c>
      <c r="F200" t="s">
        <v>105</v>
      </c>
      <c r="G200" s="30"/>
      <c r="H200" s="30"/>
      <c r="I200" s="30"/>
      <c r="J200" s="3" t="str">
        <f t="shared" si="6"/>
        <v>✘</v>
      </c>
    </row>
    <row r="201" spans="2:10" x14ac:dyDescent="0.25">
      <c r="B201">
        <v>16</v>
      </c>
      <c r="C201" s="9">
        <v>41955</v>
      </c>
      <c r="D201" t="s">
        <v>17</v>
      </c>
      <c r="E201" t="s">
        <v>148</v>
      </c>
      <c r="F201" t="s">
        <v>21</v>
      </c>
      <c r="G201" s="30"/>
      <c r="H201" s="30"/>
      <c r="I201" s="30"/>
      <c r="J201" s="3" t="str">
        <f t="shared" si="6"/>
        <v>✘</v>
      </c>
    </row>
    <row r="202" spans="2:10" x14ac:dyDescent="0.25">
      <c r="B202">
        <v>16</v>
      </c>
      <c r="C202" s="9">
        <v>41955</v>
      </c>
      <c r="D202" t="s">
        <v>17</v>
      </c>
      <c r="E202" t="s">
        <v>112</v>
      </c>
      <c r="F202" t="s">
        <v>107</v>
      </c>
      <c r="G202" s="30"/>
      <c r="H202" s="30"/>
      <c r="I202" s="30"/>
      <c r="J202" s="3" t="str">
        <f t="shared" si="6"/>
        <v>✘</v>
      </c>
    </row>
    <row r="203" spans="2:10" x14ac:dyDescent="0.25">
      <c r="B203">
        <v>16</v>
      </c>
      <c r="C203" s="9">
        <v>41955</v>
      </c>
      <c r="D203" t="s">
        <v>17</v>
      </c>
      <c r="E203" t="s">
        <v>131</v>
      </c>
      <c r="F203" t="s">
        <v>114</v>
      </c>
      <c r="G203" s="30"/>
      <c r="H203" s="30"/>
      <c r="I203" s="30"/>
      <c r="J203" s="3" t="str">
        <f t="shared" si="6"/>
        <v>✘</v>
      </c>
    </row>
    <row r="204" spans="2:10" x14ac:dyDescent="0.25">
      <c r="B204">
        <v>16</v>
      </c>
      <c r="C204" s="9">
        <v>41955</v>
      </c>
      <c r="D204" t="s">
        <v>17</v>
      </c>
      <c r="E204" t="s">
        <v>113</v>
      </c>
      <c r="F204" t="s">
        <v>114</v>
      </c>
      <c r="G204" s="30"/>
      <c r="H204" s="30"/>
      <c r="I204" s="30"/>
      <c r="J204" s="3" t="str">
        <f t="shared" si="6"/>
        <v>✘</v>
      </c>
    </row>
    <row r="205" spans="2:10" x14ac:dyDescent="0.25">
      <c r="B205">
        <v>16</v>
      </c>
      <c r="C205" s="9">
        <v>41955</v>
      </c>
      <c r="D205" t="s">
        <v>17</v>
      </c>
      <c r="E205" t="s">
        <v>111</v>
      </c>
      <c r="F205" t="s">
        <v>22</v>
      </c>
      <c r="G205" s="30"/>
      <c r="H205" s="30"/>
      <c r="I205" s="30"/>
      <c r="J205" s="3" t="str">
        <f t="shared" si="6"/>
        <v>✘</v>
      </c>
    </row>
    <row r="206" spans="2:10" x14ac:dyDescent="0.25">
      <c r="B206">
        <v>17</v>
      </c>
      <c r="C206" s="9">
        <v>41949</v>
      </c>
      <c r="D206" t="s">
        <v>99</v>
      </c>
      <c r="E206" t="s">
        <v>16</v>
      </c>
      <c r="F206" t="s">
        <v>102</v>
      </c>
      <c r="G206" s="30"/>
      <c r="H206" s="30"/>
      <c r="I206" s="30"/>
      <c r="J206" s="3" t="str">
        <f t="shared" si="6"/>
        <v>✘</v>
      </c>
    </row>
    <row r="207" spans="2:10" x14ac:dyDescent="0.25">
      <c r="B207">
        <v>17</v>
      </c>
      <c r="C207" s="9">
        <v>41949</v>
      </c>
      <c r="D207" t="s">
        <v>99</v>
      </c>
      <c r="E207" t="s">
        <v>19</v>
      </c>
      <c r="F207" t="s">
        <v>101</v>
      </c>
      <c r="G207" s="30"/>
      <c r="H207" s="30"/>
      <c r="I207" s="30"/>
      <c r="J207" s="3" t="str">
        <f t="shared" ref="J207:J270" si="7">IF(I207=VLOOKUP(E207,$L$7:$P$115,5,0),"✔","✘")</f>
        <v>✘</v>
      </c>
    </row>
    <row r="208" spans="2:10" x14ac:dyDescent="0.25">
      <c r="B208">
        <v>17</v>
      </c>
      <c r="C208" s="9">
        <v>41949</v>
      </c>
      <c r="D208" t="s">
        <v>99</v>
      </c>
      <c r="E208" t="s">
        <v>20</v>
      </c>
      <c r="F208" t="s">
        <v>101</v>
      </c>
      <c r="G208" s="30"/>
      <c r="H208" s="30"/>
      <c r="I208" s="30"/>
      <c r="J208" s="3" t="str">
        <f t="shared" si="7"/>
        <v>✘</v>
      </c>
    </row>
    <row r="209" spans="2:10" x14ac:dyDescent="0.25">
      <c r="B209">
        <v>17</v>
      </c>
      <c r="C209" s="9">
        <v>41949</v>
      </c>
      <c r="D209" t="s">
        <v>99</v>
      </c>
      <c r="E209" t="s">
        <v>108</v>
      </c>
      <c r="F209" t="s">
        <v>101</v>
      </c>
      <c r="G209" s="30"/>
      <c r="H209" s="30"/>
      <c r="I209" s="30"/>
      <c r="J209" s="3" t="str">
        <f t="shared" si="7"/>
        <v>✘</v>
      </c>
    </row>
    <row r="210" spans="2:10" x14ac:dyDescent="0.25">
      <c r="B210">
        <v>17</v>
      </c>
      <c r="C210" s="9">
        <v>41949</v>
      </c>
      <c r="D210" t="s">
        <v>17</v>
      </c>
      <c r="E210" t="s">
        <v>149</v>
      </c>
      <c r="F210" t="s">
        <v>114</v>
      </c>
      <c r="G210" s="30"/>
      <c r="H210" s="30"/>
      <c r="I210" s="30"/>
      <c r="J210" s="3" t="str">
        <f t="shared" si="7"/>
        <v>✘</v>
      </c>
    </row>
    <row r="211" spans="2:10" x14ac:dyDescent="0.25">
      <c r="B211">
        <v>17</v>
      </c>
      <c r="C211" s="9">
        <v>41949</v>
      </c>
      <c r="D211" t="s">
        <v>17</v>
      </c>
      <c r="E211" t="s">
        <v>138</v>
      </c>
      <c r="F211" t="s">
        <v>22</v>
      </c>
      <c r="G211" s="30"/>
      <c r="H211" s="30"/>
      <c r="I211" s="30"/>
      <c r="J211" s="3" t="str">
        <f t="shared" si="7"/>
        <v>✘</v>
      </c>
    </row>
    <row r="212" spans="2:10" x14ac:dyDescent="0.25">
      <c r="B212">
        <v>17</v>
      </c>
      <c r="C212" s="9">
        <v>41949</v>
      </c>
      <c r="D212" t="s">
        <v>17</v>
      </c>
      <c r="E212" t="s">
        <v>146</v>
      </c>
      <c r="F212" t="s">
        <v>107</v>
      </c>
      <c r="G212" s="30"/>
      <c r="H212" s="30"/>
      <c r="I212" s="30"/>
      <c r="J212" s="3" t="str">
        <f t="shared" si="7"/>
        <v>✘</v>
      </c>
    </row>
    <row r="213" spans="2:10" x14ac:dyDescent="0.25">
      <c r="B213">
        <v>18</v>
      </c>
      <c r="C213" s="9">
        <v>41866</v>
      </c>
      <c r="D213" t="s">
        <v>99</v>
      </c>
      <c r="E213" t="s">
        <v>108</v>
      </c>
      <c r="F213" t="s">
        <v>101</v>
      </c>
      <c r="G213" s="30"/>
      <c r="H213" s="30"/>
      <c r="I213" s="30"/>
      <c r="J213" s="3" t="str">
        <f t="shared" si="7"/>
        <v>✘</v>
      </c>
    </row>
    <row r="214" spans="2:10" x14ac:dyDescent="0.25">
      <c r="B214">
        <v>18</v>
      </c>
      <c r="C214" s="9">
        <v>41866</v>
      </c>
      <c r="D214" t="s">
        <v>99</v>
      </c>
      <c r="E214" t="s">
        <v>26</v>
      </c>
      <c r="F214" t="s">
        <v>101</v>
      </c>
      <c r="G214" s="30"/>
      <c r="H214" s="30"/>
      <c r="I214" s="30"/>
      <c r="J214" s="3" t="str">
        <f t="shared" si="7"/>
        <v>✘</v>
      </c>
    </row>
    <row r="215" spans="2:10" x14ac:dyDescent="0.25">
      <c r="B215">
        <v>18</v>
      </c>
      <c r="C215" s="9">
        <v>41866</v>
      </c>
      <c r="D215" t="s">
        <v>99</v>
      </c>
      <c r="E215" t="s">
        <v>108</v>
      </c>
      <c r="F215" t="s">
        <v>101</v>
      </c>
      <c r="G215" s="30"/>
      <c r="H215" s="30"/>
      <c r="I215" s="30"/>
      <c r="J215" s="3" t="str">
        <f t="shared" si="7"/>
        <v>✘</v>
      </c>
    </row>
    <row r="216" spans="2:10" x14ac:dyDescent="0.25">
      <c r="B216">
        <v>18</v>
      </c>
      <c r="C216" s="9">
        <v>41866</v>
      </c>
      <c r="D216" t="s">
        <v>99</v>
      </c>
      <c r="E216" t="s">
        <v>23</v>
      </c>
      <c r="F216" t="s">
        <v>102</v>
      </c>
      <c r="G216" s="30"/>
      <c r="H216" s="30"/>
      <c r="I216" s="30"/>
      <c r="J216" s="3" t="str">
        <f t="shared" si="7"/>
        <v>✘</v>
      </c>
    </row>
    <row r="217" spans="2:10" x14ac:dyDescent="0.25">
      <c r="B217">
        <v>18</v>
      </c>
      <c r="C217" s="9">
        <v>41866</v>
      </c>
      <c r="D217" t="s">
        <v>17</v>
      </c>
      <c r="E217" t="s">
        <v>112</v>
      </c>
      <c r="F217" t="s">
        <v>107</v>
      </c>
      <c r="G217" s="30"/>
      <c r="H217" s="30"/>
      <c r="I217" s="30"/>
      <c r="J217" s="3" t="str">
        <f t="shared" si="7"/>
        <v>✘</v>
      </c>
    </row>
    <row r="218" spans="2:10" x14ac:dyDescent="0.25">
      <c r="B218">
        <v>18</v>
      </c>
      <c r="C218" s="9">
        <v>41866</v>
      </c>
      <c r="D218" t="s">
        <v>17</v>
      </c>
      <c r="E218" t="s">
        <v>126</v>
      </c>
      <c r="F218" t="s">
        <v>127</v>
      </c>
      <c r="G218" s="30"/>
      <c r="H218" s="30"/>
      <c r="I218" s="30"/>
      <c r="J218" s="3" t="str">
        <f t="shared" si="7"/>
        <v>✘</v>
      </c>
    </row>
    <row r="219" spans="2:10" x14ac:dyDescent="0.25">
      <c r="B219">
        <v>18</v>
      </c>
      <c r="C219" s="9">
        <v>41866</v>
      </c>
      <c r="D219" t="s">
        <v>17</v>
      </c>
      <c r="E219" t="s">
        <v>115</v>
      </c>
      <c r="F219" t="s">
        <v>114</v>
      </c>
      <c r="G219" s="30"/>
      <c r="H219" s="30"/>
      <c r="I219" s="30"/>
      <c r="J219" s="3" t="str">
        <f t="shared" si="7"/>
        <v>✘</v>
      </c>
    </row>
    <row r="220" spans="2:10" x14ac:dyDescent="0.25">
      <c r="B220">
        <v>18</v>
      </c>
      <c r="C220" s="9">
        <v>41866</v>
      </c>
      <c r="D220" t="s">
        <v>17</v>
      </c>
      <c r="E220" t="s">
        <v>137</v>
      </c>
      <c r="F220" t="s">
        <v>22</v>
      </c>
      <c r="G220" s="30"/>
      <c r="H220" s="30"/>
      <c r="I220" s="30"/>
      <c r="J220" s="3" t="str">
        <f t="shared" si="7"/>
        <v>✘</v>
      </c>
    </row>
    <row r="221" spans="2:10" x14ac:dyDescent="0.25">
      <c r="B221">
        <v>19</v>
      </c>
      <c r="C221" s="9">
        <v>41841</v>
      </c>
      <c r="D221" t="s">
        <v>99</v>
      </c>
      <c r="E221" t="s">
        <v>109</v>
      </c>
      <c r="F221" t="s">
        <v>101</v>
      </c>
      <c r="G221" s="30"/>
      <c r="H221" s="30"/>
      <c r="I221" s="30"/>
      <c r="J221" s="3" t="str">
        <f t="shared" si="7"/>
        <v>✘</v>
      </c>
    </row>
    <row r="222" spans="2:10" x14ac:dyDescent="0.25">
      <c r="B222">
        <v>19</v>
      </c>
      <c r="C222" s="9">
        <v>41841</v>
      </c>
      <c r="D222" t="s">
        <v>99</v>
      </c>
      <c r="E222" t="s">
        <v>19</v>
      </c>
      <c r="F222" t="s">
        <v>101</v>
      </c>
      <c r="G222" s="30"/>
      <c r="H222" s="30"/>
      <c r="I222" s="30"/>
      <c r="J222" s="3" t="str">
        <f t="shared" si="7"/>
        <v>✘</v>
      </c>
    </row>
    <row r="223" spans="2:10" x14ac:dyDescent="0.25">
      <c r="B223">
        <v>19</v>
      </c>
      <c r="C223" s="9">
        <v>41841</v>
      </c>
      <c r="D223" t="s">
        <v>99</v>
      </c>
      <c r="E223" t="s">
        <v>118</v>
      </c>
      <c r="F223" t="s">
        <v>119</v>
      </c>
      <c r="G223" s="30"/>
      <c r="H223" s="30"/>
      <c r="I223" s="30"/>
      <c r="J223" s="3" t="str">
        <f t="shared" si="7"/>
        <v>✘</v>
      </c>
    </row>
    <row r="224" spans="2:10" x14ac:dyDescent="0.25">
      <c r="B224">
        <v>19</v>
      </c>
      <c r="C224" s="9">
        <v>41841</v>
      </c>
      <c r="D224" t="s">
        <v>99</v>
      </c>
      <c r="E224" t="s">
        <v>150</v>
      </c>
      <c r="F224" t="s">
        <v>119</v>
      </c>
      <c r="G224" s="30"/>
      <c r="H224" s="30"/>
      <c r="I224" s="30"/>
      <c r="J224" s="3" t="str">
        <f t="shared" si="7"/>
        <v>✘</v>
      </c>
    </row>
    <row r="225" spans="2:10" x14ac:dyDescent="0.25">
      <c r="B225">
        <v>19</v>
      </c>
      <c r="C225" s="9">
        <v>41841</v>
      </c>
      <c r="D225" t="s">
        <v>99</v>
      </c>
      <c r="E225" t="s">
        <v>108</v>
      </c>
      <c r="F225" t="s">
        <v>101</v>
      </c>
      <c r="G225" s="30"/>
      <c r="H225" s="30"/>
      <c r="I225" s="30"/>
      <c r="J225" s="3" t="str">
        <f t="shared" si="7"/>
        <v>✘</v>
      </c>
    </row>
    <row r="226" spans="2:10" x14ac:dyDescent="0.25">
      <c r="B226">
        <v>19</v>
      </c>
      <c r="C226" s="9">
        <v>41841</v>
      </c>
      <c r="D226" t="s">
        <v>17</v>
      </c>
      <c r="E226" t="s">
        <v>115</v>
      </c>
      <c r="F226" t="s">
        <v>114</v>
      </c>
      <c r="G226" s="30"/>
      <c r="H226" s="30"/>
      <c r="I226" s="30"/>
      <c r="J226" s="3" t="str">
        <f t="shared" si="7"/>
        <v>✘</v>
      </c>
    </row>
    <row r="227" spans="2:10" x14ac:dyDescent="0.25">
      <c r="B227">
        <v>19</v>
      </c>
      <c r="C227" s="9">
        <v>41841</v>
      </c>
      <c r="D227" t="s">
        <v>17</v>
      </c>
      <c r="E227" t="s">
        <v>113</v>
      </c>
      <c r="F227" t="s">
        <v>114</v>
      </c>
      <c r="G227" s="30"/>
      <c r="H227" s="30"/>
      <c r="I227" s="30"/>
      <c r="J227" s="3" t="str">
        <f t="shared" si="7"/>
        <v>✘</v>
      </c>
    </row>
    <row r="228" spans="2:10" x14ac:dyDescent="0.25">
      <c r="B228">
        <v>19</v>
      </c>
      <c r="C228" s="9">
        <v>41841</v>
      </c>
      <c r="D228" t="s">
        <v>17</v>
      </c>
      <c r="E228" t="s">
        <v>139</v>
      </c>
      <c r="F228" t="s">
        <v>29</v>
      </c>
      <c r="G228" s="30"/>
      <c r="H228" s="30"/>
      <c r="I228" s="30"/>
      <c r="J228" s="3" t="str">
        <f t="shared" si="7"/>
        <v>✘</v>
      </c>
    </row>
    <row r="229" spans="2:10" x14ac:dyDescent="0.25">
      <c r="B229">
        <v>19</v>
      </c>
      <c r="C229" s="9">
        <v>41841</v>
      </c>
      <c r="D229" t="s">
        <v>17</v>
      </c>
      <c r="E229" t="s">
        <v>111</v>
      </c>
      <c r="F229" t="s">
        <v>22</v>
      </c>
      <c r="G229" s="30"/>
      <c r="H229" s="30"/>
      <c r="I229" s="30"/>
      <c r="J229" s="3" t="str">
        <f t="shared" si="7"/>
        <v>✘</v>
      </c>
    </row>
    <row r="230" spans="2:10" x14ac:dyDescent="0.25">
      <c r="B230">
        <v>19</v>
      </c>
      <c r="C230" s="9">
        <v>41841</v>
      </c>
      <c r="D230" t="s">
        <v>17</v>
      </c>
      <c r="E230" t="s">
        <v>117</v>
      </c>
      <c r="F230" t="s">
        <v>21</v>
      </c>
      <c r="G230" s="30"/>
      <c r="H230" s="30"/>
      <c r="I230" s="30"/>
      <c r="J230" s="3" t="str">
        <f t="shared" si="7"/>
        <v>✘</v>
      </c>
    </row>
    <row r="231" spans="2:10" x14ac:dyDescent="0.25">
      <c r="B231">
        <v>20</v>
      </c>
      <c r="C231" s="9">
        <v>41729</v>
      </c>
      <c r="D231" t="s">
        <v>99</v>
      </c>
      <c r="E231" t="s">
        <v>24</v>
      </c>
      <c r="F231" t="s">
        <v>102</v>
      </c>
      <c r="G231" s="30"/>
      <c r="H231" s="30"/>
      <c r="I231" s="30"/>
      <c r="J231" s="3" t="str">
        <f t="shared" si="7"/>
        <v>✘</v>
      </c>
    </row>
    <row r="232" spans="2:10" x14ac:dyDescent="0.25">
      <c r="B232">
        <v>20</v>
      </c>
      <c r="C232" s="9">
        <v>41729</v>
      </c>
      <c r="D232" t="s">
        <v>99</v>
      </c>
      <c r="E232" t="s">
        <v>108</v>
      </c>
      <c r="F232" t="s">
        <v>101</v>
      </c>
      <c r="G232" s="30"/>
      <c r="H232" s="30"/>
      <c r="I232" s="30"/>
      <c r="J232" s="3" t="str">
        <f t="shared" si="7"/>
        <v>✘</v>
      </c>
    </row>
    <row r="233" spans="2:10" x14ac:dyDescent="0.25">
      <c r="B233">
        <v>20</v>
      </c>
      <c r="C233" s="9">
        <v>41729</v>
      </c>
      <c r="D233" t="s">
        <v>99</v>
      </c>
      <c r="E233" t="s">
        <v>19</v>
      </c>
      <c r="F233" t="s">
        <v>101</v>
      </c>
      <c r="G233" s="30"/>
      <c r="H233" s="30"/>
      <c r="I233" s="30"/>
      <c r="J233" s="3" t="str">
        <f t="shared" si="7"/>
        <v>✘</v>
      </c>
    </row>
    <row r="234" spans="2:10" x14ac:dyDescent="0.25">
      <c r="B234">
        <v>20</v>
      </c>
      <c r="C234" s="9">
        <v>41729</v>
      </c>
      <c r="D234" t="s">
        <v>99</v>
      </c>
      <c r="E234" t="s">
        <v>124</v>
      </c>
      <c r="F234" t="s">
        <v>101</v>
      </c>
      <c r="G234" s="30"/>
      <c r="H234" s="30"/>
      <c r="I234" s="30"/>
      <c r="J234" s="3" t="str">
        <f t="shared" si="7"/>
        <v>✘</v>
      </c>
    </row>
    <row r="235" spans="2:10" x14ac:dyDescent="0.25">
      <c r="B235">
        <v>20</v>
      </c>
      <c r="C235" s="9">
        <v>41729</v>
      </c>
      <c r="D235" t="s">
        <v>99</v>
      </c>
      <c r="E235" t="s">
        <v>20</v>
      </c>
      <c r="F235" t="s">
        <v>101</v>
      </c>
      <c r="G235" s="30"/>
      <c r="H235" s="30"/>
      <c r="I235" s="30"/>
      <c r="J235" s="3" t="str">
        <f t="shared" si="7"/>
        <v>✘</v>
      </c>
    </row>
    <row r="236" spans="2:10" x14ac:dyDescent="0.25">
      <c r="B236">
        <v>20</v>
      </c>
      <c r="C236" s="9">
        <v>41729</v>
      </c>
      <c r="D236" t="s">
        <v>99</v>
      </c>
      <c r="E236" t="s">
        <v>108</v>
      </c>
      <c r="F236" t="s">
        <v>101</v>
      </c>
      <c r="G236" s="30"/>
      <c r="H236" s="30"/>
      <c r="I236" s="30"/>
      <c r="J236" s="3" t="str">
        <f t="shared" si="7"/>
        <v>✘</v>
      </c>
    </row>
    <row r="237" spans="2:10" x14ac:dyDescent="0.25">
      <c r="B237">
        <v>20</v>
      </c>
      <c r="C237" s="9">
        <v>41729</v>
      </c>
      <c r="D237" t="s">
        <v>17</v>
      </c>
      <c r="E237" t="s">
        <v>111</v>
      </c>
      <c r="F237" t="s">
        <v>22</v>
      </c>
      <c r="G237" s="30"/>
      <c r="H237" s="30"/>
      <c r="I237" s="30"/>
      <c r="J237" s="3" t="str">
        <f t="shared" si="7"/>
        <v>✘</v>
      </c>
    </row>
    <row r="238" spans="2:10" x14ac:dyDescent="0.25">
      <c r="B238">
        <v>20</v>
      </c>
      <c r="C238" s="9">
        <v>41729</v>
      </c>
      <c r="D238" t="s">
        <v>17</v>
      </c>
      <c r="E238" t="s">
        <v>128</v>
      </c>
      <c r="F238" t="s">
        <v>127</v>
      </c>
      <c r="G238" s="30"/>
      <c r="H238" s="30"/>
      <c r="I238" s="30"/>
      <c r="J238" s="3" t="str">
        <f t="shared" si="7"/>
        <v>✘</v>
      </c>
    </row>
    <row r="239" spans="2:10" x14ac:dyDescent="0.25">
      <c r="B239">
        <v>20</v>
      </c>
      <c r="C239" s="9">
        <v>41729</v>
      </c>
      <c r="D239" t="s">
        <v>17</v>
      </c>
      <c r="E239" t="s">
        <v>33</v>
      </c>
      <c r="F239" t="s">
        <v>151</v>
      </c>
      <c r="G239" s="30"/>
      <c r="H239" s="30"/>
      <c r="I239" s="30"/>
      <c r="J239" s="3" t="str">
        <f t="shared" si="7"/>
        <v>✘</v>
      </c>
    </row>
    <row r="240" spans="2:10" x14ac:dyDescent="0.25">
      <c r="B240">
        <v>20</v>
      </c>
      <c r="C240" s="9">
        <v>41729</v>
      </c>
      <c r="D240" t="s">
        <v>17</v>
      </c>
      <c r="E240" t="s">
        <v>104</v>
      </c>
      <c r="F240" t="s">
        <v>105</v>
      </c>
      <c r="G240" s="30"/>
      <c r="H240" s="30"/>
      <c r="I240" s="30"/>
      <c r="J240" s="3" t="str">
        <f t="shared" si="7"/>
        <v>✘</v>
      </c>
    </row>
    <row r="241" spans="2:10" x14ac:dyDescent="0.25">
      <c r="B241">
        <v>21</v>
      </c>
      <c r="C241" s="9">
        <v>42009</v>
      </c>
      <c r="D241" t="s">
        <v>99</v>
      </c>
      <c r="E241" t="s">
        <v>130</v>
      </c>
      <c r="F241" t="s">
        <v>101</v>
      </c>
      <c r="G241" s="30"/>
      <c r="H241" s="30"/>
      <c r="I241" s="30"/>
      <c r="J241" s="3" t="str">
        <f t="shared" si="7"/>
        <v>✘</v>
      </c>
    </row>
    <row r="242" spans="2:10" x14ac:dyDescent="0.25">
      <c r="B242">
        <v>21</v>
      </c>
      <c r="C242" s="9">
        <v>42009</v>
      </c>
      <c r="D242" t="s">
        <v>99</v>
      </c>
      <c r="E242" t="s">
        <v>16</v>
      </c>
      <c r="F242" t="s">
        <v>102</v>
      </c>
      <c r="G242" s="30"/>
      <c r="H242" s="30"/>
      <c r="I242" s="30"/>
      <c r="J242" s="3" t="str">
        <f t="shared" si="7"/>
        <v>✘</v>
      </c>
    </row>
    <row r="243" spans="2:10" x14ac:dyDescent="0.25">
      <c r="B243">
        <v>21</v>
      </c>
      <c r="C243" s="9">
        <v>42009</v>
      </c>
      <c r="D243" t="s">
        <v>99</v>
      </c>
      <c r="E243" t="s">
        <v>130</v>
      </c>
      <c r="F243" t="s">
        <v>101</v>
      </c>
      <c r="G243" s="30"/>
      <c r="H243" s="30"/>
      <c r="I243" s="30"/>
      <c r="J243" s="3" t="str">
        <f t="shared" si="7"/>
        <v>✘</v>
      </c>
    </row>
    <row r="244" spans="2:10" x14ac:dyDescent="0.25">
      <c r="B244">
        <v>21</v>
      </c>
      <c r="C244" s="9">
        <v>42009</v>
      </c>
      <c r="D244" t="s">
        <v>99</v>
      </c>
      <c r="E244" t="s">
        <v>130</v>
      </c>
      <c r="F244" t="s">
        <v>101</v>
      </c>
      <c r="G244" s="30"/>
      <c r="H244" s="30"/>
      <c r="I244" s="30"/>
      <c r="J244" s="3" t="str">
        <f t="shared" si="7"/>
        <v>✘</v>
      </c>
    </row>
    <row r="245" spans="2:10" x14ac:dyDescent="0.25">
      <c r="B245">
        <v>21</v>
      </c>
      <c r="C245" s="9">
        <v>42009</v>
      </c>
      <c r="D245" t="s">
        <v>99</v>
      </c>
      <c r="E245" t="s">
        <v>103</v>
      </c>
      <c r="F245" t="s">
        <v>101</v>
      </c>
      <c r="G245" s="30"/>
      <c r="H245" s="30"/>
      <c r="I245" s="30"/>
      <c r="J245" s="3" t="str">
        <f t="shared" si="7"/>
        <v>✘</v>
      </c>
    </row>
    <row r="246" spans="2:10" x14ac:dyDescent="0.25">
      <c r="B246">
        <v>21</v>
      </c>
      <c r="C246" s="9">
        <v>42009</v>
      </c>
      <c r="D246" t="s">
        <v>99</v>
      </c>
      <c r="E246" t="s">
        <v>26</v>
      </c>
      <c r="F246" t="s">
        <v>101</v>
      </c>
      <c r="G246" s="30"/>
      <c r="H246" s="30"/>
      <c r="I246" s="30"/>
      <c r="J246" s="3" t="str">
        <f t="shared" si="7"/>
        <v>✘</v>
      </c>
    </row>
    <row r="247" spans="2:10" x14ac:dyDescent="0.25">
      <c r="B247">
        <v>21</v>
      </c>
      <c r="C247" s="9">
        <v>42009</v>
      </c>
      <c r="D247" t="s">
        <v>17</v>
      </c>
      <c r="E247" t="s">
        <v>113</v>
      </c>
      <c r="F247" t="s">
        <v>114</v>
      </c>
      <c r="G247" s="30"/>
      <c r="H247" s="30"/>
      <c r="I247" s="30"/>
      <c r="J247" s="3" t="str">
        <f t="shared" si="7"/>
        <v>✘</v>
      </c>
    </row>
    <row r="248" spans="2:10" x14ac:dyDescent="0.25">
      <c r="B248">
        <v>21</v>
      </c>
      <c r="C248" s="9">
        <v>42009</v>
      </c>
      <c r="D248" t="s">
        <v>17</v>
      </c>
      <c r="E248" t="s">
        <v>113</v>
      </c>
      <c r="F248" t="s">
        <v>114</v>
      </c>
      <c r="G248" s="30"/>
      <c r="H248" s="30"/>
      <c r="I248" s="30"/>
      <c r="J248" s="3" t="str">
        <f t="shared" si="7"/>
        <v>✘</v>
      </c>
    </row>
    <row r="249" spans="2:10" x14ac:dyDescent="0.25">
      <c r="B249">
        <v>21</v>
      </c>
      <c r="C249" s="9">
        <v>42009</v>
      </c>
      <c r="D249" t="s">
        <v>17</v>
      </c>
      <c r="E249" t="s">
        <v>137</v>
      </c>
      <c r="F249" t="s">
        <v>22</v>
      </c>
      <c r="G249" s="30"/>
      <c r="H249" s="30"/>
      <c r="I249" s="30"/>
      <c r="J249" s="3" t="str">
        <f t="shared" si="7"/>
        <v>✘</v>
      </c>
    </row>
    <row r="250" spans="2:10" x14ac:dyDescent="0.25">
      <c r="B250">
        <v>21</v>
      </c>
      <c r="C250" s="9">
        <v>42009</v>
      </c>
      <c r="D250" t="s">
        <v>17</v>
      </c>
      <c r="E250" t="s">
        <v>111</v>
      </c>
      <c r="F250" t="s">
        <v>22</v>
      </c>
      <c r="G250" s="30"/>
      <c r="H250" s="30"/>
      <c r="I250" s="30"/>
      <c r="J250" s="3" t="str">
        <f t="shared" si="7"/>
        <v>✘</v>
      </c>
    </row>
    <row r="251" spans="2:10" x14ac:dyDescent="0.25">
      <c r="B251">
        <v>21</v>
      </c>
      <c r="C251" s="9">
        <v>42009</v>
      </c>
      <c r="D251" t="s">
        <v>17</v>
      </c>
      <c r="E251" t="s">
        <v>116</v>
      </c>
      <c r="F251" t="s">
        <v>22</v>
      </c>
      <c r="G251" s="30"/>
      <c r="H251" s="30"/>
      <c r="I251" s="30"/>
      <c r="J251" s="3" t="str">
        <f t="shared" si="7"/>
        <v>✘</v>
      </c>
    </row>
    <row r="252" spans="2:10" x14ac:dyDescent="0.25">
      <c r="B252">
        <v>21</v>
      </c>
      <c r="C252" s="9">
        <v>42009</v>
      </c>
      <c r="D252" t="s">
        <v>17</v>
      </c>
      <c r="E252" t="s">
        <v>131</v>
      </c>
      <c r="F252" t="s">
        <v>114</v>
      </c>
      <c r="G252" s="30"/>
      <c r="H252" s="30"/>
      <c r="I252" s="30"/>
      <c r="J252" s="3" t="str">
        <f t="shared" si="7"/>
        <v>✘</v>
      </c>
    </row>
    <row r="253" spans="2:10" x14ac:dyDescent="0.25">
      <c r="B253">
        <v>21</v>
      </c>
      <c r="C253" s="9">
        <v>42009</v>
      </c>
      <c r="D253" t="s">
        <v>17</v>
      </c>
      <c r="E253" t="s">
        <v>126</v>
      </c>
      <c r="F253" t="s">
        <v>127</v>
      </c>
      <c r="G253" s="30"/>
      <c r="H253" s="30"/>
      <c r="I253" s="30"/>
      <c r="J253" s="3" t="str">
        <f t="shared" si="7"/>
        <v>✘</v>
      </c>
    </row>
    <row r="254" spans="2:10" x14ac:dyDescent="0.25">
      <c r="B254">
        <v>21</v>
      </c>
      <c r="C254" s="9">
        <v>42009</v>
      </c>
      <c r="D254" t="s">
        <v>17</v>
      </c>
      <c r="E254" t="s">
        <v>126</v>
      </c>
      <c r="F254" t="s">
        <v>127</v>
      </c>
      <c r="G254" s="30"/>
      <c r="H254" s="30"/>
      <c r="I254" s="30"/>
      <c r="J254" s="3" t="str">
        <f t="shared" si="7"/>
        <v>✘</v>
      </c>
    </row>
    <row r="255" spans="2:10" x14ac:dyDescent="0.25">
      <c r="B255">
        <v>21</v>
      </c>
      <c r="C255" s="9">
        <v>42009</v>
      </c>
      <c r="D255" t="s">
        <v>17</v>
      </c>
      <c r="E255" t="s">
        <v>131</v>
      </c>
      <c r="F255" t="s">
        <v>114</v>
      </c>
      <c r="G255" s="30"/>
      <c r="H255" s="30"/>
      <c r="I255" s="30"/>
      <c r="J255" s="3" t="str">
        <f t="shared" si="7"/>
        <v>✘</v>
      </c>
    </row>
    <row r="256" spans="2:10" x14ac:dyDescent="0.25">
      <c r="B256">
        <v>22</v>
      </c>
      <c r="C256" s="9">
        <v>41750</v>
      </c>
      <c r="D256" t="s">
        <v>99</v>
      </c>
      <c r="E256" t="s">
        <v>16</v>
      </c>
      <c r="F256" t="s">
        <v>102</v>
      </c>
      <c r="G256" s="30"/>
      <c r="H256" s="30"/>
      <c r="I256" s="30"/>
      <c r="J256" s="3" t="str">
        <f t="shared" si="7"/>
        <v>✘</v>
      </c>
    </row>
    <row r="257" spans="2:10" x14ac:dyDescent="0.25">
      <c r="B257">
        <v>22</v>
      </c>
      <c r="C257" s="9">
        <v>41750</v>
      </c>
      <c r="D257" t="s">
        <v>99</v>
      </c>
      <c r="E257" t="s">
        <v>108</v>
      </c>
      <c r="F257" t="s">
        <v>101</v>
      </c>
      <c r="G257" s="30"/>
      <c r="H257" s="30"/>
      <c r="I257" s="30"/>
      <c r="J257" s="3" t="str">
        <f t="shared" si="7"/>
        <v>✘</v>
      </c>
    </row>
    <row r="258" spans="2:10" x14ac:dyDescent="0.25">
      <c r="B258">
        <v>22</v>
      </c>
      <c r="C258" s="9">
        <v>41750</v>
      </c>
      <c r="D258" t="s">
        <v>99</v>
      </c>
      <c r="E258" t="s">
        <v>26</v>
      </c>
      <c r="F258" t="s">
        <v>101</v>
      </c>
      <c r="G258" s="30"/>
      <c r="H258" s="30"/>
      <c r="I258" s="30"/>
      <c r="J258" s="3" t="str">
        <f t="shared" si="7"/>
        <v>✘</v>
      </c>
    </row>
    <row r="259" spans="2:10" x14ac:dyDescent="0.25">
      <c r="B259">
        <v>22</v>
      </c>
      <c r="C259" s="9">
        <v>41750</v>
      </c>
      <c r="D259" t="s">
        <v>99</v>
      </c>
      <c r="E259" t="s">
        <v>20</v>
      </c>
      <c r="F259" t="s">
        <v>101</v>
      </c>
      <c r="G259" s="30"/>
      <c r="H259" s="30"/>
      <c r="I259" s="30"/>
      <c r="J259" s="3" t="str">
        <f t="shared" si="7"/>
        <v>✘</v>
      </c>
    </row>
    <row r="260" spans="2:10" x14ac:dyDescent="0.25">
      <c r="B260">
        <v>22</v>
      </c>
      <c r="C260" s="9">
        <v>41750</v>
      </c>
      <c r="D260" t="s">
        <v>99</v>
      </c>
      <c r="E260" t="s">
        <v>25</v>
      </c>
      <c r="F260" t="s">
        <v>102</v>
      </c>
      <c r="G260" s="30"/>
      <c r="H260" s="30"/>
      <c r="I260" s="30"/>
      <c r="J260" s="3" t="str">
        <f t="shared" si="7"/>
        <v>✘</v>
      </c>
    </row>
    <row r="261" spans="2:10" x14ac:dyDescent="0.25">
      <c r="B261">
        <v>22</v>
      </c>
      <c r="C261" s="9">
        <v>41750</v>
      </c>
      <c r="D261" t="s">
        <v>99</v>
      </c>
      <c r="E261" t="s">
        <v>27</v>
      </c>
      <c r="F261" t="s">
        <v>102</v>
      </c>
      <c r="G261" s="30"/>
      <c r="H261" s="30"/>
      <c r="I261" s="30"/>
      <c r="J261" s="3" t="str">
        <f t="shared" si="7"/>
        <v>✘</v>
      </c>
    </row>
    <row r="262" spans="2:10" x14ac:dyDescent="0.25">
      <c r="B262">
        <v>22</v>
      </c>
      <c r="C262" s="9">
        <v>41750</v>
      </c>
      <c r="D262" t="s">
        <v>99</v>
      </c>
      <c r="E262" t="s">
        <v>100</v>
      </c>
      <c r="F262" t="s">
        <v>101</v>
      </c>
      <c r="G262" s="30"/>
      <c r="H262" s="30"/>
      <c r="I262" s="30"/>
      <c r="J262" s="3" t="str">
        <f t="shared" si="7"/>
        <v>✘</v>
      </c>
    </row>
    <row r="263" spans="2:10" x14ac:dyDescent="0.25">
      <c r="B263">
        <v>22</v>
      </c>
      <c r="C263" s="9">
        <v>41750</v>
      </c>
      <c r="D263" t="s">
        <v>99</v>
      </c>
      <c r="E263" t="s">
        <v>23</v>
      </c>
      <c r="F263" t="s">
        <v>102</v>
      </c>
      <c r="G263" s="30"/>
      <c r="H263" s="30"/>
      <c r="I263" s="30"/>
      <c r="J263" s="3" t="str">
        <f t="shared" si="7"/>
        <v>✘</v>
      </c>
    </row>
    <row r="264" spans="2:10" x14ac:dyDescent="0.25">
      <c r="B264">
        <v>22</v>
      </c>
      <c r="C264" s="9">
        <v>41750</v>
      </c>
      <c r="D264" t="s">
        <v>99</v>
      </c>
      <c r="E264" t="s">
        <v>108</v>
      </c>
      <c r="F264" t="s">
        <v>101</v>
      </c>
      <c r="G264" s="30"/>
      <c r="H264" s="30"/>
      <c r="I264" s="30"/>
      <c r="J264" s="3" t="str">
        <f t="shared" si="7"/>
        <v>✘</v>
      </c>
    </row>
    <row r="265" spans="2:10" x14ac:dyDescent="0.25">
      <c r="B265">
        <v>22</v>
      </c>
      <c r="C265" s="9">
        <v>41750</v>
      </c>
      <c r="D265" t="s">
        <v>17</v>
      </c>
      <c r="E265" t="s">
        <v>126</v>
      </c>
      <c r="F265" t="s">
        <v>127</v>
      </c>
      <c r="G265" s="30"/>
      <c r="H265" s="30"/>
      <c r="I265" s="30"/>
      <c r="J265" s="3" t="str">
        <f t="shared" si="7"/>
        <v>✘</v>
      </c>
    </row>
    <row r="266" spans="2:10" x14ac:dyDescent="0.25">
      <c r="B266">
        <v>22</v>
      </c>
      <c r="C266" s="9">
        <v>41750</v>
      </c>
      <c r="D266" t="s">
        <v>17</v>
      </c>
      <c r="E266" t="s">
        <v>104</v>
      </c>
      <c r="F266" t="s">
        <v>105</v>
      </c>
      <c r="G266" s="30"/>
      <c r="H266" s="30"/>
      <c r="I266" s="30"/>
      <c r="J266" s="3" t="str">
        <f t="shared" si="7"/>
        <v>✘</v>
      </c>
    </row>
    <row r="267" spans="2:10" x14ac:dyDescent="0.25">
      <c r="B267">
        <v>22</v>
      </c>
      <c r="C267" s="9">
        <v>41750</v>
      </c>
      <c r="D267" t="s">
        <v>17</v>
      </c>
      <c r="E267" t="s">
        <v>115</v>
      </c>
      <c r="F267" t="s">
        <v>114</v>
      </c>
      <c r="G267" s="30"/>
      <c r="H267" s="30"/>
      <c r="I267" s="30"/>
      <c r="J267" s="3" t="str">
        <f t="shared" si="7"/>
        <v>✘</v>
      </c>
    </row>
    <row r="268" spans="2:10" x14ac:dyDescent="0.25">
      <c r="B268">
        <v>22</v>
      </c>
      <c r="C268" s="9">
        <v>41750</v>
      </c>
      <c r="D268" t="s">
        <v>17</v>
      </c>
      <c r="E268" t="s">
        <v>137</v>
      </c>
      <c r="F268" t="s">
        <v>22</v>
      </c>
      <c r="G268" s="30"/>
      <c r="H268" s="30"/>
      <c r="I268" s="30"/>
      <c r="J268" s="3" t="str">
        <f t="shared" si="7"/>
        <v>✘</v>
      </c>
    </row>
    <row r="269" spans="2:10" x14ac:dyDescent="0.25">
      <c r="B269">
        <v>22</v>
      </c>
      <c r="C269" s="9">
        <v>41750</v>
      </c>
      <c r="D269" t="s">
        <v>17</v>
      </c>
      <c r="E269" t="s">
        <v>126</v>
      </c>
      <c r="F269" t="s">
        <v>127</v>
      </c>
      <c r="G269" s="30"/>
      <c r="H269" s="30"/>
      <c r="I269" s="30"/>
      <c r="J269" s="3" t="str">
        <f t="shared" si="7"/>
        <v>✘</v>
      </c>
    </row>
    <row r="270" spans="2:10" x14ac:dyDescent="0.25">
      <c r="B270">
        <v>22</v>
      </c>
      <c r="C270" s="9">
        <v>41750</v>
      </c>
      <c r="D270" t="s">
        <v>17</v>
      </c>
      <c r="E270" t="s">
        <v>28</v>
      </c>
      <c r="F270" t="s">
        <v>22</v>
      </c>
      <c r="G270" s="30"/>
      <c r="H270" s="30"/>
      <c r="I270" s="30"/>
      <c r="J270" s="3" t="str">
        <f t="shared" si="7"/>
        <v>✘</v>
      </c>
    </row>
    <row r="271" spans="2:10" x14ac:dyDescent="0.25">
      <c r="B271">
        <v>23</v>
      </c>
      <c r="C271" s="9">
        <v>41749</v>
      </c>
      <c r="D271" t="s">
        <v>99</v>
      </c>
      <c r="E271" t="s">
        <v>130</v>
      </c>
      <c r="F271" t="s">
        <v>101</v>
      </c>
      <c r="G271" s="30"/>
      <c r="H271" s="30"/>
      <c r="I271" s="30"/>
      <c r="J271" s="3" t="str">
        <f t="shared" ref="J271:J334" si="8">IF(I271=VLOOKUP(E271,$L$7:$P$115,5,0),"✔","✘")</f>
        <v>✘</v>
      </c>
    </row>
    <row r="272" spans="2:10" x14ac:dyDescent="0.25">
      <c r="B272">
        <v>23</v>
      </c>
      <c r="C272" s="9">
        <v>41749</v>
      </c>
      <c r="D272" t="s">
        <v>99</v>
      </c>
      <c r="E272" t="s">
        <v>23</v>
      </c>
      <c r="F272" t="s">
        <v>102</v>
      </c>
      <c r="G272" s="30"/>
      <c r="H272" s="30"/>
      <c r="I272" s="30"/>
      <c r="J272" s="3" t="str">
        <f t="shared" si="8"/>
        <v>✘</v>
      </c>
    </row>
    <row r="273" spans="2:10" x14ac:dyDescent="0.25">
      <c r="B273">
        <v>23</v>
      </c>
      <c r="C273" s="9">
        <v>41749</v>
      </c>
      <c r="D273" t="s">
        <v>99</v>
      </c>
      <c r="E273" t="s">
        <v>109</v>
      </c>
      <c r="F273" t="s">
        <v>101</v>
      </c>
      <c r="G273" s="30"/>
      <c r="H273" s="30"/>
      <c r="I273" s="30"/>
      <c r="J273" s="3" t="str">
        <f t="shared" si="8"/>
        <v>✘</v>
      </c>
    </row>
    <row r="274" spans="2:10" x14ac:dyDescent="0.25">
      <c r="B274">
        <v>23</v>
      </c>
      <c r="C274" s="9">
        <v>41749</v>
      </c>
      <c r="D274" t="s">
        <v>99</v>
      </c>
      <c r="E274" t="s">
        <v>15</v>
      </c>
      <c r="F274" t="s">
        <v>102</v>
      </c>
      <c r="G274" s="30"/>
      <c r="H274" s="30"/>
      <c r="I274" s="30"/>
      <c r="J274" s="3" t="str">
        <f t="shared" si="8"/>
        <v>✘</v>
      </c>
    </row>
    <row r="275" spans="2:10" x14ac:dyDescent="0.25">
      <c r="B275">
        <v>23</v>
      </c>
      <c r="C275" s="9">
        <v>41749</v>
      </c>
      <c r="D275" t="s">
        <v>99</v>
      </c>
      <c r="E275" t="s">
        <v>103</v>
      </c>
      <c r="F275" t="s">
        <v>101</v>
      </c>
      <c r="G275" s="30"/>
      <c r="H275" s="30"/>
      <c r="I275" s="30"/>
      <c r="J275" s="3" t="str">
        <f t="shared" si="8"/>
        <v>✘</v>
      </c>
    </row>
    <row r="276" spans="2:10" x14ac:dyDescent="0.25">
      <c r="B276">
        <v>23</v>
      </c>
      <c r="C276" s="9">
        <v>41749</v>
      </c>
      <c r="D276" t="s">
        <v>99</v>
      </c>
      <c r="E276" t="s">
        <v>27</v>
      </c>
      <c r="F276" t="s">
        <v>102</v>
      </c>
      <c r="G276" s="30"/>
      <c r="H276" s="30"/>
      <c r="I276" s="30"/>
      <c r="J276" s="3" t="str">
        <f t="shared" si="8"/>
        <v>✘</v>
      </c>
    </row>
    <row r="277" spans="2:10" x14ac:dyDescent="0.25">
      <c r="B277">
        <v>23</v>
      </c>
      <c r="C277" s="9">
        <v>41749</v>
      </c>
      <c r="D277" t="s">
        <v>17</v>
      </c>
      <c r="E277" t="s">
        <v>126</v>
      </c>
      <c r="F277" t="s">
        <v>127</v>
      </c>
      <c r="G277" s="30"/>
      <c r="H277" s="30"/>
      <c r="I277" s="30"/>
      <c r="J277" s="3" t="str">
        <f t="shared" si="8"/>
        <v>✘</v>
      </c>
    </row>
    <row r="278" spans="2:10" x14ac:dyDescent="0.25">
      <c r="B278">
        <v>23</v>
      </c>
      <c r="C278" s="9">
        <v>41749</v>
      </c>
      <c r="D278" t="s">
        <v>17</v>
      </c>
      <c r="E278" t="s">
        <v>126</v>
      </c>
      <c r="F278" t="s">
        <v>127</v>
      </c>
      <c r="G278" s="30"/>
      <c r="H278" s="30"/>
      <c r="I278" s="30"/>
      <c r="J278" s="3" t="str">
        <f t="shared" si="8"/>
        <v>✘</v>
      </c>
    </row>
    <row r="279" spans="2:10" x14ac:dyDescent="0.25">
      <c r="B279">
        <v>23</v>
      </c>
      <c r="C279" s="9">
        <v>41749</v>
      </c>
      <c r="D279" t="s">
        <v>17</v>
      </c>
      <c r="E279" t="s">
        <v>113</v>
      </c>
      <c r="F279" t="s">
        <v>114</v>
      </c>
      <c r="G279" s="30"/>
      <c r="H279" s="30"/>
      <c r="I279" s="30"/>
      <c r="J279" s="3" t="str">
        <f t="shared" si="8"/>
        <v>✘</v>
      </c>
    </row>
    <row r="280" spans="2:10" x14ac:dyDescent="0.25">
      <c r="B280">
        <v>23</v>
      </c>
      <c r="C280" s="9">
        <v>41749</v>
      </c>
      <c r="D280" t="s">
        <v>17</v>
      </c>
      <c r="E280" t="s">
        <v>141</v>
      </c>
      <c r="F280" t="s">
        <v>22</v>
      </c>
      <c r="G280" s="30"/>
      <c r="H280" s="30"/>
      <c r="I280" s="30"/>
      <c r="J280" s="3" t="str">
        <f t="shared" si="8"/>
        <v>✘</v>
      </c>
    </row>
    <row r="281" spans="2:10" x14ac:dyDescent="0.25">
      <c r="B281">
        <v>23</v>
      </c>
      <c r="C281" s="9">
        <v>41749</v>
      </c>
      <c r="D281" t="s">
        <v>17</v>
      </c>
      <c r="E281" t="s">
        <v>104</v>
      </c>
      <c r="F281" t="s">
        <v>105</v>
      </c>
      <c r="G281" s="30"/>
      <c r="H281" s="30"/>
      <c r="I281" s="30"/>
      <c r="J281" s="3" t="str">
        <f t="shared" si="8"/>
        <v>✘</v>
      </c>
    </row>
    <row r="282" spans="2:10" x14ac:dyDescent="0.25">
      <c r="B282">
        <v>24</v>
      </c>
      <c r="C282" s="9">
        <v>41840</v>
      </c>
      <c r="D282" t="s">
        <v>99</v>
      </c>
      <c r="E282" t="s">
        <v>152</v>
      </c>
      <c r="F282" t="s">
        <v>119</v>
      </c>
      <c r="G282" s="30"/>
      <c r="H282" s="30"/>
      <c r="I282" s="30"/>
      <c r="J282" s="3" t="str">
        <f t="shared" si="8"/>
        <v>✘</v>
      </c>
    </row>
    <row r="283" spans="2:10" x14ac:dyDescent="0.25">
      <c r="B283">
        <v>24</v>
      </c>
      <c r="C283" s="9">
        <v>41840</v>
      </c>
      <c r="D283" t="s">
        <v>99</v>
      </c>
      <c r="E283" t="s">
        <v>18</v>
      </c>
      <c r="F283" t="s">
        <v>102</v>
      </c>
      <c r="G283" s="30"/>
      <c r="H283" s="30"/>
      <c r="I283" s="30"/>
      <c r="J283" s="3" t="str">
        <f t="shared" si="8"/>
        <v>✘</v>
      </c>
    </row>
    <row r="284" spans="2:10" x14ac:dyDescent="0.25">
      <c r="B284">
        <v>24</v>
      </c>
      <c r="C284" s="9">
        <v>41840</v>
      </c>
      <c r="D284" t="s">
        <v>99</v>
      </c>
      <c r="E284" t="s">
        <v>124</v>
      </c>
      <c r="F284" t="s">
        <v>101</v>
      </c>
      <c r="G284" s="30"/>
      <c r="H284" s="30"/>
      <c r="I284" s="30"/>
      <c r="J284" s="3" t="str">
        <f t="shared" si="8"/>
        <v>✘</v>
      </c>
    </row>
    <row r="285" spans="2:10" x14ac:dyDescent="0.25">
      <c r="B285">
        <v>24</v>
      </c>
      <c r="C285" s="9">
        <v>41840</v>
      </c>
      <c r="D285" t="s">
        <v>17</v>
      </c>
      <c r="E285" t="s">
        <v>141</v>
      </c>
      <c r="F285" t="s">
        <v>22</v>
      </c>
      <c r="G285" s="30"/>
      <c r="H285" s="30"/>
      <c r="I285" s="30"/>
      <c r="J285" s="3" t="str">
        <f t="shared" si="8"/>
        <v>✘</v>
      </c>
    </row>
    <row r="286" spans="2:10" x14ac:dyDescent="0.25">
      <c r="B286">
        <v>24</v>
      </c>
      <c r="C286" s="9">
        <v>41840</v>
      </c>
      <c r="D286" t="s">
        <v>17</v>
      </c>
      <c r="E286" t="s">
        <v>34</v>
      </c>
      <c r="F286" t="s">
        <v>134</v>
      </c>
      <c r="G286" s="30"/>
      <c r="H286" s="30"/>
      <c r="I286" s="30"/>
      <c r="J286" s="3" t="str">
        <f t="shared" si="8"/>
        <v>✘</v>
      </c>
    </row>
    <row r="287" spans="2:10" x14ac:dyDescent="0.25">
      <c r="B287">
        <v>24</v>
      </c>
      <c r="C287" s="9">
        <v>41840</v>
      </c>
      <c r="D287" t="s">
        <v>17</v>
      </c>
      <c r="E287" t="s">
        <v>125</v>
      </c>
      <c r="F287" t="s">
        <v>123</v>
      </c>
      <c r="G287" s="30"/>
      <c r="H287" s="30"/>
      <c r="I287" s="30"/>
      <c r="J287" s="3" t="str">
        <f t="shared" si="8"/>
        <v>✘</v>
      </c>
    </row>
    <row r="288" spans="2:10" x14ac:dyDescent="0.25">
      <c r="B288">
        <v>24</v>
      </c>
      <c r="C288" s="9">
        <v>41840</v>
      </c>
      <c r="D288" t="s">
        <v>17</v>
      </c>
      <c r="E288" t="s">
        <v>104</v>
      </c>
      <c r="F288" t="s">
        <v>105</v>
      </c>
      <c r="G288" s="30"/>
      <c r="H288" s="30"/>
      <c r="I288" s="30"/>
      <c r="J288" s="3" t="str">
        <f t="shared" si="8"/>
        <v>✘</v>
      </c>
    </row>
    <row r="289" spans="2:10" x14ac:dyDescent="0.25">
      <c r="B289">
        <v>25</v>
      </c>
      <c r="C289" s="9">
        <v>41973</v>
      </c>
      <c r="D289" t="s">
        <v>99</v>
      </c>
      <c r="E289" t="s">
        <v>130</v>
      </c>
      <c r="F289" t="s">
        <v>101</v>
      </c>
      <c r="G289" s="30"/>
      <c r="H289" s="30"/>
      <c r="I289" s="30"/>
      <c r="J289" s="3" t="str">
        <f t="shared" si="8"/>
        <v>✘</v>
      </c>
    </row>
    <row r="290" spans="2:10" x14ac:dyDescent="0.25">
      <c r="B290">
        <v>25</v>
      </c>
      <c r="C290" s="9">
        <v>41973</v>
      </c>
      <c r="D290" t="s">
        <v>99</v>
      </c>
      <c r="E290" t="s">
        <v>23</v>
      </c>
      <c r="F290" t="s">
        <v>102</v>
      </c>
      <c r="G290" s="30"/>
      <c r="H290" s="30"/>
      <c r="I290" s="30"/>
      <c r="J290" s="3" t="str">
        <f t="shared" si="8"/>
        <v>✘</v>
      </c>
    </row>
    <row r="291" spans="2:10" x14ac:dyDescent="0.25">
      <c r="B291">
        <v>25</v>
      </c>
      <c r="C291" s="9">
        <v>41973</v>
      </c>
      <c r="D291" t="s">
        <v>99</v>
      </c>
      <c r="E291" t="s">
        <v>18</v>
      </c>
      <c r="F291" t="s">
        <v>102</v>
      </c>
      <c r="G291" s="30"/>
      <c r="H291" s="30"/>
      <c r="I291" s="30"/>
      <c r="J291" s="3" t="str">
        <f t="shared" si="8"/>
        <v>✘</v>
      </c>
    </row>
    <row r="292" spans="2:10" x14ac:dyDescent="0.25">
      <c r="B292">
        <v>25</v>
      </c>
      <c r="C292" s="9">
        <v>41973</v>
      </c>
      <c r="D292" t="s">
        <v>99</v>
      </c>
      <c r="E292" t="s">
        <v>25</v>
      </c>
      <c r="F292" t="s">
        <v>102</v>
      </c>
      <c r="G292" s="30"/>
      <c r="H292" s="30"/>
      <c r="I292" s="30"/>
      <c r="J292" s="3" t="str">
        <f t="shared" si="8"/>
        <v>✘</v>
      </c>
    </row>
    <row r="293" spans="2:10" x14ac:dyDescent="0.25">
      <c r="B293">
        <v>25</v>
      </c>
      <c r="C293" s="9">
        <v>41973</v>
      </c>
      <c r="D293" t="s">
        <v>99</v>
      </c>
      <c r="E293" t="s">
        <v>19</v>
      </c>
      <c r="F293" t="s">
        <v>101</v>
      </c>
      <c r="G293" s="30"/>
      <c r="H293" s="30"/>
      <c r="I293" s="30"/>
      <c r="J293" s="3" t="str">
        <f t="shared" si="8"/>
        <v>✘</v>
      </c>
    </row>
    <row r="294" spans="2:10" x14ac:dyDescent="0.25">
      <c r="B294">
        <v>25</v>
      </c>
      <c r="C294" s="9">
        <v>41973</v>
      </c>
      <c r="D294" t="s">
        <v>99</v>
      </c>
      <c r="E294" t="s">
        <v>18</v>
      </c>
      <c r="F294" t="s">
        <v>102</v>
      </c>
      <c r="G294" s="30"/>
      <c r="H294" s="30"/>
      <c r="I294" s="30"/>
      <c r="J294" s="3" t="str">
        <f t="shared" si="8"/>
        <v>✘</v>
      </c>
    </row>
    <row r="295" spans="2:10" x14ac:dyDescent="0.25">
      <c r="B295">
        <v>25</v>
      </c>
      <c r="C295" s="9">
        <v>41973</v>
      </c>
      <c r="D295" t="s">
        <v>99</v>
      </c>
      <c r="E295" t="s">
        <v>124</v>
      </c>
      <c r="F295" t="s">
        <v>101</v>
      </c>
      <c r="G295" s="30"/>
      <c r="H295" s="30"/>
      <c r="I295" s="30"/>
      <c r="J295" s="3" t="str">
        <f t="shared" si="8"/>
        <v>✘</v>
      </c>
    </row>
    <row r="296" spans="2:10" x14ac:dyDescent="0.25">
      <c r="B296">
        <v>25</v>
      </c>
      <c r="C296" s="9">
        <v>41973</v>
      </c>
      <c r="D296" t="s">
        <v>99</v>
      </c>
      <c r="E296" t="s">
        <v>124</v>
      </c>
      <c r="F296" t="s">
        <v>101</v>
      </c>
      <c r="G296" s="30"/>
      <c r="H296" s="30"/>
      <c r="I296" s="30"/>
      <c r="J296" s="3" t="str">
        <f t="shared" si="8"/>
        <v>✘</v>
      </c>
    </row>
    <row r="297" spans="2:10" x14ac:dyDescent="0.25">
      <c r="B297">
        <v>25</v>
      </c>
      <c r="C297" s="9">
        <v>41973</v>
      </c>
      <c r="D297" t="s">
        <v>17</v>
      </c>
      <c r="E297" t="s">
        <v>137</v>
      </c>
      <c r="F297" t="s">
        <v>22</v>
      </c>
      <c r="G297" s="30"/>
      <c r="H297" s="30"/>
      <c r="I297" s="30"/>
      <c r="J297" s="3" t="str">
        <f t="shared" si="8"/>
        <v>✘</v>
      </c>
    </row>
    <row r="298" spans="2:10" x14ac:dyDescent="0.25">
      <c r="B298">
        <v>25</v>
      </c>
      <c r="C298" s="9">
        <v>41973</v>
      </c>
      <c r="D298" t="s">
        <v>17</v>
      </c>
      <c r="E298" t="s">
        <v>153</v>
      </c>
      <c r="F298" t="s">
        <v>114</v>
      </c>
      <c r="G298" s="30"/>
      <c r="H298" s="30"/>
      <c r="I298" s="30"/>
      <c r="J298" s="3" t="str">
        <f t="shared" si="8"/>
        <v>✘</v>
      </c>
    </row>
    <row r="299" spans="2:10" x14ac:dyDescent="0.25">
      <c r="B299">
        <v>25</v>
      </c>
      <c r="C299" s="9">
        <v>41973</v>
      </c>
      <c r="D299" t="s">
        <v>17</v>
      </c>
      <c r="E299" t="s">
        <v>146</v>
      </c>
      <c r="F299" t="s">
        <v>107</v>
      </c>
      <c r="G299" s="30"/>
      <c r="H299" s="30"/>
      <c r="I299" s="30"/>
      <c r="J299" s="3" t="str">
        <f t="shared" si="8"/>
        <v>✘</v>
      </c>
    </row>
    <row r="300" spans="2:10" x14ac:dyDescent="0.25">
      <c r="B300">
        <v>25</v>
      </c>
      <c r="C300" s="9">
        <v>41973</v>
      </c>
      <c r="D300" t="s">
        <v>17</v>
      </c>
      <c r="E300" t="s">
        <v>154</v>
      </c>
      <c r="F300" t="s">
        <v>21</v>
      </c>
      <c r="G300" s="30"/>
      <c r="H300" s="30"/>
      <c r="I300" s="30"/>
      <c r="J300" s="3" t="str">
        <f t="shared" si="8"/>
        <v>✘</v>
      </c>
    </row>
    <row r="301" spans="2:10" x14ac:dyDescent="0.25">
      <c r="B301">
        <v>25</v>
      </c>
      <c r="C301" s="9">
        <v>41973</v>
      </c>
      <c r="D301" t="s">
        <v>17</v>
      </c>
      <c r="E301" t="s">
        <v>155</v>
      </c>
      <c r="F301" t="s">
        <v>127</v>
      </c>
      <c r="G301" s="30"/>
      <c r="H301" s="30"/>
      <c r="I301" s="30"/>
      <c r="J301" s="3" t="str">
        <f t="shared" si="8"/>
        <v>✘</v>
      </c>
    </row>
    <row r="302" spans="2:10" x14ac:dyDescent="0.25">
      <c r="B302">
        <v>25</v>
      </c>
      <c r="C302" s="9">
        <v>41973</v>
      </c>
      <c r="D302" t="s">
        <v>17</v>
      </c>
      <c r="E302" t="s">
        <v>131</v>
      </c>
      <c r="F302" t="s">
        <v>114</v>
      </c>
      <c r="G302" s="30"/>
      <c r="H302" s="30"/>
      <c r="I302" s="30"/>
      <c r="J302" s="3" t="str">
        <f t="shared" si="8"/>
        <v>✘</v>
      </c>
    </row>
    <row r="303" spans="2:10" x14ac:dyDescent="0.25">
      <c r="B303">
        <v>25</v>
      </c>
      <c r="C303" s="9">
        <v>41973</v>
      </c>
      <c r="D303" t="s">
        <v>17</v>
      </c>
      <c r="E303" t="s">
        <v>111</v>
      </c>
      <c r="F303" t="s">
        <v>22</v>
      </c>
      <c r="G303" s="30"/>
      <c r="H303" s="30"/>
      <c r="I303" s="30"/>
      <c r="J303" s="3" t="str">
        <f t="shared" si="8"/>
        <v>✘</v>
      </c>
    </row>
    <row r="304" spans="2:10" x14ac:dyDescent="0.25">
      <c r="B304">
        <v>25</v>
      </c>
      <c r="C304" s="9">
        <v>41973</v>
      </c>
      <c r="D304" t="s">
        <v>17</v>
      </c>
      <c r="E304" t="s">
        <v>141</v>
      </c>
      <c r="F304" t="s">
        <v>22</v>
      </c>
      <c r="G304" s="30"/>
      <c r="H304" s="30"/>
      <c r="I304" s="30"/>
      <c r="J304" s="3" t="str">
        <f t="shared" si="8"/>
        <v>✘</v>
      </c>
    </row>
    <row r="305" spans="2:10" x14ac:dyDescent="0.25">
      <c r="B305">
        <v>25</v>
      </c>
      <c r="C305" s="9">
        <v>41973</v>
      </c>
      <c r="D305" t="s">
        <v>17</v>
      </c>
      <c r="E305" t="s">
        <v>111</v>
      </c>
      <c r="F305" t="s">
        <v>22</v>
      </c>
      <c r="G305" s="30"/>
      <c r="H305" s="30"/>
      <c r="I305" s="30"/>
      <c r="J305" s="3" t="str">
        <f t="shared" si="8"/>
        <v>✘</v>
      </c>
    </row>
    <row r="306" spans="2:10" x14ac:dyDescent="0.25">
      <c r="B306">
        <v>25</v>
      </c>
      <c r="C306" s="9">
        <v>41973</v>
      </c>
      <c r="D306" t="s">
        <v>17</v>
      </c>
      <c r="E306" t="s">
        <v>112</v>
      </c>
      <c r="F306" t="s">
        <v>107</v>
      </c>
      <c r="G306" s="30"/>
      <c r="H306" s="30"/>
      <c r="I306" s="30"/>
      <c r="J306" s="3" t="str">
        <f t="shared" si="8"/>
        <v>✘</v>
      </c>
    </row>
    <row r="307" spans="2:10" x14ac:dyDescent="0.25">
      <c r="B307">
        <v>26</v>
      </c>
      <c r="C307" s="9">
        <v>41995</v>
      </c>
      <c r="D307" t="s">
        <v>99</v>
      </c>
      <c r="E307" t="s">
        <v>26</v>
      </c>
      <c r="F307" t="s">
        <v>101</v>
      </c>
      <c r="G307" s="30"/>
      <c r="H307" s="30"/>
      <c r="I307" s="30"/>
      <c r="J307" s="3" t="str">
        <f t="shared" si="8"/>
        <v>✘</v>
      </c>
    </row>
    <row r="308" spans="2:10" x14ac:dyDescent="0.25">
      <c r="B308">
        <v>26</v>
      </c>
      <c r="C308" s="9">
        <v>41995</v>
      </c>
      <c r="D308" t="s">
        <v>99</v>
      </c>
      <c r="E308" t="s">
        <v>109</v>
      </c>
      <c r="F308" t="s">
        <v>101</v>
      </c>
      <c r="G308" s="30"/>
      <c r="H308" s="30"/>
      <c r="I308" s="30"/>
      <c r="J308" s="3" t="str">
        <f t="shared" si="8"/>
        <v>✘</v>
      </c>
    </row>
    <row r="309" spans="2:10" x14ac:dyDescent="0.25">
      <c r="B309">
        <v>26</v>
      </c>
      <c r="C309" s="9">
        <v>41995</v>
      </c>
      <c r="D309" t="s">
        <v>99</v>
      </c>
      <c r="E309" t="s">
        <v>27</v>
      </c>
      <c r="F309" t="s">
        <v>102</v>
      </c>
      <c r="G309" s="30"/>
      <c r="H309" s="30"/>
      <c r="I309" s="30"/>
      <c r="J309" s="3" t="str">
        <f t="shared" si="8"/>
        <v>✘</v>
      </c>
    </row>
    <row r="310" spans="2:10" x14ac:dyDescent="0.25">
      <c r="B310">
        <v>26</v>
      </c>
      <c r="C310" s="9">
        <v>41995</v>
      </c>
      <c r="D310" t="s">
        <v>99</v>
      </c>
      <c r="E310" t="s">
        <v>130</v>
      </c>
      <c r="F310" t="s">
        <v>101</v>
      </c>
      <c r="G310" s="30"/>
      <c r="H310" s="30"/>
      <c r="I310" s="30"/>
      <c r="J310" s="3" t="str">
        <f t="shared" si="8"/>
        <v>✘</v>
      </c>
    </row>
    <row r="311" spans="2:10" x14ac:dyDescent="0.25">
      <c r="B311">
        <v>26</v>
      </c>
      <c r="C311" s="9">
        <v>41995</v>
      </c>
      <c r="D311" t="s">
        <v>99</v>
      </c>
      <c r="E311" t="s">
        <v>23</v>
      </c>
      <c r="F311" t="s">
        <v>102</v>
      </c>
      <c r="G311" s="30"/>
      <c r="H311" s="30"/>
      <c r="I311" s="30"/>
      <c r="J311" s="3" t="str">
        <f t="shared" si="8"/>
        <v>✘</v>
      </c>
    </row>
    <row r="312" spans="2:10" x14ac:dyDescent="0.25">
      <c r="B312">
        <v>26</v>
      </c>
      <c r="C312" s="9">
        <v>41995</v>
      </c>
      <c r="D312" t="s">
        <v>99</v>
      </c>
      <c r="E312" t="s">
        <v>19</v>
      </c>
      <c r="F312" t="s">
        <v>101</v>
      </c>
      <c r="G312" s="30"/>
      <c r="H312" s="30"/>
      <c r="I312" s="30"/>
      <c r="J312" s="3" t="str">
        <f t="shared" si="8"/>
        <v>✘</v>
      </c>
    </row>
    <row r="313" spans="2:10" x14ac:dyDescent="0.25">
      <c r="B313">
        <v>26</v>
      </c>
      <c r="C313" s="9">
        <v>41995</v>
      </c>
      <c r="D313" t="s">
        <v>17</v>
      </c>
      <c r="E313" t="s">
        <v>115</v>
      </c>
      <c r="F313" t="s">
        <v>114</v>
      </c>
      <c r="G313" s="30"/>
      <c r="H313" s="30"/>
      <c r="I313" s="30"/>
      <c r="J313" s="3" t="str">
        <f t="shared" si="8"/>
        <v>✘</v>
      </c>
    </row>
    <row r="314" spans="2:10" x14ac:dyDescent="0.25">
      <c r="B314">
        <v>26</v>
      </c>
      <c r="C314" s="9">
        <v>41995</v>
      </c>
      <c r="D314" t="s">
        <v>17</v>
      </c>
      <c r="E314" t="s">
        <v>111</v>
      </c>
      <c r="F314" t="s">
        <v>22</v>
      </c>
      <c r="G314" s="30"/>
      <c r="H314" s="30"/>
      <c r="I314" s="30"/>
      <c r="J314" s="3" t="str">
        <f t="shared" si="8"/>
        <v>✘</v>
      </c>
    </row>
    <row r="315" spans="2:10" x14ac:dyDescent="0.25">
      <c r="B315">
        <v>26</v>
      </c>
      <c r="C315" s="9">
        <v>41995</v>
      </c>
      <c r="D315" t="s">
        <v>17</v>
      </c>
      <c r="E315" t="s">
        <v>131</v>
      </c>
      <c r="F315" t="s">
        <v>114</v>
      </c>
      <c r="G315" s="30"/>
      <c r="H315" s="30"/>
      <c r="I315" s="30"/>
      <c r="J315" s="3" t="str">
        <f t="shared" si="8"/>
        <v>✘</v>
      </c>
    </row>
    <row r="316" spans="2:10" x14ac:dyDescent="0.25">
      <c r="B316">
        <v>26</v>
      </c>
      <c r="C316" s="9">
        <v>41995</v>
      </c>
      <c r="D316" t="s">
        <v>17</v>
      </c>
      <c r="E316" t="s">
        <v>126</v>
      </c>
      <c r="F316" t="s">
        <v>127</v>
      </c>
      <c r="G316" s="30"/>
      <c r="H316" s="30"/>
      <c r="I316" s="30"/>
      <c r="J316" s="3" t="str">
        <f t="shared" si="8"/>
        <v>✘</v>
      </c>
    </row>
    <row r="317" spans="2:10" x14ac:dyDescent="0.25">
      <c r="B317">
        <v>26</v>
      </c>
      <c r="C317" s="9">
        <v>41995</v>
      </c>
      <c r="D317" t="s">
        <v>17</v>
      </c>
      <c r="E317" t="s">
        <v>115</v>
      </c>
      <c r="F317" t="s">
        <v>114</v>
      </c>
      <c r="G317" s="30"/>
      <c r="H317" s="30"/>
      <c r="I317" s="30"/>
      <c r="J317" s="3" t="str">
        <f t="shared" si="8"/>
        <v>✘</v>
      </c>
    </row>
    <row r="318" spans="2:10" x14ac:dyDescent="0.25">
      <c r="B318">
        <v>26</v>
      </c>
      <c r="C318" s="9">
        <v>41995</v>
      </c>
      <c r="D318" t="s">
        <v>17</v>
      </c>
      <c r="E318" t="s">
        <v>141</v>
      </c>
      <c r="F318" t="s">
        <v>22</v>
      </c>
      <c r="G318" s="30"/>
      <c r="H318" s="30"/>
      <c r="I318" s="30"/>
      <c r="J318" s="3" t="str">
        <f t="shared" si="8"/>
        <v>✘</v>
      </c>
    </row>
    <row r="319" spans="2:10" x14ac:dyDescent="0.25">
      <c r="B319">
        <v>27</v>
      </c>
      <c r="C319" s="9">
        <v>41726</v>
      </c>
      <c r="D319" t="s">
        <v>99</v>
      </c>
      <c r="E319" t="s">
        <v>20</v>
      </c>
      <c r="F319" t="s">
        <v>101</v>
      </c>
      <c r="G319" s="30"/>
      <c r="H319" s="30"/>
      <c r="I319" s="30"/>
      <c r="J319" s="3" t="str">
        <f t="shared" si="8"/>
        <v>✘</v>
      </c>
    </row>
    <row r="320" spans="2:10" x14ac:dyDescent="0.25">
      <c r="B320">
        <v>27</v>
      </c>
      <c r="C320" s="9">
        <v>41726</v>
      </c>
      <c r="D320" t="s">
        <v>99</v>
      </c>
      <c r="E320" t="s">
        <v>26</v>
      </c>
      <c r="F320" t="s">
        <v>101</v>
      </c>
      <c r="G320" s="30"/>
      <c r="H320" s="30"/>
      <c r="I320" s="30"/>
      <c r="J320" s="3" t="str">
        <f t="shared" si="8"/>
        <v>✘</v>
      </c>
    </row>
    <row r="321" spans="2:10" x14ac:dyDescent="0.25">
      <c r="B321">
        <v>27</v>
      </c>
      <c r="C321" s="9">
        <v>41726</v>
      </c>
      <c r="D321" t="s">
        <v>99</v>
      </c>
      <c r="E321" t="s">
        <v>156</v>
      </c>
      <c r="F321" t="s">
        <v>119</v>
      </c>
      <c r="G321" s="30"/>
      <c r="H321" s="30"/>
      <c r="I321" s="30"/>
      <c r="J321" s="3" t="str">
        <f t="shared" si="8"/>
        <v>✘</v>
      </c>
    </row>
    <row r="322" spans="2:10" x14ac:dyDescent="0.25">
      <c r="B322">
        <v>27</v>
      </c>
      <c r="C322" s="9">
        <v>41726</v>
      </c>
      <c r="D322" t="s">
        <v>99</v>
      </c>
      <c r="E322" t="s">
        <v>144</v>
      </c>
      <c r="F322" t="s">
        <v>119</v>
      </c>
      <c r="G322" s="30"/>
      <c r="H322" s="30"/>
      <c r="I322" s="30"/>
      <c r="J322" s="3" t="str">
        <f t="shared" si="8"/>
        <v>✘</v>
      </c>
    </row>
    <row r="323" spans="2:10" x14ac:dyDescent="0.25">
      <c r="B323">
        <v>27</v>
      </c>
      <c r="C323" s="9">
        <v>41726</v>
      </c>
      <c r="D323" t="s">
        <v>99</v>
      </c>
      <c r="E323" t="s">
        <v>156</v>
      </c>
      <c r="F323" t="s">
        <v>119</v>
      </c>
      <c r="G323" s="30"/>
      <c r="H323" s="30"/>
      <c r="I323" s="30"/>
      <c r="J323" s="3" t="str">
        <f t="shared" si="8"/>
        <v>✘</v>
      </c>
    </row>
    <row r="324" spans="2:10" x14ac:dyDescent="0.25">
      <c r="B324">
        <v>27</v>
      </c>
      <c r="C324" s="9">
        <v>41726</v>
      </c>
      <c r="D324" t="s">
        <v>17</v>
      </c>
      <c r="E324" t="s">
        <v>157</v>
      </c>
      <c r="F324" t="s">
        <v>21</v>
      </c>
      <c r="G324" s="30"/>
      <c r="H324" s="30"/>
      <c r="I324" s="30"/>
      <c r="J324" s="3" t="str">
        <f t="shared" si="8"/>
        <v>✘</v>
      </c>
    </row>
    <row r="325" spans="2:10" x14ac:dyDescent="0.25">
      <c r="B325">
        <v>27</v>
      </c>
      <c r="C325" s="9">
        <v>41726</v>
      </c>
      <c r="D325" t="s">
        <v>17</v>
      </c>
      <c r="E325" t="s">
        <v>137</v>
      </c>
      <c r="F325" t="s">
        <v>22</v>
      </c>
      <c r="G325" s="30"/>
      <c r="H325" s="30"/>
      <c r="I325" s="30"/>
      <c r="J325" s="3" t="str">
        <f t="shared" si="8"/>
        <v>✘</v>
      </c>
    </row>
    <row r="326" spans="2:10" x14ac:dyDescent="0.25">
      <c r="B326">
        <v>27</v>
      </c>
      <c r="C326" s="9">
        <v>41726</v>
      </c>
      <c r="D326" t="s">
        <v>17</v>
      </c>
      <c r="E326" t="s">
        <v>131</v>
      </c>
      <c r="F326" t="s">
        <v>114</v>
      </c>
      <c r="G326" s="30"/>
      <c r="H326" s="30"/>
      <c r="I326" s="30"/>
      <c r="J326" s="3" t="str">
        <f t="shared" si="8"/>
        <v>✘</v>
      </c>
    </row>
    <row r="327" spans="2:10" x14ac:dyDescent="0.25">
      <c r="B327">
        <v>27</v>
      </c>
      <c r="C327" s="9">
        <v>41726</v>
      </c>
      <c r="D327" t="s">
        <v>17</v>
      </c>
      <c r="E327" t="s">
        <v>137</v>
      </c>
      <c r="F327" t="s">
        <v>22</v>
      </c>
      <c r="G327" s="30"/>
      <c r="H327" s="30"/>
      <c r="I327" s="30"/>
      <c r="J327" s="3" t="str">
        <f t="shared" si="8"/>
        <v>✘</v>
      </c>
    </row>
    <row r="328" spans="2:10" x14ac:dyDescent="0.25">
      <c r="B328">
        <v>27</v>
      </c>
      <c r="C328" s="9">
        <v>41726</v>
      </c>
      <c r="D328" t="s">
        <v>17</v>
      </c>
      <c r="E328" t="s">
        <v>139</v>
      </c>
      <c r="F328" t="s">
        <v>29</v>
      </c>
      <c r="G328" s="30"/>
      <c r="H328" s="30"/>
      <c r="I328" s="30"/>
      <c r="J328" s="3" t="str">
        <f t="shared" si="8"/>
        <v>✘</v>
      </c>
    </row>
    <row r="329" spans="2:10" x14ac:dyDescent="0.25">
      <c r="B329">
        <v>27</v>
      </c>
      <c r="C329" s="9">
        <v>41726</v>
      </c>
      <c r="D329" t="s">
        <v>17</v>
      </c>
      <c r="E329" t="s">
        <v>104</v>
      </c>
      <c r="F329" t="s">
        <v>105</v>
      </c>
      <c r="G329" s="30"/>
      <c r="H329" s="30"/>
      <c r="I329" s="30"/>
      <c r="J329" s="3" t="str">
        <f t="shared" si="8"/>
        <v>✘</v>
      </c>
    </row>
    <row r="330" spans="2:10" x14ac:dyDescent="0.25">
      <c r="B330">
        <v>28</v>
      </c>
      <c r="C330" s="9">
        <v>41846</v>
      </c>
      <c r="D330" t="s">
        <v>99</v>
      </c>
      <c r="E330" t="s">
        <v>19</v>
      </c>
      <c r="F330" t="s">
        <v>101</v>
      </c>
      <c r="G330" s="30"/>
      <c r="H330" s="30"/>
      <c r="I330" s="30"/>
      <c r="J330" s="3" t="str">
        <f t="shared" si="8"/>
        <v>✘</v>
      </c>
    </row>
    <row r="331" spans="2:10" x14ac:dyDescent="0.25">
      <c r="B331">
        <v>28</v>
      </c>
      <c r="C331" s="9">
        <v>41846</v>
      </c>
      <c r="D331" t="s">
        <v>99</v>
      </c>
      <c r="E331" t="s">
        <v>124</v>
      </c>
      <c r="F331" t="s">
        <v>101</v>
      </c>
      <c r="G331" s="30"/>
      <c r="H331" s="30"/>
      <c r="I331" s="30"/>
      <c r="J331" s="3" t="str">
        <f t="shared" si="8"/>
        <v>✘</v>
      </c>
    </row>
    <row r="332" spans="2:10" x14ac:dyDescent="0.25">
      <c r="B332">
        <v>28</v>
      </c>
      <c r="C332" s="9">
        <v>41846</v>
      </c>
      <c r="D332" t="s">
        <v>99</v>
      </c>
      <c r="E332" t="s">
        <v>16</v>
      </c>
      <c r="F332" t="s">
        <v>102</v>
      </c>
      <c r="G332" s="30"/>
      <c r="H332" s="30"/>
      <c r="I332" s="30"/>
      <c r="J332" s="3" t="str">
        <f t="shared" si="8"/>
        <v>✘</v>
      </c>
    </row>
    <row r="333" spans="2:10" x14ac:dyDescent="0.25">
      <c r="B333">
        <v>28</v>
      </c>
      <c r="C333" s="9">
        <v>41846</v>
      </c>
      <c r="D333" t="s">
        <v>99</v>
      </c>
      <c r="E333" t="s">
        <v>20</v>
      </c>
      <c r="F333" t="s">
        <v>101</v>
      </c>
      <c r="G333" s="30"/>
      <c r="H333" s="30"/>
      <c r="I333" s="30"/>
      <c r="J333" s="3" t="str">
        <f t="shared" si="8"/>
        <v>✘</v>
      </c>
    </row>
    <row r="334" spans="2:10" x14ac:dyDescent="0.25">
      <c r="B334">
        <v>28</v>
      </c>
      <c r="C334" s="9">
        <v>41846</v>
      </c>
      <c r="D334" t="s">
        <v>17</v>
      </c>
      <c r="E334" t="s">
        <v>115</v>
      </c>
      <c r="F334" t="s">
        <v>114</v>
      </c>
      <c r="G334" s="30"/>
      <c r="H334" s="30"/>
      <c r="I334" s="30"/>
      <c r="J334" s="3" t="str">
        <f t="shared" si="8"/>
        <v>✘</v>
      </c>
    </row>
    <row r="335" spans="2:10" x14ac:dyDescent="0.25">
      <c r="B335">
        <v>28</v>
      </c>
      <c r="C335" s="9">
        <v>41846</v>
      </c>
      <c r="D335" t="s">
        <v>17</v>
      </c>
      <c r="E335" t="s">
        <v>28</v>
      </c>
      <c r="F335" t="s">
        <v>22</v>
      </c>
      <c r="G335" s="30"/>
      <c r="H335" s="30"/>
      <c r="I335" s="30"/>
      <c r="J335" s="3" t="str">
        <f t="shared" ref="J335:J398" si="9">IF(I335=VLOOKUP(E335,$L$7:$P$115,5,0),"✔","✘")</f>
        <v>✘</v>
      </c>
    </row>
    <row r="336" spans="2:10" x14ac:dyDescent="0.25">
      <c r="B336">
        <v>28</v>
      </c>
      <c r="C336" s="9">
        <v>41846</v>
      </c>
      <c r="D336" t="s">
        <v>17</v>
      </c>
      <c r="E336" t="s">
        <v>104</v>
      </c>
      <c r="F336" t="s">
        <v>105</v>
      </c>
      <c r="G336" s="30"/>
      <c r="H336" s="30"/>
      <c r="I336" s="30"/>
      <c r="J336" s="3" t="str">
        <f t="shared" si="9"/>
        <v>✘</v>
      </c>
    </row>
    <row r="337" spans="2:10" x14ac:dyDescent="0.25">
      <c r="B337">
        <v>28</v>
      </c>
      <c r="C337" s="9">
        <v>41846</v>
      </c>
      <c r="D337" t="s">
        <v>17</v>
      </c>
      <c r="E337" t="s">
        <v>115</v>
      </c>
      <c r="F337" t="s">
        <v>114</v>
      </c>
      <c r="G337" s="30"/>
      <c r="H337" s="30"/>
      <c r="I337" s="30"/>
      <c r="J337" s="3" t="str">
        <f t="shared" si="9"/>
        <v>✘</v>
      </c>
    </row>
    <row r="338" spans="2:10" x14ac:dyDescent="0.25">
      <c r="B338">
        <v>29</v>
      </c>
      <c r="C338" s="9">
        <v>42031</v>
      </c>
      <c r="D338" t="s">
        <v>99</v>
      </c>
      <c r="E338" t="s">
        <v>103</v>
      </c>
      <c r="F338" t="s">
        <v>101</v>
      </c>
      <c r="G338" s="30"/>
      <c r="H338" s="30"/>
      <c r="I338" s="30"/>
      <c r="J338" s="3" t="str">
        <f t="shared" si="9"/>
        <v>✘</v>
      </c>
    </row>
    <row r="339" spans="2:10" x14ac:dyDescent="0.25">
      <c r="B339">
        <v>29</v>
      </c>
      <c r="C339" s="9">
        <v>42031</v>
      </c>
      <c r="D339" t="s">
        <v>99</v>
      </c>
      <c r="E339" t="s">
        <v>124</v>
      </c>
      <c r="F339" t="s">
        <v>101</v>
      </c>
      <c r="G339" s="30"/>
      <c r="H339" s="30"/>
      <c r="I339" s="30"/>
      <c r="J339" s="3" t="str">
        <f t="shared" si="9"/>
        <v>✘</v>
      </c>
    </row>
    <row r="340" spans="2:10" x14ac:dyDescent="0.25">
      <c r="B340">
        <v>29</v>
      </c>
      <c r="C340" s="9">
        <v>42031</v>
      </c>
      <c r="D340" t="s">
        <v>99</v>
      </c>
      <c r="E340" t="s">
        <v>100</v>
      </c>
      <c r="F340" t="s">
        <v>101</v>
      </c>
      <c r="G340" s="30"/>
      <c r="H340" s="30"/>
      <c r="I340" s="30"/>
      <c r="J340" s="3" t="str">
        <f t="shared" si="9"/>
        <v>✘</v>
      </c>
    </row>
    <row r="341" spans="2:10" x14ac:dyDescent="0.25">
      <c r="B341">
        <v>29</v>
      </c>
      <c r="C341" s="9">
        <v>42031</v>
      </c>
      <c r="D341" t="s">
        <v>99</v>
      </c>
      <c r="E341" t="s">
        <v>27</v>
      </c>
      <c r="F341" t="s">
        <v>102</v>
      </c>
      <c r="G341" s="30"/>
      <c r="H341" s="30"/>
      <c r="I341" s="30"/>
      <c r="J341" s="3" t="str">
        <f t="shared" si="9"/>
        <v>✘</v>
      </c>
    </row>
    <row r="342" spans="2:10" x14ac:dyDescent="0.25">
      <c r="B342">
        <v>29</v>
      </c>
      <c r="C342" s="9">
        <v>42031</v>
      </c>
      <c r="D342" t="s">
        <v>99</v>
      </c>
      <c r="E342" t="s">
        <v>100</v>
      </c>
      <c r="F342" t="s">
        <v>101</v>
      </c>
      <c r="G342" s="30"/>
      <c r="H342" s="30"/>
      <c r="I342" s="30"/>
      <c r="J342" s="3" t="str">
        <f t="shared" si="9"/>
        <v>✘</v>
      </c>
    </row>
    <row r="343" spans="2:10" x14ac:dyDescent="0.25">
      <c r="B343">
        <v>29</v>
      </c>
      <c r="C343" s="9">
        <v>42031</v>
      </c>
      <c r="D343" t="s">
        <v>99</v>
      </c>
      <c r="E343" t="s">
        <v>100</v>
      </c>
      <c r="F343" t="s">
        <v>101</v>
      </c>
      <c r="G343" s="30"/>
      <c r="H343" s="30"/>
      <c r="I343" s="30"/>
      <c r="J343" s="3" t="str">
        <f t="shared" si="9"/>
        <v>✘</v>
      </c>
    </row>
    <row r="344" spans="2:10" x14ac:dyDescent="0.25">
      <c r="B344">
        <v>29</v>
      </c>
      <c r="C344" s="9">
        <v>42031</v>
      </c>
      <c r="D344" t="s">
        <v>17</v>
      </c>
      <c r="E344" t="s">
        <v>129</v>
      </c>
      <c r="F344" t="s">
        <v>123</v>
      </c>
      <c r="G344" s="30"/>
      <c r="H344" s="30"/>
      <c r="I344" s="30"/>
      <c r="J344" s="3" t="str">
        <f t="shared" si="9"/>
        <v>✘</v>
      </c>
    </row>
    <row r="345" spans="2:10" x14ac:dyDescent="0.25">
      <c r="B345">
        <v>29</v>
      </c>
      <c r="C345" s="9">
        <v>42031</v>
      </c>
      <c r="D345" t="s">
        <v>17</v>
      </c>
      <c r="E345" t="s">
        <v>113</v>
      </c>
      <c r="F345" t="s">
        <v>114</v>
      </c>
      <c r="G345" s="30"/>
      <c r="H345" s="30"/>
      <c r="I345" s="30"/>
      <c r="J345" s="3" t="str">
        <f t="shared" si="9"/>
        <v>✘</v>
      </c>
    </row>
    <row r="346" spans="2:10" x14ac:dyDescent="0.25">
      <c r="B346">
        <v>29</v>
      </c>
      <c r="C346" s="9">
        <v>42031</v>
      </c>
      <c r="D346" t="s">
        <v>17</v>
      </c>
      <c r="E346" t="s">
        <v>141</v>
      </c>
      <c r="F346" t="s">
        <v>22</v>
      </c>
      <c r="G346" s="30"/>
      <c r="H346" s="30"/>
      <c r="I346" s="30"/>
      <c r="J346" s="3" t="str">
        <f t="shared" si="9"/>
        <v>✘</v>
      </c>
    </row>
    <row r="347" spans="2:10" x14ac:dyDescent="0.25">
      <c r="B347">
        <v>29</v>
      </c>
      <c r="C347" s="9">
        <v>42031</v>
      </c>
      <c r="D347" t="s">
        <v>17</v>
      </c>
      <c r="E347" t="s">
        <v>147</v>
      </c>
      <c r="F347" t="s">
        <v>107</v>
      </c>
      <c r="G347" s="30"/>
      <c r="H347" s="30"/>
      <c r="I347" s="30"/>
      <c r="J347" s="3" t="str">
        <f t="shared" si="9"/>
        <v>✘</v>
      </c>
    </row>
    <row r="348" spans="2:10" x14ac:dyDescent="0.25">
      <c r="B348">
        <v>29</v>
      </c>
      <c r="C348" s="9">
        <v>42031</v>
      </c>
      <c r="D348" t="s">
        <v>17</v>
      </c>
      <c r="E348" t="s">
        <v>115</v>
      </c>
      <c r="F348" t="s">
        <v>114</v>
      </c>
      <c r="G348" s="30"/>
      <c r="H348" s="30"/>
      <c r="I348" s="30"/>
      <c r="J348" s="3" t="str">
        <f t="shared" si="9"/>
        <v>✘</v>
      </c>
    </row>
    <row r="349" spans="2:10" x14ac:dyDescent="0.25">
      <c r="B349">
        <v>29</v>
      </c>
      <c r="C349" s="9">
        <v>42031</v>
      </c>
      <c r="D349" t="s">
        <v>17</v>
      </c>
      <c r="E349" t="s">
        <v>35</v>
      </c>
      <c r="F349" t="s">
        <v>105</v>
      </c>
      <c r="G349" s="30"/>
      <c r="H349" s="30"/>
      <c r="I349" s="30"/>
      <c r="J349" s="3" t="str">
        <f t="shared" si="9"/>
        <v>✘</v>
      </c>
    </row>
    <row r="350" spans="2:10" x14ac:dyDescent="0.25">
      <c r="B350">
        <v>29</v>
      </c>
      <c r="C350" s="9">
        <v>42031</v>
      </c>
      <c r="D350" t="s">
        <v>17</v>
      </c>
      <c r="E350" t="s">
        <v>133</v>
      </c>
      <c r="F350" t="s">
        <v>134</v>
      </c>
      <c r="G350" s="30"/>
      <c r="H350" s="30"/>
      <c r="I350" s="30"/>
      <c r="J350" s="3" t="str">
        <f t="shared" si="9"/>
        <v>✘</v>
      </c>
    </row>
    <row r="351" spans="2:10" x14ac:dyDescent="0.25">
      <c r="B351">
        <v>30</v>
      </c>
      <c r="C351" s="9">
        <v>41807</v>
      </c>
      <c r="D351" t="s">
        <v>99</v>
      </c>
      <c r="E351" t="s">
        <v>20</v>
      </c>
      <c r="F351" t="s">
        <v>101</v>
      </c>
      <c r="G351" s="30"/>
      <c r="H351" s="30"/>
      <c r="I351" s="30"/>
      <c r="J351" s="3" t="str">
        <f t="shared" si="9"/>
        <v>✘</v>
      </c>
    </row>
    <row r="352" spans="2:10" x14ac:dyDescent="0.25">
      <c r="B352">
        <v>30</v>
      </c>
      <c r="C352" s="9">
        <v>41807</v>
      </c>
      <c r="D352" t="s">
        <v>99</v>
      </c>
      <c r="E352" t="s">
        <v>25</v>
      </c>
      <c r="F352" t="s">
        <v>102</v>
      </c>
      <c r="G352" s="30"/>
      <c r="H352" s="30"/>
      <c r="I352" s="30"/>
      <c r="J352" s="3" t="str">
        <f t="shared" si="9"/>
        <v>✘</v>
      </c>
    </row>
    <row r="353" spans="2:10" x14ac:dyDescent="0.25">
      <c r="B353">
        <v>30</v>
      </c>
      <c r="C353" s="9">
        <v>41807</v>
      </c>
      <c r="D353" t="s">
        <v>99</v>
      </c>
      <c r="E353" t="s">
        <v>18</v>
      </c>
      <c r="F353" t="s">
        <v>102</v>
      </c>
      <c r="G353" s="30"/>
      <c r="H353" s="30"/>
      <c r="I353" s="30"/>
      <c r="J353" s="3" t="str">
        <f t="shared" si="9"/>
        <v>✘</v>
      </c>
    </row>
    <row r="354" spans="2:10" x14ac:dyDescent="0.25">
      <c r="B354">
        <v>30</v>
      </c>
      <c r="C354" s="9">
        <v>41807</v>
      </c>
      <c r="D354" t="s">
        <v>99</v>
      </c>
      <c r="E354" t="s">
        <v>27</v>
      </c>
      <c r="F354" t="s">
        <v>102</v>
      </c>
      <c r="G354" s="30"/>
      <c r="H354" s="30"/>
      <c r="I354" s="30"/>
      <c r="J354" s="3" t="str">
        <f t="shared" si="9"/>
        <v>✘</v>
      </c>
    </row>
    <row r="355" spans="2:10" x14ac:dyDescent="0.25">
      <c r="B355">
        <v>30</v>
      </c>
      <c r="C355" s="9">
        <v>41807</v>
      </c>
      <c r="D355" t="s">
        <v>99</v>
      </c>
      <c r="E355" t="s">
        <v>130</v>
      </c>
      <c r="F355" t="s">
        <v>101</v>
      </c>
      <c r="G355" s="30"/>
      <c r="H355" s="30"/>
      <c r="I355" s="30"/>
      <c r="J355" s="3" t="str">
        <f t="shared" si="9"/>
        <v>✘</v>
      </c>
    </row>
    <row r="356" spans="2:10" x14ac:dyDescent="0.25">
      <c r="B356">
        <v>30</v>
      </c>
      <c r="C356" s="9">
        <v>41807</v>
      </c>
      <c r="D356" t="s">
        <v>99</v>
      </c>
      <c r="E356" t="s">
        <v>19</v>
      </c>
      <c r="F356" t="s">
        <v>101</v>
      </c>
      <c r="G356" s="30"/>
      <c r="H356" s="30"/>
      <c r="I356" s="30"/>
      <c r="J356" s="3" t="str">
        <f t="shared" si="9"/>
        <v>✘</v>
      </c>
    </row>
    <row r="357" spans="2:10" x14ac:dyDescent="0.25">
      <c r="B357">
        <v>30</v>
      </c>
      <c r="C357" s="9">
        <v>41807</v>
      </c>
      <c r="D357" t="s">
        <v>99</v>
      </c>
      <c r="E357" t="s">
        <v>20</v>
      </c>
      <c r="F357" t="s">
        <v>101</v>
      </c>
      <c r="G357" s="30"/>
      <c r="H357" s="30"/>
      <c r="I357" s="30"/>
      <c r="J357" s="3" t="str">
        <f t="shared" si="9"/>
        <v>✘</v>
      </c>
    </row>
    <row r="358" spans="2:10" x14ac:dyDescent="0.25">
      <c r="B358">
        <v>30</v>
      </c>
      <c r="C358" s="9">
        <v>41807</v>
      </c>
      <c r="D358" t="s">
        <v>99</v>
      </c>
      <c r="E358" t="s">
        <v>19</v>
      </c>
      <c r="F358" t="s">
        <v>101</v>
      </c>
      <c r="G358" s="30"/>
      <c r="H358" s="30"/>
      <c r="I358" s="30"/>
      <c r="J358" s="3" t="str">
        <f t="shared" si="9"/>
        <v>✘</v>
      </c>
    </row>
    <row r="359" spans="2:10" x14ac:dyDescent="0.25">
      <c r="B359">
        <v>30</v>
      </c>
      <c r="C359" s="9">
        <v>41807</v>
      </c>
      <c r="D359" t="s">
        <v>17</v>
      </c>
      <c r="E359" t="s">
        <v>132</v>
      </c>
      <c r="F359" t="s">
        <v>21</v>
      </c>
      <c r="G359" s="30"/>
      <c r="H359" s="30"/>
      <c r="I359" s="30"/>
      <c r="J359" s="3" t="str">
        <f t="shared" si="9"/>
        <v>✘</v>
      </c>
    </row>
    <row r="360" spans="2:10" x14ac:dyDescent="0.25">
      <c r="B360">
        <v>30</v>
      </c>
      <c r="C360" s="9">
        <v>41807</v>
      </c>
      <c r="D360" t="s">
        <v>17</v>
      </c>
      <c r="E360" t="s">
        <v>158</v>
      </c>
      <c r="F360" t="s">
        <v>123</v>
      </c>
      <c r="G360" s="30"/>
      <c r="H360" s="30"/>
      <c r="I360" s="30"/>
      <c r="J360" s="3" t="str">
        <f t="shared" si="9"/>
        <v>✘</v>
      </c>
    </row>
    <row r="361" spans="2:10" x14ac:dyDescent="0.25">
      <c r="B361">
        <v>30</v>
      </c>
      <c r="C361" s="9">
        <v>41807</v>
      </c>
      <c r="D361" t="s">
        <v>17</v>
      </c>
      <c r="E361" t="s">
        <v>32</v>
      </c>
      <c r="F361" t="s">
        <v>105</v>
      </c>
      <c r="G361" s="30"/>
      <c r="H361" s="30"/>
      <c r="I361" s="30"/>
      <c r="J361" s="3" t="str">
        <f t="shared" si="9"/>
        <v>✘</v>
      </c>
    </row>
    <row r="362" spans="2:10" x14ac:dyDescent="0.25">
      <c r="B362">
        <v>30</v>
      </c>
      <c r="C362" s="9">
        <v>41807</v>
      </c>
      <c r="D362" t="s">
        <v>17</v>
      </c>
      <c r="E362" t="s">
        <v>115</v>
      </c>
      <c r="F362" t="s">
        <v>114</v>
      </c>
      <c r="G362" s="30"/>
      <c r="H362" s="30"/>
      <c r="I362" s="30"/>
      <c r="J362" s="3" t="str">
        <f t="shared" si="9"/>
        <v>✘</v>
      </c>
    </row>
    <row r="363" spans="2:10" x14ac:dyDescent="0.25">
      <c r="B363">
        <v>30</v>
      </c>
      <c r="C363" s="9">
        <v>41807</v>
      </c>
      <c r="D363" t="s">
        <v>17</v>
      </c>
      <c r="E363" t="s">
        <v>104</v>
      </c>
      <c r="F363" t="s">
        <v>105</v>
      </c>
      <c r="G363" s="30"/>
      <c r="H363" s="30"/>
      <c r="I363" s="30"/>
      <c r="J363" s="3" t="str">
        <f t="shared" si="9"/>
        <v>✘</v>
      </c>
    </row>
    <row r="364" spans="2:10" x14ac:dyDescent="0.25">
      <c r="B364">
        <v>30</v>
      </c>
      <c r="C364" s="9">
        <v>41807</v>
      </c>
      <c r="D364" t="s">
        <v>17</v>
      </c>
      <c r="E364" t="s">
        <v>113</v>
      </c>
      <c r="F364" t="s">
        <v>114</v>
      </c>
      <c r="G364" s="30"/>
      <c r="H364" s="30"/>
      <c r="I364" s="30"/>
      <c r="J364" s="3" t="str">
        <f t="shared" si="9"/>
        <v>✘</v>
      </c>
    </row>
    <row r="365" spans="2:10" x14ac:dyDescent="0.25">
      <c r="B365">
        <v>30</v>
      </c>
      <c r="C365" s="9">
        <v>41807</v>
      </c>
      <c r="D365" t="s">
        <v>17</v>
      </c>
      <c r="E365" t="s">
        <v>146</v>
      </c>
      <c r="F365" t="s">
        <v>107</v>
      </c>
      <c r="G365" s="30"/>
      <c r="H365" s="30"/>
      <c r="I365" s="30"/>
      <c r="J365" s="3" t="str">
        <f t="shared" si="9"/>
        <v>✘</v>
      </c>
    </row>
    <row r="366" spans="2:10" x14ac:dyDescent="0.25">
      <c r="B366">
        <v>30</v>
      </c>
      <c r="C366" s="9">
        <v>41807</v>
      </c>
      <c r="D366" t="s">
        <v>17</v>
      </c>
      <c r="E366" t="s">
        <v>159</v>
      </c>
      <c r="F366" t="s">
        <v>105</v>
      </c>
      <c r="G366" s="30"/>
      <c r="H366" s="30"/>
      <c r="I366" s="30"/>
      <c r="J366" s="3" t="str">
        <f t="shared" si="9"/>
        <v>✘</v>
      </c>
    </row>
    <row r="367" spans="2:10" x14ac:dyDescent="0.25">
      <c r="B367">
        <v>30</v>
      </c>
      <c r="C367" s="9">
        <v>41807</v>
      </c>
      <c r="D367" t="s">
        <v>17</v>
      </c>
      <c r="E367" t="s">
        <v>111</v>
      </c>
      <c r="F367" t="s">
        <v>22</v>
      </c>
      <c r="G367" s="30"/>
      <c r="H367" s="30"/>
      <c r="I367" s="30"/>
      <c r="J367" s="3" t="str">
        <f t="shared" si="9"/>
        <v>✘</v>
      </c>
    </row>
    <row r="368" spans="2:10" x14ac:dyDescent="0.25">
      <c r="B368">
        <v>31</v>
      </c>
      <c r="C368" s="9">
        <v>41690</v>
      </c>
      <c r="D368" t="s">
        <v>99</v>
      </c>
      <c r="E368" t="s">
        <v>143</v>
      </c>
      <c r="F368" t="s">
        <v>119</v>
      </c>
      <c r="G368" s="30"/>
      <c r="H368" s="30"/>
      <c r="I368" s="30"/>
      <c r="J368" s="3" t="str">
        <f t="shared" si="9"/>
        <v>✘</v>
      </c>
    </row>
    <row r="369" spans="2:10" x14ac:dyDescent="0.25">
      <c r="B369">
        <v>31</v>
      </c>
      <c r="C369" s="9">
        <v>41690</v>
      </c>
      <c r="D369" t="s">
        <v>99</v>
      </c>
      <c r="E369" t="s">
        <v>156</v>
      </c>
      <c r="F369" t="s">
        <v>119</v>
      </c>
      <c r="G369" s="30"/>
      <c r="H369" s="30"/>
      <c r="I369" s="30"/>
      <c r="J369" s="3" t="str">
        <f t="shared" si="9"/>
        <v>✘</v>
      </c>
    </row>
    <row r="370" spans="2:10" x14ac:dyDescent="0.25">
      <c r="B370">
        <v>31</v>
      </c>
      <c r="C370" s="9">
        <v>41690</v>
      </c>
      <c r="D370" t="s">
        <v>99</v>
      </c>
      <c r="E370" t="s">
        <v>27</v>
      </c>
      <c r="F370" t="s">
        <v>102</v>
      </c>
      <c r="G370" s="30"/>
      <c r="H370" s="30"/>
      <c r="I370" s="30"/>
      <c r="J370" s="3" t="str">
        <f t="shared" si="9"/>
        <v>✘</v>
      </c>
    </row>
    <row r="371" spans="2:10" x14ac:dyDescent="0.25">
      <c r="B371">
        <v>31</v>
      </c>
      <c r="C371" s="9">
        <v>41690</v>
      </c>
      <c r="D371" t="s">
        <v>99</v>
      </c>
      <c r="E371" t="s">
        <v>109</v>
      </c>
      <c r="F371" t="s">
        <v>101</v>
      </c>
      <c r="G371" s="30"/>
      <c r="H371" s="30"/>
      <c r="I371" s="30"/>
      <c r="J371" s="3" t="str">
        <f t="shared" si="9"/>
        <v>✘</v>
      </c>
    </row>
    <row r="372" spans="2:10" x14ac:dyDescent="0.25">
      <c r="B372">
        <v>31</v>
      </c>
      <c r="C372" s="9">
        <v>41690</v>
      </c>
      <c r="D372" t="s">
        <v>17</v>
      </c>
      <c r="E372" t="s">
        <v>160</v>
      </c>
      <c r="F372" t="s">
        <v>114</v>
      </c>
      <c r="G372" s="30"/>
      <c r="H372" s="30"/>
      <c r="I372" s="30"/>
      <c r="J372" s="3" t="str">
        <f t="shared" si="9"/>
        <v>✘</v>
      </c>
    </row>
    <row r="373" spans="2:10" x14ac:dyDescent="0.25">
      <c r="B373">
        <v>31</v>
      </c>
      <c r="C373" s="9">
        <v>41690</v>
      </c>
      <c r="D373" t="s">
        <v>17</v>
      </c>
      <c r="E373" t="s">
        <v>28</v>
      </c>
      <c r="F373" t="s">
        <v>22</v>
      </c>
      <c r="G373" s="30"/>
      <c r="H373" s="30"/>
      <c r="I373" s="30"/>
      <c r="J373" s="3" t="str">
        <f t="shared" si="9"/>
        <v>✘</v>
      </c>
    </row>
    <row r="374" spans="2:10" x14ac:dyDescent="0.25">
      <c r="B374">
        <v>31</v>
      </c>
      <c r="C374" s="9">
        <v>41690</v>
      </c>
      <c r="D374" t="s">
        <v>17</v>
      </c>
      <c r="E374" t="s">
        <v>141</v>
      </c>
      <c r="F374" t="s">
        <v>22</v>
      </c>
      <c r="G374" s="30"/>
      <c r="H374" s="30"/>
      <c r="I374" s="30"/>
      <c r="J374" s="3" t="str">
        <f t="shared" si="9"/>
        <v>✘</v>
      </c>
    </row>
    <row r="375" spans="2:10" x14ac:dyDescent="0.25">
      <c r="B375">
        <v>31</v>
      </c>
      <c r="C375" s="9">
        <v>41690</v>
      </c>
      <c r="D375" t="s">
        <v>17</v>
      </c>
      <c r="E375" t="s">
        <v>104</v>
      </c>
      <c r="F375" t="s">
        <v>105</v>
      </c>
      <c r="G375" s="30"/>
      <c r="H375" s="30"/>
      <c r="I375" s="30"/>
      <c r="J375" s="3" t="str">
        <f t="shared" si="9"/>
        <v>✘</v>
      </c>
    </row>
    <row r="376" spans="2:10" x14ac:dyDescent="0.25">
      <c r="B376">
        <v>32</v>
      </c>
      <c r="C376" s="9">
        <v>41972</v>
      </c>
      <c r="D376" t="s">
        <v>99</v>
      </c>
      <c r="E376" t="s">
        <v>100</v>
      </c>
      <c r="F376" t="s">
        <v>101</v>
      </c>
      <c r="G376" s="30"/>
      <c r="H376" s="30"/>
      <c r="I376" s="30"/>
      <c r="J376" s="3" t="str">
        <f t="shared" si="9"/>
        <v>✘</v>
      </c>
    </row>
    <row r="377" spans="2:10" x14ac:dyDescent="0.25">
      <c r="B377">
        <v>32</v>
      </c>
      <c r="C377" s="9">
        <v>41972</v>
      </c>
      <c r="D377" t="s">
        <v>99</v>
      </c>
      <c r="E377" t="s">
        <v>15</v>
      </c>
      <c r="F377" t="s">
        <v>102</v>
      </c>
      <c r="G377" s="30"/>
      <c r="H377" s="30"/>
      <c r="I377" s="30"/>
      <c r="J377" s="3" t="str">
        <f t="shared" si="9"/>
        <v>✘</v>
      </c>
    </row>
    <row r="378" spans="2:10" x14ac:dyDescent="0.25">
      <c r="B378">
        <v>32</v>
      </c>
      <c r="C378" s="9">
        <v>41972</v>
      </c>
      <c r="D378" t="s">
        <v>99</v>
      </c>
      <c r="E378" t="s">
        <v>16</v>
      </c>
      <c r="F378" t="s">
        <v>102</v>
      </c>
      <c r="G378" s="30"/>
      <c r="H378" s="30"/>
      <c r="I378" s="30"/>
      <c r="J378" s="3" t="str">
        <f t="shared" si="9"/>
        <v>✘</v>
      </c>
    </row>
    <row r="379" spans="2:10" x14ac:dyDescent="0.25">
      <c r="B379">
        <v>32</v>
      </c>
      <c r="C379" s="9">
        <v>41972</v>
      </c>
      <c r="D379" t="s">
        <v>99</v>
      </c>
      <c r="E379" t="s">
        <v>20</v>
      </c>
      <c r="F379" t="s">
        <v>101</v>
      </c>
      <c r="G379" s="30"/>
      <c r="H379" s="30"/>
      <c r="I379" s="30"/>
      <c r="J379" s="3" t="str">
        <f t="shared" si="9"/>
        <v>✘</v>
      </c>
    </row>
    <row r="380" spans="2:10" x14ac:dyDescent="0.25">
      <c r="B380">
        <v>32</v>
      </c>
      <c r="C380" s="9">
        <v>41972</v>
      </c>
      <c r="D380" t="s">
        <v>99</v>
      </c>
      <c r="E380" t="s">
        <v>27</v>
      </c>
      <c r="F380" t="s">
        <v>102</v>
      </c>
      <c r="G380" s="30"/>
      <c r="H380" s="30"/>
      <c r="I380" s="30"/>
      <c r="J380" s="3" t="str">
        <f t="shared" si="9"/>
        <v>✘</v>
      </c>
    </row>
    <row r="381" spans="2:10" x14ac:dyDescent="0.25">
      <c r="B381">
        <v>32</v>
      </c>
      <c r="C381" s="9">
        <v>41972</v>
      </c>
      <c r="D381" t="s">
        <v>17</v>
      </c>
      <c r="E381" t="s">
        <v>115</v>
      </c>
      <c r="F381" t="s">
        <v>114</v>
      </c>
      <c r="G381" s="30"/>
      <c r="H381" s="30"/>
      <c r="I381" s="30"/>
      <c r="J381" s="3" t="str">
        <f t="shared" si="9"/>
        <v>✘</v>
      </c>
    </row>
    <row r="382" spans="2:10" x14ac:dyDescent="0.25">
      <c r="B382">
        <v>32</v>
      </c>
      <c r="C382" s="9">
        <v>41972</v>
      </c>
      <c r="D382" t="s">
        <v>17</v>
      </c>
      <c r="E382" t="s">
        <v>113</v>
      </c>
      <c r="F382" t="s">
        <v>114</v>
      </c>
      <c r="G382" s="30"/>
      <c r="H382" s="30"/>
      <c r="I382" s="30"/>
      <c r="J382" s="3" t="str">
        <f t="shared" si="9"/>
        <v>✘</v>
      </c>
    </row>
    <row r="383" spans="2:10" x14ac:dyDescent="0.25">
      <c r="B383">
        <v>32</v>
      </c>
      <c r="C383" s="9">
        <v>41972</v>
      </c>
      <c r="D383" t="s">
        <v>17</v>
      </c>
      <c r="E383" t="s">
        <v>136</v>
      </c>
      <c r="F383" t="s">
        <v>127</v>
      </c>
      <c r="G383" s="30"/>
      <c r="H383" s="30"/>
      <c r="I383" s="30"/>
      <c r="J383" s="3" t="str">
        <f t="shared" si="9"/>
        <v>✘</v>
      </c>
    </row>
    <row r="384" spans="2:10" x14ac:dyDescent="0.25">
      <c r="B384">
        <v>33</v>
      </c>
      <c r="C384" s="9">
        <v>41939</v>
      </c>
      <c r="D384" t="s">
        <v>99</v>
      </c>
      <c r="E384" t="s">
        <v>108</v>
      </c>
      <c r="F384" t="s">
        <v>101</v>
      </c>
      <c r="G384" s="30"/>
      <c r="H384" s="30"/>
      <c r="I384" s="30"/>
      <c r="J384" s="3" t="str">
        <f t="shared" si="9"/>
        <v>✘</v>
      </c>
    </row>
    <row r="385" spans="2:10" x14ac:dyDescent="0.25">
      <c r="B385">
        <v>33</v>
      </c>
      <c r="C385" s="9">
        <v>41939</v>
      </c>
      <c r="D385" t="s">
        <v>99</v>
      </c>
      <c r="E385" t="s">
        <v>20</v>
      </c>
      <c r="F385" t="s">
        <v>101</v>
      </c>
      <c r="G385" s="30"/>
      <c r="H385" s="30"/>
      <c r="I385" s="30"/>
      <c r="J385" s="3" t="str">
        <f t="shared" si="9"/>
        <v>✘</v>
      </c>
    </row>
    <row r="386" spans="2:10" x14ac:dyDescent="0.25">
      <c r="B386">
        <v>33</v>
      </c>
      <c r="C386" s="9">
        <v>41939</v>
      </c>
      <c r="D386" t="s">
        <v>99</v>
      </c>
      <c r="E386" t="s">
        <v>124</v>
      </c>
      <c r="F386" t="s">
        <v>101</v>
      </c>
      <c r="G386" s="30"/>
      <c r="H386" s="30"/>
      <c r="I386" s="30"/>
      <c r="J386" s="3" t="str">
        <f t="shared" si="9"/>
        <v>✘</v>
      </c>
    </row>
    <row r="387" spans="2:10" x14ac:dyDescent="0.25">
      <c r="B387">
        <v>33</v>
      </c>
      <c r="C387" s="9">
        <v>41939</v>
      </c>
      <c r="D387" t="s">
        <v>99</v>
      </c>
      <c r="E387" t="s">
        <v>15</v>
      </c>
      <c r="F387" t="s">
        <v>102</v>
      </c>
      <c r="G387" s="30"/>
      <c r="H387" s="30"/>
      <c r="I387" s="30"/>
      <c r="J387" s="3" t="str">
        <f t="shared" si="9"/>
        <v>✘</v>
      </c>
    </row>
    <row r="388" spans="2:10" x14ac:dyDescent="0.25">
      <c r="B388">
        <v>33</v>
      </c>
      <c r="C388" s="9">
        <v>41939</v>
      </c>
      <c r="D388" t="s">
        <v>99</v>
      </c>
      <c r="E388" t="s">
        <v>19</v>
      </c>
      <c r="F388" t="s">
        <v>101</v>
      </c>
      <c r="G388" s="30"/>
      <c r="H388" s="30"/>
      <c r="I388" s="30"/>
      <c r="J388" s="3" t="str">
        <f t="shared" si="9"/>
        <v>✘</v>
      </c>
    </row>
    <row r="389" spans="2:10" x14ac:dyDescent="0.25">
      <c r="B389">
        <v>33</v>
      </c>
      <c r="C389" s="9">
        <v>41939</v>
      </c>
      <c r="D389" t="s">
        <v>99</v>
      </c>
      <c r="E389" t="s">
        <v>25</v>
      </c>
      <c r="F389" t="s">
        <v>102</v>
      </c>
      <c r="G389" s="30"/>
      <c r="H389" s="30"/>
      <c r="I389" s="30"/>
      <c r="J389" s="3" t="str">
        <f t="shared" si="9"/>
        <v>✘</v>
      </c>
    </row>
    <row r="390" spans="2:10" x14ac:dyDescent="0.25">
      <c r="B390">
        <v>33</v>
      </c>
      <c r="C390" s="9">
        <v>41939</v>
      </c>
      <c r="D390" t="s">
        <v>99</v>
      </c>
      <c r="E390" t="s">
        <v>24</v>
      </c>
      <c r="F390" t="s">
        <v>102</v>
      </c>
      <c r="G390" s="30"/>
      <c r="H390" s="30"/>
      <c r="I390" s="30"/>
      <c r="J390" s="3" t="str">
        <f t="shared" si="9"/>
        <v>✘</v>
      </c>
    </row>
    <row r="391" spans="2:10" x14ac:dyDescent="0.25">
      <c r="B391">
        <v>33</v>
      </c>
      <c r="C391" s="9">
        <v>41939</v>
      </c>
      <c r="D391" t="s">
        <v>99</v>
      </c>
      <c r="E391" t="s">
        <v>20</v>
      </c>
      <c r="F391" t="s">
        <v>101</v>
      </c>
      <c r="G391" s="30"/>
      <c r="H391" s="30"/>
      <c r="I391" s="30"/>
      <c r="J391" s="3" t="str">
        <f t="shared" si="9"/>
        <v>✘</v>
      </c>
    </row>
    <row r="392" spans="2:10" x14ac:dyDescent="0.25">
      <c r="B392">
        <v>33</v>
      </c>
      <c r="C392" s="9">
        <v>41939</v>
      </c>
      <c r="D392" t="s">
        <v>17</v>
      </c>
      <c r="E392" t="s">
        <v>135</v>
      </c>
      <c r="F392" t="s">
        <v>127</v>
      </c>
      <c r="G392" s="30"/>
      <c r="H392" s="30"/>
      <c r="I392" s="30"/>
      <c r="J392" s="3" t="str">
        <f t="shared" si="9"/>
        <v>✘</v>
      </c>
    </row>
    <row r="393" spans="2:10" x14ac:dyDescent="0.25">
      <c r="B393">
        <v>33</v>
      </c>
      <c r="C393" s="9">
        <v>41939</v>
      </c>
      <c r="D393" t="s">
        <v>17</v>
      </c>
      <c r="E393" t="s">
        <v>111</v>
      </c>
      <c r="F393" t="s">
        <v>22</v>
      </c>
      <c r="G393" s="30"/>
      <c r="H393" s="30"/>
      <c r="I393" s="30"/>
      <c r="J393" s="3" t="str">
        <f t="shared" si="9"/>
        <v>✘</v>
      </c>
    </row>
    <row r="394" spans="2:10" x14ac:dyDescent="0.25">
      <c r="B394">
        <v>33</v>
      </c>
      <c r="C394" s="9">
        <v>41939</v>
      </c>
      <c r="D394" t="s">
        <v>17</v>
      </c>
      <c r="E394" t="s">
        <v>112</v>
      </c>
      <c r="F394" t="s">
        <v>107</v>
      </c>
      <c r="G394" s="30"/>
      <c r="H394" s="30"/>
      <c r="I394" s="30"/>
      <c r="J394" s="3" t="str">
        <f t="shared" si="9"/>
        <v>✘</v>
      </c>
    </row>
    <row r="395" spans="2:10" x14ac:dyDescent="0.25">
      <c r="B395">
        <v>33</v>
      </c>
      <c r="C395" s="9">
        <v>41939</v>
      </c>
      <c r="D395" t="s">
        <v>17</v>
      </c>
      <c r="E395" t="s">
        <v>126</v>
      </c>
      <c r="F395" t="s">
        <v>127</v>
      </c>
      <c r="G395" s="30"/>
      <c r="H395" s="30"/>
      <c r="I395" s="30"/>
      <c r="J395" s="3" t="str">
        <f t="shared" si="9"/>
        <v>✘</v>
      </c>
    </row>
    <row r="396" spans="2:10" x14ac:dyDescent="0.25">
      <c r="B396">
        <v>33</v>
      </c>
      <c r="C396" s="9">
        <v>41939</v>
      </c>
      <c r="D396" t="s">
        <v>17</v>
      </c>
      <c r="E396" t="s">
        <v>161</v>
      </c>
      <c r="F396" t="s">
        <v>114</v>
      </c>
      <c r="G396" s="30"/>
      <c r="H396" s="30"/>
      <c r="I396" s="30"/>
      <c r="J396" s="3" t="str">
        <f t="shared" si="9"/>
        <v>✘</v>
      </c>
    </row>
    <row r="397" spans="2:10" x14ac:dyDescent="0.25">
      <c r="B397">
        <v>33</v>
      </c>
      <c r="C397" s="9">
        <v>41939</v>
      </c>
      <c r="D397" t="s">
        <v>17</v>
      </c>
      <c r="E397" t="s">
        <v>117</v>
      </c>
      <c r="F397" t="s">
        <v>21</v>
      </c>
      <c r="G397" s="30"/>
      <c r="H397" s="30"/>
      <c r="I397" s="30"/>
      <c r="J397" s="3" t="str">
        <f t="shared" si="9"/>
        <v>✘</v>
      </c>
    </row>
    <row r="398" spans="2:10" x14ac:dyDescent="0.25">
      <c r="B398">
        <v>33</v>
      </c>
      <c r="C398" s="9">
        <v>41939</v>
      </c>
      <c r="D398" t="s">
        <v>17</v>
      </c>
      <c r="E398" t="s">
        <v>115</v>
      </c>
      <c r="F398" t="s">
        <v>114</v>
      </c>
      <c r="G398" s="30"/>
      <c r="H398" s="30"/>
      <c r="I398" s="30"/>
      <c r="J398" s="3" t="str">
        <f t="shared" si="9"/>
        <v>✘</v>
      </c>
    </row>
    <row r="399" spans="2:10" x14ac:dyDescent="0.25">
      <c r="B399">
        <v>33</v>
      </c>
      <c r="C399" s="9">
        <v>41939</v>
      </c>
      <c r="D399" t="s">
        <v>17</v>
      </c>
      <c r="E399" t="s">
        <v>162</v>
      </c>
      <c r="F399" t="s">
        <v>21</v>
      </c>
      <c r="G399" s="30"/>
      <c r="H399" s="30"/>
      <c r="I399" s="30"/>
      <c r="J399" s="3" t="str">
        <f t="shared" ref="J399:J462" si="10">IF(I399=VLOOKUP(E399,$L$7:$P$115,5,0),"✔","✘")</f>
        <v>✘</v>
      </c>
    </row>
    <row r="400" spans="2:10" x14ac:dyDescent="0.25">
      <c r="B400">
        <v>33</v>
      </c>
      <c r="C400" s="9">
        <v>41939</v>
      </c>
      <c r="D400" t="s">
        <v>17</v>
      </c>
      <c r="E400" t="s">
        <v>137</v>
      </c>
      <c r="F400" t="s">
        <v>22</v>
      </c>
      <c r="G400" s="30"/>
      <c r="H400" s="30"/>
      <c r="I400" s="30"/>
      <c r="J400" s="3" t="str">
        <f t="shared" si="10"/>
        <v>✘</v>
      </c>
    </row>
    <row r="401" spans="2:10" x14ac:dyDescent="0.25">
      <c r="B401">
        <v>34</v>
      </c>
      <c r="C401" s="9">
        <v>41983</v>
      </c>
      <c r="D401" t="s">
        <v>99</v>
      </c>
      <c r="E401" t="s">
        <v>124</v>
      </c>
      <c r="F401" t="s">
        <v>101</v>
      </c>
      <c r="G401" s="30"/>
      <c r="H401" s="30"/>
      <c r="I401" s="30"/>
      <c r="J401" s="3" t="str">
        <f t="shared" si="10"/>
        <v>✘</v>
      </c>
    </row>
    <row r="402" spans="2:10" x14ac:dyDescent="0.25">
      <c r="B402">
        <v>34</v>
      </c>
      <c r="C402" s="9">
        <v>41983</v>
      </c>
      <c r="D402" t="s">
        <v>99</v>
      </c>
      <c r="E402" t="s">
        <v>26</v>
      </c>
      <c r="F402" t="s">
        <v>101</v>
      </c>
      <c r="G402" s="30"/>
      <c r="H402" s="30"/>
      <c r="I402" s="30"/>
      <c r="J402" s="3" t="str">
        <f t="shared" si="10"/>
        <v>✘</v>
      </c>
    </row>
    <row r="403" spans="2:10" x14ac:dyDescent="0.25">
      <c r="B403">
        <v>34</v>
      </c>
      <c r="C403" s="9">
        <v>41983</v>
      </c>
      <c r="D403" t="s">
        <v>99</v>
      </c>
      <c r="E403" t="s">
        <v>108</v>
      </c>
      <c r="F403" t="s">
        <v>101</v>
      </c>
      <c r="G403" s="30"/>
      <c r="H403" s="30"/>
      <c r="I403" s="30"/>
      <c r="J403" s="3" t="str">
        <f t="shared" si="10"/>
        <v>✘</v>
      </c>
    </row>
    <row r="404" spans="2:10" x14ac:dyDescent="0.25">
      <c r="B404">
        <v>34</v>
      </c>
      <c r="C404" s="9">
        <v>41983</v>
      </c>
      <c r="D404" t="s">
        <v>99</v>
      </c>
      <c r="E404" t="s">
        <v>124</v>
      </c>
      <c r="F404" t="s">
        <v>101</v>
      </c>
      <c r="G404" s="30"/>
      <c r="H404" s="30"/>
      <c r="I404" s="30"/>
      <c r="J404" s="3" t="str">
        <f t="shared" si="10"/>
        <v>✘</v>
      </c>
    </row>
    <row r="405" spans="2:10" x14ac:dyDescent="0.25">
      <c r="B405">
        <v>34</v>
      </c>
      <c r="C405" s="9">
        <v>41983</v>
      </c>
      <c r="D405" t="s">
        <v>99</v>
      </c>
      <c r="E405" t="s">
        <v>124</v>
      </c>
      <c r="F405" t="s">
        <v>101</v>
      </c>
      <c r="G405" s="30"/>
      <c r="H405" s="30"/>
      <c r="I405" s="30"/>
      <c r="J405" s="3" t="str">
        <f t="shared" si="10"/>
        <v>✘</v>
      </c>
    </row>
    <row r="406" spans="2:10" x14ac:dyDescent="0.25">
      <c r="B406">
        <v>34</v>
      </c>
      <c r="C406" s="9">
        <v>41983</v>
      </c>
      <c r="D406" t="s">
        <v>99</v>
      </c>
      <c r="E406" t="s">
        <v>109</v>
      </c>
      <c r="F406" t="s">
        <v>101</v>
      </c>
      <c r="G406" s="30"/>
      <c r="H406" s="30"/>
      <c r="I406" s="30"/>
      <c r="J406" s="3" t="str">
        <f t="shared" si="10"/>
        <v>✘</v>
      </c>
    </row>
    <row r="407" spans="2:10" x14ac:dyDescent="0.25">
      <c r="B407">
        <v>34</v>
      </c>
      <c r="C407" s="9">
        <v>41983</v>
      </c>
      <c r="D407" t="s">
        <v>99</v>
      </c>
      <c r="E407" t="s">
        <v>124</v>
      </c>
      <c r="F407" t="s">
        <v>101</v>
      </c>
      <c r="G407" s="30"/>
      <c r="H407" s="30"/>
      <c r="I407" s="30"/>
      <c r="J407" s="3" t="str">
        <f t="shared" si="10"/>
        <v>✘</v>
      </c>
    </row>
    <row r="408" spans="2:10" x14ac:dyDescent="0.25">
      <c r="B408">
        <v>34</v>
      </c>
      <c r="C408" s="9">
        <v>41983</v>
      </c>
      <c r="D408" t="s">
        <v>99</v>
      </c>
      <c r="E408" t="s">
        <v>15</v>
      </c>
      <c r="F408" t="s">
        <v>102</v>
      </c>
      <c r="G408" s="30"/>
      <c r="H408" s="30"/>
      <c r="I408" s="30"/>
      <c r="J408" s="3" t="str">
        <f t="shared" si="10"/>
        <v>✘</v>
      </c>
    </row>
    <row r="409" spans="2:10" x14ac:dyDescent="0.25">
      <c r="B409">
        <v>34</v>
      </c>
      <c r="C409" s="9">
        <v>41983</v>
      </c>
      <c r="D409" t="s">
        <v>99</v>
      </c>
      <c r="E409" t="s">
        <v>25</v>
      </c>
      <c r="F409" t="s">
        <v>102</v>
      </c>
      <c r="G409" s="30"/>
      <c r="H409" s="30"/>
      <c r="I409" s="30"/>
      <c r="J409" s="3" t="str">
        <f t="shared" si="10"/>
        <v>✘</v>
      </c>
    </row>
    <row r="410" spans="2:10" x14ac:dyDescent="0.25">
      <c r="B410">
        <v>34</v>
      </c>
      <c r="C410" s="9">
        <v>41983</v>
      </c>
      <c r="D410" t="s">
        <v>17</v>
      </c>
      <c r="E410" t="s">
        <v>121</v>
      </c>
      <c r="F410" t="s">
        <v>107</v>
      </c>
      <c r="G410" s="30"/>
      <c r="H410" s="30"/>
      <c r="I410" s="30"/>
      <c r="J410" s="3" t="str">
        <f t="shared" si="10"/>
        <v>✘</v>
      </c>
    </row>
    <row r="411" spans="2:10" x14ac:dyDescent="0.25">
      <c r="B411">
        <v>34</v>
      </c>
      <c r="C411" s="9">
        <v>41983</v>
      </c>
      <c r="D411" t="s">
        <v>17</v>
      </c>
      <c r="E411" t="s">
        <v>113</v>
      </c>
      <c r="F411" t="s">
        <v>114</v>
      </c>
      <c r="G411" s="30"/>
      <c r="H411" s="30"/>
      <c r="I411" s="30"/>
      <c r="J411" s="3" t="str">
        <f t="shared" si="10"/>
        <v>✘</v>
      </c>
    </row>
    <row r="412" spans="2:10" x14ac:dyDescent="0.25">
      <c r="B412">
        <v>34</v>
      </c>
      <c r="C412" s="9">
        <v>41983</v>
      </c>
      <c r="D412" t="s">
        <v>17</v>
      </c>
      <c r="E412" t="s">
        <v>115</v>
      </c>
      <c r="F412" t="s">
        <v>114</v>
      </c>
      <c r="G412" s="30"/>
      <c r="H412" s="30"/>
      <c r="I412" s="30"/>
      <c r="J412" s="3" t="str">
        <f t="shared" si="10"/>
        <v>✘</v>
      </c>
    </row>
    <row r="413" spans="2:10" x14ac:dyDescent="0.25">
      <c r="B413">
        <v>34</v>
      </c>
      <c r="C413" s="9">
        <v>41983</v>
      </c>
      <c r="D413" t="s">
        <v>17</v>
      </c>
      <c r="E413" t="s">
        <v>115</v>
      </c>
      <c r="F413" t="s">
        <v>114</v>
      </c>
      <c r="G413" s="30"/>
      <c r="H413" s="30"/>
      <c r="I413" s="30"/>
      <c r="J413" s="3" t="str">
        <f t="shared" si="10"/>
        <v>✘</v>
      </c>
    </row>
    <row r="414" spans="2:10" x14ac:dyDescent="0.25">
      <c r="B414">
        <v>34</v>
      </c>
      <c r="C414" s="9">
        <v>41983</v>
      </c>
      <c r="D414" t="s">
        <v>17</v>
      </c>
      <c r="E414" t="s">
        <v>126</v>
      </c>
      <c r="F414" t="s">
        <v>127</v>
      </c>
      <c r="G414" s="30"/>
      <c r="H414" s="30"/>
      <c r="I414" s="30"/>
      <c r="J414" s="3" t="str">
        <f t="shared" si="10"/>
        <v>✘</v>
      </c>
    </row>
    <row r="415" spans="2:10" x14ac:dyDescent="0.25">
      <c r="B415">
        <v>34</v>
      </c>
      <c r="C415" s="9">
        <v>41983</v>
      </c>
      <c r="D415" t="s">
        <v>17</v>
      </c>
      <c r="E415" t="s">
        <v>141</v>
      </c>
      <c r="F415" t="s">
        <v>22</v>
      </c>
      <c r="G415" s="30"/>
      <c r="H415" s="30"/>
      <c r="I415" s="30"/>
      <c r="J415" s="3" t="str">
        <f t="shared" si="10"/>
        <v>✘</v>
      </c>
    </row>
    <row r="416" spans="2:10" x14ac:dyDescent="0.25">
      <c r="B416">
        <v>34</v>
      </c>
      <c r="C416" s="9">
        <v>41983</v>
      </c>
      <c r="D416" t="s">
        <v>17</v>
      </c>
      <c r="E416" t="s">
        <v>136</v>
      </c>
      <c r="F416" t="s">
        <v>127</v>
      </c>
      <c r="G416" s="30"/>
      <c r="H416" s="30"/>
      <c r="I416" s="30"/>
      <c r="J416" s="3" t="str">
        <f t="shared" si="10"/>
        <v>✘</v>
      </c>
    </row>
    <row r="417" spans="2:10" x14ac:dyDescent="0.25">
      <c r="B417">
        <v>35</v>
      </c>
      <c r="C417" s="9">
        <v>41787</v>
      </c>
      <c r="D417" t="s">
        <v>99</v>
      </c>
      <c r="E417" t="s">
        <v>27</v>
      </c>
      <c r="F417" t="s">
        <v>102</v>
      </c>
      <c r="G417" s="30"/>
      <c r="H417" s="30"/>
      <c r="I417" s="30"/>
      <c r="J417" s="3" t="str">
        <f t="shared" si="10"/>
        <v>✘</v>
      </c>
    </row>
    <row r="418" spans="2:10" x14ac:dyDescent="0.25">
      <c r="B418">
        <v>35</v>
      </c>
      <c r="C418" s="9">
        <v>41787</v>
      </c>
      <c r="D418" t="s">
        <v>99</v>
      </c>
      <c r="E418" t="s">
        <v>108</v>
      </c>
      <c r="F418" t="s">
        <v>101</v>
      </c>
      <c r="G418" s="30"/>
      <c r="H418" s="30"/>
      <c r="I418" s="30"/>
      <c r="J418" s="3" t="str">
        <f t="shared" si="10"/>
        <v>✘</v>
      </c>
    </row>
    <row r="419" spans="2:10" x14ac:dyDescent="0.25">
      <c r="B419">
        <v>35</v>
      </c>
      <c r="C419" s="9">
        <v>41787</v>
      </c>
      <c r="D419" t="s">
        <v>17</v>
      </c>
      <c r="E419" t="s">
        <v>113</v>
      </c>
      <c r="F419" t="s">
        <v>114</v>
      </c>
      <c r="G419" s="30"/>
      <c r="H419" s="30"/>
      <c r="I419" s="30"/>
      <c r="J419" s="3" t="str">
        <f t="shared" si="10"/>
        <v>✘</v>
      </c>
    </row>
    <row r="420" spans="2:10" x14ac:dyDescent="0.25">
      <c r="B420">
        <v>35</v>
      </c>
      <c r="C420" s="9">
        <v>41787</v>
      </c>
      <c r="D420" t="s">
        <v>17</v>
      </c>
      <c r="E420" t="s">
        <v>137</v>
      </c>
      <c r="F420" t="s">
        <v>22</v>
      </c>
      <c r="G420" s="30"/>
      <c r="H420" s="30"/>
      <c r="I420" s="30"/>
      <c r="J420" s="3" t="str">
        <f t="shared" si="10"/>
        <v>✘</v>
      </c>
    </row>
    <row r="421" spans="2:10" x14ac:dyDescent="0.25">
      <c r="B421">
        <v>35</v>
      </c>
      <c r="C421" s="9">
        <v>41787</v>
      </c>
      <c r="D421" t="s">
        <v>17</v>
      </c>
      <c r="E421" t="s">
        <v>104</v>
      </c>
      <c r="F421" t="s">
        <v>105</v>
      </c>
      <c r="G421" s="30"/>
      <c r="H421" s="30"/>
      <c r="I421" s="30"/>
      <c r="J421" s="3" t="str">
        <f t="shared" si="10"/>
        <v>✘</v>
      </c>
    </row>
    <row r="422" spans="2:10" x14ac:dyDescent="0.25">
      <c r="B422">
        <v>35</v>
      </c>
      <c r="C422" s="9">
        <v>41787</v>
      </c>
      <c r="D422" t="s">
        <v>17</v>
      </c>
      <c r="E422" t="s">
        <v>34</v>
      </c>
      <c r="F422" t="s">
        <v>134</v>
      </c>
      <c r="G422" s="30"/>
      <c r="H422" s="30"/>
      <c r="I422" s="30"/>
      <c r="J422" s="3" t="str">
        <f t="shared" si="10"/>
        <v>✘</v>
      </c>
    </row>
    <row r="423" spans="2:10" x14ac:dyDescent="0.25">
      <c r="B423">
        <v>35</v>
      </c>
      <c r="C423" s="9">
        <v>41787</v>
      </c>
      <c r="D423" t="s">
        <v>17</v>
      </c>
      <c r="E423" t="s">
        <v>116</v>
      </c>
      <c r="F423" t="s">
        <v>22</v>
      </c>
      <c r="G423" s="30"/>
      <c r="H423" s="30"/>
      <c r="I423" s="30"/>
      <c r="J423" s="3" t="str">
        <f t="shared" si="10"/>
        <v>✘</v>
      </c>
    </row>
    <row r="424" spans="2:10" x14ac:dyDescent="0.25">
      <c r="B424">
        <v>36</v>
      </c>
      <c r="C424" s="9">
        <v>41735</v>
      </c>
      <c r="D424" t="s">
        <v>99</v>
      </c>
      <c r="E424" t="s">
        <v>130</v>
      </c>
      <c r="F424" t="s">
        <v>101</v>
      </c>
      <c r="G424" s="30"/>
      <c r="H424" s="30"/>
      <c r="I424" s="30"/>
      <c r="J424" s="3" t="str">
        <f t="shared" si="10"/>
        <v>✘</v>
      </c>
    </row>
    <row r="425" spans="2:10" x14ac:dyDescent="0.25">
      <c r="B425">
        <v>36</v>
      </c>
      <c r="C425" s="9">
        <v>41735</v>
      </c>
      <c r="D425" t="s">
        <v>99</v>
      </c>
      <c r="E425" t="s">
        <v>130</v>
      </c>
      <c r="F425" t="s">
        <v>101</v>
      </c>
      <c r="G425" s="30"/>
      <c r="H425" s="30"/>
      <c r="I425" s="30"/>
      <c r="J425" s="3" t="str">
        <f t="shared" si="10"/>
        <v>✘</v>
      </c>
    </row>
    <row r="426" spans="2:10" x14ac:dyDescent="0.25">
      <c r="B426">
        <v>36</v>
      </c>
      <c r="C426" s="9">
        <v>41735</v>
      </c>
      <c r="D426" t="s">
        <v>99</v>
      </c>
      <c r="E426" t="s">
        <v>15</v>
      </c>
      <c r="F426" t="s">
        <v>102</v>
      </c>
      <c r="G426" s="30"/>
      <c r="H426" s="30"/>
      <c r="I426" s="30"/>
      <c r="J426" s="3" t="str">
        <f t="shared" si="10"/>
        <v>✘</v>
      </c>
    </row>
    <row r="427" spans="2:10" x14ac:dyDescent="0.25">
      <c r="B427">
        <v>36</v>
      </c>
      <c r="C427" s="9">
        <v>41735</v>
      </c>
      <c r="D427" t="s">
        <v>99</v>
      </c>
      <c r="E427" t="s">
        <v>26</v>
      </c>
      <c r="F427" t="s">
        <v>101</v>
      </c>
      <c r="G427" s="30"/>
      <c r="H427" s="30"/>
      <c r="I427" s="30"/>
      <c r="J427" s="3" t="str">
        <f t="shared" si="10"/>
        <v>✘</v>
      </c>
    </row>
    <row r="428" spans="2:10" x14ac:dyDescent="0.25">
      <c r="B428">
        <v>36</v>
      </c>
      <c r="C428" s="9">
        <v>41735</v>
      </c>
      <c r="D428" t="s">
        <v>99</v>
      </c>
      <c r="E428" t="s">
        <v>24</v>
      </c>
      <c r="F428" t="s">
        <v>102</v>
      </c>
      <c r="G428" s="30"/>
      <c r="H428" s="30"/>
      <c r="I428" s="30"/>
      <c r="J428" s="3" t="str">
        <f t="shared" si="10"/>
        <v>✘</v>
      </c>
    </row>
    <row r="429" spans="2:10" x14ac:dyDescent="0.25">
      <c r="B429">
        <v>36</v>
      </c>
      <c r="C429" s="9">
        <v>41735</v>
      </c>
      <c r="D429" t="s">
        <v>99</v>
      </c>
      <c r="E429" t="s">
        <v>103</v>
      </c>
      <c r="F429" t="s">
        <v>101</v>
      </c>
      <c r="G429" s="30"/>
      <c r="H429" s="30"/>
      <c r="I429" s="30"/>
      <c r="J429" s="3" t="str">
        <f t="shared" si="10"/>
        <v>✘</v>
      </c>
    </row>
    <row r="430" spans="2:10" x14ac:dyDescent="0.25">
      <c r="B430">
        <v>36</v>
      </c>
      <c r="C430" s="9">
        <v>41735</v>
      </c>
      <c r="D430" t="s">
        <v>99</v>
      </c>
      <c r="E430" t="s">
        <v>100</v>
      </c>
      <c r="F430" t="s">
        <v>101</v>
      </c>
      <c r="G430" s="30"/>
      <c r="H430" s="30"/>
      <c r="I430" s="30"/>
      <c r="J430" s="3" t="str">
        <f t="shared" si="10"/>
        <v>✘</v>
      </c>
    </row>
    <row r="431" spans="2:10" x14ac:dyDescent="0.25">
      <c r="B431">
        <v>36</v>
      </c>
      <c r="C431" s="9">
        <v>41735</v>
      </c>
      <c r="D431" t="s">
        <v>99</v>
      </c>
      <c r="E431" t="s">
        <v>124</v>
      </c>
      <c r="F431" t="s">
        <v>101</v>
      </c>
      <c r="G431" s="30"/>
      <c r="H431" s="30"/>
      <c r="I431" s="30"/>
      <c r="J431" s="3" t="str">
        <f t="shared" si="10"/>
        <v>✘</v>
      </c>
    </row>
    <row r="432" spans="2:10" x14ac:dyDescent="0.25">
      <c r="B432">
        <v>36</v>
      </c>
      <c r="C432" s="9">
        <v>41735</v>
      </c>
      <c r="D432" t="s">
        <v>17</v>
      </c>
      <c r="E432" t="s">
        <v>126</v>
      </c>
      <c r="F432" t="s">
        <v>127</v>
      </c>
      <c r="G432" s="30"/>
      <c r="H432" s="30"/>
      <c r="I432" s="30"/>
      <c r="J432" s="3" t="str">
        <f t="shared" si="10"/>
        <v>✘</v>
      </c>
    </row>
    <row r="433" spans="2:10" x14ac:dyDescent="0.25">
      <c r="B433">
        <v>36</v>
      </c>
      <c r="C433" s="9">
        <v>41735</v>
      </c>
      <c r="D433" t="s">
        <v>17</v>
      </c>
      <c r="E433" t="s">
        <v>112</v>
      </c>
      <c r="F433" t="s">
        <v>107</v>
      </c>
      <c r="G433" s="30"/>
      <c r="H433" s="30"/>
      <c r="I433" s="30"/>
      <c r="J433" s="3" t="str">
        <f t="shared" si="10"/>
        <v>✘</v>
      </c>
    </row>
    <row r="434" spans="2:10" x14ac:dyDescent="0.25">
      <c r="B434">
        <v>36</v>
      </c>
      <c r="C434" s="9">
        <v>41735</v>
      </c>
      <c r="D434" t="s">
        <v>17</v>
      </c>
      <c r="E434" t="s">
        <v>154</v>
      </c>
      <c r="F434" t="s">
        <v>21</v>
      </c>
      <c r="G434" s="30"/>
      <c r="H434" s="30"/>
      <c r="I434" s="30"/>
      <c r="J434" s="3" t="str">
        <f t="shared" si="10"/>
        <v>✘</v>
      </c>
    </row>
    <row r="435" spans="2:10" x14ac:dyDescent="0.25">
      <c r="B435">
        <v>36</v>
      </c>
      <c r="C435" s="9">
        <v>41735</v>
      </c>
      <c r="D435" t="s">
        <v>17</v>
      </c>
      <c r="E435" t="s">
        <v>137</v>
      </c>
      <c r="F435" t="s">
        <v>22</v>
      </c>
      <c r="G435" s="30"/>
      <c r="H435" s="30"/>
      <c r="I435" s="30"/>
      <c r="J435" s="3" t="str">
        <f t="shared" si="10"/>
        <v>✘</v>
      </c>
    </row>
    <row r="436" spans="2:10" x14ac:dyDescent="0.25">
      <c r="B436">
        <v>36</v>
      </c>
      <c r="C436" s="9">
        <v>41735</v>
      </c>
      <c r="D436" t="s">
        <v>17</v>
      </c>
      <c r="E436" t="s">
        <v>145</v>
      </c>
      <c r="F436" t="s">
        <v>134</v>
      </c>
      <c r="G436" s="30"/>
      <c r="H436" s="30"/>
      <c r="I436" s="30"/>
      <c r="J436" s="3" t="str">
        <f t="shared" si="10"/>
        <v>✘</v>
      </c>
    </row>
    <row r="437" spans="2:10" x14ac:dyDescent="0.25">
      <c r="B437">
        <v>36</v>
      </c>
      <c r="C437" s="9">
        <v>41735</v>
      </c>
      <c r="D437" t="s">
        <v>17</v>
      </c>
      <c r="E437" t="s">
        <v>141</v>
      </c>
      <c r="F437" t="s">
        <v>22</v>
      </c>
      <c r="G437" s="30"/>
      <c r="H437" s="30"/>
      <c r="I437" s="30"/>
      <c r="J437" s="3" t="str">
        <f t="shared" si="10"/>
        <v>✘</v>
      </c>
    </row>
    <row r="438" spans="2:10" x14ac:dyDescent="0.25">
      <c r="B438">
        <v>36</v>
      </c>
      <c r="C438" s="9">
        <v>41735</v>
      </c>
      <c r="D438" t="s">
        <v>17</v>
      </c>
      <c r="E438" t="s">
        <v>112</v>
      </c>
      <c r="F438" t="s">
        <v>107</v>
      </c>
      <c r="G438" s="30"/>
      <c r="H438" s="30"/>
      <c r="I438" s="30"/>
      <c r="J438" s="3" t="str">
        <f t="shared" si="10"/>
        <v>✘</v>
      </c>
    </row>
    <row r="439" spans="2:10" x14ac:dyDescent="0.25">
      <c r="B439">
        <v>36</v>
      </c>
      <c r="C439" s="9">
        <v>41735</v>
      </c>
      <c r="D439" t="s">
        <v>17</v>
      </c>
      <c r="E439" t="s">
        <v>131</v>
      </c>
      <c r="F439" t="s">
        <v>114</v>
      </c>
      <c r="G439" s="30"/>
      <c r="H439" s="30"/>
      <c r="I439" s="30"/>
      <c r="J439" s="3" t="str">
        <f t="shared" si="10"/>
        <v>✘</v>
      </c>
    </row>
    <row r="440" spans="2:10" x14ac:dyDescent="0.25">
      <c r="B440">
        <v>37</v>
      </c>
      <c r="C440" s="9">
        <v>41945</v>
      </c>
      <c r="D440" t="s">
        <v>99</v>
      </c>
      <c r="E440" t="s">
        <v>18</v>
      </c>
      <c r="F440" t="s">
        <v>102</v>
      </c>
      <c r="G440" s="30"/>
      <c r="H440" s="30"/>
      <c r="I440" s="30"/>
      <c r="J440" s="3" t="str">
        <f t="shared" si="10"/>
        <v>✘</v>
      </c>
    </row>
    <row r="441" spans="2:10" x14ac:dyDescent="0.25">
      <c r="B441">
        <v>37</v>
      </c>
      <c r="C441" s="9">
        <v>41945</v>
      </c>
      <c r="D441" t="s">
        <v>99</v>
      </c>
      <c r="E441" t="s">
        <v>100</v>
      </c>
      <c r="F441" t="s">
        <v>101</v>
      </c>
      <c r="G441" s="30"/>
      <c r="H441" s="30"/>
      <c r="I441" s="30"/>
      <c r="J441" s="3" t="str">
        <f t="shared" si="10"/>
        <v>✘</v>
      </c>
    </row>
    <row r="442" spans="2:10" x14ac:dyDescent="0.25">
      <c r="B442">
        <v>37</v>
      </c>
      <c r="C442" s="9">
        <v>41945</v>
      </c>
      <c r="D442" t="s">
        <v>99</v>
      </c>
      <c r="E442" t="s">
        <v>130</v>
      </c>
      <c r="F442" t="s">
        <v>101</v>
      </c>
      <c r="G442" s="30"/>
      <c r="H442" s="30"/>
      <c r="I442" s="30"/>
      <c r="J442" s="3" t="str">
        <f t="shared" si="10"/>
        <v>✘</v>
      </c>
    </row>
    <row r="443" spans="2:10" x14ac:dyDescent="0.25">
      <c r="B443">
        <v>37</v>
      </c>
      <c r="C443" s="9">
        <v>41945</v>
      </c>
      <c r="D443" t="s">
        <v>99</v>
      </c>
      <c r="E443" t="s">
        <v>23</v>
      </c>
      <c r="F443" t="s">
        <v>102</v>
      </c>
      <c r="G443" s="30"/>
      <c r="H443" s="30"/>
      <c r="I443" s="30"/>
      <c r="J443" s="3" t="str">
        <f t="shared" si="10"/>
        <v>✘</v>
      </c>
    </row>
    <row r="444" spans="2:10" x14ac:dyDescent="0.25">
      <c r="B444">
        <v>37</v>
      </c>
      <c r="C444" s="9">
        <v>41945</v>
      </c>
      <c r="D444" t="s">
        <v>99</v>
      </c>
      <c r="E444" t="s">
        <v>109</v>
      </c>
      <c r="F444" t="s">
        <v>101</v>
      </c>
      <c r="G444" s="30"/>
      <c r="H444" s="30"/>
      <c r="I444" s="30"/>
      <c r="J444" s="3" t="str">
        <f t="shared" si="10"/>
        <v>✘</v>
      </c>
    </row>
    <row r="445" spans="2:10" x14ac:dyDescent="0.25">
      <c r="B445">
        <v>37</v>
      </c>
      <c r="C445" s="9">
        <v>41945</v>
      </c>
      <c r="D445" t="s">
        <v>99</v>
      </c>
      <c r="E445" t="s">
        <v>25</v>
      </c>
      <c r="F445" t="s">
        <v>102</v>
      </c>
      <c r="G445" s="30"/>
      <c r="H445" s="30"/>
      <c r="I445" s="30"/>
      <c r="J445" s="3" t="str">
        <f t="shared" si="10"/>
        <v>✘</v>
      </c>
    </row>
    <row r="446" spans="2:10" x14ac:dyDescent="0.25">
      <c r="B446">
        <v>37</v>
      </c>
      <c r="C446" s="9">
        <v>41945</v>
      </c>
      <c r="D446" t="s">
        <v>99</v>
      </c>
      <c r="E446" t="s">
        <v>124</v>
      </c>
      <c r="F446" t="s">
        <v>101</v>
      </c>
      <c r="G446" s="30"/>
      <c r="H446" s="30"/>
      <c r="I446" s="30"/>
      <c r="J446" s="3" t="str">
        <f t="shared" si="10"/>
        <v>✘</v>
      </c>
    </row>
    <row r="447" spans="2:10" x14ac:dyDescent="0.25">
      <c r="B447">
        <v>37</v>
      </c>
      <c r="C447" s="9">
        <v>41945</v>
      </c>
      <c r="D447" t="s">
        <v>99</v>
      </c>
      <c r="E447" t="s">
        <v>109</v>
      </c>
      <c r="F447" t="s">
        <v>101</v>
      </c>
      <c r="G447" s="30"/>
      <c r="H447" s="30"/>
      <c r="I447" s="30"/>
      <c r="J447" s="3" t="str">
        <f t="shared" si="10"/>
        <v>✘</v>
      </c>
    </row>
    <row r="448" spans="2:10" x14ac:dyDescent="0.25">
      <c r="B448">
        <v>37</v>
      </c>
      <c r="C448" s="9">
        <v>41945</v>
      </c>
      <c r="D448" t="s">
        <v>17</v>
      </c>
      <c r="E448" t="s">
        <v>146</v>
      </c>
      <c r="F448" t="s">
        <v>107</v>
      </c>
      <c r="G448" s="30"/>
      <c r="H448" s="30"/>
      <c r="I448" s="30"/>
      <c r="J448" s="3" t="str">
        <f t="shared" si="10"/>
        <v>✘</v>
      </c>
    </row>
    <row r="449" spans="2:10" x14ac:dyDescent="0.25">
      <c r="B449">
        <v>37</v>
      </c>
      <c r="C449" s="9">
        <v>41945</v>
      </c>
      <c r="D449" t="s">
        <v>17</v>
      </c>
      <c r="E449" t="s">
        <v>115</v>
      </c>
      <c r="F449" t="s">
        <v>114</v>
      </c>
      <c r="G449" s="30"/>
      <c r="H449" s="30"/>
      <c r="I449" s="30"/>
      <c r="J449" s="3" t="str">
        <f t="shared" si="10"/>
        <v>✘</v>
      </c>
    </row>
    <row r="450" spans="2:10" x14ac:dyDescent="0.25">
      <c r="B450">
        <v>37</v>
      </c>
      <c r="C450" s="9">
        <v>41945</v>
      </c>
      <c r="D450" t="s">
        <v>17</v>
      </c>
      <c r="E450" t="s">
        <v>163</v>
      </c>
      <c r="F450" t="s">
        <v>114</v>
      </c>
      <c r="G450" s="30"/>
      <c r="H450" s="30"/>
      <c r="I450" s="30"/>
      <c r="J450" s="3" t="str">
        <f t="shared" si="10"/>
        <v>✘</v>
      </c>
    </row>
    <row r="451" spans="2:10" x14ac:dyDescent="0.25">
      <c r="B451">
        <v>37</v>
      </c>
      <c r="C451" s="9">
        <v>41945</v>
      </c>
      <c r="D451" t="s">
        <v>17</v>
      </c>
      <c r="E451" t="s">
        <v>111</v>
      </c>
      <c r="F451" t="s">
        <v>22</v>
      </c>
      <c r="G451" s="30"/>
      <c r="H451" s="30"/>
      <c r="I451" s="30"/>
      <c r="J451" s="3" t="str">
        <f t="shared" si="10"/>
        <v>✘</v>
      </c>
    </row>
    <row r="452" spans="2:10" x14ac:dyDescent="0.25">
      <c r="B452">
        <v>37</v>
      </c>
      <c r="C452" s="9">
        <v>41945</v>
      </c>
      <c r="D452" t="s">
        <v>17</v>
      </c>
      <c r="E452" t="s">
        <v>104</v>
      </c>
      <c r="F452" t="s">
        <v>105</v>
      </c>
      <c r="G452" s="30"/>
      <c r="H452" s="30"/>
      <c r="I452" s="30"/>
      <c r="J452" s="3" t="str">
        <f t="shared" si="10"/>
        <v>✘</v>
      </c>
    </row>
    <row r="453" spans="2:10" x14ac:dyDescent="0.25">
      <c r="B453">
        <v>38</v>
      </c>
      <c r="C453" s="9">
        <v>41735</v>
      </c>
      <c r="D453" t="s">
        <v>99</v>
      </c>
      <c r="E453" t="s">
        <v>20</v>
      </c>
      <c r="F453" t="s">
        <v>101</v>
      </c>
      <c r="G453" s="30"/>
      <c r="H453" s="30"/>
      <c r="I453" s="30"/>
      <c r="J453" s="3" t="str">
        <f t="shared" si="10"/>
        <v>✘</v>
      </c>
    </row>
    <row r="454" spans="2:10" x14ac:dyDescent="0.25">
      <c r="B454">
        <v>38</v>
      </c>
      <c r="C454" s="9">
        <v>41735</v>
      </c>
      <c r="D454" t="s">
        <v>99</v>
      </c>
      <c r="E454" t="s">
        <v>27</v>
      </c>
      <c r="F454" t="s">
        <v>102</v>
      </c>
      <c r="G454" s="30"/>
      <c r="H454" s="30"/>
      <c r="I454" s="30"/>
      <c r="J454" s="3" t="str">
        <f t="shared" si="10"/>
        <v>✘</v>
      </c>
    </row>
    <row r="455" spans="2:10" x14ac:dyDescent="0.25">
      <c r="B455">
        <v>38</v>
      </c>
      <c r="C455" s="9">
        <v>41735</v>
      </c>
      <c r="D455" t="s">
        <v>99</v>
      </c>
      <c r="E455" t="s">
        <v>24</v>
      </c>
      <c r="F455" t="s">
        <v>102</v>
      </c>
      <c r="G455" s="30"/>
      <c r="H455" s="30"/>
      <c r="I455" s="30"/>
      <c r="J455" s="3" t="str">
        <f t="shared" si="10"/>
        <v>✘</v>
      </c>
    </row>
    <row r="456" spans="2:10" x14ac:dyDescent="0.25">
      <c r="B456">
        <v>38</v>
      </c>
      <c r="C456" s="9">
        <v>41735</v>
      </c>
      <c r="D456" t="s">
        <v>99</v>
      </c>
      <c r="E456" t="s">
        <v>27</v>
      </c>
      <c r="F456" t="s">
        <v>102</v>
      </c>
      <c r="G456" s="30"/>
      <c r="H456" s="30"/>
      <c r="I456" s="30"/>
      <c r="J456" s="3" t="str">
        <f t="shared" si="10"/>
        <v>✘</v>
      </c>
    </row>
    <row r="457" spans="2:10" x14ac:dyDescent="0.25">
      <c r="B457">
        <v>38</v>
      </c>
      <c r="C457" s="9">
        <v>41735</v>
      </c>
      <c r="D457" t="s">
        <v>99</v>
      </c>
      <c r="E457" t="s">
        <v>108</v>
      </c>
      <c r="F457" t="s">
        <v>101</v>
      </c>
      <c r="G457" s="30"/>
      <c r="H457" s="30"/>
      <c r="I457" s="30"/>
      <c r="J457" s="3" t="str">
        <f t="shared" si="10"/>
        <v>✘</v>
      </c>
    </row>
    <row r="458" spans="2:10" x14ac:dyDescent="0.25">
      <c r="B458">
        <v>38</v>
      </c>
      <c r="C458" s="9">
        <v>41735</v>
      </c>
      <c r="D458" t="s">
        <v>99</v>
      </c>
      <c r="E458" t="s">
        <v>23</v>
      </c>
      <c r="F458" t="s">
        <v>102</v>
      </c>
      <c r="G458" s="30"/>
      <c r="H458" s="30"/>
      <c r="I458" s="30"/>
      <c r="J458" s="3" t="str">
        <f t="shared" si="10"/>
        <v>✘</v>
      </c>
    </row>
    <row r="459" spans="2:10" x14ac:dyDescent="0.25">
      <c r="B459">
        <v>38</v>
      </c>
      <c r="C459" s="9">
        <v>41735</v>
      </c>
      <c r="D459" t="s">
        <v>99</v>
      </c>
      <c r="E459" t="s">
        <v>26</v>
      </c>
      <c r="F459" t="s">
        <v>101</v>
      </c>
      <c r="G459" s="30"/>
      <c r="H459" s="30"/>
      <c r="I459" s="30"/>
      <c r="J459" s="3" t="str">
        <f t="shared" si="10"/>
        <v>✘</v>
      </c>
    </row>
    <row r="460" spans="2:10" x14ac:dyDescent="0.25">
      <c r="B460">
        <v>38</v>
      </c>
      <c r="C460" s="9">
        <v>41735</v>
      </c>
      <c r="D460" t="s">
        <v>99</v>
      </c>
      <c r="E460" t="s">
        <v>100</v>
      </c>
      <c r="F460" t="s">
        <v>101</v>
      </c>
      <c r="G460" s="30"/>
      <c r="H460" s="30"/>
      <c r="I460" s="30"/>
      <c r="J460" s="3" t="str">
        <f t="shared" si="10"/>
        <v>✘</v>
      </c>
    </row>
    <row r="461" spans="2:10" x14ac:dyDescent="0.25">
      <c r="B461">
        <v>38</v>
      </c>
      <c r="C461" s="9">
        <v>41735</v>
      </c>
      <c r="D461" t="s">
        <v>17</v>
      </c>
      <c r="E461" t="s">
        <v>158</v>
      </c>
      <c r="F461" t="s">
        <v>123</v>
      </c>
      <c r="G461" s="30"/>
      <c r="H461" s="30"/>
      <c r="I461" s="30"/>
      <c r="J461" s="3" t="str">
        <f t="shared" si="10"/>
        <v>✘</v>
      </c>
    </row>
    <row r="462" spans="2:10" x14ac:dyDescent="0.25">
      <c r="B462">
        <v>38</v>
      </c>
      <c r="C462" s="9">
        <v>41735</v>
      </c>
      <c r="D462" t="s">
        <v>17</v>
      </c>
      <c r="E462" t="s">
        <v>113</v>
      </c>
      <c r="F462" t="s">
        <v>114</v>
      </c>
      <c r="G462" s="30"/>
      <c r="H462" s="30"/>
      <c r="I462" s="30"/>
      <c r="J462" s="3" t="str">
        <f t="shared" si="10"/>
        <v>✘</v>
      </c>
    </row>
    <row r="463" spans="2:10" x14ac:dyDescent="0.25">
      <c r="B463">
        <v>38</v>
      </c>
      <c r="C463" s="9">
        <v>41735</v>
      </c>
      <c r="D463" t="s">
        <v>17</v>
      </c>
      <c r="E463" t="s">
        <v>112</v>
      </c>
      <c r="F463" t="s">
        <v>107</v>
      </c>
      <c r="G463" s="30"/>
      <c r="H463" s="30"/>
      <c r="I463" s="30"/>
      <c r="J463" s="3" t="str">
        <f t="shared" ref="J463:J526" si="11">IF(I463=VLOOKUP(E463,$L$7:$P$115,5,0),"✔","✘")</f>
        <v>✘</v>
      </c>
    </row>
    <row r="464" spans="2:10" x14ac:dyDescent="0.25">
      <c r="B464">
        <v>38</v>
      </c>
      <c r="C464" s="9">
        <v>41735</v>
      </c>
      <c r="D464" t="s">
        <v>17</v>
      </c>
      <c r="E464" t="s">
        <v>155</v>
      </c>
      <c r="F464" t="s">
        <v>127</v>
      </c>
      <c r="G464" s="30"/>
      <c r="H464" s="30"/>
      <c r="I464" s="30"/>
      <c r="J464" s="3" t="str">
        <f t="shared" si="11"/>
        <v>✘</v>
      </c>
    </row>
    <row r="465" spans="2:10" x14ac:dyDescent="0.25">
      <c r="B465">
        <v>38</v>
      </c>
      <c r="C465" s="9">
        <v>41735</v>
      </c>
      <c r="D465" t="s">
        <v>17</v>
      </c>
      <c r="E465" t="s">
        <v>115</v>
      </c>
      <c r="F465" t="s">
        <v>114</v>
      </c>
      <c r="G465" s="30"/>
      <c r="H465" s="30"/>
      <c r="I465" s="30"/>
      <c r="J465" s="3" t="str">
        <f t="shared" si="11"/>
        <v>✘</v>
      </c>
    </row>
    <row r="466" spans="2:10" x14ac:dyDescent="0.25">
      <c r="B466">
        <v>38</v>
      </c>
      <c r="C466" s="9">
        <v>41735</v>
      </c>
      <c r="D466" t="s">
        <v>17</v>
      </c>
      <c r="E466" t="s">
        <v>164</v>
      </c>
      <c r="F466" t="s">
        <v>134</v>
      </c>
      <c r="G466" s="30"/>
      <c r="H466" s="30"/>
      <c r="I466" s="30"/>
      <c r="J466" s="3" t="str">
        <f t="shared" si="11"/>
        <v>✘</v>
      </c>
    </row>
    <row r="467" spans="2:10" x14ac:dyDescent="0.25">
      <c r="B467">
        <v>38</v>
      </c>
      <c r="C467" s="9">
        <v>41735</v>
      </c>
      <c r="D467" t="s">
        <v>17</v>
      </c>
      <c r="E467" t="s">
        <v>110</v>
      </c>
      <c r="F467" t="s">
        <v>21</v>
      </c>
      <c r="G467" s="30"/>
      <c r="H467" s="30"/>
      <c r="I467" s="30"/>
      <c r="J467" s="3" t="str">
        <f t="shared" si="11"/>
        <v>✘</v>
      </c>
    </row>
    <row r="468" spans="2:10" x14ac:dyDescent="0.25">
      <c r="B468">
        <v>38</v>
      </c>
      <c r="C468" s="9">
        <v>41735</v>
      </c>
      <c r="D468" t="s">
        <v>17</v>
      </c>
      <c r="E468" t="s">
        <v>113</v>
      </c>
      <c r="F468" t="s">
        <v>114</v>
      </c>
      <c r="G468" s="30"/>
      <c r="H468" s="30"/>
      <c r="I468" s="30"/>
      <c r="J468" s="3" t="str">
        <f t="shared" si="11"/>
        <v>✘</v>
      </c>
    </row>
    <row r="469" spans="2:10" x14ac:dyDescent="0.25">
      <c r="B469">
        <v>39</v>
      </c>
      <c r="C469" s="9">
        <v>41847</v>
      </c>
      <c r="D469" t="s">
        <v>99</v>
      </c>
      <c r="E469" t="s">
        <v>26</v>
      </c>
      <c r="F469" t="s">
        <v>101</v>
      </c>
      <c r="G469" s="30"/>
      <c r="H469" s="30"/>
      <c r="I469" s="30"/>
      <c r="J469" s="3" t="str">
        <f t="shared" si="11"/>
        <v>✘</v>
      </c>
    </row>
    <row r="470" spans="2:10" x14ac:dyDescent="0.25">
      <c r="B470">
        <v>39</v>
      </c>
      <c r="C470" s="9">
        <v>41847</v>
      </c>
      <c r="D470" t="s">
        <v>99</v>
      </c>
      <c r="E470" t="s">
        <v>26</v>
      </c>
      <c r="F470" t="s">
        <v>101</v>
      </c>
      <c r="G470" s="30"/>
      <c r="H470" s="30"/>
      <c r="I470" s="30"/>
      <c r="J470" s="3" t="str">
        <f t="shared" si="11"/>
        <v>✘</v>
      </c>
    </row>
    <row r="471" spans="2:10" x14ac:dyDescent="0.25">
      <c r="B471">
        <v>39</v>
      </c>
      <c r="C471" s="9">
        <v>41847</v>
      </c>
      <c r="D471" t="s">
        <v>99</v>
      </c>
      <c r="E471" t="s">
        <v>130</v>
      </c>
      <c r="F471" t="s">
        <v>101</v>
      </c>
      <c r="G471" s="30"/>
      <c r="H471" s="30"/>
      <c r="I471" s="30"/>
      <c r="J471" s="3" t="str">
        <f t="shared" si="11"/>
        <v>✘</v>
      </c>
    </row>
    <row r="472" spans="2:10" x14ac:dyDescent="0.25">
      <c r="B472">
        <v>39</v>
      </c>
      <c r="C472" s="9">
        <v>41847</v>
      </c>
      <c r="D472" t="s">
        <v>99</v>
      </c>
      <c r="E472" t="s">
        <v>103</v>
      </c>
      <c r="F472" t="s">
        <v>101</v>
      </c>
      <c r="G472" s="30"/>
      <c r="H472" s="30"/>
      <c r="I472" s="30"/>
      <c r="J472" s="3" t="str">
        <f t="shared" si="11"/>
        <v>✘</v>
      </c>
    </row>
    <row r="473" spans="2:10" x14ac:dyDescent="0.25">
      <c r="B473">
        <v>39</v>
      </c>
      <c r="C473" s="9">
        <v>41847</v>
      </c>
      <c r="D473" t="s">
        <v>99</v>
      </c>
      <c r="E473" t="s">
        <v>26</v>
      </c>
      <c r="F473" t="s">
        <v>101</v>
      </c>
      <c r="G473" s="30"/>
      <c r="H473" s="30"/>
      <c r="I473" s="30"/>
      <c r="J473" s="3" t="str">
        <f t="shared" si="11"/>
        <v>✘</v>
      </c>
    </row>
    <row r="474" spans="2:10" x14ac:dyDescent="0.25">
      <c r="B474">
        <v>39</v>
      </c>
      <c r="C474" s="9">
        <v>41847</v>
      </c>
      <c r="D474" t="s">
        <v>17</v>
      </c>
      <c r="E474" t="s">
        <v>36</v>
      </c>
      <c r="F474" t="s">
        <v>105</v>
      </c>
      <c r="G474" s="30"/>
      <c r="H474" s="30"/>
      <c r="I474" s="30"/>
      <c r="J474" s="3" t="str">
        <f t="shared" si="11"/>
        <v>✘</v>
      </c>
    </row>
    <row r="475" spans="2:10" x14ac:dyDescent="0.25">
      <c r="B475">
        <v>39</v>
      </c>
      <c r="C475" s="9">
        <v>41847</v>
      </c>
      <c r="D475" t="s">
        <v>17</v>
      </c>
      <c r="E475" t="s">
        <v>113</v>
      </c>
      <c r="F475" t="s">
        <v>114</v>
      </c>
      <c r="G475" s="30"/>
      <c r="H475" s="30"/>
      <c r="I475" s="30"/>
      <c r="J475" s="3" t="str">
        <f t="shared" si="11"/>
        <v>✘</v>
      </c>
    </row>
    <row r="476" spans="2:10" x14ac:dyDescent="0.25">
      <c r="B476">
        <v>39</v>
      </c>
      <c r="C476" s="9">
        <v>41847</v>
      </c>
      <c r="D476" t="s">
        <v>17</v>
      </c>
      <c r="E476" t="s">
        <v>136</v>
      </c>
      <c r="F476" t="s">
        <v>127</v>
      </c>
      <c r="G476" s="30"/>
      <c r="H476" s="30"/>
      <c r="I476" s="30"/>
      <c r="J476" s="3" t="str">
        <f t="shared" si="11"/>
        <v>✘</v>
      </c>
    </row>
    <row r="477" spans="2:10" x14ac:dyDescent="0.25">
      <c r="B477">
        <v>39</v>
      </c>
      <c r="C477" s="9">
        <v>41847</v>
      </c>
      <c r="D477" t="s">
        <v>17</v>
      </c>
      <c r="E477" t="s">
        <v>111</v>
      </c>
      <c r="F477" t="s">
        <v>22</v>
      </c>
      <c r="G477" s="30"/>
      <c r="H477" s="30"/>
      <c r="I477" s="30"/>
      <c r="J477" s="3" t="str">
        <f t="shared" si="11"/>
        <v>✘</v>
      </c>
    </row>
    <row r="478" spans="2:10" x14ac:dyDescent="0.25">
      <c r="B478">
        <v>39</v>
      </c>
      <c r="C478" s="9">
        <v>41847</v>
      </c>
      <c r="D478" t="s">
        <v>17</v>
      </c>
      <c r="E478" t="s">
        <v>132</v>
      </c>
      <c r="F478" t="s">
        <v>21</v>
      </c>
      <c r="G478" s="30"/>
      <c r="H478" s="30"/>
      <c r="I478" s="30"/>
      <c r="J478" s="3" t="str">
        <f t="shared" si="11"/>
        <v>✘</v>
      </c>
    </row>
    <row r="479" spans="2:10" x14ac:dyDescent="0.25">
      <c r="B479">
        <v>39</v>
      </c>
      <c r="C479" s="9">
        <v>41847</v>
      </c>
      <c r="D479" t="s">
        <v>17</v>
      </c>
      <c r="E479" t="s">
        <v>104</v>
      </c>
      <c r="F479" t="s">
        <v>105</v>
      </c>
      <c r="G479" s="30"/>
      <c r="H479" s="30"/>
      <c r="I479" s="30"/>
      <c r="J479" s="3" t="str">
        <f t="shared" si="11"/>
        <v>✘</v>
      </c>
    </row>
    <row r="480" spans="2:10" x14ac:dyDescent="0.25">
      <c r="B480">
        <v>40</v>
      </c>
      <c r="C480" s="9">
        <v>41918</v>
      </c>
      <c r="D480" t="s">
        <v>99</v>
      </c>
      <c r="E480" t="s">
        <v>27</v>
      </c>
      <c r="F480" t="s">
        <v>102</v>
      </c>
      <c r="G480" s="30"/>
      <c r="H480" s="30"/>
      <c r="I480" s="30"/>
      <c r="J480" s="3" t="str">
        <f t="shared" si="11"/>
        <v>✘</v>
      </c>
    </row>
    <row r="481" spans="2:10" x14ac:dyDescent="0.25">
      <c r="B481">
        <v>40</v>
      </c>
      <c r="C481" s="9">
        <v>41918</v>
      </c>
      <c r="D481" t="s">
        <v>99</v>
      </c>
      <c r="E481" t="s">
        <v>130</v>
      </c>
      <c r="F481" t="s">
        <v>101</v>
      </c>
      <c r="G481" s="30"/>
      <c r="H481" s="30"/>
      <c r="I481" s="30"/>
      <c r="J481" s="3" t="str">
        <f t="shared" si="11"/>
        <v>✘</v>
      </c>
    </row>
    <row r="482" spans="2:10" x14ac:dyDescent="0.25">
      <c r="B482">
        <v>40</v>
      </c>
      <c r="C482" s="9">
        <v>41918</v>
      </c>
      <c r="D482" t="s">
        <v>17</v>
      </c>
      <c r="E482" t="s">
        <v>165</v>
      </c>
      <c r="F482" t="s">
        <v>29</v>
      </c>
      <c r="G482" s="30"/>
      <c r="H482" s="30"/>
      <c r="I482" s="30"/>
      <c r="J482" s="3" t="str">
        <f t="shared" si="11"/>
        <v>✘</v>
      </c>
    </row>
    <row r="483" spans="2:10" x14ac:dyDescent="0.25">
      <c r="B483">
        <v>40</v>
      </c>
      <c r="C483" s="9">
        <v>41918</v>
      </c>
      <c r="D483" t="s">
        <v>17</v>
      </c>
      <c r="E483" t="s">
        <v>111</v>
      </c>
      <c r="F483" t="s">
        <v>22</v>
      </c>
      <c r="G483" s="30"/>
      <c r="H483" s="30"/>
      <c r="I483" s="30"/>
      <c r="J483" s="3" t="str">
        <f t="shared" si="11"/>
        <v>✘</v>
      </c>
    </row>
    <row r="484" spans="2:10" x14ac:dyDescent="0.25">
      <c r="B484">
        <v>40</v>
      </c>
      <c r="C484" s="9">
        <v>41918</v>
      </c>
      <c r="D484" t="s">
        <v>17</v>
      </c>
      <c r="E484" t="s">
        <v>111</v>
      </c>
      <c r="F484" t="s">
        <v>22</v>
      </c>
      <c r="G484" s="30"/>
      <c r="H484" s="30"/>
      <c r="I484" s="30"/>
      <c r="J484" s="3" t="str">
        <f t="shared" si="11"/>
        <v>✘</v>
      </c>
    </row>
    <row r="485" spans="2:10" x14ac:dyDescent="0.25">
      <c r="B485">
        <v>40</v>
      </c>
      <c r="C485" s="9">
        <v>41918</v>
      </c>
      <c r="D485" t="s">
        <v>17</v>
      </c>
      <c r="E485" t="s">
        <v>141</v>
      </c>
      <c r="F485" t="s">
        <v>22</v>
      </c>
      <c r="G485" s="30"/>
      <c r="H485" s="30"/>
      <c r="I485" s="30"/>
      <c r="J485" s="3" t="str">
        <f t="shared" si="11"/>
        <v>✘</v>
      </c>
    </row>
    <row r="486" spans="2:10" x14ac:dyDescent="0.25">
      <c r="B486">
        <v>41</v>
      </c>
      <c r="C486" s="9">
        <v>41978</v>
      </c>
      <c r="D486" t="s">
        <v>99</v>
      </c>
      <c r="E486" t="s">
        <v>19</v>
      </c>
      <c r="F486" t="s">
        <v>101</v>
      </c>
      <c r="G486" s="30"/>
      <c r="H486" s="30"/>
      <c r="I486" s="30"/>
      <c r="J486" s="3" t="str">
        <f t="shared" si="11"/>
        <v>✘</v>
      </c>
    </row>
    <row r="487" spans="2:10" x14ac:dyDescent="0.25">
      <c r="B487">
        <v>41</v>
      </c>
      <c r="C487" s="9">
        <v>41978</v>
      </c>
      <c r="D487" t="s">
        <v>99</v>
      </c>
      <c r="E487" t="s">
        <v>26</v>
      </c>
      <c r="F487" t="s">
        <v>101</v>
      </c>
      <c r="G487" s="30"/>
      <c r="H487" s="30"/>
      <c r="I487" s="30"/>
      <c r="J487" s="3" t="str">
        <f t="shared" si="11"/>
        <v>✘</v>
      </c>
    </row>
    <row r="488" spans="2:10" x14ac:dyDescent="0.25">
      <c r="B488">
        <v>41</v>
      </c>
      <c r="C488" s="9">
        <v>41978</v>
      </c>
      <c r="D488" t="s">
        <v>99</v>
      </c>
      <c r="E488" t="s">
        <v>103</v>
      </c>
      <c r="F488" t="s">
        <v>101</v>
      </c>
      <c r="G488" s="30"/>
      <c r="H488" s="30"/>
      <c r="I488" s="30"/>
      <c r="J488" s="3" t="str">
        <f t="shared" si="11"/>
        <v>✘</v>
      </c>
    </row>
    <row r="489" spans="2:10" x14ac:dyDescent="0.25">
      <c r="B489">
        <v>41</v>
      </c>
      <c r="C489" s="9">
        <v>41978</v>
      </c>
      <c r="D489" t="s">
        <v>99</v>
      </c>
      <c r="E489" t="s">
        <v>23</v>
      </c>
      <c r="F489" t="s">
        <v>102</v>
      </c>
      <c r="G489" s="30"/>
      <c r="H489" s="30"/>
      <c r="I489" s="30"/>
      <c r="J489" s="3" t="str">
        <f t="shared" si="11"/>
        <v>✘</v>
      </c>
    </row>
    <row r="490" spans="2:10" x14ac:dyDescent="0.25">
      <c r="B490">
        <v>41</v>
      </c>
      <c r="C490" s="9">
        <v>41978</v>
      </c>
      <c r="D490" t="s">
        <v>99</v>
      </c>
      <c r="E490" t="s">
        <v>130</v>
      </c>
      <c r="F490" t="s">
        <v>101</v>
      </c>
      <c r="G490" s="30"/>
      <c r="H490" s="30"/>
      <c r="I490" s="30"/>
      <c r="J490" s="3" t="str">
        <f t="shared" si="11"/>
        <v>✘</v>
      </c>
    </row>
    <row r="491" spans="2:10" x14ac:dyDescent="0.25">
      <c r="B491">
        <v>41</v>
      </c>
      <c r="C491" s="9">
        <v>41978</v>
      </c>
      <c r="D491" t="s">
        <v>17</v>
      </c>
      <c r="E491" t="s">
        <v>131</v>
      </c>
      <c r="F491" t="s">
        <v>114</v>
      </c>
      <c r="G491" s="30"/>
      <c r="H491" s="30"/>
      <c r="I491" s="30"/>
      <c r="J491" s="3" t="str">
        <f t="shared" si="11"/>
        <v>✘</v>
      </c>
    </row>
    <row r="492" spans="2:10" x14ac:dyDescent="0.25">
      <c r="B492">
        <v>41</v>
      </c>
      <c r="C492" s="9">
        <v>41978</v>
      </c>
      <c r="D492" t="s">
        <v>17</v>
      </c>
      <c r="E492" t="s">
        <v>126</v>
      </c>
      <c r="F492" t="s">
        <v>127</v>
      </c>
      <c r="G492" s="30"/>
      <c r="H492" s="30"/>
      <c r="I492" s="30"/>
      <c r="J492" s="3" t="str">
        <f t="shared" si="11"/>
        <v>✘</v>
      </c>
    </row>
    <row r="493" spans="2:10" x14ac:dyDescent="0.25">
      <c r="B493">
        <v>41</v>
      </c>
      <c r="C493" s="9">
        <v>41978</v>
      </c>
      <c r="D493" t="s">
        <v>17</v>
      </c>
      <c r="E493" t="s">
        <v>126</v>
      </c>
      <c r="F493" t="s">
        <v>127</v>
      </c>
      <c r="G493" s="30"/>
      <c r="H493" s="30"/>
      <c r="I493" s="30"/>
      <c r="J493" s="3" t="str">
        <f t="shared" si="11"/>
        <v>✘</v>
      </c>
    </row>
    <row r="494" spans="2:10" x14ac:dyDescent="0.25">
      <c r="B494">
        <v>41</v>
      </c>
      <c r="C494" s="9">
        <v>41978</v>
      </c>
      <c r="D494" t="s">
        <v>17</v>
      </c>
      <c r="E494" t="s">
        <v>158</v>
      </c>
      <c r="F494" t="s">
        <v>123</v>
      </c>
      <c r="G494" s="30"/>
      <c r="H494" s="30"/>
      <c r="I494" s="30"/>
      <c r="J494" s="3" t="str">
        <f t="shared" si="11"/>
        <v>✘</v>
      </c>
    </row>
    <row r="495" spans="2:10" x14ac:dyDescent="0.25">
      <c r="B495">
        <v>42</v>
      </c>
      <c r="C495" s="9">
        <v>41946</v>
      </c>
      <c r="D495" t="s">
        <v>99</v>
      </c>
      <c r="E495" t="s">
        <v>18</v>
      </c>
      <c r="F495" t="s">
        <v>102</v>
      </c>
      <c r="G495" s="30"/>
      <c r="H495" s="30"/>
      <c r="I495" s="30"/>
      <c r="J495" s="3" t="str">
        <f t="shared" si="11"/>
        <v>✘</v>
      </c>
    </row>
    <row r="496" spans="2:10" x14ac:dyDescent="0.25">
      <c r="B496">
        <v>42</v>
      </c>
      <c r="C496" s="9">
        <v>41946</v>
      </c>
      <c r="D496" t="s">
        <v>99</v>
      </c>
      <c r="E496" t="s">
        <v>19</v>
      </c>
      <c r="F496" t="s">
        <v>101</v>
      </c>
      <c r="G496" s="30"/>
      <c r="H496" s="30"/>
      <c r="I496" s="30"/>
      <c r="J496" s="3" t="str">
        <f t="shared" si="11"/>
        <v>✘</v>
      </c>
    </row>
    <row r="497" spans="2:10" x14ac:dyDescent="0.25">
      <c r="B497">
        <v>42</v>
      </c>
      <c r="C497" s="9">
        <v>41946</v>
      </c>
      <c r="D497" t="s">
        <v>99</v>
      </c>
      <c r="E497" t="s">
        <v>108</v>
      </c>
      <c r="F497" t="s">
        <v>101</v>
      </c>
      <c r="G497" s="30"/>
      <c r="H497" s="30"/>
      <c r="I497" s="30"/>
      <c r="J497" s="3" t="str">
        <f t="shared" si="11"/>
        <v>✘</v>
      </c>
    </row>
    <row r="498" spans="2:10" x14ac:dyDescent="0.25">
      <c r="B498">
        <v>42</v>
      </c>
      <c r="C498" s="9">
        <v>41946</v>
      </c>
      <c r="D498" t="s">
        <v>99</v>
      </c>
      <c r="E498" t="s">
        <v>124</v>
      </c>
      <c r="F498" t="s">
        <v>101</v>
      </c>
      <c r="G498" s="30"/>
      <c r="H498" s="30"/>
      <c r="I498" s="30"/>
      <c r="J498" s="3" t="str">
        <f t="shared" si="11"/>
        <v>✘</v>
      </c>
    </row>
    <row r="499" spans="2:10" x14ac:dyDescent="0.25">
      <c r="B499">
        <v>42</v>
      </c>
      <c r="C499" s="9">
        <v>41946</v>
      </c>
      <c r="D499" t="s">
        <v>17</v>
      </c>
      <c r="E499" t="s">
        <v>104</v>
      </c>
      <c r="F499" t="s">
        <v>105</v>
      </c>
      <c r="G499" s="30"/>
      <c r="H499" s="30"/>
      <c r="I499" s="30"/>
      <c r="J499" s="3" t="str">
        <f t="shared" si="11"/>
        <v>✘</v>
      </c>
    </row>
    <row r="500" spans="2:10" x14ac:dyDescent="0.25">
      <c r="B500">
        <v>42</v>
      </c>
      <c r="C500" s="9">
        <v>41946</v>
      </c>
      <c r="D500" t="s">
        <v>17</v>
      </c>
      <c r="E500" t="s">
        <v>166</v>
      </c>
      <c r="F500" t="s">
        <v>37</v>
      </c>
      <c r="G500" s="30"/>
      <c r="H500" s="30"/>
      <c r="I500" s="30"/>
      <c r="J500" s="3" t="str">
        <f t="shared" si="11"/>
        <v>✘</v>
      </c>
    </row>
    <row r="501" spans="2:10" x14ac:dyDescent="0.25">
      <c r="B501">
        <v>42</v>
      </c>
      <c r="C501" s="9">
        <v>41946</v>
      </c>
      <c r="D501" t="s">
        <v>17</v>
      </c>
      <c r="E501" t="s">
        <v>126</v>
      </c>
      <c r="F501" t="s">
        <v>127</v>
      </c>
      <c r="G501" s="30"/>
      <c r="H501" s="30"/>
      <c r="I501" s="30"/>
      <c r="J501" s="3" t="str">
        <f t="shared" si="11"/>
        <v>✘</v>
      </c>
    </row>
    <row r="502" spans="2:10" x14ac:dyDescent="0.25">
      <c r="B502">
        <v>43</v>
      </c>
      <c r="C502" s="9">
        <v>41935</v>
      </c>
      <c r="D502" t="s">
        <v>99</v>
      </c>
      <c r="E502" t="s">
        <v>18</v>
      </c>
      <c r="F502" t="s">
        <v>102</v>
      </c>
      <c r="G502" s="30"/>
      <c r="H502" s="30"/>
      <c r="I502" s="30"/>
      <c r="J502" s="3" t="str">
        <f t="shared" si="11"/>
        <v>✘</v>
      </c>
    </row>
    <row r="503" spans="2:10" x14ac:dyDescent="0.25">
      <c r="B503">
        <v>43</v>
      </c>
      <c r="C503" s="9">
        <v>41935</v>
      </c>
      <c r="D503" t="s">
        <v>99</v>
      </c>
      <c r="E503" t="s">
        <v>23</v>
      </c>
      <c r="F503" t="s">
        <v>102</v>
      </c>
      <c r="G503" s="30"/>
      <c r="H503" s="30"/>
      <c r="I503" s="30"/>
      <c r="J503" s="3" t="str">
        <f t="shared" si="11"/>
        <v>✘</v>
      </c>
    </row>
    <row r="504" spans="2:10" x14ac:dyDescent="0.25">
      <c r="B504">
        <v>43</v>
      </c>
      <c r="C504" s="9">
        <v>41935</v>
      </c>
      <c r="D504" t="s">
        <v>17</v>
      </c>
      <c r="E504" t="s">
        <v>112</v>
      </c>
      <c r="F504" t="s">
        <v>107</v>
      </c>
      <c r="G504" s="30"/>
      <c r="H504" s="30"/>
      <c r="I504" s="30"/>
      <c r="J504" s="3" t="str">
        <f t="shared" si="11"/>
        <v>✘</v>
      </c>
    </row>
    <row r="505" spans="2:10" x14ac:dyDescent="0.25">
      <c r="B505">
        <v>43</v>
      </c>
      <c r="C505" s="9">
        <v>41935</v>
      </c>
      <c r="D505" t="s">
        <v>17</v>
      </c>
      <c r="E505" t="s">
        <v>167</v>
      </c>
      <c r="F505" t="s">
        <v>127</v>
      </c>
      <c r="G505" s="30"/>
      <c r="H505" s="30"/>
      <c r="I505" s="30"/>
      <c r="J505" s="3" t="str">
        <f t="shared" si="11"/>
        <v>✘</v>
      </c>
    </row>
    <row r="506" spans="2:10" x14ac:dyDescent="0.25">
      <c r="B506">
        <v>43</v>
      </c>
      <c r="C506" s="9">
        <v>41935</v>
      </c>
      <c r="D506" t="s">
        <v>17</v>
      </c>
      <c r="E506" t="s">
        <v>146</v>
      </c>
      <c r="F506" t="s">
        <v>107</v>
      </c>
      <c r="G506" s="30"/>
      <c r="H506" s="30"/>
      <c r="I506" s="30"/>
      <c r="J506" s="3" t="str">
        <f t="shared" si="11"/>
        <v>✘</v>
      </c>
    </row>
    <row r="507" spans="2:10" x14ac:dyDescent="0.25">
      <c r="B507">
        <v>43</v>
      </c>
      <c r="C507" s="9">
        <v>41935</v>
      </c>
      <c r="D507" t="s">
        <v>17</v>
      </c>
      <c r="E507" t="s">
        <v>104</v>
      </c>
      <c r="F507" t="s">
        <v>105</v>
      </c>
      <c r="G507" s="30"/>
      <c r="H507" s="30"/>
      <c r="I507" s="30"/>
      <c r="J507" s="3" t="str">
        <f t="shared" si="11"/>
        <v>✘</v>
      </c>
    </row>
    <row r="508" spans="2:10" x14ac:dyDescent="0.25">
      <c r="B508">
        <v>43</v>
      </c>
      <c r="C508" s="9">
        <v>41935</v>
      </c>
      <c r="D508" t="s">
        <v>17</v>
      </c>
      <c r="E508" t="s">
        <v>115</v>
      </c>
      <c r="F508" t="s">
        <v>114</v>
      </c>
      <c r="G508" s="30"/>
      <c r="H508" s="30"/>
      <c r="I508" s="30"/>
      <c r="J508" s="3" t="str">
        <f t="shared" si="11"/>
        <v>✘</v>
      </c>
    </row>
    <row r="509" spans="2:10" x14ac:dyDescent="0.25">
      <c r="B509">
        <v>44</v>
      </c>
      <c r="C509" s="9">
        <v>41779</v>
      </c>
      <c r="D509" t="s">
        <v>99</v>
      </c>
      <c r="E509" t="s">
        <v>24</v>
      </c>
      <c r="F509" t="s">
        <v>102</v>
      </c>
      <c r="G509" s="30"/>
      <c r="H509" s="30"/>
      <c r="I509" s="30"/>
      <c r="J509" s="3" t="str">
        <f t="shared" si="11"/>
        <v>✘</v>
      </c>
    </row>
    <row r="510" spans="2:10" x14ac:dyDescent="0.25">
      <c r="B510">
        <v>44</v>
      </c>
      <c r="C510" s="9">
        <v>41779</v>
      </c>
      <c r="D510" t="s">
        <v>99</v>
      </c>
      <c r="E510" t="s">
        <v>100</v>
      </c>
      <c r="F510" t="s">
        <v>101</v>
      </c>
      <c r="G510" s="30"/>
      <c r="H510" s="30"/>
      <c r="I510" s="30"/>
      <c r="J510" s="3" t="str">
        <f t="shared" si="11"/>
        <v>✘</v>
      </c>
    </row>
    <row r="511" spans="2:10" x14ac:dyDescent="0.25">
      <c r="B511">
        <v>44</v>
      </c>
      <c r="C511" s="9">
        <v>41779</v>
      </c>
      <c r="D511" t="s">
        <v>99</v>
      </c>
      <c r="E511" t="s">
        <v>124</v>
      </c>
      <c r="F511" t="s">
        <v>101</v>
      </c>
      <c r="G511" s="30"/>
      <c r="H511" s="30"/>
      <c r="I511" s="30"/>
      <c r="J511" s="3" t="str">
        <f t="shared" si="11"/>
        <v>✘</v>
      </c>
    </row>
    <row r="512" spans="2:10" x14ac:dyDescent="0.25">
      <c r="B512">
        <v>44</v>
      </c>
      <c r="C512" s="9">
        <v>41779</v>
      </c>
      <c r="D512" t="s">
        <v>99</v>
      </c>
      <c r="E512" t="s">
        <v>100</v>
      </c>
      <c r="F512" t="s">
        <v>101</v>
      </c>
      <c r="G512" s="30"/>
      <c r="H512" s="30"/>
      <c r="I512" s="30"/>
      <c r="J512" s="3" t="str">
        <f t="shared" si="11"/>
        <v>✘</v>
      </c>
    </row>
    <row r="513" spans="2:10" x14ac:dyDescent="0.25">
      <c r="B513">
        <v>44</v>
      </c>
      <c r="C513" s="9">
        <v>41779</v>
      </c>
      <c r="D513" t="s">
        <v>99</v>
      </c>
      <c r="E513" t="s">
        <v>109</v>
      </c>
      <c r="F513" t="s">
        <v>101</v>
      </c>
      <c r="G513" s="30"/>
      <c r="H513" s="30"/>
      <c r="I513" s="30"/>
      <c r="J513" s="3" t="str">
        <f t="shared" si="11"/>
        <v>✘</v>
      </c>
    </row>
    <row r="514" spans="2:10" x14ac:dyDescent="0.25">
      <c r="B514">
        <v>44</v>
      </c>
      <c r="C514" s="9">
        <v>41779</v>
      </c>
      <c r="D514" t="s">
        <v>17</v>
      </c>
      <c r="E514" t="s">
        <v>122</v>
      </c>
      <c r="F514" t="s">
        <v>123</v>
      </c>
      <c r="G514" s="30"/>
      <c r="H514" s="30"/>
      <c r="I514" s="30"/>
      <c r="J514" s="3" t="str">
        <f t="shared" si="11"/>
        <v>✘</v>
      </c>
    </row>
    <row r="515" spans="2:10" x14ac:dyDescent="0.25">
      <c r="B515">
        <v>44</v>
      </c>
      <c r="C515" s="9">
        <v>41779</v>
      </c>
      <c r="D515" t="s">
        <v>17</v>
      </c>
      <c r="E515" t="s">
        <v>145</v>
      </c>
      <c r="F515" t="s">
        <v>134</v>
      </c>
      <c r="G515" s="30"/>
      <c r="H515" s="30"/>
      <c r="I515" s="30"/>
      <c r="J515" s="3" t="str">
        <f t="shared" si="11"/>
        <v>✘</v>
      </c>
    </row>
    <row r="516" spans="2:10" x14ac:dyDescent="0.25">
      <c r="B516">
        <v>44</v>
      </c>
      <c r="C516" s="9">
        <v>41779</v>
      </c>
      <c r="D516" t="s">
        <v>17</v>
      </c>
      <c r="E516" t="s">
        <v>141</v>
      </c>
      <c r="F516" t="s">
        <v>22</v>
      </c>
      <c r="G516" s="30"/>
      <c r="H516" s="30"/>
      <c r="I516" s="30"/>
      <c r="J516" s="3" t="str">
        <f t="shared" si="11"/>
        <v>✘</v>
      </c>
    </row>
    <row r="517" spans="2:10" x14ac:dyDescent="0.25">
      <c r="B517">
        <v>44</v>
      </c>
      <c r="C517" s="9">
        <v>41779</v>
      </c>
      <c r="D517" t="s">
        <v>17</v>
      </c>
      <c r="E517" t="s">
        <v>113</v>
      </c>
      <c r="F517" t="s">
        <v>114</v>
      </c>
      <c r="G517" s="30"/>
      <c r="H517" s="30"/>
      <c r="I517" s="30"/>
      <c r="J517" s="3" t="str">
        <f t="shared" si="11"/>
        <v>✘</v>
      </c>
    </row>
    <row r="518" spans="2:10" x14ac:dyDescent="0.25">
      <c r="B518">
        <v>44</v>
      </c>
      <c r="C518" s="9">
        <v>41779</v>
      </c>
      <c r="D518" t="s">
        <v>17</v>
      </c>
      <c r="E518" t="s">
        <v>104</v>
      </c>
      <c r="F518" t="s">
        <v>105</v>
      </c>
      <c r="G518" s="30"/>
      <c r="H518" s="30"/>
      <c r="I518" s="30"/>
      <c r="J518" s="3" t="str">
        <f t="shared" si="11"/>
        <v>✘</v>
      </c>
    </row>
    <row r="519" spans="2:10" x14ac:dyDescent="0.25">
      <c r="B519">
        <v>45</v>
      </c>
      <c r="C519" s="9">
        <v>41713</v>
      </c>
      <c r="D519" t="s">
        <v>99</v>
      </c>
      <c r="E519" t="s">
        <v>100</v>
      </c>
      <c r="F519" t="s">
        <v>101</v>
      </c>
      <c r="G519" s="30"/>
      <c r="H519" s="30"/>
      <c r="I519" s="30"/>
      <c r="J519" s="3" t="str">
        <f t="shared" si="11"/>
        <v>✘</v>
      </c>
    </row>
    <row r="520" spans="2:10" x14ac:dyDescent="0.25">
      <c r="B520">
        <v>45</v>
      </c>
      <c r="C520" s="9">
        <v>41713</v>
      </c>
      <c r="D520" t="s">
        <v>99</v>
      </c>
      <c r="E520" t="s">
        <v>15</v>
      </c>
      <c r="F520" t="s">
        <v>102</v>
      </c>
      <c r="G520" s="30"/>
      <c r="H520" s="30"/>
      <c r="I520" s="30"/>
      <c r="J520" s="3" t="str">
        <f t="shared" si="11"/>
        <v>✘</v>
      </c>
    </row>
    <row r="521" spans="2:10" x14ac:dyDescent="0.25">
      <c r="B521">
        <v>45</v>
      </c>
      <c r="C521" s="9">
        <v>41713</v>
      </c>
      <c r="D521" t="s">
        <v>99</v>
      </c>
      <c r="E521" t="s">
        <v>16</v>
      </c>
      <c r="F521" t="s">
        <v>102</v>
      </c>
      <c r="G521" s="30"/>
      <c r="H521" s="30"/>
      <c r="I521" s="30"/>
      <c r="J521" s="3" t="str">
        <f t="shared" si="11"/>
        <v>✘</v>
      </c>
    </row>
    <row r="522" spans="2:10" x14ac:dyDescent="0.25">
      <c r="B522">
        <v>45</v>
      </c>
      <c r="C522" s="9">
        <v>41713</v>
      </c>
      <c r="D522" t="s">
        <v>99</v>
      </c>
      <c r="E522" t="s">
        <v>15</v>
      </c>
      <c r="F522" t="s">
        <v>102</v>
      </c>
      <c r="G522" s="30"/>
      <c r="H522" s="30"/>
      <c r="I522" s="30"/>
      <c r="J522" s="3" t="str">
        <f t="shared" si="11"/>
        <v>✘</v>
      </c>
    </row>
    <row r="523" spans="2:10" x14ac:dyDescent="0.25">
      <c r="B523">
        <v>45</v>
      </c>
      <c r="C523" s="9">
        <v>41713</v>
      </c>
      <c r="D523" t="s">
        <v>17</v>
      </c>
      <c r="E523" t="s">
        <v>133</v>
      </c>
      <c r="F523" t="s">
        <v>134</v>
      </c>
      <c r="G523" s="30"/>
      <c r="H523" s="30"/>
      <c r="I523" s="30"/>
      <c r="J523" s="3" t="str">
        <f t="shared" si="11"/>
        <v>✘</v>
      </c>
    </row>
    <row r="524" spans="2:10" x14ac:dyDescent="0.25">
      <c r="B524">
        <v>46</v>
      </c>
      <c r="C524" s="9">
        <v>41736</v>
      </c>
      <c r="D524" t="s">
        <v>99</v>
      </c>
      <c r="E524" t="s">
        <v>26</v>
      </c>
      <c r="F524" t="s">
        <v>101</v>
      </c>
      <c r="G524" s="30"/>
      <c r="H524" s="30"/>
      <c r="I524" s="30"/>
      <c r="J524" s="3" t="str">
        <f t="shared" si="11"/>
        <v>✘</v>
      </c>
    </row>
    <row r="525" spans="2:10" x14ac:dyDescent="0.25">
      <c r="B525">
        <v>46</v>
      </c>
      <c r="C525" s="9">
        <v>41736</v>
      </c>
      <c r="D525" t="s">
        <v>99</v>
      </c>
      <c r="E525" t="s">
        <v>27</v>
      </c>
      <c r="F525" t="s">
        <v>102</v>
      </c>
      <c r="G525" s="30"/>
      <c r="H525" s="30"/>
      <c r="I525" s="30"/>
      <c r="J525" s="3" t="str">
        <f t="shared" si="11"/>
        <v>✘</v>
      </c>
    </row>
    <row r="526" spans="2:10" x14ac:dyDescent="0.25">
      <c r="B526">
        <v>46</v>
      </c>
      <c r="C526" s="9">
        <v>41736</v>
      </c>
      <c r="D526" t="s">
        <v>99</v>
      </c>
      <c r="E526" t="s">
        <v>15</v>
      </c>
      <c r="F526" t="s">
        <v>102</v>
      </c>
      <c r="G526" s="30"/>
      <c r="H526" s="30"/>
      <c r="I526" s="30"/>
      <c r="J526" s="3" t="str">
        <f t="shared" si="11"/>
        <v>✘</v>
      </c>
    </row>
    <row r="527" spans="2:10" x14ac:dyDescent="0.25">
      <c r="B527">
        <v>46</v>
      </c>
      <c r="C527" s="9">
        <v>41736</v>
      </c>
      <c r="D527" t="s">
        <v>99</v>
      </c>
      <c r="E527" t="s">
        <v>16</v>
      </c>
      <c r="F527" t="s">
        <v>102</v>
      </c>
      <c r="G527" s="30"/>
      <c r="H527" s="30"/>
      <c r="I527" s="30"/>
      <c r="J527" s="3" t="str">
        <f t="shared" ref="J527:J590" si="12">IF(I527=VLOOKUP(E527,$L$7:$P$115,5,0),"✔","✘")</f>
        <v>✘</v>
      </c>
    </row>
    <row r="528" spans="2:10" x14ac:dyDescent="0.25">
      <c r="B528">
        <v>46</v>
      </c>
      <c r="C528" s="9">
        <v>41736</v>
      </c>
      <c r="D528" t="s">
        <v>99</v>
      </c>
      <c r="E528" t="s">
        <v>24</v>
      </c>
      <c r="F528" t="s">
        <v>102</v>
      </c>
      <c r="G528" s="30"/>
      <c r="H528" s="30"/>
      <c r="I528" s="30"/>
      <c r="J528" s="3" t="str">
        <f t="shared" si="12"/>
        <v>✘</v>
      </c>
    </row>
    <row r="529" spans="2:10" x14ac:dyDescent="0.25">
      <c r="B529">
        <v>46</v>
      </c>
      <c r="C529" s="9">
        <v>41736</v>
      </c>
      <c r="D529" t="s">
        <v>99</v>
      </c>
      <c r="E529" t="s">
        <v>100</v>
      </c>
      <c r="F529" t="s">
        <v>101</v>
      </c>
      <c r="G529" s="30"/>
      <c r="H529" s="30"/>
      <c r="I529" s="30"/>
      <c r="J529" s="3" t="str">
        <f t="shared" si="12"/>
        <v>✘</v>
      </c>
    </row>
    <row r="530" spans="2:10" x14ac:dyDescent="0.25">
      <c r="B530">
        <v>46</v>
      </c>
      <c r="C530" s="9">
        <v>41736</v>
      </c>
      <c r="D530" t="s">
        <v>99</v>
      </c>
      <c r="E530" t="s">
        <v>168</v>
      </c>
      <c r="F530" t="s">
        <v>119</v>
      </c>
      <c r="G530" s="30"/>
      <c r="H530" s="30"/>
      <c r="I530" s="30"/>
      <c r="J530" s="3" t="str">
        <f t="shared" si="12"/>
        <v>✘</v>
      </c>
    </row>
    <row r="531" spans="2:10" x14ac:dyDescent="0.25">
      <c r="B531">
        <v>46</v>
      </c>
      <c r="C531" s="9">
        <v>41736</v>
      </c>
      <c r="D531" t="s">
        <v>17</v>
      </c>
      <c r="E531" t="s">
        <v>126</v>
      </c>
      <c r="F531" t="s">
        <v>127</v>
      </c>
      <c r="G531" s="30"/>
      <c r="H531" s="30"/>
      <c r="I531" s="30"/>
      <c r="J531" s="3" t="str">
        <f t="shared" si="12"/>
        <v>✘</v>
      </c>
    </row>
    <row r="532" spans="2:10" x14ac:dyDescent="0.25">
      <c r="B532">
        <v>46</v>
      </c>
      <c r="C532" s="9">
        <v>41736</v>
      </c>
      <c r="D532" t="s">
        <v>17</v>
      </c>
      <c r="E532" t="s">
        <v>28</v>
      </c>
      <c r="F532" t="s">
        <v>22</v>
      </c>
      <c r="G532" s="30"/>
      <c r="H532" s="30"/>
      <c r="I532" s="30"/>
      <c r="J532" s="3" t="str">
        <f t="shared" si="12"/>
        <v>✘</v>
      </c>
    </row>
    <row r="533" spans="2:10" x14ac:dyDescent="0.25">
      <c r="B533">
        <v>46</v>
      </c>
      <c r="C533" s="9">
        <v>41736</v>
      </c>
      <c r="D533" t="s">
        <v>17</v>
      </c>
      <c r="E533" t="s">
        <v>131</v>
      </c>
      <c r="F533" t="s">
        <v>114</v>
      </c>
      <c r="G533" s="30"/>
      <c r="H533" s="30"/>
      <c r="I533" s="30"/>
      <c r="J533" s="3" t="str">
        <f t="shared" si="12"/>
        <v>✘</v>
      </c>
    </row>
    <row r="534" spans="2:10" x14ac:dyDescent="0.25">
      <c r="B534">
        <v>46</v>
      </c>
      <c r="C534" s="9">
        <v>41736</v>
      </c>
      <c r="D534" t="s">
        <v>17</v>
      </c>
      <c r="E534" t="s">
        <v>145</v>
      </c>
      <c r="F534" t="s">
        <v>134</v>
      </c>
      <c r="G534" s="30"/>
      <c r="H534" s="30"/>
      <c r="I534" s="30"/>
      <c r="J534" s="3" t="str">
        <f t="shared" si="12"/>
        <v>✘</v>
      </c>
    </row>
    <row r="535" spans="2:10" x14ac:dyDescent="0.25">
      <c r="B535">
        <v>46</v>
      </c>
      <c r="C535" s="9">
        <v>41736</v>
      </c>
      <c r="D535" t="s">
        <v>17</v>
      </c>
      <c r="E535" t="s">
        <v>113</v>
      </c>
      <c r="F535" t="s">
        <v>114</v>
      </c>
      <c r="G535" s="30"/>
      <c r="H535" s="30"/>
      <c r="I535" s="30"/>
      <c r="J535" s="3" t="str">
        <f t="shared" si="12"/>
        <v>✘</v>
      </c>
    </row>
    <row r="536" spans="2:10" x14ac:dyDescent="0.25">
      <c r="B536">
        <v>46</v>
      </c>
      <c r="C536" s="9">
        <v>41736</v>
      </c>
      <c r="D536" t="s">
        <v>17</v>
      </c>
      <c r="E536" t="s">
        <v>138</v>
      </c>
      <c r="F536" t="s">
        <v>22</v>
      </c>
      <c r="G536" s="30"/>
      <c r="H536" s="30"/>
      <c r="I536" s="30"/>
      <c r="J536" s="3" t="str">
        <f t="shared" si="12"/>
        <v>✘</v>
      </c>
    </row>
    <row r="537" spans="2:10" x14ac:dyDescent="0.25">
      <c r="B537">
        <v>47</v>
      </c>
      <c r="C537" s="9">
        <v>41758</v>
      </c>
      <c r="D537" t="s">
        <v>99</v>
      </c>
      <c r="E537" t="s">
        <v>108</v>
      </c>
      <c r="F537" t="s">
        <v>101</v>
      </c>
      <c r="G537" s="30"/>
      <c r="H537" s="30"/>
      <c r="I537" s="30"/>
      <c r="J537" s="3" t="str">
        <f t="shared" si="12"/>
        <v>✘</v>
      </c>
    </row>
    <row r="538" spans="2:10" x14ac:dyDescent="0.25">
      <c r="B538">
        <v>47</v>
      </c>
      <c r="C538" s="9">
        <v>41758</v>
      </c>
      <c r="D538" t="s">
        <v>99</v>
      </c>
      <c r="E538" t="s">
        <v>24</v>
      </c>
      <c r="F538" t="s">
        <v>102</v>
      </c>
      <c r="G538" s="30"/>
      <c r="H538" s="30"/>
      <c r="I538" s="30"/>
      <c r="J538" s="3" t="str">
        <f t="shared" si="12"/>
        <v>✘</v>
      </c>
    </row>
    <row r="539" spans="2:10" x14ac:dyDescent="0.25">
      <c r="B539">
        <v>47</v>
      </c>
      <c r="C539" s="9">
        <v>41758</v>
      </c>
      <c r="D539" t="s">
        <v>99</v>
      </c>
      <c r="E539" t="s">
        <v>130</v>
      </c>
      <c r="F539" t="s">
        <v>101</v>
      </c>
      <c r="G539" s="30"/>
      <c r="H539" s="30"/>
      <c r="I539" s="30"/>
      <c r="J539" s="3" t="str">
        <f t="shared" si="12"/>
        <v>✘</v>
      </c>
    </row>
    <row r="540" spans="2:10" x14ac:dyDescent="0.25">
      <c r="B540">
        <v>47</v>
      </c>
      <c r="C540" s="9">
        <v>41758</v>
      </c>
      <c r="D540" t="s">
        <v>99</v>
      </c>
      <c r="E540" t="s">
        <v>124</v>
      </c>
      <c r="F540" t="s">
        <v>101</v>
      </c>
      <c r="G540" s="30"/>
      <c r="H540" s="30"/>
      <c r="I540" s="30"/>
      <c r="J540" s="3" t="str">
        <f t="shared" si="12"/>
        <v>✘</v>
      </c>
    </row>
    <row r="541" spans="2:10" x14ac:dyDescent="0.25">
      <c r="B541">
        <v>47</v>
      </c>
      <c r="C541" s="9">
        <v>41758</v>
      </c>
      <c r="D541" t="s">
        <v>99</v>
      </c>
      <c r="E541" t="s">
        <v>124</v>
      </c>
      <c r="F541" t="s">
        <v>101</v>
      </c>
      <c r="G541" s="30"/>
      <c r="H541" s="30"/>
      <c r="I541" s="30"/>
      <c r="J541" s="3" t="str">
        <f t="shared" si="12"/>
        <v>✘</v>
      </c>
    </row>
    <row r="542" spans="2:10" x14ac:dyDescent="0.25">
      <c r="B542">
        <v>47</v>
      </c>
      <c r="C542" s="9">
        <v>41758</v>
      </c>
      <c r="D542" t="s">
        <v>17</v>
      </c>
      <c r="E542" t="s">
        <v>128</v>
      </c>
      <c r="F542" t="s">
        <v>127</v>
      </c>
      <c r="G542" s="30"/>
      <c r="H542" s="30"/>
      <c r="I542" s="30"/>
      <c r="J542" s="3" t="str">
        <f t="shared" si="12"/>
        <v>✘</v>
      </c>
    </row>
    <row r="543" spans="2:10" x14ac:dyDescent="0.25">
      <c r="B543">
        <v>47</v>
      </c>
      <c r="C543" s="9">
        <v>41758</v>
      </c>
      <c r="D543" t="s">
        <v>17</v>
      </c>
      <c r="E543" t="s">
        <v>153</v>
      </c>
      <c r="F543" t="s">
        <v>114</v>
      </c>
      <c r="G543" s="30"/>
      <c r="H543" s="30"/>
      <c r="I543" s="30"/>
      <c r="J543" s="3" t="str">
        <f t="shared" si="12"/>
        <v>✘</v>
      </c>
    </row>
    <row r="544" spans="2:10" x14ac:dyDescent="0.25">
      <c r="B544">
        <v>47</v>
      </c>
      <c r="C544" s="9">
        <v>41758</v>
      </c>
      <c r="D544" t="s">
        <v>17</v>
      </c>
      <c r="E544" t="s">
        <v>112</v>
      </c>
      <c r="F544" t="s">
        <v>107</v>
      </c>
      <c r="G544" s="30"/>
      <c r="H544" s="30"/>
      <c r="I544" s="30"/>
      <c r="J544" s="3" t="str">
        <f t="shared" si="12"/>
        <v>✘</v>
      </c>
    </row>
    <row r="545" spans="2:10" x14ac:dyDescent="0.25">
      <c r="B545">
        <v>48</v>
      </c>
      <c r="C545" s="9">
        <v>41724</v>
      </c>
      <c r="D545" t="s">
        <v>99</v>
      </c>
      <c r="E545" t="s">
        <v>20</v>
      </c>
      <c r="F545" t="s">
        <v>101</v>
      </c>
      <c r="G545" s="30"/>
      <c r="H545" s="30"/>
      <c r="I545" s="30"/>
      <c r="J545" s="3" t="str">
        <f t="shared" si="12"/>
        <v>✘</v>
      </c>
    </row>
    <row r="546" spans="2:10" x14ac:dyDescent="0.25">
      <c r="B546">
        <v>48</v>
      </c>
      <c r="C546" s="9">
        <v>41724</v>
      </c>
      <c r="D546" t="s">
        <v>99</v>
      </c>
      <c r="E546" t="s">
        <v>25</v>
      </c>
      <c r="F546" t="s">
        <v>102</v>
      </c>
      <c r="G546" s="30"/>
      <c r="H546" s="30"/>
      <c r="I546" s="30"/>
      <c r="J546" s="3" t="str">
        <f t="shared" si="12"/>
        <v>✘</v>
      </c>
    </row>
    <row r="547" spans="2:10" x14ac:dyDescent="0.25">
      <c r="B547">
        <v>48</v>
      </c>
      <c r="C547" s="9">
        <v>41724</v>
      </c>
      <c r="D547" t="s">
        <v>99</v>
      </c>
      <c r="E547" t="s">
        <v>24</v>
      </c>
      <c r="F547" t="s">
        <v>102</v>
      </c>
      <c r="G547" s="30"/>
      <c r="H547" s="30"/>
      <c r="I547" s="30"/>
      <c r="J547" s="3" t="str">
        <f t="shared" si="12"/>
        <v>✘</v>
      </c>
    </row>
    <row r="548" spans="2:10" x14ac:dyDescent="0.25">
      <c r="B548">
        <v>48</v>
      </c>
      <c r="C548" s="9">
        <v>41724</v>
      </c>
      <c r="D548" t="s">
        <v>99</v>
      </c>
      <c r="E548" t="s">
        <v>169</v>
      </c>
      <c r="F548" t="s">
        <v>119</v>
      </c>
      <c r="G548" s="30"/>
      <c r="H548" s="30"/>
      <c r="I548" s="30"/>
      <c r="J548" s="3" t="str">
        <f t="shared" si="12"/>
        <v>✘</v>
      </c>
    </row>
    <row r="549" spans="2:10" x14ac:dyDescent="0.25">
      <c r="B549">
        <v>48</v>
      </c>
      <c r="C549" s="9">
        <v>41724</v>
      </c>
      <c r="D549" t="s">
        <v>99</v>
      </c>
      <c r="E549" t="s">
        <v>130</v>
      </c>
      <c r="F549" t="s">
        <v>101</v>
      </c>
      <c r="G549" s="30"/>
      <c r="H549" s="30"/>
      <c r="I549" s="30"/>
      <c r="J549" s="3" t="str">
        <f t="shared" si="12"/>
        <v>✘</v>
      </c>
    </row>
    <row r="550" spans="2:10" x14ac:dyDescent="0.25">
      <c r="B550">
        <v>48</v>
      </c>
      <c r="C550" s="9">
        <v>41724</v>
      </c>
      <c r="D550" t="s">
        <v>99</v>
      </c>
      <c r="E550" t="s">
        <v>152</v>
      </c>
      <c r="F550" t="s">
        <v>119</v>
      </c>
      <c r="G550" s="30"/>
      <c r="H550" s="30"/>
      <c r="I550" s="30"/>
      <c r="J550" s="3" t="str">
        <f t="shared" si="12"/>
        <v>✘</v>
      </c>
    </row>
    <row r="551" spans="2:10" x14ac:dyDescent="0.25">
      <c r="B551">
        <v>48</v>
      </c>
      <c r="C551" s="9">
        <v>41724</v>
      </c>
      <c r="D551" t="s">
        <v>99</v>
      </c>
      <c r="E551" t="s">
        <v>16</v>
      </c>
      <c r="F551" t="s">
        <v>102</v>
      </c>
      <c r="G551" s="30"/>
      <c r="H551" s="30"/>
      <c r="I551" s="30"/>
      <c r="J551" s="3" t="str">
        <f t="shared" si="12"/>
        <v>✘</v>
      </c>
    </row>
    <row r="552" spans="2:10" x14ac:dyDescent="0.25">
      <c r="B552">
        <v>48</v>
      </c>
      <c r="C552" s="9">
        <v>41724</v>
      </c>
      <c r="D552" t="s">
        <v>17</v>
      </c>
      <c r="E552" t="s">
        <v>137</v>
      </c>
      <c r="F552" t="s">
        <v>22</v>
      </c>
      <c r="G552" s="30"/>
      <c r="H552" s="30"/>
      <c r="I552" s="30"/>
      <c r="J552" s="3" t="str">
        <f t="shared" si="12"/>
        <v>✘</v>
      </c>
    </row>
    <row r="553" spans="2:10" x14ac:dyDescent="0.25">
      <c r="B553">
        <v>48</v>
      </c>
      <c r="C553" s="9">
        <v>41724</v>
      </c>
      <c r="D553" t="s">
        <v>17</v>
      </c>
      <c r="E553" t="s">
        <v>137</v>
      </c>
      <c r="F553" t="s">
        <v>22</v>
      </c>
      <c r="G553" s="30"/>
      <c r="H553" s="30"/>
      <c r="I553" s="30"/>
      <c r="J553" s="3" t="str">
        <f t="shared" si="12"/>
        <v>✘</v>
      </c>
    </row>
    <row r="554" spans="2:10" x14ac:dyDescent="0.25">
      <c r="B554">
        <v>48</v>
      </c>
      <c r="C554" s="9">
        <v>41724</v>
      </c>
      <c r="D554" t="s">
        <v>17</v>
      </c>
      <c r="E554" t="s">
        <v>112</v>
      </c>
      <c r="F554" t="s">
        <v>107</v>
      </c>
      <c r="G554" s="30"/>
      <c r="H554" s="30"/>
      <c r="I554" s="30"/>
      <c r="J554" s="3" t="str">
        <f t="shared" si="12"/>
        <v>✘</v>
      </c>
    </row>
    <row r="555" spans="2:10" x14ac:dyDescent="0.25">
      <c r="B555">
        <v>48</v>
      </c>
      <c r="C555" s="9">
        <v>41724</v>
      </c>
      <c r="D555" t="s">
        <v>17</v>
      </c>
      <c r="E555" t="s">
        <v>161</v>
      </c>
      <c r="F555" t="s">
        <v>114</v>
      </c>
      <c r="G555" s="30"/>
      <c r="H555" s="30"/>
      <c r="I555" s="30"/>
      <c r="J555" s="3" t="str">
        <f t="shared" si="12"/>
        <v>✘</v>
      </c>
    </row>
    <row r="556" spans="2:10" x14ac:dyDescent="0.25">
      <c r="B556">
        <v>48</v>
      </c>
      <c r="C556" s="9">
        <v>41724</v>
      </c>
      <c r="D556" t="s">
        <v>17</v>
      </c>
      <c r="E556" t="s">
        <v>131</v>
      </c>
      <c r="F556" t="s">
        <v>114</v>
      </c>
      <c r="G556" s="30"/>
      <c r="H556" s="30"/>
      <c r="I556" s="30"/>
      <c r="J556" s="3" t="str">
        <f t="shared" si="12"/>
        <v>✘</v>
      </c>
    </row>
    <row r="557" spans="2:10" x14ac:dyDescent="0.25">
      <c r="B557">
        <v>49</v>
      </c>
      <c r="C557" s="9">
        <v>41980</v>
      </c>
      <c r="D557" t="s">
        <v>99</v>
      </c>
      <c r="E557" t="s">
        <v>19</v>
      </c>
      <c r="F557" t="s">
        <v>101</v>
      </c>
      <c r="G557" s="30"/>
      <c r="H557" s="30"/>
      <c r="I557" s="30"/>
      <c r="J557" s="3" t="str">
        <f t="shared" si="12"/>
        <v>✘</v>
      </c>
    </row>
    <row r="558" spans="2:10" x14ac:dyDescent="0.25">
      <c r="B558">
        <v>49</v>
      </c>
      <c r="C558" s="9">
        <v>41980</v>
      </c>
      <c r="D558" t="s">
        <v>99</v>
      </c>
      <c r="E558" t="s">
        <v>15</v>
      </c>
      <c r="F558" t="s">
        <v>102</v>
      </c>
      <c r="G558" s="30"/>
      <c r="H558" s="30"/>
      <c r="I558" s="30"/>
      <c r="J558" s="3" t="str">
        <f t="shared" si="12"/>
        <v>✘</v>
      </c>
    </row>
    <row r="559" spans="2:10" x14ac:dyDescent="0.25">
      <c r="B559">
        <v>49</v>
      </c>
      <c r="C559" s="9">
        <v>41980</v>
      </c>
      <c r="D559" t="s">
        <v>99</v>
      </c>
      <c r="E559" t="s">
        <v>109</v>
      </c>
      <c r="F559" t="s">
        <v>101</v>
      </c>
      <c r="G559" s="30"/>
      <c r="H559" s="30"/>
      <c r="I559" s="30"/>
      <c r="J559" s="3" t="str">
        <f t="shared" si="12"/>
        <v>✘</v>
      </c>
    </row>
    <row r="560" spans="2:10" x14ac:dyDescent="0.25">
      <c r="B560">
        <v>49</v>
      </c>
      <c r="C560" s="9">
        <v>41980</v>
      </c>
      <c r="D560" t="s">
        <v>99</v>
      </c>
      <c r="E560" t="s">
        <v>23</v>
      </c>
      <c r="F560" t="s">
        <v>102</v>
      </c>
      <c r="G560" s="30"/>
      <c r="H560" s="30"/>
      <c r="I560" s="30"/>
      <c r="J560" s="3" t="str">
        <f t="shared" si="12"/>
        <v>✘</v>
      </c>
    </row>
    <row r="561" spans="2:10" x14ac:dyDescent="0.25">
      <c r="B561">
        <v>49</v>
      </c>
      <c r="C561" s="9">
        <v>41980</v>
      </c>
      <c r="D561" t="s">
        <v>17</v>
      </c>
      <c r="E561" t="s">
        <v>141</v>
      </c>
      <c r="F561" t="s">
        <v>22</v>
      </c>
      <c r="G561" s="30"/>
      <c r="H561" s="30"/>
      <c r="I561" s="30"/>
      <c r="J561" s="3" t="str">
        <f t="shared" si="12"/>
        <v>✘</v>
      </c>
    </row>
    <row r="562" spans="2:10" x14ac:dyDescent="0.25">
      <c r="B562">
        <v>49</v>
      </c>
      <c r="C562" s="9">
        <v>41980</v>
      </c>
      <c r="D562" t="s">
        <v>17</v>
      </c>
      <c r="E562" t="s">
        <v>104</v>
      </c>
      <c r="F562" t="s">
        <v>105</v>
      </c>
      <c r="G562" s="30"/>
      <c r="H562" s="30"/>
      <c r="I562" s="30"/>
      <c r="J562" s="3" t="str">
        <f t="shared" si="12"/>
        <v>✘</v>
      </c>
    </row>
    <row r="563" spans="2:10" x14ac:dyDescent="0.25">
      <c r="B563">
        <v>49</v>
      </c>
      <c r="C563" s="9">
        <v>41980</v>
      </c>
      <c r="D563" t="s">
        <v>17</v>
      </c>
      <c r="E563" t="s">
        <v>137</v>
      </c>
      <c r="F563" t="s">
        <v>22</v>
      </c>
      <c r="G563" s="30"/>
      <c r="H563" s="30"/>
      <c r="I563" s="30"/>
      <c r="J563" s="3" t="str">
        <f t="shared" si="12"/>
        <v>✘</v>
      </c>
    </row>
    <row r="564" spans="2:10" x14ac:dyDescent="0.25">
      <c r="B564">
        <v>49</v>
      </c>
      <c r="C564" s="9">
        <v>41980</v>
      </c>
      <c r="D564" t="s">
        <v>17</v>
      </c>
      <c r="E564" t="s">
        <v>141</v>
      </c>
      <c r="F564" t="s">
        <v>22</v>
      </c>
      <c r="G564" s="30"/>
      <c r="H564" s="30"/>
      <c r="I564" s="30"/>
      <c r="J564" s="3" t="str">
        <f t="shared" si="12"/>
        <v>✘</v>
      </c>
    </row>
    <row r="565" spans="2:10" x14ac:dyDescent="0.25">
      <c r="B565">
        <v>49</v>
      </c>
      <c r="C565" s="9">
        <v>41980</v>
      </c>
      <c r="D565" t="s">
        <v>17</v>
      </c>
      <c r="E565" t="s">
        <v>131</v>
      </c>
      <c r="F565" t="s">
        <v>114</v>
      </c>
      <c r="G565" s="30"/>
      <c r="H565" s="30"/>
      <c r="I565" s="30"/>
      <c r="J565" s="3" t="str">
        <f t="shared" si="12"/>
        <v>✘</v>
      </c>
    </row>
    <row r="566" spans="2:10" x14ac:dyDescent="0.25">
      <c r="B566">
        <v>50</v>
      </c>
      <c r="C566" s="9">
        <v>41922</v>
      </c>
      <c r="D566" t="s">
        <v>99</v>
      </c>
      <c r="E566" t="s">
        <v>27</v>
      </c>
      <c r="F566" t="s">
        <v>102</v>
      </c>
      <c r="G566" s="30"/>
      <c r="H566" s="30"/>
      <c r="I566" s="30"/>
      <c r="J566" s="3" t="str">
        <f t="shared" si="12"/>
        <v>✘</v>
      </c>
    </row>
    <row r="567" spans="2:10" x14ac:dyDescent="0.25">
      <c r="B567">
        <v>50</v>
      </c>
      <c r="C567" s="9">
        <v>41922</v>
      </c>
      <c r="D567" t="s">
        <v>99</v>
      </c>
      <c r="E567" t="s">
        <v>24</v>
      </c>
      <c r="F567" t="s">
        <v>102</v>
      </c>
      <c r="G567" s="30"/>
      <c r="H567" s="30"/>
      <c r="I567" s="30"/>
      <c r="J567" s="3" t="str">
        <f t="shared" si="12"/>
        <v>✘</v>
      </c>
    </row>
    <row r="568" spans="2:10" x14ac:dyDescent="0.25">
      <c r="B568">
        <v>50</v>
      </c>
      <c r="C568" s="9">
        <v>41922</v>
      </c>
      <c r="D568" t="s">
        <v>99</v>
      </c>
      <c r="E568" t="s">
        <v>100</v>
      </c>
      <c r="F568" t="s">
        <v>101</v>
      </c>
      <c r="G568" s="30"/>
      <c r="H568" s="30"/>
      <c r="I568" s="30"/>
      <c r="J568" s="3" t="str">
        <f t="shared" si="12"/>
        <v>✘</v>
      </c>
    </row>
    <row r="569" spans="2:10" x14ac:dyDescent="0.25">
      <c r="B569">
        <v>50</v>
      </c>
      <c r="C569" s="9">
        <v>41922</v>
      </c>
      <c r="D569" t="s">
        <v>99</v>
      </c>
      <c r="E569" t="s">
        <v>108</v>
      </c>
      <c r="F569" t="s">
        <v>101</v>
      </c>
      <c r="G569" s="30"/>
      <c r="H569" s="30"/>
      <c r="I569" s="30"/>
      <c r="J569" s="3" t="str">
        <f t="shared" si="12"/>
        <v>✘</v>
      </c>
    </row>
    <row r="570" spans="2:10" x14ac:dyDescent="0.25">
      <c r="B570">
        <v>50</v>
      </c>
      <c r="C570" s="9">
        <v>41922</v>
      </c>
      <c r="D570" t="s">
        <v>99</v>
      </c>
      <c r="E570" t="s">
        <v>100</v>
      </c>
      <c r="F570" t="s">
        <v>101</v>
      </c>
      <c r="G570" s="30"/>
      <c r="H570" s="30"/>
      <c r="I570" s="30"/>
      <c r="J570" s="3" t="str">
        <f t="shared" si="12"/>
        <v>✘</v>
      </c>
    </row>
    <row r="571" spans="2:10" x14ac:dyDescent="0.25">
      <c r="B571">
        <v>50</v>
      </c>
      <c r="C571" s="9">
        <v>41922</v>
      </c>
      <c r="D571" t="s">
        <v>99</v>
      </c>
      <c r="E571" t="s">
        <v>23</v>
      </c>
      <c r="F571" t="s">
        <v>102</v>
      </c>
      <c r="G571" s="30"/>
      <c r="H571" s="30"/>
      <c r="I571" s="30"/>
      <c r="J571" s="3" t="str">
        <f t="shared" si="12"/>
        <v>✘</v>
      </c>
    </row>
    <row r="572" spans="2:10" x14ac:dyDescent="0.25">
      <c r="B572">
        <v>50</v>
      </c>
      <c r="C572" s="9">
        <v>41922</v>
      </c>
      <c r="D572" t="s">
        <v>17</v>
      </c>
      <c r="E572" t="s">
        <v>115</v>
      </c>
      <c r="F572" t="s">
        <v>114</v>
      </c>
      <c r="G572" s="30"/>
      <c r="H572" s="30"/>
      <c r="I572" s="30"/>
      <c r="J572" s="3" t="str">
        <f t="shared" si="12"/>
        <v>✘</v>
      </c>
    </row>
    <row r="573" spans="2:10" x14ac:dyDescent="0.25">
      <c r="B573">
        <v>50</v>
      </c>
      <c r="C573" s="9">
        <v>41922</v>
      </c>
      <c r="D573" t="s">
        <v>17</v>
      </c>
      <c r="E573" t="s">
        <v>138</v>
      </c>
      <c r="F573" t="s">
        <v>22</v>
      </c>
      <c r="G573" s="30"/>
      <c r="H573" s="30"/>
      <c r="I573" s="30"/>
      <c r="J573" s="3" t="str">
        <f t="shared" si="12"/>
        <v>✘</v>
      </c>
    </row>
    <row r="574" spans="2:10" x14ac:dyDescent="0.25">
      <c r="B574">
        <v>50</v>
      </c>
      <c r="C574" s="9">
        <v>41922</v>
      </c>
      <c r="D574" t="s">
        <v>17</v>
      </c>
      <c r="E574" t="s">
        <v>170</v>
      </c>
      <c r="F574" t="s">
        <v>29</v>
      </c>
      <c r="G574" s="30"/>
      <c r="H574" s="30"/>
      <c r="I574" s="30"/>
      <c r="J574" s="3" t="str">
        <f t="shared" si="12"/>
        <v>✘</v>
      </c>
    </row>
    <row r="575" spans="2:10" x14ac:dyDescent="0.25">
      <c r="B575">
        <v>50</v>
      </c>
      <c r="C575" s="9">
        <v>41922</v>
      </c>
      <c r="D575" t="s">
        <v>17</v>
      </c>
      <c r="E575" t="s">
        <v>115</v>
      </c>
      <c r="F575" t="s">
        <v>114</v>
      </c>
      <c r="G575" s="30"/>
      <c r="H575" s="30"/>
      <c r="I575" s="30"/>
      <c r="J575" s="3" t="str">
        <f t="shared" si="12"/>
        <v>✘</v>
      </c>
    </row>
    <row r="576" spans="2:10" x14ac:dyDescent="0.25">
      <c r="B576">
        <v>51</v>
      </c>
      <c r="C576" s="9">
        <v>41822</v>
      </c>
      <c r="D576" t="s">
        <v>99</v>
      </c>
      <c r="E576" t="s">
        <v>109</v>
      </c>
      <c r="F576" t="s">
        <v>101</v>
      </c>
      <c r="G576" s="30"/>
      <c r="H576" s="30"/>
      <c r="I576" s="30"/>
      <c r="J576" s="3" t="str">
        <f t="shared" si="12"/>
        <v>✘</v>
      </c>
    </row>
    <row r="577" spans="2:10" x14ac:dyDescent="0.25">
      <c r="B577">
        <v>51</v>
      </c>
      <c r="C577" s="9">
        <v>41822</v>
      </c>
      <c r="D577" t="s">
        <v>99</v>
      </c>
      <c r="E577" t="s">
        <v>16</v>
      </c>
      <c r="F577" t="s">
        <v>102</v>
      </c>
      <c r="G577" s="30"/>
      <c r="H577" s="30"/>
      <c r="I577" s="30"/>
      <c r="J577" s="3" t="str">
        <f t="shared" si="12"/>
        <v>✘</v>
      </c>
    </row>
    <row r="578" spans="2:10" x14ac:dyDescent="0.25">
      <c r="B578">
        <v>51</v>
      </c>
      <c r="C578" s="9">
        <v>41822</v>
      </c>
      <c r="D578" t="s">
        <v>99</v>
      </c>
      <c r="E578" t="s">
        <v>103</v>
      </c>
      <c r="F578" t="s">
        <v>101</v>
      </c>
      <c r="G578" s="30"/>
      <c r="H578" s="30"/>
      <c r="I578" s="30"/>
      <c r="J578" s="3" t="str">
        <f t="shared" si="12"/>
        <v>✘</v>
      </c>
    </row>
    <row r="579" spans="2:10" x14ac:dyDescent="0.25">
      <c r="B579">
        <v>51</v>
      </c>
      <c r="C579" s="9">
        <v>41822</v>
      </c>
      <c r="D579" t="s">
        <v>17</v>
      </c>
      <c r="E579" t="s">
        <v>137</v>
      </c>
      <c r="F579" t="s">
        <v>22</v>
      </c>
      <c r="G579" s="30"/>
      <c r="H579" s="30"/>
      <c r="I579" s="30"/>
      <c r="J579" s="3" t="str">
        <f t="shared" si="12"/>
        <v>✘</v>
      </c>
    </row>
    <row r="580" spans="2:10" x14ac:dyDescent="0.25">
      <c r="B580">
        <v>51</v>
      </c>
      <c r="C580" s="9">
        <v>41822</v>
      </c>
      <c r="D580" t="s">
        <v>17</v>
      </c>
      <c r="E580" t="s">
        <v>113</v>
      </c>
      <c r="F580" t="s">
        <v>114</v>
      </c>
      <c r="G580" s="30"/>
      <c r="H580" s="30"/>
      <c r="I580" s="30"/>
      <c r="J580" s="3" t="str">
        <f t="shared" si="12"/>
        <v>✘</v>
      </c>
    </row>
    <row r="581" spans="2:10" x14ac:dyDescent="0.25">
      <c r="B581">
        <v>51</v>
      </c>
      <c r="C581" s="9">
        <v>41822</v>
      </c>
      <c r="D581" t="s">
        <v>17</v>
      </c>
      <c r="E581" t="s">
        <v>135</v>
      </c>
      <c r="F581" t="s">
        <v>127</v>
      </c>
      <c r="G581" s="30"/>
      <c r="H581" s="30"/>
      <c r="I581" s="30"/>
      <c r="J581" s="3" t="str">
        <f t="shared" si="12"/>
        <v>✘</v>
      </c>
    </row>
    <row r="582" spans="2:10" x14ac:dyDescent="0.25">
      <c r="B582">
        <v>51</v>
      </c>
      <c r="C582" s="9">
        <v>41822</v>
      </c>
      <c r="D582" t="s">
        <v>17</v>
      </c>
      <c r="E582" t="s">
        <v>131</v>
      </c>
      <c r="F582" t="s">
        <v>114</v>
      </c>
      <c r="G582" s="30"/>
      <c r="H582" s="30"/>
      <c r="I582" s="30"/>
      <c r="J582" s="3" t="str">
        <f t="shared" si="12"/>
        <v>✘</v>
      </c>
    </row>
    <row r="583" spans="2:10" x14ac:dyDescent="0.25">
      <c r="B583">
        <v>51</v>
      </c>
      <c r="C583" s="9">
        <v>41822</v>
      </c>
      <c r="D583" t="s">
        <v>17</v>
      </c>
      <c r="E583" t="s">
        <v>112</v>
      </c>
      <c r="F583" t="s">
        <v>107</v>
      </c>
      <c r="G583" s="30"/>
      <c r="H583" s="30"/>
      <c r="I583" s="30"/>
      <c r="J583" s="3" t="str">
        <f t="shared" si="12"/>
        <v>✘</v>
      </c>
    </row>
    <row r="584" spans="2:10" x14ac:dyDescent="0.25">
      <c r="B584">
        <v>52</v>
      </c>
      <c r="C584" s="9">
        <v>41846</v>
      </c>
      <c r="D584" t="s">
        <v>99</v>
      </c>
      <c r="E584" t="s">
        <v>20</v>
      </c>
      <c r="F584" t="s">
        <v>101</v>
      </c>
      <c r="G584" s="30"/>
      <c r="H584" s="30"/>
      <c r="I584" s="30"/>
      <c r="J584" s="3" t="str">
        <f t="shared" si="12"/>
        <v>✘</v>
      </c>
    </row>
    <row r="585" spans="2:10" x14ac:dyDescent="0.25">
      <c r="B585">
        <v>52</v>
      </c>
      <c r="C585" s="9">
        <v>41846</v>
      </c>
      <c r="D585" t="s">
        <v>99</v>
      </c>
      <c r="E585" t="s">
        <v>24</v>
      </c>
      <c r="F585" t="s">
        <v>102</v>
      </c>
      <c r="G585" s="30"/>
      <c r="H585" s="30"/>
      <c r="I585" s="30"/>
      <c r="J585" s="3" t="str">
        <f t="shared" si="12"/>
        <v>✘</v>
      </c>
    </row>
    <row r="586" spans="2:10" x14ac:dyDescent="0.25">
      <c r="B586">
        <v>52</v>
      </c>
      <c r="C586" s="9">
        <v>41846</v>
      </c>
      <c r="D586" t="s">
        <v>99</v>
      </c>
      <c r="E586" t="s">
        <v>109</v>
      </c>
      <c r="F586" t="s">
        <v>101</v>
      </c>
      <c r="G586" s="30"/>
      <c r="H586" s="30"/>
      <c r="I586" s="30"/>
      <c r="J586" s="3" t="str">
        <f t="shared" si="12"/>
        <v>✘</v>
      </c>
    </row>
    <row r="587" spans="2:10" x14ac:dyDescent="0.25">
      <c r="B587">
        <v>52</v>
      </c>
      <c r="C587" s="9">
        <v>41846</v>
      </c>
      <c r="D587" t="s">
        <v>17</v>
      </c>
      <c r="E587" t="s">
        <v>131</v>
      </c>
      <c r="F587" t="s">
        <v>114</v>
      </c>
      <c r="G587" s="30"/>
      <c r="H587" s="30"/>
      <c r="I587" s="30"/>
      <c r="J587" s="3" t="str">
        <f t="shared" si="12"/>
        <v>✘</v>
      </c>
    </row>
    <row r="588" spans="2:10" x14ac:dyDescent="0.25">
      <c r="B588">
        <v>52</v>
      </c>
      <c r="C588" s="9">
        <v>41846</v>
      </c>
      <c r="D588" t="s">
        <v>17</v>
      </c>
      <c r="E588" t="s">
        <v>115</v>
      </c>
      <c r="F588" t="s">
        <v>114</v>
      </c>
      <c r="G588" s="30"/>
      <c r="H588" s="30"/>
      <c r="I588" s="30"/>
      <c r="J588" s="3" t="str">
        <f t="shared" si="12"/>
        <v>✘</v>
      </c>
    </row>
    <row r="589" spans="2:10" x14ac:dyDescent="0.25">
      <c r="B589">
        <v>52</v>
      </c>
      <c r="C589" s="9">
        <v>41846</v>
      </c>
      <c r="D589" t="s">
        <v>17</v>
      </c>
      <c r="E589" t="s">
        <v>110</v>
      </c>
      <c r="F589" t="s">
        <v>21</v>
      </c>
      <c r="G589" s="30"/>
      <c r="H589" s="30"/>
      <c r="I589" s="30"/>
      <c r="J589" s="3" t="str">
        <f t="shared" si="12"/>
        <v>✘</v>
      </c>
    </row>
    <row r="590" spans="2:10" x14ac:dyDescent="0.25">
      <c r="B590">
        <v>52</v>
      </c>
      <c r="C590" s="9">
        <v>41846</v>
      </c>
      <c r="D590" t="s">
        <v>17</v>
      </c>
      <c r="E590" t="s">
        <v>160</v>
      </c>
      <c r="F590" t="s">
        <v>114</v>
      </c>
      <c r="G590" s="30"/>
      <c r="H590" s="30"/>
      <c r="I590" s="30"/>
      <c r="J590" s="3" t="str">
        <f t="shared" si="12"/>
        <v>✘</v>
      </c>
    </row>
    <row r="591" spans="2:10" x14ac:dyDescent="0.25">
      <c r="B591">
        <v>53</v>
      </c>
      <c r="C591" s="9">
        <v>41917</v>
      </c>
      <c r="D591" t="s">
        <v>99</v>
      </c>
      <c r="E591" t="s">
        <v>19</v>
      </c>
      <c r="F591" t="s">
        <v>101</v>
      </c>
      <c r="G591" s="30"/>
      <c r="H591" s="30"/>
      <c r="I591" s="30"/>
      <c r="J591" s="3" t="str">
        <f t="shared" ref="J591:J654" si="13">IF(I591=VLOOKUP(E591,$L$7:$P$115,5,0),"✔","✘")</f>
        <v>✘</v>
      </c>
    </row>
    <row r="592" spans="2:10" x14ac:dyDescent="0.25">
      <c r="B592">
        <v>53</v>
      </c>
      <c r="C592" s="9">
        <v>41917</v>
      </c>
      <c r="D592" t="s">
        <v>99</v>
      </c>
      <c r="E592" t="s">
        <v>15</v>
      </c>
      <c r="F592" t="s">
        <v>102</v>
      </c>
      <c r="G592" s="30"/>
      <c r="H592" s="30"/>
      <c r="I592" s="30"/>
      <c r="J592" s="3" t="str">
        <f t="shared" si="13"/>
        <v>✘</v>
      </c>
    </row>
    <row r="593" spans="2:10" x14ac:dyDescent="0.25">
      <c r="B593">
        <v>53</v>
      </c>
      <c r="C593" s="9">
        <v>41917</v>
      </c>
      <c r="D593" t="s">
        <v>99</v>
      </c>
      <c r="E593" t="s">
        <v>25</v>
      </c>
      <c r="F593" t="s">
        <v>102</v>
      </c>
      <c r="G593" s="30"/>
      <c r="H593" s="30"/>
      <c r="I593" s="30"/>
      <c r="J593" s="3" t="str">
        <f t="shared" si="13"/>
        <v>✘</v>
      </c>
    </row>
    <row r="594" spans="2:10" x14ac:dyDescent="0.25">
      <c r="B594">
        <v>53</v>
      </c>
      <c r="C594" s="9">
        <v>41917</v>
      </c>
      <c r="D594" t="s">
        <v>17</v>
      </c>
      <c r="E594" t="s">
        <v>131</v>
      </c>
      <c r="F594" t="s">
        <v>114</v>
      </c>
      <c r="G594" s="30"/>
      <c r="H594" s="30"/>
      <c r="I594" s="30"/>
      <c r="J594" s="3" t="str">
        <f t="shared" si="13"/>
        <v>✘</v>
      </c>
    </row>
    <row r="595" spans="2:10" x14ac:dyDescent="0.25">
      <c r="B595">
        <v>53</v>
      </c>
      <c r="C595" s="9">
        <v>41917</v>
      </c>
      <c r="D595" t="s">
        <v>17</v>
      </c>
      <c r="E595" t="s">
        <v>110</v>
      </c>
      <c r="F595" t="s">
        <v>21</v>
      </c>
      <c r="G595" s="30"/>
      <c r="H595" s="30"/>
      <c r="I595" s="30"/>
      <c r="J595" s="3" t="str">
        <f t="shared" si="13"/>
        <v>✘</v>
      </c>
    </row>
    <row r="596" spans="2:10" x14ac:dyDescent="0.25">
      <c r="B596">
        <v>54</v>
      </c>
      <c r="C596" s="9">
        <v>41812</v>
      </c>
      <c r="D596" t="s">
        <v>99</v>
      </c>
      <c r="E596" t="s">
        <v>156</v>
      </c>
      <c r="F596" t="s">
        <v>119</v>
      </c>
      <c r="G596" s="30"/>
      <c r="H596" s="30"/>
      <c r="I596" s="30"/>
      <c r="J596" s="3" t="str">
        <f t="shared" si="13"/>
        <v>✘</v>
      </c>
    </row>
    <row r="597" spans="2:10" x14ac:dyDescent="0.25">
      <c r="B597">
        <v>54</v>
      </c>
      <c r="C597" s="9">
        <v>41812</v>
      </c>
      <c r="D597" t="s">
        <v>99</v>
      </c>
      <c r="E597" t="s">
        <v>19</v>
      </c>
      <c r="F597" t="s">
        <v>101</v>
      </c>
      <c r="G597" s="30"/>
      <c r="H597" s="30"/>
      <c r="I597" s="30"/>
      <c r="J597" s="3" t="str">
        <f t="shared" si="13"/>
        <v>✘</v>
      </c>
    </row>
    <row r="598" spans="2:10" x14ac:dyDescent="0.25">
      <c r="B598">
        <v>54</v>
      </c>
      <c r="C598" s="9">
        <v>41812</v>
      </c>
      <c r="D598" t="s">
        <v>17</v>
      </c>
      <c r="E598" t="s">
        <v>112</v>
      </c>
      <c r="F598" t="s">
        <v>107</v>
      </c>
      <c r="G598" s="30"/>
      <c r="H598" s="30"/>
      <c r="I598" s="30"/>
      <c r="J598" s="3" t="str">
        <f t="shared" si="13"/>
        <v>✘</v>
      </c>
    </row>
    <row r="599" spans="2:10" x14ac:dyDescent="0.25">
      <c r="B599">
        <v>55</v>
      </c>
      <c r="C599" s="9">
        <v>41804</v>
      </c>
      <c r="D599" t="s">
        <v>99</v>
      </c>
      <c r="E599" t="s">
        <v>100</v>
      </c>
      <c r="F599" t="s">
        <v>101</v>
      </c>
      <c r="G599" s="30"/>
      <c r="H599" s="30"/>
      <c r="I599" s="30"/>
      <c r="J599" s="3" t="str">
        <f t="shared" si="13"/>
        <v>✘</v>
      </c>
    </row>
    <row r="600" spans="2:10" x14ac:dyDescent="0.25">
      <c r="B600">
        <v>55</v>
      </c>
      <c r="C600" s="9">
        <v>41804</v>
      </c>
      <c r="D600" t="s">
        <v>99</v>
      </c>
      <c r="E600" t="s">
        <v>27</v>
      </c>
      <c r="F600" t="s">
        <v>102</v>
      </c>
      <c r="G600" s="30"/>
      <c r="H600" s="30"/>
      <c r="I600" s="30"/>
      <c r="J600" s="3" t="str">
        <f t="shared" si="13"/>
        <v>✘</v>
      </c>
    </row>
    <row r="601" spans="2:10" x14ac:dyDescent="0.25">
      <c r="B601">
        <v>55</v>
      </c>
      <c r="C601" s="9">
        <v>41804</v>
      </c>
      <c r="D601" t="s">
        <v>99</v>
      </c>
      <c r="E601" t="s">
        <v>26</v>
      </c>
      <c r="F601" t="s">
        <v>101</v>
      </c>
      <c r="G601" s="30"/>
      <c r="H601" s="30"/>
      <c r="I601" s="30"/>
      <c r="J601" s="3" t="str">
        <f t="shared" si="13"/>
        <v>✘</v>
      </c>
    </row>
    <row r="602" spans="2:10" x14ac:dyDescent="0.25">
      <c r="B602">
        <v>55</v>
      </c>
      <c r="C602" s="9">
        <v>41804</v>
      </c>
      <c r="D602" t="s">
        <v>99</v>
      </c>
      <c r="E602" t="s">
        <v>109</v>
      </c>
      <c r="F602" t="s">
        <v>101</v>
      </c>
      <c r="G602" s="30"/>
      <c r="H602" s="30"/>
      <c r="I602" s="30"/>
      <c r="J602" s="3" t="str">
        <f t="shared" si="13"/>
        <v>✘</v>
      </c>
    </row>
    <row r="603" spans="2:10" x14ac:dyDescent="0.25">
      <c r="B603">
        <v>55</v>
      </c>
      <c r="C603" s="9">
        <v>41804</v>
      </c>
      <c r="D603" t="s">
        <v>99</v>
      </c>
      <c r="E603" t="s">
        <v>103</v>
      </c>
      <c r="F603" t="s">
        <v>101</v>
      </c>
      <c r="G603" s="30"/>
      <c r="H603" s="30"/>
      <c r="I603" s="30"/>
      <c r="J603" s="3" t="str">
        <f t="shared" si="13"/>
        <v>✘</v>
      </c>
    </row>
    <row r="604" spans="2:10" x14ac:dyDescent="0.25">
      <c r="B604">
        <v>55</v>
      </c>
      <c r="C604" s="9">
        <v>41804</v>
      </c>
      <c r="D604" t="s">
        <v>17</v>
      </c>
      <c r="E604" t="s">
        <v>113</v>
      </c>
      <c r="F604" t="s">
        <v>114</v>
      </c>
      <c r="G604" s="30"/>
      <c r="H604" s="30"/>
      <c r="I604" s="30"/>
      <c r="J604" s="3" t="str">
        <f t="shared" si="13"/>
        <v>✘</v>
      </c>
    </row>
    <row r="605" spans="2:10" x14ac:dyDescent="0.25">
      <c r="B605">
        <v>55</v>
      </c>
      <c r="C605" s="9">
        <v>41804</v>
      </c>
      <c r="D605" t="s">
        <v>17</v>
      </c>
      <c r="E605" t="s">
        <v>159</v>
      </c>
      <c r="F605" t="s">
        <v>105</v>
      </c>
      <c r="G605" s="30"/>
      <c r="H605" s="30"/>
      <c r="I605" s="30"/>
      <c r="J605" s="3" t="str">
        <f t="shared" si="13"/>
        <v>✘</v>
      </c>
    </row>
    <row r="606" spans="2:10" x14ac:dyDescent="0.25">
      <c r="B606">
        <v>55</v>
      </c>
      <c r="C606" s="9">
        <v>41804</v>
      </c>
      <c r="D606" t="s">
        <v>17</v>
      </c>
      <c r="E606" t="s">
        <v>131</v>
      </c>
      <c r="F606" t="s">
        <v>114</v>
      </c>
      <c r="G606" s="30"/>
      <c r="H606" s="30"/>
      <c r="I606" s="30"/>
      <c r="J606" s="3" t="str">
        <f t="shared" si="13"/>
        <v>✘</v>
      </c>
    </row>
    <row r="607" spans="2:10" x14ac:dyDescent="0.25">
      <c r="B607">
        <v>55</v>
      </c>
      <c r="C607" s="9">
        <v>41804</v>
      </c>
      <c r="D607" t="s">
        <v>17</v>
      </c>
      <c r="E607" t="s">
        <v>112</v>
      </c>
      <c r="F607" t="s">
        <v>107</v>
      </c>
      <c r="G607" s="30"/>
      <c r="H607" s="30"/>
      <c r="I607" s="30"/>
      <c r="J607" s="3" t="str">
        <f t="shared" si="13"/>
        <v>✘</v>
      </c>
    </row>
    <row r="608" spans="2:10" x14ac:dyDescent="0.25">
      <c r="B608">
        <v>56</v>
      </c>
      <c r="C608" s="9">
        <v>41862</v>
      </c>
      <c r="D608" t="s">
        <v>99</v>
      </c>
      <c r="E608" t="s">
        <v>124</v>
      </c>
      <c r="F608" t="s">
        <v>101</v>
      </c>
      <c r="G608" s="30"/>
      <c r="H608" s="30"/>
      <c r="I608" s="30"/>
      <c r="J608" s="3" t="str">
        <f t="shared" si="13"/>
        <v>✘</v>
      </c>
    </row>
    <row r="609" spans="2:10" x14ac:dyDescent="0.25">
      <c r="B609">
        <v>56</v>
      </c>
      <c r="C609" s="9">
        <v>41862</v>
      </c>
      <c r="D609" t="s">
        <v>99</v>
      </c>
      <c r="E609" t="s">
        <v>27</v>
      </c>
      <c r="F609" t="s">
        <v>102</v>
      </c>
      <c r="G609" s="30"/>
      <c r="H609" s="30"/>
      <c r="I609" s="30"/>
      <c r="J609" s="3" t="str">
        <f t="shared" si="13"/>
        <v>✘</v>
      </c>
    </row>
    <row r="610" spans="2:10" x14ac:dyDescent="0.25">
      <c r="B610">
        <v>56</v>
      </c>
      <c r="C610" s="9">
        <v>41862</v>
      </c>
      <c r="D610" t="s">
        <v>99</v>
      </c>
      <c r="E610" t="s">
        <v>27</v>
      </c>
      <c r="F610" t="s">
        <v>102</v>
      </c>
      <c r="G610" s="30"/>
      <c r="H610" s="30"/>
      <c r="I610" s="30"/>
      <c r="J610" s="3" t="str">
        <f t="shared" si="13"/>
        <v>✘</v>
      </c>
    </row>
    <row r="611" spans="2:10" x14ac:dyDescent="0.25">
      <c r="B611">
        <v>56</v>
      </c>
      <c r="C611" s="9">
        <v>41862</v>
      </c>
      <c r="D611" t="s">
        <v>99</v>
      </c>
      <c r="E611" t="s">
        <v>18</v>
      </c>
      <c r="F611" t="s">
        <v>102</v>
      </c>
      <c r="G611" s="30"/>
      <c r="H611" s="30"/>
      <c r="I611" s="30"/>
      <c r="J611" s="3" t="str">
        <f t="shared" si="13"/>
        <v>✘</v>
      </c>
    </row>
    <row r="612" spans="2:10" x14ac:dyDescent="0.25">
      <c r="B612">
        <v>56</v>
      </c>
      <c r="C612" s="9">
        <v>41862</v>
      </c>
      <c r="D612" t="s">
        <v>99</v>
      </c>
      <c r="E612" t="s">
        <v>26</v>
      </c>
      <c r="F612" t="s">
        <v>101</v>
      </c>
      <c r="G612" s="30"/>
      <c r="H612" s="30"/>
      <c r="I612" s="30"/>
      <c r="J612" s="3" t="str">
        <f t="shared" si="13"/>
        <v>✘</v>
      </c>
    </row>
    <row r="613" spans="2:10" x14ac:dyDescent="0.25">
      <c r="B613">
        <v>56</v>
      </c>
      <c r="C613" s="9">
        <v>41862</v>
      </c>
      <c r="D613" t="s">
        <v>99</v>
      </c>
      <c r="E613" t="s">
        <v>18</v>
      </c>
      <c r="F613" t="s">
        <v>102</v>
      </c>
      <c r="G613" s="30"/>
      <c r="H613" s="30"/>
      <c r="I613" s="30"/>
      <c r="J613" s="3" t="str">
        <f t="shared" si="13"/>
        <v>✘</v>
      </c>
    </row>
    <row r="614" spans="2:10" x14ac:dyDescent="0.25">
      <c r="B614">
        <v>56</v>
      </c>
      <c r="C614" s="9">
        <v>41862</v>
      </c>
      <c r="D614" t="s">
        <v>17</v>
      </c>
      <c r="E614" t="s">
        <v>35</v>
      </c>
      <c r="F614" t="s">
        <v>105</v>
      </c>
      <c r="G614" s="30"/>
      <c r="H614" s="30"/>
      <c r="I614" s="30"/>
      <c r="J614" s="3" t="str">
        <f t="shared" si="13"/>
        <v>✘</v>
      </c>
    </row>
    <row r="615" spans="2:10" x14ac:dyDescent="0.25">
      <c r="B615">
        <v>56</v>
      </c>
      <c r="C615" s="9">
        <v>41862</v>
      </c>
      <c r="D615" t="s">
        <v>17</v>
      </c>
      <c r="E615" t="s">
        <v>153</v>
      </c>
      <c r="F615" t="s">
        <v>114</v>
      </c>
      <c r="G615" s="30"/>
      <c r="H615" s="30"/>
      <c r="I615" s="30"/>
      <c r="J615" s="3" t="str">
        <f t="shared" si="13"/>
        <v>✘</v>
      </c>
    </row>
    <row r="616" spans="2:10" x14ac:dyDescent="0.25">
      <c r="B616">
        <v>56</v>
      </c>
      <c r="C616" s="9">
        <v>41862</v>
      </c>
      <c r="D616" t="s">
        <v>17</v>
      </c>
      <c r="E616" t="s">
        <v>126</v>
      </c>
      <c r="F616" t="s">
        <v>127</v>
      </c>
      <c r="G616" s="30"/>
      <c r="H616" s="30"/>
      <c r="I616" s="30"/>
      <c r="J616" s="3" t="str">
        <f t="shared" si="13"/>
        <v>✘</v>
      </c>
    </row>
    <row r="617" spans="2:10" x14ac:dyDescent="0.25">
      <c r="B617">
        <v>56</v>
      </c>
      <c r="C617" s="9">
        <v>41862</v>
      </c>
      <c r="D617" t="s">
        <v>17</v>
      </c>
      <c r="E617" t="s">
        <v>126</v>
      </c>
      <c r="F617" t="s">
        <v>127</v>
      </c>
      <c r="G617" s="30"/>
      <c r="H617" s="30"/>
      <c r="I617" s="30"/>
      <c r="J617" s="3" t="str">
        <f t="shared" si="13"/>
        <v>✘</v>
      </c>
    </row>
    <row r="618" spans="2:10" x14ac:dyDescent="0.25">
      <c r="B618">
        <v>56</v>
      </c>
      <c r="C618" s="9">
        <v>41862</v>
      </c>
      <c r="D618" t="s">
        <v>17</v>
      </c>
      <c r="E618" t="s">
        <v>171</v>
      </c>
      <c r="F618" t="s">
        <v>134</v>
      </c>
      <c r="G618" s="30"/>
      <c r="H618" s="30"/>
      <c r="I618" s="30"/>
      <c r="J618" s="3" t="str">
        <f t="shared" si="13"/>
        <v>✘</v>
      </c>
    </row>
    <row r="619" spans="2:10" x14ac:dyDescent="0.25">
      <c r="B619">
        <v>56</v>
      </c>
      <c r="C619" s="9">
        <v>41862</v>
      </c>
      <c r="D619" t="s">
        <v>17</v>
      </c>
      <c r="E619" t="s">
        <v>164</v>
      </c>
      <c r="F619" t="s">
        <v>134</v>
      </c>
      <c r="G619" s="30"/>
      <c r="H619" s="30"/>
      <c r="I619" s="30"/>
      <c r="J619" s="3" t="str">
        <f t="shared" si="13"/>
        <v>✘</v>
      </c>
    </row>
    <row r="620" spans="2:10" x14ac:dyDescent="0.25">
      <c r="B620">
        <v>57</v>
      </c>
      <c r="C620" s="9">
        <v>41930</v>
      </c>
      <c r="D620" t="s">
        <v>99</v>
      </c>
      <c r="E620" t="s">
        <v>20</v>
      </c>
      <c r="F620" t="s">
        <v>101</v>
      </c>
      <c r="G620" s="30"/>
      <c r="H620" s="30"/>
      <c r="I620" s="30"/>
      <c r="J620" s="3" t="str">
        <f t="shared" si="13"/>
        <v>✘</v>
      </c>
    </row>
    <row r="621" spans="2:10" x14ac:dyDescent="0.25">
      <c r="B621">
        <v>57</v>
      </c>
      <c r="C621" s="9">
        <v>41930</v>
      </c>
      <c r="D621" t="s">
        <v>99</v>
      </c>
      <c r="E621" t="s">
        <v>20</v>
      </c>
      <c r="F621" t="s">
        <v>101</v>
      </c>
      <c r="G621" s="30"/>
      <c r="H621" s="30"/>
      <c r="I621" s="30"/>
      <c r="J621" s="3" t="str">
        <f t="shared" si="13"/>
        <v>✘</v>
      </c>
    </row>
    <row r="622" spans="2:10" x14ac:dyDescent="0.25">
      <c r="B622">
        <v>57</v>
      </c>
      <c r="C622" s="9">
        <v>41930</v>
      </c>
      <c r="D622" t="s">
        <v>99</v>
      </c>
      <c r="E622" t="s">
        <v>103</v>
      </c>
      <c r="F622" t="s">
        <v>101</v>
      </c>
      <c r="G622" s="30"/>
      <c r="H622" s="30"/>
      <c r="I622" s="30"/>
      <c r="J622" s="3" t="str">
        <f t="shared" si="13"/>
        <v>✘</v>
      </c>
    </row>
    <row r="623" spans="2:10" x14ac:dyDescent="0.25">
      <c r="B623">
        <v>57</v>
      </c>
      <c r="C623" s="9">
        <v>41930</v>
      </c>
      <c r="D623" t="s">
        <v>99</v>
      </c>
      <c r="E623" t="s">
        <v>124</v>
      </c>
      <c r="F623" t="s">
        <v>101</v>
      </c>
      <c r="G623" s="30"/>
      <c r="H623" s="30"/>
      <c r="I623" s="30"/>
      <c r="J623" s="3" t="str">
        <f t="shared" si="13"/>
        <v>✘</v>
      </c>
    </row>
    <row r="624" spans="2:10" x14ac:dyDescent="0.25">
      <c r="B624">
        <v>57</v>
      </c>
      <c r="C624" s="9">
        <v>41930</v>
      </c>
      <c r="D624" t="s">
        <v>17</v>
      </c>
      <c r="E624" t="s">
        <v>28</v>
      </c>
      <c r="F624" t="s">
        <v>22</v>
      </c>
      <c r="G624" s="30"/>
      <c r="H624" s="30"/>
      <c r="I624" s="30"/>
      <c r="J624" s="3" t="str">
        <f t="shared" si="13"/>
        <v>✘</v>
      </c>
    </row>
    <row r="625" spans="2:10" x14ac:dyDescent="0.25">
      <c r="B625">
        <v>57</v>
      </c>
      <c r="C625" s="9">
        <v>41930</v>
      </c>
      <c r="D625" t="s">
        <v>17</v>
      </c>
      <c r="E625" t="s">
        <v>141</v>
      </c>
      <c r="F625" t="s">
        <v>22</v>
      </c>
      <c r="G625" s="30"/>
      <c r="H625" s="30"/>
      <c r="I625" s="30"/>
      <c r="J625" s="3" t="str">
        <f t="shared" si="13"/>
        <v>✘</v>
      </c>
    </row>
    <row r="626" spans="2:10" x14ac:dyDescent="0.25">
      <c r="B626">
        <v>57</v>
      </c>
      <c r="C626" s="9">
        <v>41930</v>
      </c>
      <c r="D626" t="s">
        <v>17</v>
      </c>
      <c r="E626" t="s">
        <v>136</v>
      </c>
      <c r="F626" t="s">
        <v>127</v>
      </c>
      <c r="G626" s="30"/>
      <c r="H626" s="30"/>
      <c r="I626" s="30"/>
      <c r="J626" s="3" t="str">
        <f t="shared" si="13"/>
        <v>✘</v>
      </c>
    </row>
    <row r="627" spans="2:10" x14ac:dyDescent="0.25">
      <c r="B627">
        <v>57</v>
      </c>
      <c r="C627" s="9">
        <v>41930</v>
      </c>
      <c r="D627" t="s">
        <v>17</v>
      </c>
      <c r="E627" t="s">
        <v>126</v>
      </c>
      <c r="F627" t="s">
        <v>127</v>
      </c>
      <c r="G627" s="30"/>
      <c r="H627" s="30"/>
      <c r="I627" s="30"/>
      <c r="J627" s="3" t="str">
        <f t="shared" si="13"/>
        <v>✘</v>
      </c>
    </row>
    <row r="628" spans="2:10" x14ac:dyDescent="0.25">
      <c r="B628">
        <v>58</v>
      </c>
      <c r="C628" s="9">
        <v>41848</v>
      </c>
      <c r="D628" t="s">
        <v>99</v>
      </c>
      <c r="E628" t="s">
        <v>108</v>
      </c>
      <c r="F628" t="s">
        <v>101</v>
      </c>
      <c r="G628" s="30"/>
      <c r="H628" s="30"/>
      <c r="I628" s="30"/>
      <c r="J628" s="3" t="str">
        <f t="shared" si="13"/>
        <v>✘</v>
      </c>
    </row>
    <row r="629" spans="2:10" x14ac:dyDescent="0.25">
      <c r="B629">
        <v>58</v>
      </c>
      <c r="C629" s="9">
        <v>41848</v>
      </c>
      <c r="D629" t="s">
        <v>99</v>
      </c>
      <c r="E629" t="s">
        <v>108</v>
      </c>
      <c r="F629" t="s">
        <v>101</v>
      </c>
      <c r="G629" s="30"/>
      <c r="H629" s="30"/>
      <c r="I629" s="30"/>
      <c r="J629" s="3" t="str">
        <f t="shared" si="13"/>
        <v>✘</v>
      </c>
    </row>
    <row r="630" spans="2:10" x14ac:dyDescent="0.25">
      <c r="B630">
        <v>58</v>
      </c>
      <c r="C630" s="9">
        <v>41848</v>
      </c>
      <c r="D630" t="s">
        <v>99</v>
      </c>
      <c r="E630" t="s">
        <v>20</v>
      </c>
      <c r="F630" t="s">
        <v>101</v>
      </c>
      <c r="G630" s="30"/>
      <c r="H630" s="30"/>
      <c r="I630" s="30"/>
      <c r="J630" s="3" t="str">
        <f t="shared" si="13"/>
        <v>✘</v>
      </c>
    </row>
    <row r="631" spans="2:10" x14ac:dyDescent="0.25">
      <c r="B631">
        <v>58</v>
      </c>
      <c r="C631" s="9">
        <v>41848</v>
      </c>
      <c r="D631" t="s">
        <v>99</v>
      </c>
      <c r="E631" t="s">
        <v>109</v>
      </c>
      <c r="F631" t="s">
        <v>101</v>
      </c>
      <c r="G631" s="30"/>
      <c r="H631" s="30"/>
      <c r="I631" s="30"/>
      <c r="J631" s="3" t="str">
        <f t="shared" si="13"/>
        <v>✘</v>
      </c>
    </row>
    <row r="632" spans="2:10" x14ac:dyDescent="0.25">
      <c r="B632">
        <v>58</v>
      </c>
      <c r="C632" s="9">
        <v>41848</v>
      </c>
      <c r="D632" t="s">
        <v>17</v>
      </c>
      <c r="E632" t="s">
        <v>155</v>
      </c>
      <c r="F632" t="s">
        <v>127</v>
      </c>
      <c r="G632" s="30"/>
      <c r="H632" s="30"/>
      <c r="I632" s="30"/>
      <c r="J632" s="3" t="str">
        <f t="shared" si="13"/>
        <v>✘</v>
      </c>
    </row>
    <row r="633" spans="2:10" x14ac:dyDescent="0.25">
      <c r="B633">
        <v>58</v>
      </c>
      <c r="C633" s="9">
        <v>41848</v>
      </c>
      <c r="D633" t="s">
        <v>17</v>
      </c>
      <c r="E633" t="s">
        <v>111</v>
      </c>
      <c r="F633" t="s">
        <v>22</v>
      </c>
      <c r="G633" s="30"/>
      <c r="H633" s="30"/>
      <c r="I633" s="30"/>
      <c r="J633" s="3" t="str">
        <f t="shared" si="13"/>
        <v>✘</v>
      </c>
    </row>
    <row r="634" spans="2:10" x14ac:dyDescent="0.25">
      <c r="B634">
        <v>58</v>
      </c>
      <c r="C634" s="9">
        <v>41848</v>
      </c>
      <c r="D634" t="s">
        <v>17</v>
      </c>
      <c r="E634" t="s">
        <v>113</v>
      </c>
      <c r="F634" t="s">
        <v>114</v>
      </c>
      <c r="G634" s="30"/>
      <c r="H634" s="30"/>
      <c r="I634" s="30"/>
      <c r="J634" s="3" t="str">
        <f t="shared" si="13"/>
        <v>✘</v>
      </c>
    </row>
    <row r="635" spans="2:10" x14ac:dyDescent="0.25">
      <c r="B635">
        <v>58</v>
      </c>
      <c r="C635" s="9">
        <v>41848</v>
      </c>
      <c r="D635" t="s">
        <v>17</v>
      </c>
      <c r="E635" t="s">
        <v>117</v>
      </c>
      <c r="F635" t="s">
        <v>21</v>
      </c>
      <c r="G635" s="30"/>
      <c r="H635" s="30"/>
      <c r="I635" s="30"/>
      <c r="J635" s="3" t="str">
        <f t="shared" si="13"/>
        <v>✘</v>
      </c>
    </row>
    <row r="636" spans="2:10" x14ac:dyDescent="0.25">
      <c r="B636">
        <v>59</v>
      </c>
      <c r="C636" s="9">
        <v>41858</v>
      </c>
      <c r="D636" t="s">
        <v>99</v>
      </c>
      <c r="E636" t="s">
        <v>100</v>
      </c>
      <c r="F636" t="s">
        <v>101</v>
      </c>
      <c r="G636" s="30"/>
      <c r="H636" s="30"/>
      <c r="I636" s="30"/>
      <c r="J636" s="3" t="str">
        <f t="shared" si="13"/>
        <v>✘</v>
      </c>
    </row>
    <row r="637" spans="2:10" x14ac:dyDescent="0.25">
      <c r="B637">
        <v>59</v>
      </c>
      <c r="C637" s="9">
        <v>41858</v>
      </c>
      <c r="D637" t="s">
        <v>99</v>
      </c>
      <c r="E637" t="s">
        <v>23</v>
      </c>
      <c r="F637" t="s">
        <v>102</v>
      </c>
      <c r="G637" s="30"/>
      <c r="H637" s="30"/>
      <c r="I637" s="30"/>
      <c r="J637" s="3" t="str">
        <f t="shared" si="13"/>
        <v>✘</v>
      </c>
    </row>
    <row r="638" spans="2:10" x14ac:dyDescent="0.25">
      <c r="B638">
        <v>59</v>
      </c>
      <c r="C638" s="9">
        <v>41858</v>
      </c>
      <c r="D638" t="s">
        <v>99</v>
      </c>
      <c r="E638" t="s">
        <v>109</v>
      </c>
      <c r="F638" t="s">
        <v>101</v>
      </c>
      <c r="G638" s="30"/>
      <c r="H638" s="30"/>
      <c r="I638" s="30"/>
      <c r="J638" s="3" t="str">
        <f t="shared" si="13"/>
        <v>✘</v>
      </c>
    </row>
    <row r="639" spans="2:10" x14ac:dyDescent="0.25">
      <c r="B639">
        <v>59</v>
      </c>
      <c r="C639" s="9">
        <v>41858</v>
      </c>
      <c r="D639" t="s">
        <v>99</v>
      </c>
      <c r="E639" t="s">
        <v>103</v>
      </c>
      <c r="F639" t="s">
        <v>101</v>
      </c>
      <c r="G639" s="30"/>
      <c r="H639" s="30"/>
      <c r="I639" s="30"/>
      <c r="J639" s="3" t="str">
        <f t="shared" si="13"/>
        <v>✘</v>
      </c>
    </row>
    <row r="640" spans="2:10" x14ac:dyDescent="0.25">
      <c r="B640">
        <v>59</v>
      </c>
      <c r="C640" s="9">
        <v>41858</v>
      </c>
      <c r="D640" t="s">
        <v>17</v>
      </c>
      <c r="E640" t="s">
        <v>126</v>
      </c>
      <c r="F640" t="s">
        <v>127</v>
      </c>
      <c r="G640" s="30"/>
      <c r="H640" s="30"/>
      <c r="I640" s="30"/>
      <c r="J640" s="3" t="str">
        <f t="shared" si="13"/>
        <v>✘</v>
      </c>
    </row>
    <row r="641" spans="2:10" x14ac:dyDescent="0.25">
      <c r="B641">
        <v>59</v>
      </c>
      <c r="C641" s="9">
        <v>41858</v>
      </c>
      <c r="D641" t="s">
        <v>17</v>
      </c>
      <c r="E641" t="s">
        <v>159</v>
      </c>
      <c r="F641" t="s">
        <v>105</v>
      </c>
      <c r="G641" s="30"/>
      <c r="H641" s="30"/>
      <c r="I641" s="30"/>
      <c r="J641" s="3" t="str">
        <f t="shared" si="13"/>
        <v>✘</v>
      </c>
    </row>
    <row r="642" spans="2:10" x14ac:dyDescent="0.25">
      <c r="B642">
        <v>59</v>
      </c>
      <c r="C642" s="9">
        <v>41858</v>
      </c>
      <c r="D642" t="s">
        <v>17</v>
      </c>
      <c r="E642" t="s">
        <v>115</v>
      </c>
      <c r="F642" t="s">
        <v>114</v>
      </c>
      <c r="G642" s="30"/>
      <c r="H642" s="30"/>
      <c r="I642" s="30"/>
      <c r="J642" s="3" t="str">
        <f t="shared" si="13"/>
        <v>✘</v>
      </c>
    </row>
    <row r="643" spans="2:10" x14ac:dyDescent="0.25">
      <c r="B643">
        <v>59</v>
      </c>
      <c r="C643" s="9">
        <v>41858</v>
      </c>
      <c r="D643" t="s">
        <v>17</v>
      </c>
      <c r="E643" t="s">
        <v>159</v>
      </c>
      <c r="F643" t="s">
        <v>105</v>
      </c>
      <c r="G643" s="30"/>
      <c r="H643" s="30"/>
      <c r="I643" s="30"/>
      <c r="J643" s="3" t="str">
        <f t="shared" si="13"/>
        <v>✘</v>
      </c>
    </row>
    <row r="644" spans="2:10" x14ac:dyDescent="0.25">
      <c r="B644">
        <v>60</v>
      </c>
      <c r="C644" s="9">
        <v>41935</v>
      </c>
      <c r="D644" t="s">
        <v>99</v>
      </c>
      <c r="E644" t="s">
        <v>25</v>
      </c>
      <c r="F644" t="s">
        <v>102</v>
      </c>
      <c r="G644" s="30"/>
      <c r="H644" s="30"/>
      <c r="I644" s="30"/>
      <c r="J644" s="3" t="str">
        <f t="shared" si="13"/>
        <v>✘</v>
      </c>
    </row>
    <row r="645" spans="2:10" x14ac:dyDescent="0.25">
      <c r="B645">
        <v>60</v>
      </c>
      <c r="C645" s="9">
        <v>41935</v>
      </c>
      <c r="D645" t="s">
        <v>99</v>
      </c>
      <c r="E645" t="s">
        <v>18</v>
      </c>
      <c r="F645" t="s">
        <v>102</v>
      </c>
      <c r="G645" s="30"/>
      <c r="H645" s="30"/>
      <c r="I645" s="30"/>
      <c r="J645" s="3" t="str">
        <f t="shared" si="13"/>
        <v>✘</v>
      </c>
    </row>
    <row r="646" spans="2:10" x14ac:dyDescent="0.25">
      <c r="B646">
        <v>60</v>
      </c>
      <c r="C646" s="9">
        <v>41935</v>
      </c>
      <c r="D646" t="s">
        <v>99</v>
      </c>
      <c r="E646" t="s">
        <v>20</v>
      </c>
      <c r="F646" t="s">
        <v>101</v>
      </c>
      <c r="G646" s="30"/>
      <c r="H646" s="30"/>
      <c r="I646" s="30"/>
      <c r="J646" s="3" t="str">
        <f t="shared" si="13"/>
        <v>✘</v>
      </c>
    </row>
    <row r="647" spans="2:10" x14ac:dyDescent="0.25">
      <c r="B647">
        <v>60</v>
      </c>
      <c r="C647" s="9">
        <v>41935</v>
      </c>
      <c r="D647" t="s">
        <v>99</v>
      </c>
      <c r="E647" t="s">
        <v>25</v>
      </c>
      <c r="F647" t="s">
        <v>102</v>
      </c>
      <c r="G647" s="30"/>
      <c r="H647" s="30"/>
      <c r="I647" s="30"/>
      <c r="J647" s="3" t="str">
        <f t="shared" si="13"/>
        <v>✘</v>
      </c>
    </row>
    <row r="648" spans="2:10" x14ac:dyDescent="0.25">
      <c r="B648">
        <v>60</v>
      </c>
      <c r="C648" s="9">
        <v>41935</v>
      </c>
      <c r="D648" t="s">
        <v>99</v>
      </c>
      <c r="E648" t="s">
        <v>109</v>
      </c>
      <c r="F648" t="s">
        <v>101</v>
      </c>
      <c r="G648" s="30"/>
      <c r="H648" s="30"/>
      <c r="I648" s="30"/>
      <c r="J648" s="3" t="str">
        <f t="shared" si="13"/>
        <v>✘</v>
      </c>
    </row>
    <row r="649" spans="2:10" x14ac:dyDescent="0.25">
      <c r="B649">
        <v>60</v>
      </c>
      <c r="C649" s="9">
        <v>41935</v>
      </c>
      <c r="D649" t="s">
        <v>99</v>
      </c>
      <c r="E649" t="s">
        <v>100</v>
      </c>
      <c r="F649" t="s">
        <v>101</v>
      </c>
      <c r="G649" s="30"/>
      <c r="H649" s="30"/>
      <c r="I649" s="30"/>
      <c r="J649" s="3" t="str">
        <f t="shared" si="13"/>
        <v>✘</v>
      </c>
    </row>
    <row r="650" spans="2:10" x14ac:dyDescent="0.25">
      <c r="B650">
        <v>60</v>
      </c>
      <c r="C650" s="9">
        <v>41935</v>
      </c>
      <c r="D650" t="s">
        <v>99</v>
      </c>
      <c r="E650" t="s">
        <v>16</v>
      </c>
      <c r="F650" t="s">
        <v>102</v>
      </c>
      <c r="G650" s="30"/>
      <c r="H650" s="30"/>
      <c r="I650" s="30"/>
      <c r="J650" s="3" t="str">
        <f t="shared" si="13"/>
        <v>✘</v>
      </c>
    </row>
    <row r="651" spans="2:10" x14ac:dyDescent="0.25">
      <c r="B651">
        <v>60</v>
      </c>
      <c r="C651" s="9">
        <v>41935</v>
      </c>
      <c r="D651" t="s">
        <v>99</v>
      </c>
      <c r="E651" t="s">
        <v>23</v>
      </c>
      <c r="F651" t="s">
        <v>102</v>
      </c>
      <c r="G651" s="30"/>
      <c r="H651" s="30"/>
      <c r="I651" s="30"/>
      <c r="J651" s="3" t="str">
        <f t="shared" si="13"/>
        <v>✘</v>
      </c>
    </row>
    <row r="652" spans="2:10" x14ac:dyDescent="0.25">
      <c r="B652">
        <v>60</v>
      </c>
      <c r="C652" s="9">
        <v>41935</v>
      </c>
      <c r="D652" t="s">
        <v>99</v>
      </c>
      <c r="E652" t="s">
        <v>25</v>
      </c>
      <c r="F652" t="s">
        <v>102</v>
      </c>
      <c r="G652" s="30"/>
      <c r="H652" s="30"/>
      <c r="I652" s="30"/>
      <c r="J652" s="3" t="str">
        <f t="shared" si="13"/>
        <v>✘</v>
      </c>
    </row>
    <row r="653" spans="2:10" x14ac:dyDescent="0.25">
      <c r="B653">
        <v>60</v>
      </c>
      <c r="C653" s="9">
        <v>41935</v>
      </c>
      <c r="D653" t="s">
        <v>17</v>
      </c>
      <c r="E653" t="s">
        <v>104</v>
      </c>
      <c r="F653" t="s">
        <v>105</v>
      </c>
      <c r="G653" s="30"/>
      <c r="H653" s="30"/>
      <c r="I653" s="30"/>
      <c r="J653" s="3" t="str">
        <f t="shared" si="13"/>
        <v>✘</v>
      </c>
    </row>
    <row r="654" spans="2:10" x14ac:dyDescent="0.25">
      <c r="B654">
        <v>60</v>
      </c>
      <c r="C654" s="9">
        <v>41935</v>
      </c>
      <c r="D654" t="s">
        <v>17</v>
      </c>
      <c r="E654" t="s">
        <v>126</v>
      </c>
      <c r="F654" t="s">
        <v>127</v>
      </c>
      <c r="G654" s="30"/>
      <c r="H654" s="30"/>
      <c r="I654" s="30"/>
      <c r="J654" s="3" t="str">
        <f t="shared" si="13"/>
        <v>✘</v>
      </c>
    </row>
    <row r="655" spans="2:10" x14ac:dyDescent="0.25">
      <c r="B655">
        <v>60</v>
      </c>
      <c r="C655" s="9">
        <v>41935</v>
      </c>
      <c r="D655" t="s">
        <v>17</v>
      </c>
      <c r="E655" t="s">
        <v>132</v>
      </c>
      <c r="F655" t="s">
        <v>21</v>
      </c>
      <c r="G655" s="30"/>
      <c r="H655" s="30"/>
      <c r="I655" s="30"/>
      <c r="J655" s="3" t="str">
        <f t="shared" ref="J655:J718" si="14">IF(I655=VLOOKUP(E655,$L$7:$P$115,5,0),"✔","✘")</f>
        <v>✘</v>
      </c>
    </row>
    <row r="656" spans="2:10" x14ac:dyDescent="0.25">
      <c r="B656">
        <v>60</v>
      </c>
      <c r="C656" s="9">
        <v>41935</v>
      </c>
      <c r="D656" t="s">
        <v>17</v>
      </c>
      <c r="E656" t="s">
        <v>131</v>
      </c>
      <c r="F656" t="s">
        <v>114</v>
      </c>
      <c r="G656" s="30"/>
      <c r="H656" s="30"/>
      <c r="I656" s="30"/>
      <c r="J656" s="3" t="str">
        <f t="shared" si="14"/>
        <v>✘</v>
      </c>
    </row>
    <row r="657" spans="2:10" x14ac:dyDescent="0.25">
      <c r="B657">
        <v>60</v>
      </c>
      <c r="C657" s="9">
        <v>41935</v>
      </c>
      <c r="D657" t="s">
        <v>17</v>
      </c>
      <c r="E657" t="s">
        <v>131</v>
      </c>
      <c r="F657" t="s">
        <v>114</v>
      </c>
      <c r="G657" s="30"/>
      <c r="H657" s="30"/>
      <c r="I657" s="30"/>
      <c r="J657" s="3" t="str">
        <f t="shared" si="14"/>
        <v>✘</v>
      </c>
    </row>
    <row r="658" spans="2:10" x14ac:dyDescent="0.25">
      <c r="B658">
        <v>60</v>
      </c>
      <c r="C658" s="9">
        <v>41935</v>
      </c>
      <c r="D658" t="s">
        <v>17</v>
      </c>
      <c r="E658" t="s">
        <v>131</v>
      </c>
      <c r="F658" t="s">
        <v>114</v>
      </c>
      <c r="G658" s="30"/>
      <c r="H658" s="30"/>
      <c r="I658" s="30"/>
      <c r="J658" s="3" t="str">
        <f t="shared" si="14"/>
        <v>✘</v>
      </c>
    </row>
    <row r="659" spans="2:10" x14ac:dyDescent="0.25">
      <c r="B659">
        <v>60</v>
      </c>
      <c r="C659" s="9">
        <v>41935</v>
      </c>
      <c r="D659" t="s">
        <v>17</v>
      </c>
      <c r="E659" t="s">
        <v>106</v>
      </c>
      <c r="F659" t="s">
        <v>107</v>
      </c>
      <c r="G659" s="30"/>
      <c r="H659" s="30"/>
      <c r="I659" s="30"/>
      <c r="J659" s="3" t="str">
        <f t="shared" si="14"/>
        <v>✘</v>
      </c>
    </row>
    <row r="660" spans="2:10" x14ac:dyDescent="0.25">
      <c r="B660">
        <v>60</v>
      </c>
      <c r="C660" s="9">
        <v>41935</v>
      </c>
      <c r="D660" t="s">
        <v>17</v>
      </c>
      <c r="E660" t="s">
        <v>141</v>
      </c>
      <c r="F660" t="s">
        <v>22</v>
      </c>
      <c r="G660" s="30"/>
      <c r="H660" s="30"/>
      <c r="I660" s="30"/>
      <c r="J660" s="3" t="str">
        <f t="shared" si="14"/>
        <v>✘</v>
      </c>
    </row>
    <row r="661" spans="2:10" x14ac:dyDescent="0.25">
      <c r="B661">
        <v>60</v>
      </c>
      <c r="C661" s="9">
        <v>41935</v>
      </c>
      <c r="D661" t="s">
        <v>17</v>
      </c>
      <c r="E661" t="s">
        <v>136</v>
      </c>
      <c r="F661" t="s">
        <v>127</v>
      </c>
      <c r="G661" s="30"/>
      <c r="H661" s="30"/>
      <c r="I661" s="30"/>
      <c r="J661" s="3" t="str">
        <f t="shared" si="14"/>
        <v>✘</v>
      </c>
    </row>
    <row r="662" spans="2:10" x14ac:dyDescent="0.25">
      <c r="B662">
        <v>60</v>
      </c>
      <c r="C662" s="9">
        <v>41935</v>
      </c>
      <c r="D662" t="s">
        <v>17</v>
      </c>
      <c r="E662" t="s">
        <v>115</v>
      </c>
      <c r="F662" t="s">
        <v>114</v>
      </c>
      <c r="G662" s="30"/>
      <c r="H662" s="30"/>
      <c r="I662" s="30"/>
      <c r="J662" s="3" t="str">
        <f t="shared" si="14"/>
        <v>✘</v>
      </c>
    </row>
    <row r="663" spans="2:10" x14ac:dyDescent="0.25">
      <c r="B663">
        <v>61</v>
      </c>
      <c r="C663" s="9">
        <v>41788</v>
      </c>
      <c r="D663" t="s">
        <v>99</v>
      </c>
      <c r="E663" t="s">
        <v>25</v>
      </c>
      <c r="F663" t="s">
        <v>102</v>
      </c>
      <c r="G663" s="30"/>
      <c r="H663" s="30"/>
      <c r="I663" s="30"/>
      <c r="J663" s="3" t="str">
        <f t="shared" si="14"/>
        <v>✘</v>
      </c>
    </row>
    <row r="664" spans="2:10" x14ac:dyDescent="0.25">
      <c r="B664">
        <v>61</v>
      </c>
      <c r="C664" s="9">
        <v>41788</v>
      </c>
      <c r="D664" t="s">
        <v>99</v>
      </c>
      <c r="E664" t="s">
        <v>27</v>
      </c>
      <c r="F664" t="s">
        <v>102</v>
      </c>
      <c r="G664" s="30"/>
      <c r="H664" s="30"/>
      <c r="I664" s="30"/>
      <c r="J664" s="3" t="str">
        <f t="shared" si="14"/>
        <v>✘</v>
      </c>
    </row>
    <row r="665" spans="2:10" x14ac:dyDescent="0.25">
      <c r="B665">
        <v>61</v>
      </c>
      <c r="C665" s="9">
        <v>41788</v>
      </c>
      <c r="D665" t="s">
        <v>99</v>
      </c>
      <c r="E665" t="s">
        <v>16</v>
      </c>
      <c r="F665" t="s">
        <v>102</v>
      </c>
      <c r="G665" s="30"/>
      <c r="H665" s="30"/>
      <c r="I665" s="30"/>
      <c r="J665" s="3" t="str">
        <f t="shared" si="14"/>
        <v>✘</v>
      </c>
    </row>
    <row r="666" spans="2:10" x14ac:dyDescent="0.25">
      <c r="B666">
        <v>61</v>
      </c>
      <c r="C666" s="9">
        <v>41788</v>
      </c>
      <c r="D666" t="s">
        <v>99</v>
      </c>
      <c r="E666" t="s">
        <v>124</v>
      </c>
      <c r="F666" t="s">
        <v>101</v>
      </c>
      <c r="G666" s="30"/>
      <c r="H666" s="30"/>
      <c r="I666" s="30"/>
      <c r="J666" s="3" t="str">
        <f t="shared" si="14"/>
        <v>✘</v>
      </c>
    </row>
    <row r="667" spans="2:10" x14ac:dyDescent="0.25">
      <c r="B667">
        <v>61</v>
      </c>
      <c r="C667" s="9">
        <v>41788</v>
      </c>
      <c r="D667" t="s">
        <v>99</v>
      </c>
      <c r="E667" t="s">
        <v>109</v>
      </c>
      <c r="F667" t="s">
        <v>101</v>
      </c>
      <c r="G667" s="30"/>
      <c r="H667" s="30"/>
      <c r="I667" s="30"/>
      <c r="J667" s="3" t="str">
        <f t="shared" si="14"/>
        <v>✘</v>
      </c>
    </row>
    <row r="668" spans="2:10" x14ac:dyDescent="0.25">
      <c r="B668">
        <v>61</v>
      </c>
      <c r="C668" s="9">
        <v>41788</v>
      </c>
      <c r="D668" t="s">
        <v>99</v>
      </c>
      <c r="E668" t="s">
        <v>26</v>
      </c>
      <c r="F668" t="s">
        <v>101</v>
      </c>
      <c r="G668" s="30"/>
      <c r="H668" s="30"/>
      <c r="I668" s="30"/>
      <c r="J668" s="3" t="str">
        <f t="shared" si="14"/>
        <v>✘</v>
      </c>
    </row>
    <row r="669" spans="2:10" x14ac:dyDescent="0.25">
      <c r="B669">
        <v>61</v>
      </c>
      <c r="C669" s="9">
        <v>41788</v>
      </c>
      <c r="D669" t="s">
        <v>99</v>
      </c>
      <c r="E669" t="s">
        <v>15</v>
      </c>
      <c r="F669" t="s">
        <v>102</v>
      </c>
      <c r="G669" s="30"/>
      <c r="H669" s="30"/>
      <c r="I669" s="30"/>
      <c r="J669" s="3" t="str">
        <f t="shared" si="14"/>
        <v>✘</v>
      </c>
    </row>
    <row r="670" spans="2:10" x14ac:dyDescent="0.25">
      <c r="B670">
        <v>61</v>
      </c>
      <c r="C670" s="9">
        <v>41788</v>
      </c>
      <c r="D670" t="s">
        <v>99</v>
      </c>
      <c r="E670" t="s">
        <v>108</v>
      </c>
      <c r="F670" t="s">
        <v>101</v>
      </c>
      <c r="G670" s="30"/>
      <c r="H670" s="30"/>
      <c r="I670" s="30"/>
      <c r="J670" s="3" t="str">
        <f t="shared" si="14"/>
        <v>✘</v>
      </c>
    </row>
    <row r="671" spans="2:10" x14ac:dyDescent="0.25">
      <c r="B671">
        <v>61</v>
      </c>
      <c r="C671" s="9">
        <v>41788</v>
      </c>
      <c r="D671" t="s">
        <v>17</v>
      </c>
      <c r="E671" t="s">
        <v>137</v>
      </c>
      <c r="F671" t="s">
        <v>22</v>
      </c>
      <c r="G671" s="30"/>
      <c r="H671" s="30"/>
      <c r="I671" s="30"/>
      <c r="J671" s="3" t="str">
        <f t="shared" si="14"/>
        <v>✘</v>
      </c>
    </row>
    <row r="672" spans="2:10" x14ac:dyDescent="0.25">
      <c r="B672">
        <v>61</v>
      </c>
      <c r="C672" s="9">
        <v>41788</v>
      </c>
      <c r="D672" t="s">
        <v>17</v>
      </c>
      <c r="E672" t="s">
        <v>137</v>
      </c>
      <c r="F672" t="s">
        <v>22</v>
      </c>
      <c r="G672" s="30"/>
      <c r="H672" s="30"/>
      <c r="I672" s="30"/>
      <c r="J672" s="3" t="str">
        <f t="shared" si="14"/>
        <v>✘</v>
      </c>
    </row>
    <row r="673" spans="2:10" x14ac:dyDescent="0.25">
      <c r="B673">
        <v>61</v>
      </c>
      <c r="C673" s="9">
        <v>41788</v>
      </c>
      <c r="D673" t="s">
        <v>17</v>
      </c>
      <c r="E673" t="s">
        <v>136</v>
      </c>
      <c r="F673" t="s">
        <v>127</v>
      </c>
      <c r="G673" s="30"/>
      <c r="H673" s="30"/>
      <c r="I673" s="30"/>
      <c r="J673" s="3" t="str">
        <f t="shared" si="14"/>
        <v>✘</v>
      </c>
    </row>
    <row r="674" spans="2:10" x14ac:dyDescent="0.25">
      <c r="B674">
        <v>61</v>
      </c>
      <c r="C674" s="9">
        <v>41788</v>
      </c>
      <c r="D674" t="s">
        <v>17</v>
      </c>
      <c r="E674" t="s">
        <v>141</v>
      </c>
      <c r="F674" t="s">
        <v>22</v>
      </c>
      <c r="G674" s="30"/>
      <c r="H674" s="30"/>
      <c r="I674" s="30"/>
      <c r="J674" s="3" t="str">
        <f t="shared" si="14"/>
        <v>✘</v>
      </c>
    </row>
    <row r="675" spans="2:10" x14ac:dyDescent="0.25">
      <c r="B675">
        <v>61</v>
      </c>
      <c r="C675" s="9">
        <v>41788</v>
      </c>
      <c r="D675" t="s">
        <v>17</v>
      </c>
      <c r="E675" t="s">
        <v>112</v>
      </c>
      <c r="F675" t="s">
        <v>107</v>
      </c>
      <c r="G675" s="30"/>
      <c r="H675" s="30"/>
      <c r="I675" s="30"/>
      <c r="J675" s="3" t="str">
        <f t="shared" si="14"/>
        <v>✘</v>
      </c>
    </row>
    <row r="676" spans="2:10" x14ac:dyDescent="0.25">
      <c r="B676">
        <v>61</v>
      </c>
      <c r="C676" s="9">
        <v>41788</v>
      </c>
      <c r="D676" t="s">
        <v>17</v>
      </c>
      <c r="E676" t="s">
        <v>141</v>
      </c>
      <c r="F676" t="s">
        <v>22</v>
      </c>
      <c r="G676" s="30"/>
      <c r="H676" s="30"/>
      <c r="I676" s="30"/>
      <c r="J676" s="3" t="str">
        <f t="shared" si="14"/>
        <v>✘</v>
      </c>
    </row>
    <row r="677" spans="2:10" x14ac:dyDescent="0.25">
      <c r="B677">
        <v>61</v>
      </c>
      <c r="C677" s="9">
        <v>41788</v>
      </c>
      <c r="D677" t="s">
        <v>17</v>
      </c>
      <c r="E677" t="s">
        <v>38</v>
      </c>
      <c r="F677" t="s">
        <v>134</v>
      </c>
      <c r="G677" s="30"/>
      <c r="H677" s="30"/>
      <c r="I677" s="30"/>
      <c r="J677" s="3" t="str">
        <f t="shared" si="14"/>
        <v>✘</v>
      </c>
    </row>
    <row r="678" spans="2:10" x14ac:dyDescent="0.25">
      <c r="B678">
        <v>61</v>
      </c>
      <c r="C678" s="9">
        <v>41788</v>
      </c>
      <c r="D678" t="s">
        <v>17</v>
      </c>
      <c r="E678" t="s">
        <v>111</v>
      </c>
      <c r="F678" t="s">
        <v>22</v>
      </c>
      <c r="G678" s="30"/>
      <c r="H678" s="30"/>
      <c r="I678" s="30"/>
      <c r="J678" s="3" t="str">
        <f t="shared" si="14"/>
        <v>✘</v>
      </c>
    </row>
    <row r="679" spans="2:10" x14ac:dyDescent="0.25">
      <c r="B679">
        <v>62</v>
      </c>
      <c r="C679" s="9">
        <v>41680</v>
      </c>
      <c r="D679" t="s">
        <v>99</v>
      </c>
      <c r="E679" t="s">
        <v>124</v>
      </c>
      <c r="F679" t="s">
        <v>101</v>
      </c>
      <c r="G679" s="30"/>
      <c r="H679" s="30"/>
      <c r="I679" s="30"/>
      <c r="J679" s="3" t="str">
        <f t="shared" si="14"/>
        <v>✘</v>
      </c>
    </row>
    <row r="680" spans="2:10" x14ac:dyDescent="0.25">
      <c r="B680">
        <v>62</v>
      </c>
      <c r="C680" s="9">
        <v>41680</v>
      </c>
      <c r="D680" t="s">
        <v>99</v>
      </c>
      <c r="E680" t="s">
        <v>20</v>
      </c>
      <c r="F680" t="s">
        <v>101</v>
      </c>
      <c r="G680" s="30"/>
      <c r="H680" s="30"/>
      <c r="I680" s="30"/>
      <c r="J680" s="3" t="str">
        <f t="shared" si="14"/>
        <v>✘</v>
      </c>
    </row>
    <row r="681" spans="2:10" x14ac:dyDescent="0.25">
      <c r="B681">
        <v>62</v>
      </c>
      <c r="C681" s="9">
        <v>41680</v>
      </c>
      <c r="D681" t="s">
        <v>99</v>
      </c>
      <c r="E681" t="s">
        <v>18</v>
      </c>
      <c r="F681" t="s">
        <v>102</v>
      </c>
      <c r="G681" s="30"/>
      <c r="H681" s="30"/>
      <c r="I681" s="30"/>
      <c r="J681" s="3" t="str">
        <f t="shared" si="14"/>
        <v>✘</v>
      </c>
    </row>
    <row r="682" spans="2:10" x14ac:dyDescent="0.25">
      <c r="B682">
        <v>62</v>
      </c>
      <c r="C682" s="9">
        <v>41680</v>
      </c>
      <c r="D682" t="s">
        <v>99</v>
      </c>
      <c r="E682" t="s">
        <v>103</v>
      </c>
      <c r="F682" t="s">
        <v>101</v>
      </c>
      <c r="G682" s="30"/>
      <c r="H682" s="30"/>
      <c r="I682" s="30"/>
      <c r="J682" s="3" t="str">
        <f t="shared" si="14"/>
        <v>✘</v>
      </c>
    </row>
    <row r="683" spans="2:10" x14ac:dyDescent="0.25">
      <c r="B683">
        <v>62</v>
      </c>
      <c r="C683" s="9">
        <v>41680</v>
      </c>
      <c r="D683" t="s">
        <v>99</v>
      </c>
      <c r="E683" t="s">
        <v>124</v>
      </c>
      <c r="F683" t="s">
        <v>101</v>
      </c>
      <c r="G683" s="30"/>
      <c r="H683" s="30"/>
      <c r="I683" s="30"/>
      <c r="J683" s="3" t="str">
        <f t="shared" si="14"/>
        <v>✘</v>
      </c>
    </row>
    <row r="684" spans="2:10" x14ac:dyDescent="0.25">
      <c r="B684">
        <v>62</v>
      </c>
      <c r="C684" s="9">
        <v>41680</v>
      </c>
      <c r="D684" t="s">
        <v>99</v>
      </c>
      <c r="E684" t="s">
        <v>20</v>
      </c>
      <c r="F684" t="s">
        <v>101</v>
      </c>
      <c r="G684" s="30"/>
      <c r="H684" s="30"/>
      <c r="I684" s="30"/>
      <c r="J684" s="3" t="str">
        <f t="shared" si="14"/>
        <v>✘</v>
      </c>
    </row>
    <row r="685" spans="2:10" x14ac:dyDescent="0.25">
      <c r="B685">
        <v>62</v>
      </c>
      <c r="C685" s="9">
        <v>41680</v>
      </c>
      <c r="D685" t="s">
        <v>99</v>
      </c>
      <c r="E685" t="s">
        <v>124</v>
      </c>
      <c r="F685" t="s">
        <v>101</v>
      </c>
      <c r="G685" s="30"/>
      <c r="H685" s="30"/>
      <c r="I685" s="30"/>
      <c r="J685" s="3" t="str">
        <f t="shared" si="14"/>
        <v>✘</v>
      </c>
    </row>
    <row r="686" spans="2:10" x14ac:dyDescent="0.25">
      <c r="B686">
        <v>62</v>
      </c>
      <c r="C686" s="9">
        <v>41680</v>
      </c>
      <c r="D686" t="s">
        <v>17</v>
      </c>
      <c r="E686" t="s">
        <v>128</v>
      </c>
      <c r="F686" t="s">
        <v>127</v>
      </c>
      <c r="G686" s="30"/>
      <c r="H686" s="30"/>
      <c r="I686" s="30"/>
      <c r="J686" s="3" t="str">
        <f t="shared" si="14"/>
        <v>✘</v>
      </c>
    </row>
    <row r="687" spans="2:10" x14ac:dyDescent="0.25">
      <c r="B687">
        <v>62</v>
      </c>
      <c r="C687" s="9">
        <v>41680</v>
      </c>
      <c r="D687" t="s">
        <v>17</v>
      </c>
      <c r="E687" t="s">
        <v>137</v>
      </c>
      <c r="F687" t="s">
        <v>22</v>
      </c>
      <c r="G687" s="30"/>
      <c r="H687" s="30"/>
      <c r="I687" s="30"/>
      <c r="J687" s="3" t="str">
        <f t="shared" si="14"/>
        <v>✘</v>
      </c>
    </row>
    <row r="688" spans="2:10" x14ac:dyDescent="0.25">
      <c r="B688">
        <v>62</v>
      </c>
      <c r="C688" s="9">
        <v>41680</v>
      </c>
      <c r="D688" t="s">
        <v>17</v>
      </c>
      <c r="E688" t="s">
        <v>126</v>
      </c>
      <c r="F688" t="s">
        <v>127</v>
      </c>
      <c r="G688" s="30"/>
      <c r="H688" s="30"/>
      <c r="I688" s="30"/>
      <c r="J688" s="3" t="str">
        <f t="shared" si="14"/>
        <v>✘</v>
      </c>
    </row>
    <row r="689" spans="2:10" x14ac:dyDescent="0.25">
      <c r="B689">
        <v>62</v>
      </c>
      <c r="C689" s="9">
        <v>41680</v>
      </c>
      <c r="D689" t="s">
        <v>17</v>
      </c>
      <c r="E689" t="s">
        <v>126</v>
      </c>
      <c r="F689" t="s">
        <v>127</v>
      </c>
      <c r="G689" s="30"/>
      <c r="H689" s="30"/>
      <c r="I689" s="30"/>
      <c r="J689" s="3" t="str">
        <f t="shared" si="14"/>
        <v>✘</v>
      </c>
    </row>
    <row r="690" spans="2:10" x14ac:dyDescent="0.25">
      <c r="B690">
        <v>62</v>
      </c>
      <c r="C690" s="9">
        <v>41680</v>
      </c>
      <c r="D690" t="s">
        <v>17</v>
      </c>
      <c r="E690" t="s">
        <v>115</v>
      </c>
      <c r="F690" t="s">
        <v>114</v>
      </c>
      <c r="G690" s="30"/>
      <c r="H690" s="30"/>
      <c r="I690" s="30"/>
      <c r="J690" s="3" t="str">
        <f t="shared" si="14"/>
        <v>✘</v>
      </c>
    </row>
    <row r="691" spans="2:10" x14ac:dyDescent="0.25">
      <c r="B691">
        <v>62</v>
      </c>
      <c r="C691" s="9">
        <v>41680</v>
      </c>
      <c r="D691" t="s">
        <v>17</v>
      </c>
      <c r="E691" t="s">
        <v>131</v>
      </c>
      <c r="F691" t="s">
        <v>114</v>
      </c>
      <c r="G691" s="30"/>
      <c r="H691" s="30"/>
      <c r="I691" s="30"/>
      <c r="J691" s="3" t="str">
        <f t="shared" si="14"/>
        <v>✘</v>
      </c>
    </row>
    <row r="692" spans="2:10" x14ac:dyDescent="0.25">
      <c r="B692">
        <v>62</v>
      </c>
      <c r="C692" s="9">
        <v>41680</v>
      </c>
      <c r="D692" t="s">
        <v>17</v>
      </c>
      <c r="E692" t="s">
        <v>104</v>
      </c>
      <c r="F692" t="s">
        <v>105</v>
      </c>
      <c r="G692" s="30"/>
      <c r="H692" s="30"/>
      <c r="I692" s="30"/>
      <c r="J692" s="3" t="str">
        <f t="shared" si="14"/>
        <v>✘</v>
      </c>
    </row>
    <row r="693" spans="2:10" x14ac:dyDescent="0.25">
      <c r="B693">
        <v>62</v>
      </c>
      <c r="C693" s="9">
        <v>41680</v>
      </c>
      <c r="D693" t="s">
        <v>17</v>
      </c>
      <c r="E693" t="s">
        <v>104</v>
      </c>
      <c r="F693" t="s">
        <v>105</v>
      </c>
      <c r="G693" s="30"/>
      <c r="H693" s="30"/>
      <c r="I693" s="30"/>
      <c r="J693" s="3" t="str">
        <f t="shared" si="14"/>
        <v>✘</v>
      </c>
    </row>
    <row r="694" spans="2:10" x14ac:dyDescent="0.25">
      <c r="B694">
        <v>62</v>
      </c>
      <c r="C694" s="9">
        <v>41680</v>
      </c>
      <c r="D694" t="s">
        <v>17</v>
      </c>
      <c r="E694" t="s">
        <v>128</v>
      </c>
      <c r="F694" t="s">
        <v>127</v>
      </c>
      <c r="G694" s="30"/>
      <c r="H694" s="30"/>
      <c r="I694" s="30"/>
      <c r="J694" s="3" t="str">
        <f t="shared" si="14"/>
        <v>✘</v>
      </c>
    </row>
    <row r="695" spans="2:10" x14ac:dyDescent="0.25">
      <c r="B695">
        <v>63</v>
      </c>
      <c r="C695" s="9">
        <v>41804</v>
      </c>
      <c r="D695" t="s">
        <v>99</v>
      </c>
      <c r="E695" t="s">
        <v>130</v>
      </c>
      <c r="F695" t="s">
        <v>101</v>
      </c>
      <c r="G695" s="30"/>
      <c r="H695" s="30"/>
      <c r="I695" s="30"/>
      <c r="J695" s="3" t="str">
        <f t="shared" si="14"/>
        <v>✘</v>
      </c>
    </row>
    <row r="696" spans="2:10" x14ac:dyDescent="0.25">
      <c r="B696">
        <v>63</v>
      </c>
      <c r="C696" s="9">
        <v>41804</v>
      </c>
      <c r="D696" t="s">
        <v>99</v>
      </c>
      <c r="E696" t="s">
        <v>130</v>
      </c>
      <c r="F696" t="s">
        <v>101</v>
      </c>
      <c r="G696" s="30"/>
      <c r="H696" s="30"/>
      <c r="I696" s="30"/>
      <c r="J696" s="3" t="str">
        <f t="shared" si="14"/>
        <v>✘</v>
      </c>
    </row>
    <row r="697" spans="2:10" x14ac:dyDescent="0.25">
      <c r="B697">
        <v>63</v>
      </c>
      <c r="C697" s="9">
        <v>41804</v>
      </c>
      <c r="D697" t="s">
        <v>99</v>
      </c>
      <c r="E697" t="s">
        <v>19</v>
      </c>
      <c r="F697" t="s">
        <v>101</v>
      </c>
      <c r="G697" s="30"/>
      <c r="H697" s="30"/>
      <c r="I697" s="30"/>
      <c r="J697" s="3" t="str">
        <f t="shared" si="14"/>
        <v>✘</v>
      </c>
    </row>
    <row r="698" spans="2:10" x14ac:dyDescent="0.25">
      <c r="B698">
        <v>63</v>
      </c>
      <c r="C698" s="9">
        <v>41804</v>
      </c>
      <c r="D698" t="s">
        <v>17</v>
      </c>
      <c r="E698" t="s">
        <v>132</v>
      </c>
      <c r="F698" t="s">
        <v>21</v>
      </c>
      <c r="G698" s="30"/>
      <c r="H698" s="30"/>
      <c r="I698" s="30"/>
      <c r="J698" s="3" t="str">
        <f t="shared" si="14"/>
        <v>✘</v>
      </c>
    </row>
    <row r="699" spans="2:10" x14ac:dyDescent="0.25">
      <c r="B699">
        <v>64</v>
      </c>
      <c r="C699" s="9">
        <v>41891</v>
      </c>
      <c r="D699" t="s">
        <v>99</v>
      </c>
      <c r="E699" t="s">
        <v>24</v>
      </c>
      <c r="F699" t="s">
        <v>102</v>
      </c>
      <c r="G699" s="30"/>
      <c r="H699" s="30"/>
      <c r="I699" s="30"/>
      <c r="J699" s="3" t="str">
        <f t="shared" si="14"/>
        <v>✘</v>
      </c>
    </row>
    <row r="700" spans="2:10" x14ac:dyDescent="0.25">
      <c r="B700">
        <v>64</v>
      </c>
      <c r="C700" s="9">
        <v>41891</v>
      </c>
      <c r="D700" t="s">
        <v>99</v>
      </c>
      <c r="E700" t="s">
        <v>130</v>
      </c>
      <c r="F700" t="s">
        <v>101</v>
      </c>
      <c r="G700" s="30"/>
      <c r="H700" s="30"/>
      <c r="I700" s="30"/>
      <c r="J700" s="3" t="str">
        <f t="shared" si="14"/>
        <v>✘</v>
      </c>
    </row>
    <row r="701" spans="2:10" x14ac:dyDescent="0.25">
      <c r="B701">
        <v>64</v>
      </c>
      <c r="C701" s="9">
        <v>41891</v>
      </c>
      <c r="D701" t="s">
        <v>99</v>
      </c>
      <c r="E701" t="s">
        <v>100</v>
      </c>
      <c r="F701" t="s">
        <v>101</v>
      </c>
      <c r="G701" s="30"/>
      <c r="H701" s="30"/>
      <c r="I701" s="30"/>
      <c r="J701" s="3" t="str">
        <f t="shared" si="14"/>
        <v>✘</v>
      </c>
    </row>
    <row r="702" spans="2:10" x14ac:dyDescent="0.25">
      <c r="B702">
        <v>64</v>
      </c>
      <c r="C702" s="9">
        <v>41891</v>
      </c>
      <c r="D702" t="s">
        <v>99</v>
      </c>
      <c r="E702" t="s">
        <v>19</v>
      </c>
      <c r="F702" t="s">
        <v>101</v>
      </c>
      <c r="G702" s="30"/>
      <c r="H702" s="30"/>
      <c r="I702" s="30"/>
      <c r="J702" s="3" t="str">
        <f t="shared" si="14"/>
        <v>✘</v>
      </c>
    </row>
    <row r="703" spans="2:10" x14ac:dyDescent="0.25">
      <c r="B703">
        <v>64</v>
      </c>
      <c r="C703" s="9">
        <v>41891</v>
      </c>
      <c r="D703" t="s">
        <v>99</v>
      </c>
      <c r="E703" t="s">
        <v>15</v>
      </c>
      <c r="F703" t="s">
        <v>102</v>
      </c>
      <c r="G703" s="30"/>
      <c r="H703" s="30"/>
      <c r="I703" s="30"/>
      <c r="J703" s="3" t="str">
        <f t="shared" si="14"/>
        <v>✘</v>
      </c>
    </row>
    <row r="704" spans="2:10" x14ac:dyDescent="0.25">
      <c r="B704">
        <v>64</v>
      </c>
      <c r="C704" s="9">
        <v>41891</v>
      </c>
      <c r="D704" t="s">
        <v>99</v>
      </c>
      <c r="E704" t="s">
        <v>23</v>
      </c>
      <c r="F704" t="s">
        <v>102</v>
      </c>
      <c r="G704" s="30"/>
      <c r="H704" s="30"/>
      <c r="I704" s="30"/>
      <c r="J704" s="3" t="str">
        <f t="shared" si="14"/>
        <v>✘</v>
      </c>
    </row>
    <row r="705" spans="2:10" x14ac:dyDescent="0.25">
      <c r="B705">
        <v>64</v>
      </c>
      <c r="C705" s="9">
        <v>41891</v>
      </c>
      <c r="D705" t="s">
        <v>99</v>
      </c>
      <c r="E705" t="s">
        <v>130</v>
      </c>
      <c r="F705" t="s">
        <v>101</v>
      </c>
      <c r="G705" s="30"/>
      <c r="H705" s="30"/>
      <c r="I705" s="30"/>
      <c r="J705" s="3" t="str">
        <f t="shared" si="14"/>
        <v>✘</v>
      </c>
    </row>
    <row r="706" spans="2:10" x14ac:dyDescent="0.25">
      <c r="B706">
        <v>64</v>
      </c>
      <c r="C706" s="9">
        <v>41891</v>
      </c>
      <c r="D706" t="s">
        <v>99</v>
      </c>
      <c r="E706" t="s">
        <v>19</v>
      </c>
      <c r="F706" t="s">
        <v>101</v>
      </c>
      <c r="G706" s="30"/>
      <c r="H706" s="30"/>
      <c r="I706" s="30"/>
      <c r="J706" s="3" t="str">
        <f t="shared" si="14"/>
        <v>✘</v>
      </c>
    </row>
    <row r="707" spans="2:10" x14ac:dyDescent="0.25">
      <c r="B707">
        <v>64</v>
      </c>
      <c r="C707" s="9">
        <v>41891</v>
      </c>
      <c r="D707" t="s">
        <v>99</v>
      </c>
      <c r="E707" t="s">
        <v>16</v>
      </c>
      <c r="F707" t="s">
        <v>102</v>
      </c>
      <c r="G707" s="30"/>
      <c r="H707" s="30"/>
      <c r="I707" s="30"/>
      <c r="J707" s="3" t="str">
        <f t="shared" si="14"/>
        <v>✘</v>
      </c>
    </row>
    <row r="708" spans="2:10" x14ac:dyDescent="0.25">
      <c r="B708">
        <v>64</v>
      </c>
      <c r="C708" s="9">
        <v>41891</v>
      </c>
      <c r="D708" t="s">
        <v>99</v>
      </c>
      <c r="E708" t="s">
        <v>15</v>
      </c>
      <c r="F708" t="s">
        <v>102</v>
      </c>
      <c r="G708" s="30"/>
      <c r="H708" s="30"/>
      <c r="I708" s="30"/>
      <c r="J708" s="3" t="str">
        <f t="shared" si="14"/>
        <v>✘</v>
      </c>
    </row>
    <row r="709" spans="2:10" x14ac:dyDescent="0.25">
      <c r="B709">
        <v>64</v>
      </c>
      <c r="C709" s="9">
        <v>41891</v>
      </c>
      <c r="D709" t="s">
        <v>99</v>
      </c>
      <c r="E709" t="s">
        <v>18</v>
      </c>
      <c r="F709" t="s">
        <v>102</v>
      </c>
      <c r="G709" s="30"/>
      <c r="H709" s="30"/>
      <c r="I709" s="30"/>
      <c r="J709" s="3" t="str">
        <f t="shared" si="14"/>
        <v>✘</v>
      </c>
    </row>
    <row r="710" spans="2:10" x14ac:dyDescent="0.25">
      <c r="B710">
        <v>64</v>
      </c>
      <c r="C710" s="9">
        <v>41891</v>
      </c>
      <c r="D710" t="s">
        <v>17</v>
      </c>
      <c r="E710" t="s">
        <v>110</v>
      </c>
      <c r="F710" t="s">
        <v>21</v>
      </c>
      <c r="G710" s="30"/>
      <c r="H710" s="30"/>
      <c r="I710" s="30"/>
      <c r="J710" s="3" t="str">
        <f t="shared" si="14"/>
        <v>✘</v>
      </c>
    </row>
    <row r="711" spans="2:10" x14ac:dyDescent="0.25">
      <c r="B711">
        <v>64</v>
      </c>
      <c r="C711" s="9">
        <v>41891</v>
      </c>
      <c r="D711" t="s">
        <v>17</v>
      </c>
      <c r="E711" t="s">
        <v>104</v>
      </c>
      <c r="F711" t="s">
        <v>105</v>
      </c>
      <c r="G711" s="30"/>
      <c r="H711" s="30"/>
      <c r="I711" s="30"/>
      <c r="J711" s="3" t="str">
        <f t="shared" si="14"/>
        <v>✘</v>
      </c>
    </row>
    <row r="712" spans="2:10" x14ac:dyDescent="0.25">
      <c r="B712">
        <v>64</v>
      </c>
      <c r="C712" s="9">
        <v>41891</v>
      </c>
      <c r="D712" t="s">
        <v>17</v>
      </c>
      <c r="E712" t="s">
        <v>131</v>
      </c>
      <c r="F712" t="s">
        <v>114</v>
      </c>
      <c r="G712" s="30"/>
      <c r="H712" s="30"/>
      <c r="I712" s="30"/>
      <c r="J712" s="3" t="str">
        <f t="shared" si="14"/>
        <v>✘</v>
      </c>
    </row>
    <row r="713" spans="2:10" x14ac:dyDescent="0.25">
      <c r="B713">
        <v>64</v>
      </c>
      <c r="C713" s="9">
        <v>41891</v>
      </c>
      <c r="D713" t="s">
        <v>17</v>
      </c>
      <c r="E713" t="s">
        <v>141</v>
      </c>
      <c r="F713" t="s">
        <v>22</v>
      </c>
      <c r="G713" s="30"/>
      <c r="H713" s="30"/>
      <c r="I713" s="30"/>
      <c r="J713" s="3" t="str">
        <f t="shared" si="14"/>
        <v>✘</v>
      </c>
    </row>
    <row r="714" spans="2:10" x14ac:dyDescent="0.25">
      <c r="B714">
        <v>64</v>
      </c>
      <c r="C714" s="9">
        <v>41891</v>
      </c>
      <c r="D714" t="s">
        <v>17</v>
      </c>
      <c r="E714" t="s">
        <v>111</v>
      </c>
      <c r="F714" t="s">
        <v>22</v>
      </c>
      <c r="G714" s="30"/>
      <c r="H714" s="30"/>
      <c r="I714" s="30"/>
      <c r="J714" s="3" t="str">
        <f t="shared" si="14"/>
        <v>✘</v>
      </c>
    </row>
    <row r="715" spans="2:10" x14ac:dyDescent="0.25">
      <c r="B715">
        <v>64</v>
      </c>
      <c r="C715" s="9">
        <v>41891</v>
      </c>
      <c r="D715" t="s">
        <v>17</v>
      </c>
      <c r="E715" t="s">
        <v>39</v>
      </c>
      <c r="F715" t="s">
        <v>134</v>
      </c>
      <c r="G715" s="30"/>
      <c r="H715" s="30"/>
      <c r="I715" s="30"/>
      <c r="J715" s="3" t="str">
        <f t="shared" si="14"/>
        <v>✘</v>
      </c>
    </row>
    <row r="716" spans="2:10" x14ac:dyDescent="0.25">
      <c r="B716">
        <v>64</v>
      </c>
      <c r="C716" s="9">
        <v>41891</v>
      </c>
      <c r="D716" t="s">
        <v>17</v>
      </c>
      <c r="E716" t="s">
        <v>112</v>
      </c>
      <c r="F716" t="s">
        <v>107</v>
      </c>
      <c r="G716" s="30"/>
      <c r="H716" s="30"/>
      <c r="I716" s="30"/>
      <c r="J716" s="3" t="str">
        <f t="shared" si="14"/>
        <v>✘</v>
      </c>
    </row>
    <row r="717" spans="2:10" x14ac:dyDescent="0.25">
      <c r="B717">
        <v>64</v>
      </c>
      <c r="C717" s="9">
        <v>41891</v>
      </c>
      <c r="D717" t="s">
        <v>17</v>
      </c>
      <c r="E717" t="s">
        <v>138</v>
      </c>
      <c r="F717" t="s">
        <v>22</v>
      </c>
      <c r="G717" s="30"/>
      <c r="H717" s="30"/>
      <c r="I717" s="30"/>
      <c r="J717" s="3" t="str">
        <f t="shared" si="14"/>
        <v>✘</v>
      </c>
    </row>
    <row r="718" spans="2:10" x14ac:dyDescent="0.25">
      <c r="B718">
        <v>64</v>
      </c>
      <c r="C718" s="9">
        <v>41891</v>
      </c>
      <c r="D718" t="s">
        <v>17</v>
      </c>
      <c r="E718" t="s">
        <v>113</v>
      </c>
      <c r="F718" t="s">
        <v>114</v>
      </c>
      <c r="G718" s="30"/>
      <c r="H718" s="30"/>
      <c r="I718" s="30"/>
      <c r="J718" s="3" t="str">
        <f t="shared" si="14"/>
        <v>✘</v>
      </c>
    </row>
    <row r="719" spans="2:10" x14ac:dyDescent="0.25">
      <c r="B719">
        <v>64</v>
      </c>
      <c r="C719" s="9">
        <v>41891</v>
      </c>
      <c r="D719" t="s">
        <v>17</v>
      </c>
      <c r="E719" t="s">
        <v>126</v>
      </c>
      <c r="F719" t="s">
        <v>127</v>
      </c>
      <c r="G719" s="30"/>
      <c r="H719" s="30"/>
      <c r="I719" s="30"/>
      <c r="J719" s="3" t="str">
        <f t="shared" ref="J719:J782" si="15">IF(I719=VLOOKUP(E719,$L$7:$P$115,5,0),"✔","✘")</f>
        <v>✘</v>
      </c>
    </row>
    <row r="720" spans="2:10" x14ac:dyDescent="0.25">
      <c r="B720">
        <v>64</v>
      </c>
      <c r="C720" s="9">
        <v>41891</v>
      </c>
      <c r="D720" t="s">
        <v>17</v>
      </c>
      <c r="E720" t="s">
        <v>128</v>
      </c>
      <c r="F720" t="s">
        <v>127</v>
      </c>
      <c r="G720" s="30"/>
      <c r="H720" s="30"/>
      <c r="I720" s="30"/>
      <c r="J720" s="3" t="str">
        <f t="shared" si="15"/>
        <v>✘</v>
      </c>
    </row>
    <row r="721" spans="2:10" x14ac:dyDescent="0.25">
      <c r="B721">
        <v>65</v>
      </c>
      <c r="C721" s="9">
        <v>41677</v>
      </c>
      <c r="D721" t="s">
        <v>99</v>
      </c>
      <c r="E721" t="s">
        <v>18</v>
      </c>
      <c r="F721" t="s">
        <v>102</v>
      </c>
      <c r="G721" s="30"/>
      <c r="H721" s="30"/>
      <c r="I721" s="30"/>
      <c r="J721" s="3" t="str">
        <f t="shared" si="15"/>
        <v>✘</v>
      </c>
    </row>
    <row r="722" spans="2:10" x14ac:dyDescent="0.25">
      <c r="B722">
        <v>65</v>
      </c>
      <c r="C722" s="9">
        <v>41677</v>
      </c>
      <c r="D722" t="s">
        <v>99</v>
      </c>
      <c r="E722" t="s">
        <v>20</v>
      </c>
      <c r="F722" t="s">
        <v>101</v>
      </c>
      <c r="G722" s="30"/>
      <c r="H722" s="30"/>
      <c r="I722" s="30"/>
      <c r="J722" s="3" t="str">
        <f t="shared" si="15"/>
        <v>✘</v>
      </c>
    </row>
    <row r="723" spans="2:10" x14ac:dyDescent="0.25">
      <c r="B723">
        <v>65</v>
      </c>
      <c r="C723" s="9">
        <v>41677</v>
      </c>
      <c r="D723" t="s">
        <v>99</v>
      </c>
      <c r="E723" t="s">
        <v>27</v>
      </c>
      <c r="F723" t="s">
        <v>102</v>
      </c>
      <c r="G723" s="30"/>
      <c r="H723" s="30"/>
      <c r="I723" s="30"/>
      <c r="J723" s="3" t="str">
        <f t="shared" si="15"/>
        <v>✘</v>
      </c>
    </row>
    <row r="724" spans="2:10" x14ac:dyDescent="0.25">
      <c r="B724">
        <v>65</v>
      </c>
      <c r="C724" s="9">
        <v>41677</v>
      </c>
      <c r="D724" t="s">
        <v>99</v>
      </c>
      <c r="E724" t="s">
        <v>24</v>
      </c>
      <c r="F724" t="s">
        <v>102</v>
      </c>
      <c r="G724" s="30"/>
      <c r="H724" s="30"/>
      <c r="I724" s="30"/>
      <c r="J724" s="3" t="str">
        <f t="shared" si="15"/>
        <v>✘</v>
      </c>
    </row>
    <row r="725" spans="2:10" x14ac:dyDescent="0.25">
      <c r="B725">
        <v>65</v>
      </c>
      <c r="C725" s="9">
        <v>41677</v>
      </c>
      <c r="D725" t="s">
        <v>99</v>
      </c>
      <c r="E725" t="s">
        <v>103</v>
      </c>
      <c r="F725" t="s">
        <v>101</v>
      </c>
      <c r="G725" s="30"/>
      <c r="H725" s="30"/>
      <c r="I725" s="30"/>
      <c r="J725" s="3" t="str">
        <f t="shared" si="15"/>
        <v>✘</v>
      </c>
    </row>
    <row r="726" spans="2:10" x14ac:dyDescent="0.25">
      <c r="B726">
        <v>65</v>
      </c>
      <c r="C726" s="9">
        <v>41677</v>
      </c>
      <c r="D726" t="s">
        <v>99</v>
      </c>
      <c r="E726" t="s">
        <v>25</v>
      </c>
      <c r="F726" t="s">
        <v>102</v>
      </c>
      <c r="G726" s="30"/>
      <c r="H726" s="30"/>
      <c r="I726" s="30"/>
      <c r="J726" s="3" t="str">
        <f t="shared" si="15"/>
        <v>✘</v>
      </c>
    </row>
    <row r="727" spans="2:10" x14ac:dyDescent="0.25">
      <c r="B727">
        <v>65</v>
      </c>
      <c r="C727" s="9">
        <v>41677</v>
      </c>
      <c r="D727" t="s">
        <v>99</v>
      </c>
      <c r="E727" t="s">
        <v>16</v>
      </c>
      <c r="F727" t="s">
        <v>102</v>
      </c>
      <c r="G727" s="30"/>
      <c r="H727" s="30"/>
      <c r="I727" s="30"/>
      <c r="J727" s="3" t="str">
        <f t="shared" si="15"/>
        <v>✘</v>
      </c>
    </row>
    <row r="728" spans="2:10" x14ac:dyDescent="0.25">
      <c r="B728">
        <v>65</v>
      </c>
      <c r="C728" s="9">
        <v>41677</v>
      </c>
      <c r="D728" t="s">
        <v>99</v>
      </c>
      <c r="E728" t="s">
        <v>24</v>
      </c>
      <c r="F728" t="s">
        <v>102</v>
      </c>
      <c r="G728" s="30"/>
      <c r="H728" s="30"/>
      <c r="I728" s="30"/>
      <c r="J728" s="3" t="str">
        <f t="shared" si="15"/>
        <v>✘</v>
      </c>
    </row>
    <row r="729" spans="2:10" x14ac:dyDescent="0.25">
      <c r="B729">
        <v>65</v>
      </c>
      <c r="C729" s="9">
        <v>41677</v>
      </c>
      <c r="D729" t="s">
        <v>17</v>
      </c>
      <c r="E729" t="s">
        <v>115</v>
      </c>
      <c r="F729" t="s">
        <v>114</v>
      </c>
      <c r="G729" s="30"/>
      <c r="H729" s="30"/>
      <c r="I729" s="30"/>
      <c r="J729" s="3" t="str">
        <f t="shared" si="15"/>
        <v>✘</v>
      </c>
    </row>
    <row r="730" spans="2:10" x14ac:dyDescent="0.25">
      <c r="B730">
        <v>65</v>
      </c>
      <c r="C730" s="9">
        <v>41677</v>
      </c>
      <c r="D730" t="s">
        <v>17</v>
      </c>
      <c r="E730" t="s">
        <v>125</v>
      </c>
      <c r="F730" t="s">
        <v>123</v>
      </c>
      <c r="G730" s="30"/>
      <c r="H730" s="30"/>
      <c r="I730" s="30"/>
      <c r="J730" s="3" t="str">
        <f t="shared" si="15"/>
        <v>✘</v>
      </c>
    </row>
    <row r="731" spans="2:10" x14ac:dyDescent="0.25">
      <c r="B731">
        <v>65</v>
      </c>
      <c r="C731" s="9">
        <v>41677</v>
      </c>
      <c r="D731" t="s">
        <v>17</v>
      </c>
      <c r="E731" t="s">
        <v>141</v>
      </c>
      <c r="F731" t="s">
        <v>22</v>
      </c>
      <c r="G731" s="30"/>
      <c r="H731" s="30"/>
      <c r="I731" s="30"/>
      <c r="J731" s="3" t="str">
        <f t="shared" si="15"/>
        <v>✘</v>
      </c>
    </row>
    <row r="732" spans="2:10" x14ac:dyDescent="0.25">
      <c r="B732">
        <v>65</v>
      </c>
      <c r="C732" s="9">
        <v>41677</v>
      </c>
      <c r="D732" t="s">
        <v>17</v>
      </c>
      <c r="E732" t="s">
        <v>104</v>
      </c>
      <c r="F732" t="s">
        <v>105</v>
      </c>
      <c r="G732" s="30"/>
      <c r="H732" s="30"/>
      <c r="I732" s="30"/>
      <c r="J732" s="3" t="str">
        <f t="shared" si="15"/>
        <v>✘</v>
      </c>
    </row>
    <row r="733" spans="2:10" x14ac:dyDescent="0.25">
      <c r="B733">
        <v>65</v>
      </c>
      <c r="C733" s="9">
        <v>41677</v>
      </c>
      <c r="D733" t="s">
        <v>17</v>
      </c>
      <c r="E733" t="s">
        <v>135</v>
      </c>
      <c r="F733" t="s">
        <v>127</v>
      </c>
      <c r="G733" s="30"/>
      <c r="H733" s="30"/>
      <c r="I733" s="30"/>
      <c r="J733" s="3" t="str">
        <f t="shared" si="15"/>
        <v>✘</v>
      </c>
    </row>
    <row r="734" spans="2:10" x14ac:dyDescent="0.25">
      <c r="B734">
        <v>65</v>
      </c>
      <c r="C734" s="9">
        <v>41677</v>
      </c>
      <c r="D734" t="s">
        <v>17</v>
      </c>
      <c r="E734" t="s">
        <v>104</v>
      </c>
      <c r="F734" t="s">
        <v>105</v>
      </c>
      <c r="G734" s="30"/>
      <c r="H734" s="30"/>
      <c r="I734" s="30"/>
      <c r="J734" s="3" t="str">
        <f t="shared" si="15"/>
        <v>✘</v>
      </c>
    </row>
    <row r="735" spans="2:10" x14ac:dyDescent="0.25">
      <c r="B735">
        <v>65</v>
      </c>
      <c r="C735" s="9">
        <v>41677</v>
      </c>
      <c r="D735" t="s">
        <v>17</v>
      </c>
      <c r="E735" t="s">
        <v>112</v>
      </c>
      <c r="F735" t="s">
        <v>107</v>
      </c>
      <c r="G735" s="30"/>
      <c r="H735" s="30"/>
      <c r="I735" s="30"/>
      <c r="J735" s="3" t="str">
        <f t="shared" si="15"/>
        <v>✘</v>
      </c>
    </row>
    <row r="736" spans="2:10" x14ac:dyDescent="0.25">
      <c r="B736">
        <v>65</v>
      </c>
      <c r="C736" s="9">
        <v>41677</v>
      </c>
      <c r="D736" t="s">
        <v>17</v>
      </c>
      <c r="E736" t="s">
        <v>149</v>
      </c>
      <c r="F736" t="s">
        <v>114</v>
      </c>
      <c r="G736" s="30"/>
      <c r="H736" s="30"/>
      <c r="I736" s="30"/>
      <c r="J736" s="3" t="str">
        <f t="shared" si="15"/>
        <v>✘</v>
      </c>
    </row>
    <row r="737" spans="2:10" x14ac:dyDescent="0.25">
      <c r="B737">
        <v>65</v>
      </c>
      <c r="C737" s="9">
        <v>41677</v>
      </c>
      <c r="D737" t="s">
        <v>17</v>
      </c>
      <c r="E737" t="s">
        <v>113</v>
      </c>
      <c r="F737" t="s">
        <v>114</v>
      </c>
      <c r="G737" s="30"/>
      <c r="H737" s="30"/>
      <c r="I737" s="30"/>
      <c r="J737" s="3" t="str">
        <f t="shared" si="15"/>
        <v>✘</v>
      </c>
    </row>
    <row r="738" spans="2:10" x14ac:dyDescent="0.25">
      <c r="B738">
        <v>65</v>
      </c>
      <c r="C738" s="9">
        <v>41677</v>
      </c>
      <c r="D738" t="s">
        <v>17</v>
      </c>
      <c r="E738" t="s">
        <v>137</v>
      </c>
      <c r="F738" t="s">
        <v>22</v>
      </c>
      <c r="G738" s="30"/>
      <c r="H738" s="30"/>
      <c r="I738" s="30"/>
      <c r="J738" s="3" t="str">
        <f t="shared" si="15"/>
        <v>✘</v>
      </c>
    </row>
    <row r="739" spans="2:10" x14ac:dyDescent="0.25">
      <c r="B739">
        <v>66</v>
      </c>
      <c r="C739" s="9">
        <v>41923</v>
      </c>
      <c r="D739" t="s">
        <v>99</v>
      </c>
      <c r="E739" t="s">
        <v>26</v>
      </c>
      <c r="F739" t="s">
        <v>101</v>
      </c>
      <c r="G739" s="30"/>
      <c r="H739" s="30"/>
      <c r="I739" s="30"/>
      <c r="J739" s="3" t="str">
        <f t="shared" si="15"/>
        <v>✘</v>
      </c>
    </row>
    <row r="740" spans="2:10" x14ac:dyDescent="0.25">
      <c r="B740">
        <v>66</v>
      </c>
      <c r="C740" s="9">
        <v>41923</v>
      </c>
      <c r="D740" t="s">
        <v>99</v>
      </c>
      <c r="E740" t="s">
        <v>19</v>
      </c>
      <c r="F740" t="s">
        <v>101</v>
      </c>
      <c r="G740" s="30"/>
      <c r="H740" s="30"/>
      <c r="I740" s="30"/>
      <c r="J740" s="3" t="str">
        <f t="shared" si="15"/>
        <v>✘</v>
      </c>
    </row>
    <row r="741" spans="2:10" x14ac:dyDescent="0.25">
      <c r="B741">
        <v>66</v>
      </c>
      <c r="C741" s="9">
        <v>41923</v>
      </c>
      <c r="D741" t="s">
        <v>99</v>
      </c>
      <c r="E741" t="s">
        <v>20</v>
      </c>
      <c r="F741" t="s">
        <v>101</v>
      </c>
      <c r="G741" s="30"/>
      <c r="H741" s="30"/>
      <c r="I741" s="30"/>
      <c r="J741" s="3" t="str">
        <f t="shared" si="15"/>
        <v>✘</v>
      </c>
    </row>
    <row r="742" spans="2:10" x14ac:dyDescent="0.25">
      <c r="B742">
        <v>66</v>
      </c>
      <c r="C742" s="9">
        <v>41923</v>
      </c>
      <c r="D742" t="s">
        <v>99</v>
      </c>
      <c r="E742" t="s">
        <v>130</v>
      </c>
      <c r="F742" t="s">
        <v>101</v>
      </c>
      <c r="G742" s="30"/>
      <c r="H742" s="30"/>
      <c r="I742" s="30"/>
      <c r="J742" s="3" t="str">
        <f t="shared" si="15"/>
        <v>✘</v>
      </c>
    </row>
    <row r="743" spans="2:10" x14ac:dyDescent="0.25">
      <c r="B743">
        <v>66</v>
      </c>
      <c r="C743" s="9">
        <v>41923</v>
      </c>
      <c r="D743" t="s">
        <v>99</v>
      </c>
      <c r="E743" t="s">
        <v>25</v>
      </c>
      <c r="F743" t="s">
        <v>102</v>
      </c>
      <c r="G743" s="30"/>
      <c r="H743" s="30"/>
      <c r="I743" s="30"/>
      <c r="J743" s="3" t="str">
        <f t="shared" si="15"/>
        <v>✘</v>
      </c>
    </row>
    <row r="744" spans="2:10" x14ac:dyDescent="0.25">
      <c r="B744">
        <v>66</v>
      </c>
      <c r="C744" s="9">
        <v>41923</v>
      </c>
      <c r="D744" t="s">
        <v>17</v>
      </c>
      <c r="E744" t="s">
        <v>125</v>
      </c>
      <c r="F744" t="s">
        <v>123</v>
      </c>
      <c r="G744" s="30"/>
      <c r="H744" s="30"/>
      <c r="I744" s="30"/>
      <c r="J744" s="3" t="str">
        <f t="shared" si="15"/>
        <v>✘</v>
      </c>
    </row>
    <row r="745" spans="2:10" x14ac:dyDescent="0.25">
      <c r="B745">
        <v>66</v>
      </c>
      <c r="C745" s="9">
        <v>41923</v>
      </c>
      <c r="D745" t="s">
        <v>17</v>
      </c>
      <c r="E745" t="s">
        <v>131</v>
      </c>
      <c r="F745" t="s">
        <v>114</v>
      </c>
      <c r="G745" s="30"/>
      <c r="H745" s="30"/>
      <c r="I745" s="30"/>
      <c r="J745" s="3" t="str">
        <f t="shared" si="15"/>
        <v>✘</v>
      </c>
    </row>
    <row r="746" spans="2:10" x14ac:dyDescent="0.25">
      <c r="B746">
        <v>67</v>
      </c>
      <c r="C746" s="9">
        <v>41730</v>
      </c>
      <c r="D746" t="s">
        <v>99</v>
      </c>
      <c r="E746" t="s">
        <v>20</v>
      </c>
      <c r="F746" t="s">
        <v>101</v>
      </c>
      <c r="G746" s="30"/>
      <c r="H746" s="30"/>
      <c r="I746" s="30"/>
      <c r="J746" s="3" t="str">
        <f t="shared" si="15"/>
        <v>✘</v>
      </c>
    </row>
    <row r="747" spans="2:10" x14ac:dyDescent="0.25">
      <c r="B747">
        <v>67</v>
      </c>
      <c r="C747" s="9">
        <v>41730</v>
      </c>
      <c r="D747" t="s">
        <v>99</v>
      </c>
      <c r="E747" t="s">
        <v>108</v>
      </c>
      <c r="F747" t="s">
        <v>101</v>
      </c>
      <c r="G747" s="30"/>
      <c r="H747" s="30"/>
      <c r="I747" s="30"/>
      <c r="J747" s="3" t="str">
        <f t="shared" si="15"/>
        <v>✘</v>
      </c>
    </row>
    <row r="748" spans="2:10" x14ac:dyDescent="0.25">
      <c r="B748">
        <v>67</v>
      </c>
      <c r="C748" s="9">
        <v>41730</v>
      </c>
      <c r="D748" t="s">
        <v>99</v>
      </c>
      <c r="E748" t="s">
        <v>23</v>
      </c>
      <c r="F748" t="s">
        <v>102</v>
      </c>
      <c r="G748" s="30"/>
      <c r="H748" s="30"/>
      <c r="I748" s="30"/>
      <c r="J748" s="3" t="str">
        <f t="shared" si="15"/>
        <v>✘</v>
      </c>
    </row>
    <row r="749" spans="2:10" x14ac:dyDescent="0.25">
      <c r="B749">
        <v>67</v>
      </c>
      <c r="C749" s="9">
        <v>41730</v>
      </c>
      <c r="D749" t="s">
        <v>99</v>
      </c>
      <c r="E749" t="s">
        <v>103</v>
      </c>
      <c r="F749" t="s">
        <v>101</v>
      </c>
      <c r="G749" s="30"/>
      <c r="H749" s="30"/>
      <c r="I749" s="30"/>
      <c r="J749" s="3" t="str">
        <f t="shared" si="15"/>
        <v>✘</v>
      </c>
    </row>
    <row r="750" spans="2:10" x14ac:dyDescent="0.25">
      <c r="B750">
        <v>67</v>
      </c>
      <c r="C750" s="9">
        <v>41730</v>
      </c>
      <c r="D750" t="s">
        <v>99</v>
      </c>
      <c r="E750" t="s">
        <v>18</v>
      </c>
      <c r="F750" t="s">
        <v>102</v>
      </c>
      <c r="G750" s="30"/>
      <c r="H750" s="30"/>
      <c r="I750" s="30"/>
      <c r="J750" s="3" t="str">
        <f t="shared" si="15"/>
        <v>✘</v>
      </c>
    </row>
    <row r="751" spans="2:10" x14ac:dyDescent="0.25">
      <c r="B751">
        <v>67</v>
      </c>
      <c r="C751" s="9">
        <v>41730</v>
      </c>
      <c r="D751" t="s">
        <v>99</v>
      </c>
      <c r="E751" t="s">
        <v>23</v>
      </c>
      <c r="F751" t="s">
        <v>102</v>
      </c>
      <c r="G751" s="30"/>
      <c r="H751" s="30"/>
      <c r="I751" s="30"/>
      <c r="J751" s="3" t="str">
        <f t="shared" si="15"/>
        <v>✘</v>
      </c>
    </row>
    <row r="752" spans="2:10" x14ac:dyDescent="0.25">
      <c r="B752">
        <v>67</v>
      </c>
      <c r="C752" s="9">
        <v>41730</v>
      </c>
      <c r="D752" t="s">
        <v>99</v>
      </c>
      <c r="E752" t="s">
        <v>130</v>
      </c>
      <c r="F752" t="s">
        <v>101</v>
      </c>
      <c r="G752" s="30"/>
      <c r="H752" s="30"/>
      <c r="I752" s="30"/>
      <c r="J752" s="3" t="str">
        <f t="shared" si="15"/>
        <v>✘</v>
      </c>
    </row>
    <row r="753" spans="2:10" x14ac:dyDescent="0.25">
      <c r="B753">
        <v>67</v>
      </c>
      <c r="C753" s="9">
        <v>41730</v>
      </c>
      <c r="D753" t="s">
        <v>99</v>
      </c>
      <c r="E753" t="s">
        <v>15</v>
      </c>
      <c r="F753" t="s">
        <v>102</v>
      </c>
      <c r="G753" s="30"/>
      <c r="H753" s="30"/>
      <c r="I753" s="30"/>
      <c r="J753" s="3" t="str">
        <f t="shared" si="15"/>
        <v>✘</v>
      </c>
    </row>
    <row r="754" spans="2:10" x14ac:dyDescent="0.25">
      <c r="B754">
        <v>67</v>
      </c>
      <c r="C754" s="9">
        <v>41730</v>
      </c>
      <c r="D754" t="s">
        <v>99</v>
      </c>
      <c r="E754" t="s">
        <v>100</v>
      </c>
      <c r="F754" t="s">
        <v>101</v>
      </c>
      <c r="G754" s="30"/>
      <c r="H754" s="30"/>
      <c r="I754" s="30"/>
      <c r="J754" s="3" t="str">
        <f t="shared" si="15"/>
        <v>✘</v>
      </c>
    </row>
    <row r="755" spans="2:10" x14ac:dyDescent="0.25">
      <c r="B755">
        <v>67</v>
      </c>
      <c r="C755" s="9">
        <v>41730</v>
      </c>
      <c r="D755" t="s">
        <v>17</v>
      </c>
      <c r="E755" t="s">
        <v>131</v>
      </c>
      <c r="F755" t="s">
        <v>114</v>
      </c>
      <c r="G755" s="30"/>
      <c r="H755" s="30"/>
      <c r="I755" s="30"/>
      <c r="J755" s="3" t="str">
        <f t="shared" si="15"/>
        <v>✘</v>
      </c>
    </row>
    <row r="756" spans="2:10" x14ac:dyDescent="0.25">
      <c r="B756">
        <v>67</v>
      </c>
      <c r="C756" s="9">
        <v>41730</v>
      </c>
      <c r="D756" t="s">
        <v>17</v>
      </c>
      <c r="E756" t="s">
        <v>115</v>
      </c>
      <c r="F756" t="s">
        <v>114</v>
      </c>
      <c r="G756" s="30"/>
      <c r="H756" s="30"/>
      <c r="I756" s="30"/>
      <c r="J756" s="3" t="str">
        <f t="shared" si="15"/>
        <v>✘</v>
      </c>
    </row>
    <row r="757" spans="2:10" x14ac:dyDescent="0.25">
      <c r="B757">
        <v>67</v>
      </c>
      <c r="C757" s="9">
        <v>41730</v>
      </c>
      <c r="D757" t="s">
        <v>17</v>
      </c>
      <c r="E757" t="s">
        <v>148</v>
      </c>
      <c r="F757" t="s">
        <v>21</v>
      </c>
      <c r="G757" s="30"/>
      <c r="H757" s="30"/>
      <c r="I757" s="30"/>
      <c r="J757" s="3" t="str">
        <f t="shared" si="15"/>
        <v>✘</v>
      </c>
    </row>
    <row r="758" spans="2:10" x14ac:dyDescent="0.25">
      <c r="B758">
        <v>67</v>
      </c>
      <c r="C758" s="9">
        <v>41730</v>
      </c>
      <c r="D758" t="s">
        <v>17</v>
      </c>
      <c r="E758" t="s">
        <v>113</v>
      </c>
      <c r="F758" t="s">
        <v>114</v>
      </c>
      <c r="G758" s="30"/>
      <c r="H758" s="30"/>
      <c r="I758" s="30"/>
      <c r="J758" s="3" t="str">
        <f t="shared" si="15"/>
        <v>✘</v>
      </c>
    </row>
    <row r="759" spans="2:10" x14ac:dyDescent="0.25">
      <c r="B759">
        <v>67</v>
      </c>
      <c r="C759" s="9">
        <v>41730</v>
      </c>
      <c r="D759" t="s">
        <v>17</v>
      </c>
      <c r="E759" t="s">
        <v>112</v>
      </c>
      <c r="F759" t="s">
        <v>107</v>
      </c>
      <c r="G759" s="30"/>
      <c r="H759" s="30"/>
      <c r="I759" s="30"/>
      <c r="J759" s="3" t="str">
        <f t="shared" si="15"/>
        <v>✘</v>
      </c>
    </row>
    <row r="760" spans="2:10" x14ac:dyDescent="0.25">
      <c r="B760">
        <v>67</v>
      </c>
      <c r="C760" s="9">
        <v>41730</v>
      </c>
      <c r="D760" t="s">
        <v>17</v>
      </c>
      <c r="E760" t="s">
        <v>104</v>
      </c>
      <c r="F760" t="s">
        <v>105</v>
      </c>
      <c r="G760" s="30"/>
      <c r="H760" s="30"/>
      <c r="I760" s="30"/>
      <c r="J760" s="3" t="str">
        <f t="shared" si="15"/>
        <v>✘</v>
      </c>
    </row>
    <row r="761" spans="2:10" x14ac:dyDescent="0.25">
      <c r="B761">
        <v>67</v>
      </c>
      <c r="C761" s="9">
        <v>41730</v>
      </c>
      <c r="D761" t="s">
        <v>17</v>
      </c>
      <c r="E761" t="s">
        <v>112</v>
      </c>
      <c r="F761" t="s">
        <v>107</v>
      </c>
      <c r="G761" s="30"/>
      <c r="H761" s="30"/>
      <c r="I761" s="30"/>
      <c r="J761" s="3" t="str">
        <f t="shared" si="15"/>
        <v>✘</v>
      </c>
    </row>
    <row r="762" spans="2:10" x14ac:dyDescent="0.25">
      <c r="B762">
        <v>67</v>
      </c>
      <c r="C762" s="9">
        <v>41730</v>
      </c>
      <c r="D762" t="s">
        <v>17</v>
      </c>
      <c r="E762" t="s">
        <v>141</v>
      </c>
      <c r="F762" t="s">
        <v>22</v>
      </c>
      <c r="G762" s="30"/>
      <c r="H762" s="30"/>
      <c r="I762" s="30"/>
      <c r="J762" s="3" t="str">
        <f t="shared" si="15"/>
        <v>✘</v>
      </c>
    </row>
    <row r="763" spans="2:10" x14ac:dyDescent="0.25">
      <c r="B763">
        <v>68</v>
      </c>
      <c r="C763" s="9">
        <v>41986</v>
      </c>
      <c r="D763" t="s">
        <v>99</v>
      </c>
      <c r="E763" t="s">
        <v>24</v>
      </c>
      <c r="F763" t="s">
        <v>102</v>
      </c>
      <c r="G763" s="30"/>
      <c r="H763" s="30"/>
      <c r="I763" s="30"/>
      <c r="J763" s="3" t="str">
        <f t="shared" si="15"/>
        <v>✘</v>
      </c>
    </row>
    <row r="764" spans="2:10" x14ac:dyDescent="0.25">
      <c r="B764">
        <v>68</v>
      </c>
      <c r="C764" s="9">
        <v>41986</v>
      </c>
      <c r="D764" t="s">
        <v>99</v>
      </c>
      <c r="E764" t="s">
        <v>20</v>
      </c>
      <c r="F764" t="s">
        <v>101</v>
      </c>
      <c r="G764" s="30"/>
      <c r="H764" s="30"/>
      <c r="I764" s="30"/>
      <c r="J764" s="3" t="str">
        <f t="shared" si="15"/>
        <v>✘</v>
      </c>
    </row>
    <row r="765" spans="2:10" x14ac:dyDescent="0.25">
      <c r="B765">
        <v>68</v>
      </c>
      <c r="C765" s="9">
        <v>41986</v>
      </c>
      <c r="D765" t="s">
        <v>99</v>
      </c>
      <c r="E765" t="s">
        <v>27</v>
      </c>
      <c r="F765" t="s">
        <v>102</v>
      </c>
      <c r="G765" s="30"/>
      <c r="H765" s="30"/>
      <c r="I765" s="30"/>
      <c r="J765" s="3" t="str">
        <f t="shared" si="15"/>
        <v>✘</v>
      </c>
    </row>
    <row r="766" spans="2:10" x14ac:dyDescent="0.25">
      <c r="B766">
        <v>68</v>
      </c>
      <c r="C766" s="9">
        <v>41986</v>
      </c>
      <c r="D766" t="s">
        <v>99</v>
      </c>
      <c r="E766" t="s">
        <v>24</v>
      </c>
      <c r="F766" t="s">
        <v>102</v>
      </c>
      <c r="G766" s="30"/>
      <c r="H766" s="30"/>
      <c r="I766" s="30"/>
      <c r="J766" s="3" t="str">
        <f t="shared" si="15"/>
        <v>✘</v>
      </c>
    </row>
    <row r="767" spans="2:10" x14ac:dyDescent="0.25">
      <c r="B767">
        <v>68</v>
      </c>
      <c r="C767" s="9">
        <v>41986</v>
      </c>
      <c r="D767" t="s">
        <v>99</v>
      </c>
      <c r="E767" t="s">
        <v>25</v>
      </c>
      <c r="F767" t="s">
        <v>102</v>
      </c>
      <c r="G767" s="30"/>
      <c r="H767" s="30"/>
      <c r="I767" s="30"/>
      <c r="J767" s="3" t="str">
        <f t="shared" si="15"/>
        <v>✘</v>
      </c>
    </row>
    <row r="768" spans="2:10" x14ac:dyDescent="0.25">
      <c r="B768">
        <v>68</v>
      </c>
      <c r="C768" s="9">
        <v>41986</v>
      </c>
      <c r="D768" t="s">
        <v>99</v>
      </c>
      <c r="E768" t="s">
        <v>130</v>
      </c>
      <c r="F768" t="s">
        <v>101</v>
      </c>
      <c r="G768" s="30"/>
      <c r="H768" s="30"/>
      <c r="I768" s="30"/>
      <c r="J768" s="3" t="str">
        <f t="shared" si="15"/>
        <v>✘</v>
      </c>
    </row>
    <row r="769" spans="2:10" x14ac:dyDescent="0.25">
      <c r="B769">
        <v>68</v>
      </c>
      <c r="C769" s="9">
        <v>41986</v>
      </c>
      <c r="D769" t="s">
        <v>99</v>
      </c>
      <c r="E769" t="s">
        <v>15</v>
      </c>
      <c r="F769" t="s">
        <v>102</v>
      </c>
      <c r="G769" s="30"/>
      <c r="H769" s="30"/>
      <c r="I769" s="30"/>
      <c r="J769" s="3" t="str">
        <f t="shared" si="15"/>
        <v>✘</v>
      </c>
    </row>
    <row r="770" spans="2:10" x14ac:dyDescent="0.25">
      <c r="B770">
        <v>68</v>
      </c>
      <c r="C770" s="9">
        <v>41986</v>
      </c>
      <c r="D770" t="s">
        <v>99</v>
      </c>
      <c r="E770" t="s">
        <v>25</v>
      </c>
      <c r="F770" t="s">
        <v>102</v>
      </c>
      <c r="G770" s="30"/>
      <c r="H770" s="30"/>
      <c r="I770" s="30"/>
      <c r="J770" s="3" t="str">
        <f t="shared" si="15"/>
        <v>✘</v>
      </c>
    </row>
    <row r="771" spans="2:10" x14ac:dyDescent="0.25">
      <c r="B771">
        <v>68</v>
      </c>
      <c r="C771" s="9">
        <v>41986</v>
      </c>
      <c r="D771" t="s">
        <v>17</v>
      </c>
      <c r="E771" t="s">
        <v>162</v>
      </c>
      <c r="F771" t="s">
        <v>21</v>
      </c>
      <c r="G771" s="30"/>
      <c r="H771" s="30"/>
      <c r="I771" s="30"/>
      <c r="J771" s="3" t="str">
        <f t="shared" si="15"/>
        <v>✘</v>
      </c>
    </row>
    <row r="772" spans="2:10" x14ac:dyDescent="0.25">
      <c r="B772">
        <v>68</v>
      </c>
      <c r="C772" s="9">
        <v>41986</v>
      </c>
      <c r="D772" t="s">
        <v>17</v>
      </c>
      <c r="E772" t="s">
        <v>154</v>
      </c>
      <c r="F772" t="s">
        <v>21</v>
      </c>
      <c r="G772" s="30"/>
      <c r="H772" s="30"/>
      <c r="I772" s="30"/>
      <c r="J772" s="3" t="str">
        <f t="shared" si="15"/>
        <v>✘</v>
      </c>
    </row>
    <row r="773" spans="2:10" x14ac:dyDescent="0.25">
      <c r="B773">
        <v>68</v>
      </c>
      <c r="C773" s="9">
        <v>41986</v>
      </c>
      <c r="D773" t="s">
        <v>17</v>
      </c>
      <c r="E773" t="s">
        <v>132</v>
      </c>
      <c r="F773" t="s">
        <v>21</v>
      </c>
      <c r="G773" s="30"/>
      <c r="H773" s="30"/>
      <c r="I773" s="30"/>
      <c r="J773" s="3" t="str">
        <f t="shared" si="15"/>
        <v>✘</v>
      </c>
    </row>
    <row r="774" spans="2:10" x14ac:dyDescent="0.25">
      <c r="B774">
        <v>68</v>
      </c>
      <c r="C774" s="9">
        <v>41986</v>
      </c>
      <c r="D774" t="s">
        <v>17</v>
      </c>
      <c r="E774" t="s">
        <v>115</v>
      </c>
      <c r="F774" t="s">
        <v>114</v>
      </c>
      <c r="G774" s="30"/>
      <c r="H774" s="30"/>
      <c r="I774" s="30"/>
      <c r="J774" s="3" t="str">
        <f t="shared" si="15"/>
        <v>✘</v>
      </c>
    </row>
    <row r="775" spans="2:10" x14ac:dyDescent="0.25">
      <c r="B775">
        <v>68</v>
      </c>
      <c r="C775" s="9">
        <v>41986</v>
      </c>
      <c r="D775" t="s">
        <v>17</v>
      </c>
      <c r="E775" t="s">
        <v>126</v>
      </c>
      <c r="F775" t="s">
        <v>127</v>
      </c>
      <c r="G775" s="30"/>
      <c r="H775" s="30"/>
      <c r="I775" s="30"/>
      <c r="J775" s="3" t="str">
        <f t="shared" si="15"/>
        <v>✘</v>
      </c>
    </row>
    <row r="776" spans="2:10" x14ac:dyDescent="0.25">
      <c r="B776">
        <v>68</v>
      </c>
      <c r="C776" s="9">
        <v>41986</v>
      </c>
      <c r="D776" t="s">
        <v>17</v>
      </c>
      <c r="E776" t="s">
        <v>137</v>
      </c>
      <c r="F776" t="s">
        <v>22</v>
      </c>
      <c r="G776" s="30"/>
      <c r="H776" s="30"/>
      <c r="I776" s="30"/>
      <c r="J776" s="3" t="str">
        <f t="shared" si="15"/>
        <v>✘</v>
      </c>
    </row>
    <row r="777" spans="2:10" x14ac:dyDescent="0.25">
      <c r="B777">
        <v>69</v>
      </c>
      <c r="C777" s="9">
        <v>41680</v>
      </c>
      <c r="D777" t="s">
        <v>99</v>
      </c>
      <c r="E777" t="s">
        <v>15</v>
      </c>
      <c r="F777" t="s">
        <v>102</v>
      </c>
      <c r="G777" s="30"/>
      <c r="H777" s="30"/>
      <c r="I777" s="30"/>
      <c r="J777" s="3" t="str">
        <f t="shared" si="15"/>
        <v>✘</v>
      </c>
    </row>
    <row r="778" spans="2:10" x14ac:dyDescent="0.25">
      <c r="B778">
        <v>69</v>
      </c>
      <c r="C778" s="9">
        <v>41680</v>
      </c>
      <c r="D778" t="s">
        <v>99</v>
      </c>
      <c r="E778" t="s">
        <v>27</v>
      </c>
      <c r="F778" t="s">
        <v>102</v>
      </c>
      <c r="G778" s="30"/>
      <c r="H778" s="30"/>
      <c r="I778" s="30"/>
      <c r="J778" s="3" t="str">
        <f t="shared" si="15"/>
        <v>✘</v>
      </c>
    </row>
    <row r="779" spans="2:10" x14ac:dyDescent="0.25">
      <c r="B779">
        <v>69</v>
      </c>
      <c r="C779" s="9">
        <v>41680</v>
      </c>
      <c r="D779" t="s">
        <v>99</v>
      </c>
      <c r="E779" t="s">
        <v>25</v>
      </c>
      <c r="F779" t="s">
        <v>102</v>
      </c>
      <c r="G779" s="30"/>
      <c r="H779" s="30"/>
      <c r="I779" s="30"/>
      <c r="J779" s="3" t="str">
        <f t="shared" si="15"/>
        <v>✘</v>
      </c>
    </row>
    <row r="780" spans="2:10" x14ac:dyDescent="0.25">
      <c r="B780">
        <v>69</v>
      </c>
      <c r="C780" s="9">
        <v>41680</v>
      </c>
      <c r="D780" t="s">
        <v>99</v>
      </c>
      <c r="E780" t="s">
        <v>144</v>
      </c>
      <c r="F780" t="s">
        <v>119</v>
      </c>
      <c r="G780" s="30"/>
      <c r="H780" s="30"/>
      <c r="I780" s="30"/>
      <c r="J780" s="3" t="str">
        <f t="shared" si="15"/>
        <v>✘</v>
      </c>
    </row>
    <row r="781" spans="2:10" x14ac:dyDescent="0.25">
      <c r="B781">
        <v>69</v>
      </c>
      <c r="C781" s="9">
        <v>41680</v>
      </c>
      <c r="D781" t="s">
        <v>17</v>
      </c>
      <c r="E781" t="s">
        <v>137</v>
      </c>
      <c r="F781" t="s">
        <v>22</v>
      </c>
      <c r="G781" s="30"/>
      <c r="H781" s="30"/>
      <c r="I781" s="30"/>
      <c r="J781" s="3" t="str">
        <f t="shared" si="15"/>
        <v>✘</v>
      </c>
    </row>
    <row r="782" spans="2:10" x14ac:dyDescent="0.25">
      <c r="B782">
        <v>69</v>
      </c>
      <c r="C782" s="9">
        <v>41680</v>
      </c>
      <c r="D782" t="s">
        <v>17</v>
      </c>
      <c r="E782" t="s">
        <v>135</v>
      </c>
      <c r="F782" t="s">
        <v>127</v>
      </c>
      <c r="G782" s="30"/>
      <c r="H782" s="30"/>
      <c r="I782" s="30"/>
      <c r="J782" s="3" t="str">
        <f t="shared" si="15"/>
        <v>✘</v>
      </c>
    </row>
    <row r="783" spans="2:10" x14ac:dyDescent="0.25">
      <c r="B783">
        <v>69</v>
      </c>
      <c r="C783" s="9">
        <v>41680</v>
      </c>
      <c r="D783" t="s">
        <v>17</v>
      </c>
      <c r="E783" t="s">
        <v>131</v>
      </c>
      <c r="F783" t="s">
        <v>114</v>
      </c>
      <c r="G783" s="30"/>
      <c r="H783" s="30"/>
      <c r="I783" s="30"/>
      <c r="J783" s="3" t="str">
        <f t="shared" ref="J783:J846" si="16">IF(I783=VLOOKUP(E783,$L$7:$P$115,5,0),"✔","✘")</f>
        <v>✘</v>
      </c>
    </row>
    <row r="784" spans="2:10" x14ac:dyDescent="0.25">
      <c r="B784">
        <v>69</v>
      </c>
      <c r="C784" s="9">
        <v>41680</v>
      </c>
      <c r="D784" t="s">
        <v>17</v>
      </c>
      <c r="E784" t="s">
        <v>112</v>
      </c>
      <c r="F784" t="s">
        <v>107</v>
      </c>
      <c r="G784" s="30"/>
      <c r="H784" s="30"/>
      <c r="I784" s="30"/>
      <c r="J784" s="3" t="str">
        <f t="shared" si="16"/>
        <v>✘</v>
      </c>
    </row>
    <row r="785" spans="2:10" x14ac:dyDescent="0.25">
      <c r="B785">
        <v>69</v>
      </c>
      <c r="C785" s="9">
        <v>41680</v>
      </c>
      <c r="D785" t="s">
        <v>17</v>
      </c>
      <c r="E785" t="s">
        <v>172</v>
      </c>
      <c r="F785" t="s">
        <v>22</v>
      </c>
      <c r="G785" s="30"/>
      <c r="H785" s="30"/>
      <c r="I785" s="30"/>
      <c r="J785" s="3" t="str">
        <f t="shared" si="16"/>
        <v>✘</v>
      </c>
    </row>
    <row r="786" spans="2:10" x14ac:dyDescent="0.25">
      <c r="B786">
        <v>69</v>
      </c>
      <c r="C786" s="9">
        <v>41680</v>
      </c>
      <c r="D786" t="s">
        <v>17</v>
      </c>
      <c r="E786" t="s">
        <v>141</v>
      </c>
      <c r="F786" t="s">
        <v>22</v>
      </c>
      <c r="G786" s="30"/>
      <c r="H786" s="30"/>
      <c r="I786" s="30"/>
      <c r="J786" s="3" t="str">
        <f t="shared" si="16"/>
        <v>✘</v>
      </c>
    </row>
    <row r="787" spans="2:10" x14ac:dyDescent="0.25">
      <c r="B787">
        <v>69</v>
      </c>
      <c r="C787" s="9">
        <v>41680</v>
      </c>
      <c r="D787" t="s">
        <v>17</v>
      </c>
      <c r="E787" t="s">
        <v>104</v>
      </c>
      <c r="F787" t="s">
        <v>105</v>
      </c>
      <c r="G787" s="30"/>
      <c r="H787" s="30"/>
      <c r="I787" s="30"/>
      <c r="J787" s="3" t="str">
        <f t="shared" si="16"/>
        <v>✘</v>
      </c>
    </row>
    <row r="788" spans="2:10" x14ac:dyDescent="0.25">
      <c r="B788">
        <v>70</v>
      </c>
      <c r="C788" s="9">
        <v>41703</v>
      </c>
      <c r="D788" t="s">
        <v>99</v>
      </c>
      <c r="E788" t="s">
        <v>103</v>
      </c>
      <c r="F788" t="s">
        <v>101</v>
      </c>
      <c r="G788" s="30"/>
      <c r="H788" s="30"/>
      <c r="I788" s="30"/>
      <c r="J788" s="3" t="str">
        <f t="shared" si="16"/>
        <v>✘</v>
      </c>
    </row>
    <row r="789" spans="2:10" x14ac:dyDescent="0.25">
      <c r="B789">
        <v>70</v>
      </c>
      <c r="C789" s="9">
        <v>41703</v>
      </c>
      <c r="D789" t="s">
        <v>99</v>
      </c>
      <c r="E789" t="s">
        <v>130</v>
      </c>
      <c r="F789" t="s">
        <v>101</v>
      </c>
      <c r="G789" s="30"/>
      <c r="H789" s="30"/>
      <c r="I789" s="30"/>
      <c r="J789" s="3" t="str">
        <f t="shared" si="16"/>
        <v>✘</v>
      </c>
    </row>
    <row r="790" spans="2:10" x14ac:dyDescent="0.25">
      <c r="B790">
        <v>70</v>
      </c>
      <c r="C790" s="9">
        <v>41703</v>
      </c>
      <c r="D790" t="s">
        <v>99</v>
      </c>
      <c r="E790" t="s">
        <v>108</v>
      </c>
      <c r="F790" t="s">
        <v>101</v>
      </c>
      <c r="G790" s="30"/>
      <c r="H790" s="30"/>
      <c r="I790" s="30"/>
      <c r="J790" s="3" t="str">
        <f t="shared" si="16"/>
        <v>✘</v>
      </c>
    </row>
    <row r="791" spans="2:10" x14ac:dyDescent="0.25">
      <c r="B791">
        <v>70</v>
      </c>
      <c r="C791" s="9">
        <v>41703</v>
      </c>
      <c r="D791" t="s">
        <v>99</v>
      </c>
      <c r="E791" t="s">
        <v>27</v>
      </c>
      <c r="F791" t="s">
        <v>102</v>
      </c>
      <c r="G791" s="30"/>
      <c r="H791" s="30"/>
      <c r="I791" s="30"/>
      <c r="J791" s="3" t="str">
        <f t="shared" si="16"/>
        <v>✘</v>
      </c>
    </row>
    <row r="792" spans="2:10" x14ac:dyDescent="0.25">
      <c r="B792">
        <v>70</v>
      </c>
      <c r="C792" s="9">
        <v>41703</v>
      </c>
      <c r="D792" t="s">
        <v>99</v>
      </c>
      <c r="E792" t="s">
        <v>16</v>
      </c>
      <c r="F792" t="s">
        <v>102</v>
      </c>
      <c r="G792" s="30"/>
      <c r="H792" s="30"/>
      <c r="I792" s="30"/>
      <c r="J792" s="3" t="str">
        <f t="shared" si="16"/>
        <v>✘</v>
      </c>
    </row>
    <row r="793" spans="2:10" x14ac:dyDescent="0.25">
      <c r="B793">
        <v>70</v>
      </c>
      <c r="C793" s="9">
        <v>41703</v>
      </c>
      <c r="D793" t="s">
        <v>99</v>
      </c>
      <c r="E793" t="s">
        <v>130</v>
      </c>
      <c r="F793" t="s">
        <v>101</v>
      </c>
      <c r="G793" s="30"/>
      <c r="H793" s="30"/>
      <c r="I793" s="30"/>
      <c r="J793" s="3" t="str">
        <f t="shared" si="16"/>
        <v>✘</v>
      </c>
    </row>
    <row r="794" spans="2:10" x14ac:dyDescent="0.25">
      <c r="B794">
        <v>70</v>
      </c>
      <c r="C794" s="9">
        <v>41703</v>
      </c>
      <c r="D794" t="s">
        <v>99</v>
      </c>
      <c r="E794" t="s">
        <v>24</v>
      </c>
      <c r="F794" t="s">
        <v>102</v>
      </c>
      <c r="G794" s="30"/>
      <c r="H794" s="30"/>
      <c r="I794" s="30"/>
      <c r="J794" s="3" t="str">
        <f t="shared" si="16"/>
        <v>✘</v>
      </c>
    </row>
    <row r="795" spans="2:10" x14ac:dyDescent="0.25">
      <c r="B795">
        <v>70</v>
      </c>
      <c r="C795" s="9">
        <v>41703</v>
      </c>
      <c r="D795" t="s">
        <v>99</v>
      </c>
      <c r="E795" t="s">
        <v>23</v>
      </c>
      <c r="F795" t="s">
        <v>102</v>
      </c>
      <c r="G795" s="30"/>
      <c r="H795" s="30"/>
      <c r="I795" s="30"/>
      <c r="J795" s="3" t="str">
        <f t="shared" si="16"/>
        <v>✘</v>
      </c>
    </row>
    <row r="796" spans="2:10" x14ac:dyDescent="0.25">
      <c r="B796">
        <v>70</v>
      </c>
      <c r="C796" s="9">
        <v>41703</v>
      </c>
      <c r="D796" t="s">
        <v>99</v>
      </c>
      <c r="E796" t="s">
        <v>24</v>
      </c>
      <c r="F796" t="s">
        <v>102</v>
      </c>
      <c r="G796" s="30"/>
      <c r="H796" s="30"/>
      <c r="I796" s="30"/>
      <c r="J796" s="3" t="str">
        <f t="shared" si="16"/>
        <v>✘</v>
      </c>
    </row>
    <row r="797" spans="2:10" x14ac:dyDescent="0.25">
      <c r="B797">
        <v>70</v>
      </c>
      <c r="C797" s="9">
        <v>41703</v>
      </c>
      <c r="D797" t="s">
        <v>99</v>
      </c>
      <c r="E797" t="s">
        <v>15</v>
      </c>
      <c r="F797" t="s">
        <v>102</v>
      </c>
      <c r="G797" s="30"/>
      <c r="H797" s="30"/>
      <c r="I797" s="30"/>
      <c r="J797" s="3" t="str">
        <f t="shared" si="16"/>
        <v>✘</v>
      </c>
    </row>
    <row r="798" spans="2:10" x14ac:dyDescent="0.25">
      <c r="B798">
        <v>70</v>
      </c>
      <c r="C798" s="9">
        <v>41703</v>
      </c>
      <c r="D798" t="s">
        <v>99</v>
      </c>
      <c r="E798" t="s">
        <v>18</v>
      </c>
      <c r="F798" t="s">
        <v>102</v>
      </c>
      <c r="G798" s="30"/>
      <c r="H798" s="30"/>
      <c r="I798" s="30"/>
      <c r="J798" s="3" t="str">
        <f t="shared" si="16"/>
        <v>✘</v>
      </c>
    </row>
    <row r="799" spans="2:10" x14ac:dyDescent="0.25">
      <c r="B799">
        <v>70</v>
      </c>
      <c r="C799" s="9">
        <v>41703</v>
      </c>
      <c r="D799" t="s">
        <v>17</v>
      </c>
      <c r="E799" t="s">
        <v>115</v>
      </c>
      <c r="F799" t="s">
        <v>114</v>
      </c>
      <c r="G799" s="30"/>
      <c r="H799" s="30"/>
      <c r="I799" s="30"/>
      <c r="J799" s="3" t="str">
        <f t="shared" si="16"/>
        <v>✘</v>
      </c>
    </row>
    <row r="800" spans="2:10" x14ac:dyDescent="0.25">
      <c r="B800">
        <v>70</v>
      </c>
      <c r="C800" s="9">
        <v>41703</v>
      </c>
      <c r="D800" t="s">
        <v>17</v>
      </c>
      <c r="E800" t="s">
        <v>139</v>
      </c>
      <c r="F800" t="s">
        <v>29</v>
      </c>
      <c r="G800" s="30"/>
      <c r="H800" s="30"/>
      <c r="I800" s="30"/>
      <c r="J800" s="3" t="str">
        <f t="shared" si="16"/>
        <v>✘</v>
      </c>
    </row>
    <row r="801" spans="2:10" x14ac:dyDescent="0.25">
      <c r="B801">
        <v>70</v>
      </c>
      <c r="C801" s="9">
        <v>41703</v>
      </c>
      <c r="D801" t="s">
        <v>17</v>
      </c>
      <c r="E801" t="s">
        <v>110</v>
      </c>
      <c r="F801" t="s">
        <v>21</v>
      </c>
      <c r="G801" s="30"/>
      <c r="H801" s="30"/>
      <c r="I801" s="30"/>
      <c r="J801" s="3" t="str">
        <f t="shared" si="16"/>
        <v>✘</v>
      </c>
    </row>
    <row r="802" spans="2:10" x14ac:dyDescent="0.25">
      <c r="B802">
        <v>70</v>
      </c>
      <c r="C802" s="9">
        <v>41703</v>
      </c>
      <c r="D802" t="s">
        <v>17</v>
      </c>
      <c r="E802" t="s">
        <v>117</v>
      </c>
      <c r="F802" t="s">
        <v>21</v>
      </c>
      <c r="G802" s="30"/>
      <c r="H802" s="30"/>
      <c r="I802" s="30"/>
      <c r="J802" s="3" t="str">
        <f t="shared" si="16"/>
        <v>✘</v>
      </c>
    </row>
    <row r="803" spans="2:10" x14ac:dyDescent="0.25">
      <c r="B803">
        <v>70</v>
      </c>
      <c r="C803" s="9">
        <v>41703</v>
      </c>
      <c r="D803" t="s">
        <v>17</v>
      </c>
      <c r="E803" t="s">
        <v>104</v>
      </c>
      <c r="F803" t="s">
        <v>105</v>
      </c>
      <c r="G803" s="30"/>
      <c r="H803" s="30"/>
      <c r="I803" s="30"/>
      <c r="J803" s="3" t="str">
        <f t="shared" si="16"/>
        <v>✘</v>
      </c>
    </row>
    <row r="804" spans="2:10" x14ac:dyDescent="0.25">
      <c r="B804">
        <v>70</v>
      </c>
      <c r="C804" s="9">
        <v>41703</v>
      </c>
      <c r="D804" t="s">
        <v>17</v>
      </c>
      <c r="E804" t="s">
        <v>167</v>
      </c>
      <c r="F804" t="s">
        <v>127</v>
      </c>
      <c r="G804" s="30"/>
      <c r="H804" s="30"/>
      <c r="I804" s="30"/>
      <c r="J804" s="3" t="str">
        <f t="shared" si="16"/>
        <v>✘</v>
      </c>
    </row>
    <row r="805" spans="2:10" x14ac:dyDescent="0.25">
      <c r="B805">
        <v>70</v>
      </c>
      <c r="C805" s="9">
        <v>41703</v>
      </c>
      <c r="D805" t="s">
        <v>17</v>
      </c>
      <c r="E805" t="s">
        <v>113</v>
      </c>
      <c r="F805" t="s">
        <v>114</v>
      </c>
      <c r="G805" s="30"/>
      <c r="H805" s="30"/>
      <c r="I805" s="30"/>
      <c r="J805" s="3" t="str">
        <f t="shared" si="16"/>
        <v>✘</v>
      </c>
    </row>
    <row r="806" spans="2:10" x14ac:dyDescent="0.25">
      <c r="B806">
        <v>70</v>
      </c>
      <c r="C806" s="9">
        <v>41703</v>
      </c>
      <c r="D806" t="s">
        <v>17</v>
      </c>
      <c r="E806" t="s">
        <v>113</v>
      </c>
      <c r="F806" t="s">
        <v>114</v>
      </c>
      <c r="G806" s="30"/>
      <c r="H806" s="30"/>
      <c r="I806" s="30"/>
      <c r="J806" s="3" t="str">
        <f t="shared" si="16"/>
        <v>✘</v>
      </c>
    </row>
    <row r="807" spans="2:10" x14ac:dyDescent="0.25">
      <c r="B807">
        <v>70</v>
      </c>
      <c r="C807" s="9">
        <v>41703</v>
      </c>
      <c r="D807" t="s">
        <v>17</v>
      </c>
      <c r="E807" t="s">
        <v>138</v>
      </c>
      <c r="F807" t="s">
        <v>22</v>
      </c>
      <c r="G807" s="30"/>
      <c r="H807" s="30"/>
      <c r="I807" s="30"/>
      <c r="J807" s="3" t="str">
        <f t="shared" si="16"/>
        <v>✘</v>
      </c>
    </row>
    <row r="808" spans="2:10" x14ac:dyDescent="0.25">
      <c r="B808">
        <v>71</v>
      </c>
      <c r="C808" s="9">
        <v>41712</v>
      </c>
      <c r="D808" t="s">
        <v>99</v>
      </c>
      <c r="E808" t="s">
        <v>27</v>
      </c>
      <c r="F808" t="s">
        <v>102</v>
      </c>
      <c r="G808" s="30"/>
      <c r="H808" s="30"/>
      <c r="I808" s="30"/>
      <c r="J808" s="3" t="str">
        <f t="shared" si="16"/>
        <v>✘</v>
      </c>
    </row>
    <row r="809" spans="2:10" x14ac:dyDescent="0.25">
      <c r="B809">
        <v>71</v>
      </c>
      <c r="C809" s="9">
        <v>41712</v>
      </c>
      <c r="D809" t="s">
        <v>99</v>
      </c>
      <c r="E809" t="s">
        <v>130</v>
      </c>
      <c r="F809" t="s">
        <v>101</v>
      </c>
      <c r="G809" s="30"/>
      <c r="H809" s="30"/>
      <c r="I809" s="30"/>
      <c r="J809" s="3" t="str">
        <f t="shared" si="16"/>
        <v>✘</v>
      </c>
    </row>
    <row r="810" spans="2:10" x14ac:dyDescent="0.25">
      <c r="B810">
        <v>71</v>
      </c>
      <c r="C810" s="9">
        <v>41712</v>
      </c>
      <c r="D810" t="s">
        <v>99</v>
      </c>
      <c r="E810" t="s">
        <v>15</v>
      </c>
      <c r="F810" t="s">
        <v>102</v>
      </c>
      <c r="G810" s="30"/>
      <c r="H810" s="30"/>
      <c r="I810" s="30"/>
      <c r="J810" s="3" t="str">
        <f t="shared" si="16"/>
        <v>✘</v>
      </c>
    </row>
    <row r="811" spans="2:10" x14ac:dyDescent="0.25">
      <c r="B811">
        <v>71</v>
      </c>
      <c r="C811" s="9">
        <v>41712</v>
      </c>
      <c r="D811" t="s">
        <v>17</v>
      </c>
      <c r="E811" t="s">
        <v>138</v>
      </c>
      <c r="F811" t="s">
        <v>22</v>
      </c>
      <c r="G811" s="30"/>
      <c r="H811" s="30"/>
      <c r="I811" s="30"/>
      <c r="J811" s="3" t="str">
        <f t="shared" si="16"/>
        <v>✘</v>
      </c>
    </row>
    <row r="812" spans="2:10" x14ac:dyDescent="0.25">
      <c r="B812">
        <v>71</v>
      </c>
      <c r="C812" s="9">
        <v>41712</v>
      </c>
      <c r="D812" t="s">
        <v>17</v>
      </c>
      <c r="E812" t="s">
        <v>112</v>
      </c>
      <c r="F812" t="s">
        <v>107</v>
      </c>
      <c r="G812" s="30"/>
      <c r="H812" s="30"/>
      <c r="I812" s="30"/>
      <c r="J812" s="3" t="str">
        <f t="shared" si="16"/>
        <v>✘</v>
      </c>
    </row>
    <row r="813" spans="2:10" x14ac:dyDescent="0.25">
      <c r="B813">
        <v>71</v>
      </c>
      <c r="C813" s="9">
        <v>41712</v>
      </c>
      <c r="D813" t="s">
        <v>17</v>
      </c>
      <c r="E813" t="s">
        <v>167</v>
      </c>
      <c r="F813" t="s">
        <v>127</v>
      </c>
      <c r="G813" s="30"/>
      <c r="H813" s="30"/>
      <c r="I813" s="30"/>
      <c r="J813" s="3" t="str">
        <f t="shared" si="16"/>
        <v>✘</v>
      </c>
    </row>
    <row r="814" spans="2:10" x14ac:dyDescent="0.25">
      <c r="B814">
        <v>71</v>
      </c>
      <c r="C814" s="9">
        <v>41712</v>
      </c>
      <c r="D814" t="s">
        <v>17</v>
      </c>
      <c r="E814" t="s">
        <v>146</v>
      </c>
      <c r="F814" t="s">
        <v>107</v>
      </c>
      <c r="G814" s="30"/>
      <c r="H814" s="30"/>
      <c r="I814" s="30"/>
      <c r="J814" s="3" t="str">
        <f t="shared" si="16"/>
        <v>✘</v>
      </c>
    </row>
    <row r="815" spans="2:10" x14ac:dyDescent="0.25">
      <c r="B815">
        <v>72</v>
      </c>
      <c r="C815" s="9">
        <v>41918</v>
      </c>
      <c r="D815" t="s">
        <v>99</v>
      </c>
      <c r="E815" t="s">
        <v>16</v>
      </c>
      <c r="F815" t="s">
        <v>102</v>
      </c>
      <c r="G815" s="30"/>
      <c r="H815" s="30"/>
      <c r="I815" s="30"/>
      <c r="J815" s="3" t="str">
        <f t="shared" si="16"/>
        <v>✘</v>
      </c>
    </row>
    <row r="816" spans="2:10" x14ac:dyDescent="0.25">
      <c r="B816">
        <v>72</v>
      </c>
      <c r="C816" s="9">
        <v>41918</v>
      </c>
      <c r="D816" t="s">
        <v>99</v>
      </c>
      <c r="E816" t="s">
        <v>124</v>
      </c>
      <c r="F816" t="s">
        <v>101</v>
      </c>
      <c r="G816" s="30"/>
      <c r="H816" s="30"/>
      <c r="I816" s="30"/>
      <c r="J816" s="3" t="str">
        <f t="shared" si="16"/>
        <v>✘</v>
      </c>
    </row>
    <row r="817" spans="2:10" x14ac:dyDescent="0.25">
      <c r="B817">
        <v>72</v>
      </c>
      <c r="C817" s="9">
        <v>41918</v>
      </c>
      <c r="D817" t="s">
        <v>99</v>
      </c>
      <c r="E817" t="s">
        <v>16</v>
      </c>
      <c r="F817" t="s">
        <v>102</v>
      </c>
      <c r="G817" s="30"/>
      <c r="H817" s="30"/>
      <c r="I817" s="30"/>
      <c r="J817" s="3" t="str">
        <f t="shared" si="16"/>
        <v>✘</v>
      </c>
    </row>
    <row r="818" spans="2:10" x14ac:dyDescent="0.25">
      <c r="B818">
        <v>72</v>
      </c>
      <c r="C818" s="9">
        <v>41918</v>
      </c>
      <c r="D818" t="s">
        <v>99</v>
      </c>
      <c r="E818" t="s">
        <v>16</v>
      </c>
      <c r="F818" t="s">
        <v>102</v>
      </c>
      <c r="G818" s="30"/>
      <c r="H818" s="30"/>
      <c r="I818" s="30"/>
      <c r="J818" s="3" t="str">
        <f t="shared" si="16"/>
        <v>✘</v>
      </c>
    </row>
    <row r="819" spans="2:10" x14ac:dyDescent="0.25">
      <c r="B819">
        <v>72</v>
      </c>
      <c r="C819" s="9">
        <v>41918</v>
      </c>
      <c r="D819" t="s">
        <v>99</v>
      </c>
      <c r="E819" t="s">
        <v>19</v>
      </c>
      <c r="F819" t="s">
        <v>101</v>
      </c>
      <c r="G819" s="30"/>
      <c r="H819" s="30"/>
      <c r="I819" s="30"/>
      <c r="J819" s="3" t="str">
        <f t="shared" si="16"/>
        <v>✘</v>
      </c>
    </row>
    <row r="820" spans="2:10" x14ac:dyDescent="0.25">
      <c r="B820">
        <v>72</v>
      </c>
      <c r="C820" s="9">
        <v>41918</v>
      </c>
      <c r="D820" t="s">
        <v>99</v>
      </c>
      <c r="E820" t="s">
        <v>27</v>
      </c>
      <c r="F820" t="s">
        <v>102</v>
      </c>
      <c r="G820" s="30"/>
      <c r="H820" s="30"/>
      <c r="I820" s="30"/>
      <c r="J820" s="3" t="str">
        <f t="shared" si="16"/>
        <v>✘</v>
      </c>
    </row>
    <row r="821" spans="2:10" x14ac:dyDescent="0.25">
      <c r="B821">
        <v>72</v>
      </c>
      <c r="C821" s="9">
        <v>41918</v>
      </c>
      <c r="D821" t="s">
        <v>17</v>
      </c>
      <c r="E821" t="s">
        <v>131</v>
      </c>
      <c r="F821" t="s">
        <v>114</v>
      </c>
      <c r="G821" s="30"/>
      <c r="H821" s="30"/>
      <c r="I821" s="30"/>
      <c r="J821" s="3" t="str">
        <f t="shared" si="16"/>
        <v>✘</v>
      </c>
    </row>
    <row r="822" spans="2:10" x14ac:dyDescent="0.25">
      <c r="B822">
        <v>72</v>
      </c>
      <c r="C822" s="9">
        <v>41918</v>
      </c>
      <c r="D822" t="s">
        <v>17</v>
      </c>
      <c r="E822" t="s">
        <v>115</v>
      </c>
      <c r="F822" t="s">
        <v>114</v>
      </c>
      <c r="G822" s="30"/>
      <c r="H822" s="30"/>
      <c r="I822" s="30"/>
      <c r="J822" s="3" t="str">
        <f t="shared" si="16"/>
        <v>✘</v>
      </c>
    </row>
    <row r="823" spans="2:10" x14ac:dyDescent="0.25">
      <c r="B823">
        <v>72</v>
      </c>
      <c r="C823" s="9">
        <v>41918</v>
      </c>
      <c r="D823" t="s">
        <v>17</v>
      </c>
      <c r="E823" t="s">
        <v>112</v>
      </c>
      <c r="F823" t="s">
        <v>107</v>
      </c>
      <c r="G823" s="30"/>
      <c r="H823" s="30"/>
      <c r="I823" s="30"/>
      <c r="J823" s="3" t="str">
        <f t="shared" si="16"/>
        <v>✘</v>
      </c>
    </row>
    <row r="824" spans="2:10" x14ac:dyDescent="0.25">
      <c r="B824">
        <v>72</v>
      </c>
      <c r="C824" s="9">
        <v>41918</v>
      </c>
      <c r="D824" t="s">
        <v>17</v>
      </c>
      <c r="E824" t="s">
        <v>115</v>
      </c>
      <c r="F824" t="s">
        <v>114</v>
      </c>
      <c r="G824" s="30"/>
      <c r="H824" s="30"/>
      <c r="I824" s="30"/>
      <c r="J824" s="3" t="str">
        <f t="shared" si="16"/>
        <v>✘</v>
      </c>
    </row>
    <row r="825" spans="2:10" x14ac:dyDescent="0.25">
      <c r="B825">
        <v>72</v>
      </c>
      <c r="C825" s="9">
        <v>41918</v>
      </c>
      <c r="D825" t="s">
        <v>17</v>
      </c>
      <c r="E825" t="s">
        <v>141</v>
      </c>
      <c r="F825" t="s">
        <v>22</v>
      </c>
      <c r="G825" s="30"/>
      <c r="H825" s="30"/>
      <c r="I825" s="30"/>
      <c r="J825" s="3" t="str">
        <f t="shared" si="16"/>
        <v>✘</v>
      </c>
    </row>
    <row r="826" spans="2:10" x14ac:dyDescent="0.25">
      <c r="B826">
        <v>72</v>
      </c>
      <c r="C826" s="9">
        <v>41918</v>
      </c>
      <c r="D826" t="s">
        <v>17</v>
      </c>
      <c r="E826" t="s">
        <v>112</v>
      </c>
      <c r="F826" t="s">
        <v>107</v>
      </c>
      <c r="G826" s="30"/>
      <c r="H826" s="30"/>
      <c r="I826" s="30"/>
      <c r="J826" s="3" t="str">
        <f t="shared" si="16"/>
        <v>✘</v>
      </c>
    </row>
    <row r="827" spans="2:10" x14ac:dyDescent="0.25">
      <c r="B827">
        <v>72</v>
      </c>
      <c r="C827" s="9">
        <v>41918</v>
      </c>
      <c r="D827" t="s">
        <v>17</v>
      </c>
      <c r="E827" t="s">
        <v>115</v>
      </c>
      <c r="F827" t="s">
        <v>114</v>
      </c>
      <c r="G827" s="30"/>
      <c r="H827" s="30"/>
      <c r="I827" s="30"/>
      <c r="J827" s="3" t="str">
        <f t="shared" si="16"/>
        <v>✘</v>
      </c>
    </row>
    <row r="828" spans="2:10" x14ac:dyDescent="0.25">
      <c r="B828">
        <v>72</v>
      </c>
      <c r="C828" s="9">
        <v>41918</v>
      </c>
      <c r="D828" t="s">
        <v>17</v>
      </c>
      <c r="E828" t="s">
        <v>138</v>
      </c>
      <c r="F828" t="s">
        <v>22</v>
      </c>
      <c r="G828" s="30"/>
      <c r="H828" s="30"/>
      <c r="I828" s="30"/>
      <c r="J828" s="3" t="str">
        <f t="shared" si="16"/>
        <v>✘</v>
      </c>
    </row>
    <row r="829" spans="2:10" x14ac:dyDescent="0.25">
      <c r="B829">
        <v>73</v>
      </c>
      <c r="C829" s="9">
        <v>41794</v>
      </c>
      <c r="D829" t="s">
        <v>99</v>
      </c>
      <c r="E829" t="s">
        <v>25</v>
      </c>
      <c r="F829" t="s">
        <v>102</v>
      </c>
      <c r="G829" s="30"/>
      <c r="H829" s="30"/>
      <c r="I829" s="30"/>
      <c r="J829" s="3" t="str">
        <f t="shared" si="16"/>
        <v>✘</v>
      </c>
    </row>
    <row r="830" spans="2:10" x14ac:dyDescent="0.25">
      <c r="B830">
        <v>73</v>
      </c>
      <c r="C830" s="9">
        <v>41794</v>
      </c>
      <c r="D830" t="s">
        <v>99</v>
      </c>
      <c r="E830" t="s">
        <v>18</v>
      </c>
      <c r="F830" t="s">
        <v>102</v>
      </c>
      <c r="G830" s="30"/>
      <c r="H830" s="30"/>
      <c r="I830" s="30"/>
      <c r="J830" s="3" t="str">
        <f t="shared" si="16"/>
        <v>✘</v>
      </c>
    </row>
    <row r="831" spans="2:10" x14ac:dyDescent="0.25">
      <c r="B831">
        <v>73</v>
      </c>
      <c r="C831" s="9">
        <v>41794</v>
      </c>
      <c r="D831" t="s">
        <v>99</v>
      </c>
      <c r="E831" t="s">
        <v>24</v>
      </c>
      <c r="F831" t="s">
        <v>102</v>
      </c>
      <c r="G831" s="30"/>
      <c r="H831" s="30"/>
      <c r="I831" s="30"/>
      <c r="J831" s="3" t="str">
        <f t="shared" si="16"/>
        <v>✘</v>
      </c>
    </row>
    <row r="832" spans="2:10" x14ac:dyDescent="0.25">
      <c r="B832">
        <v>73</v>
      </c>
      <c r="C832" s="9">
        <v>41794</v>
      </c>
      <c r="D832" t="s">
        <v>99</v>
      </c>
      <c r="E832" t="s">
        <v>100</v>
      </c>
      <c r="F832" t="s">
        <v>101</v>
      </c>
      <c r="G832" s="30"/>
      <c r="H832" s="30"/>
      <c r="I832" s="30"/>
      <c r="J832" s="3" t="str">
        <f t="shared" si="16"/>
        <v>✘</v>
      </c>
    </row>
    <row r="833" spans="2:10" x14ac:dyDescent="0.25">
      <c r="B833">
        <v>73</v>
      </c>
      <c r="C833" s="9">
        <v>41794</v>
      </c>
      <c r="D833" t="s">
        <v>99</v>
      </c>
      <c r="E833" t="s">
        <v>19</v>
      </c>
      <c r="F833" t="s">
        <v>101</v>
      </c>
      <c r="G833" s="30"/>
      <c r="H833" s="30"/>
      <c r="I833" s="30"/>
      <c r="J833" s="3" t="str">
        <f t="shared" si="16"/>
        <v>✘</v>
      </c>
    </row>
    <row r="834" spans="2:10" x14ac:dyDescent="0.25">
      <c r="B834">
        <v>73</v>
      </c>
      <c r="C834" s="9">
        <v>41794</v>
      </c>
      <c r="D834" t="s">
        <v>99</v>
      </c>
      <c r="E834" t="s">
        <v>168</v>
      </c>
      <c r="F834" t="s">
        <v>119</v>
      </c>
      <c r="G834" s="30"/>
      <c r="H834" s="30"/>
      <c r="I834" s="30"/>
      <c r="J834" s="3" t="str">
        <f t="shared" si="16"/>
        <v>✘</v>
      </c>
    </row>
    <row r="835" spans="2:10" x14ac:dyDescent="0.25">
      <c r="B835">
        <v>73</v>
      </c>
      <c r="C835" s="9">
        <v>41794</v>
      </c>
      <c r="D835" t="s">
        <v>99</v>
      </c>
      <c r="E835" t="s">
        <v>144</v>
      </c>
      <c r="F835" t="s">
        <v>119</v>
      </c>
      <c r="G835" s="30"/>
      <c r="H835" s="30"/>
      <c r="I835" s="30"/>
      <c r="J835" s="3" t="str">
        <f t="shared" si="16"/>
        <v>✘</v>
      </c>
    </row>
    <row r="836" spans="2:10" x14ac:dyDescent="0.25">
      <c r="B836">
        <v>73</v>
      </c>
      <c r="C836" s="9">
        <v>41794</v>
      </c>
      <c r="D836" t="s">
        <v>17</v>
      </c>
      <c r="E836" t="s">
        <v>131</v>
      </c>
      <c r="F836" t="s">
        <v>114</v>
      </c>
      <c r="G836" s="30"/>
      <c r="H836" s="30"/>
      <c r="I836" s="30"/>
      <c r="J836" s="3" t="str">
        <f t="shared" si="16"/>
        <v>✘</v>
      </c>
    </row>
    <row r="837" spans="2:10" x14ac:dyDescent="0.25">
      <c r="B837">
        <v>73</v>
      </c>
      <c r="C837" s="9">
        <v>41794</v>
      </c>
      <c r="D837" t="s">
        <v>17</v>
      </c>
      <c r="E837" t="s">
        <v>112</v>
      </c>
      <c r="F837" t="s">
        <v>107</v>
      </c>
      <c r="G837" s="30"/>
      <c r="H837" s="30"/>
      <c r="I837" s="30"/>
      <c r="J837" s="3" t="str">
        <f t="shared" si="16"/>
        <v>✘</v>
      </c>
    </row>
    <row r="838" spans="2:10" x14ac:dyDescent="0.25">
      <c r="B838">
        <v>73</v>
      </c>
      <c r="C838" s="9">
        <v>41794</v>
      </c>
      <c r="D838" t="s">
        <v>17</v>
      </c>
      <c r="E838" t="s">
        <v>113</v>
      </c>
      <c r="F838" t="s">
        <v>114</v>
      </c>
      <c r="G838" s="30"/>
      <c r="H838" s="30"/>
      <c r="I838" s="30"/>
      <c r="J838" s="3" t="str">
        <f t="shared" si="16"/>
        <v>✘</v>
      </c>
    </row>
    <row r="839" spans="2:10" x14ac:dyDescent="0.25">
      <c r="B839">
        <v>73</v>
      </c>
      <c r="C839" s="9">
        <v>41794</v>
      </c>
      <c r="D839" t="s">
        <v>17</v>
      </c>
      <c r="E839" t="s">
        <v>126</v>
      </c>
      <c r="F839" t="s">
        <v>127</v>
      </c>
      <c r="G839" s="30"/>
      <c r="H839" s="30"/>
      <c r="I839" s="30"/>
      <c r="J839" s="3" t="str">
        <f t="shared" si="16"/>
        <v>✘</v>
      </c>
    </row>
    <row r="840" spans="2:10" x14ac:dyDescent="0.25">
      <c r="B840">
        <v>73</v>
      </c>
      <c r="C840" s="9">
        <v>41794</v>
      </c>
      <c r="D840" t="s">
        <v>17</v>
      </c>
      <c r="E840" t="s">
        <v>104</v>
      </c>
      <c r="F840" t="s">
        <v>105</v>
      </c>
      <c r="G840" s="30"/>
      <c r="H840" s="30"/>
      <c r="I840" s="30"/>
      <c r="J840" s="3" t="str">
        <f t="shared" si="16"/>
        <v>✘</v>
      </c>
    </row>
    <row r="841" spans="2:10" x14ac:dyDescent="0.25">
      <c r="B841">
        <v>73</v>
      </c>
      <c r="C841" s="9">
        <v>41794</v>
      </c>
      <c r="D841" t="s">
        <v>17</v>
      </c>
      <c r="E841" t="s">
        <v>116</v>
      </c>
      <c r="F841" t="s">
        <v>22</v>
      </c>
      <c r="G841" s="30"/>
      <c r="H841" s="30"/>
      <c r="I841" s="30"/>
      <c r="J841" s="3" t="str">
        <f t="shared" si="16"/>
        <v>✘</v>
      </c>
    </row>
    <row r="842" spans="2:10" x14ac:dyDescent="0.25">
      <c r="B842">
        <v>73</v>
      </c>
      <c r="C842" s="9">
        <v>41794</v>
      </c>
      <c r="D842" t="s">
        <v>17</v>
      </c>
      <c r="E842" t="s">
        <v>112</v>
      </c>
      <c r="F842" t="s">
        <v>107</v>
      </c>
      <c r="G842" s="30"/>
      <c r="H842" s="30"/>
      <c r="I842" s="30"/>
      <c r="J842" s="3" t="str">
        <f t="shared" si="16"/>
        <v>✘</v>
      </c>
    </row>
    <row r="843" spans="2:10" x14ac:dyDescent="0.25">
      <c r="B843">
        <v>73</v>
      </c>
      <c r="C843" s="9">
        <v>41794</v>
      </c>
      <c r="D843" t="s">
        <v>17</v>
      </c>
      <c r="E843" t="s">
        <v>106</v>
      </c>
      <c r="F843" t="s">
        <v>107</v>
      </c>
      <c r="G843" s="30"/>
      <c r="H843" s="30"/>
      <c r="I843" s="30"/>
      <c r="J843" s="3" t="str">
        <f t="shared" si="16"/>
        <v>✘</v>
      </c>
    </row>
    <row r="844" spans="2:10" x14ac:dyDescent="0.25">
      <c r="B844">
        <v>74</v>
      </c>
      <c r="C844" s="9">
        <v>41910</v>
      </c>
      <c r="D844" t="s">
        <v>99</v>
      </c>
      <c r="E844" t="s">
        <v>108</v>
      </c>
      <c r="F844" t="s">
        <v>101</v>
      </c>
      <c r="G844" s="30"/>
      <c r="H844" s="30"/>
      <c r="I844" s="30"/>
      <c r="J844" s="3" t="str">
        <f t="shared" si="16"/>
        <v>✘</v>
      </c>
    </row>
    <row r="845" spans="2:10" x14ac:dyDescent="0.25">
      <c r="B845">
        <v>74</v>
      </c>
      <c r="C845" s="9">
        <v>41910</v>
      </c>
      <c r="D845" t="s">
        <v>99</v>
      </c>
      <c r="E845" t="s">
        <v>16</v>
      </c>
      <c r="F845" t="s">
        <v>102</v>
      </c>
      <c r="G845" s="30"/>
      <c r="H845" s="30"/>
      <c r="I845" s="30"/>
      <c r="J845" s="3" t="str">
        <f t="shared" si="16"/>
        <v>✘</v>
      </c>
    </row>
    <row r="846" spans="2:10" x14ac:dyDescent="0.25">
      <c r="B846">
        <v>74</v>
      </c>
      <c r="C846" s="9">
        <v>41910</v>
      </c>
      <c r="D846" t="s">
        <v>99</v>
      </c>
      <c r="E846" t="s">
        <v>124</v>
      </c>
      <c r="F846" t="s">
        <v>101</v>
      </c>
      <c r="G846" s="30"/>
      <c r="H846" s="30"/>
      <c r="I846" s="30"/>
      <c r="J846" s="3" t="str">
        <f t="shared" si="16"/>
        <v>✘</v>
      </c>
    </row>
    <row r="847" spans="2:10" x14ac:dyDescent="0.25">
      <c r="B847">
        <v>74</v>
      </c>
      <c r="C847" s="9">
        <v>41910</v>
      </c>
      <c r="D847" t="s">
        <v>99</v>
      </c>
      <c r="E847" t="s">
        <v>23</v>
      </c>
      <c r="F847" t="s">
        <v>102</v>
      </c>
      <c r="G847" s="30"/>
      <c r="H847" s="30"/>
      <c r="I847" s="30"/>
      <c r="J847" s="3" t="str">
        <f t="shared" ref="J847:J856" si="17">IF(I847=VLOOKUP(E847,$L$7:$P$115,5,0),"✔","✘")</f>
        <v>✘</v>
      </c>
    </row>
    <row r="848" spans="2:10" x14ac:dyDescent="0.25">
      <c r="B848">
        <v>74</v>
      </c>
      <c r="C848" s="9">
        <v>41910</v>
      </c>
      <c r="D848" t="s">
        <v>99</v>
      </c>
      <c r="E848" t="s">
        <v>109</v>
      </c>
      <c r="F848" t="s">
        <v>101</v>
      </c>
      <c r="G848" s="30"/>
      <c r="H848" s="30"/>
      <c r="I848" s="30"/>
      <c r="J848" s="3" t="str">
        <f t="shared" si="17"/>
        <v>✘</v>
      </c>
    </row>
    <row r="849" spans="2:10" x14ac:dyDescent="0.25">
      <c r="B849">
        <v>74</v>
      </c>
      <c r="C849" s="9">
        <v>41910</v>
      </c>
      <c r="D849" t="s">
        <v>99</v>
      </c>
      <c r="E849" t="s">
        <v>18</v>
      </c>
      <c r="F849" t="s">
        <v>102</v>
      </c>
      <c r="G849" s="30"/>
      <c r="H849" s="30"/>
      <c r="I849" s="30"/>
      <c r="J849" s="3" t="str">
        <f t="shared" si="17"/>
        <v>✘</v>
      </c>
    </row>
    <row r="850" spans="2:10" x14ac:dyDescent="0.25">
      <c r="B850">
        <v>74</v>
      </c>
      <c r="C850" s="9">
        <v>41910</v>
      </c>
      <c r="D850" t="s">
        <v>17</v>
      </c>
      <c r="E850" t="s">
        <v>139</v>
      </c>
      <c r="F850" t="s">
        <v>29</v>
      </c>
      <c r="G850" s="30"/>
      <c r="H850" s="30"/>
      <c r="I850" s="30"/>
      <c r="J850" s="3" t="str">
        <f t="shared" si="17"/>
        <v>✘</v>
      </c>
    </row>
    <row r="851" spans="2:10" x14ac:dyDescent="0.25">
      <c r="B851">
        <v>74</v>
      </c>
      <c r="C851" s="9">
        <v>41910</v>
      </c>
      <c r="D851" t="s">
        <v>17</v>
      </c>
      <c r="E851" t="s">
        <v>104</v>
      </c>
      <c r="F851" t="s">
        <v>105</v>
      </c>
      <c r="G851" s="30"/>
      <c r="H851" s="30"/>
      <c r="I851" s="30"/>
      <c r="J851" s="3" t="str">
        <f t="shared" si="17"/>
        <v>✘</v>
      </c>
    </row>
    <row r="852" spans="2:10" x14ac:dyDescent="0.25">
      <c r="B852">
        <v>74</v>
      </c>
      <c r="C852" s="9">
        <v>41910</v>
      </c>
      <c r="D852" t="s">
        <v>17</v>
      </c>
      <c r="E852" t="s">
        <v>113</v>
      </c>
      <c r="F852" t="s">
        <v>114</v>
      </c>
      <c r="G852" s="30"/>
      <c r="H852" s="30"/>
      <c r="I852" s="30"/>
      <c r="J852" s="3" t="str">
        <f t="shared" si="17"/>
        <v>✘</v>
      </c>
    </row>
    <row r="853" spans="2:10" x14ac:dyDescent="0.25">
      <c r="B853">
        <v>74</v>
      </c>
      <c r="C853" s="9">
        <v>41910</v>
      </c>
      <c r="D853" t="s">
        <v>17</v>
      </c>
      <c r="E853" t="s">
        <v>111</v>
      </c>
      <c r="F853" t="s">
        <v>22</v>
      </c>
      <c r="G853" s="30"/>
      <c r="H853" s="30"/>
      <c r="I853" s="30"/>
      <c r="J853" s="3" t="str">
        <f t="shared" si="17"/>
        <v>✘</v>
      </c>
    </row>
    <row r="854" spans="2:10" x14ac:dyDescent="0.25">
      <c r="B854">
        <v>74</v>
      </c>
      <c r="C854" s="9">
        <v>41910</v>
      </c>
      <c r="D854" t="s">
        <v>17</v>
      </c>
      <c r="E854" t="s">
        <v>131</v>
      </c>
      <c r="F854" t="s">
        <v>114</v>
      </c>
      <c r="G854" s="30"/>
      <c r="H854" s="30"/>
      <c r="I854" s="30"/>
      <c r="J854" s="3" t="str">
        <f t="shared" si="17"/>
        <v>✘</v>
      </c>
    </row>
    <row r="855" spans="2:10" x14ac:dyDescent="0.25">
      <c r="B855">
        <v>75</v>
      </c>
      <c r="C855" s="9">
        <v>41694</v>
      </c>
      <c r="D855" t="s">
        <v>99</v>
      </c>
      <c r="E855" t="s">
        <v>24</v>
      </c>
      <c r="F855" t="s">
        <v>102</v>
      </c>
      <c r="G855" s="30"/>
      <c r="H855" s="30"/>
      <c r="I855" s="30"/>
      <c r="J855" s="3" t="str">
        <f t="shared" si="17"/>
        <v>✘</v>
      </c>
    </row>
    <row r="856" spans="2:10" x14ac:dyDescent="0.25">
      <c r="B856">
        <v>75</v>
      </c>
      <c r="C856" s="9">
        <v>41694</v>
      </c>
      <c r="D856" t="s">
        <v>99</v>
      </c>
      <c r="E856" t="s">
        <v>19</v>
      </c>
      <c r="F856" t="s">
        <v>101</v>
      </c>
      <c r="G856" s="30"/>
      <c r="H856" s="30"/>
      <c r="I856" s="30"/>
      <c r="J856" s="3" t="str">
        <f t="shared" si="17"/>
        <v>✘</v>
      </c>
    </row>
  </sheetData>
  <sortState xmlns:xlrd2="http://schemas.microsoft.com/office/spreadsheetml/2017/richdata2" ref="V4:W111">
    <sortCondition ref="W4"/>
  </sortState>
  <conditionalFormatting sqref="F9:F11">
    <cfRule type="expression" dxfId="26" priority="1">
      <formula>E9=""</formula>
    </cfRule>
    <cfRule type="cellIs" dxfId="25" priority="2" operator="equal">
      <formula>"✔"</formula>
    </cfRule>
    <cfRule type="containsText" dxfId="24" priority="3" operator="containsText" text="✘">
      <formula>NOT(ISERROR(SEARCH("✘",F9)))</formula>
    </cfRule>
  </conditionalFormatting>
  <conditionalFormatting sqref="J15:J856">
    <cfRule type="expression" dxfId="23" priority="10">
      <formula>I15=""</formula>
    </cfRule>
    <cfRule type="cellIs" dxfId="22" priority="11" operator="equal">
      <formula>"✔"</formula>
    </cfRule>
    <cfRule type="containsText" dxfId="21" priority="12" operator="containsText" text="✘">
      <formula>NOT(ISERROR(SEARCH("✘",J15)))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9:M41"/>
  <sheetViews>
    <sheetView showGridLines="0" zoomScale="145" zoomScaleNormal="145" workbookViewId="0"/>
  </sheetViews>
  <sheetFormatPr baseColWidth="10" defaultColWidth="9.140625" defaultRowHeight="15" x14ac:dyDescent="0.25"/>
  <cols>
    <col min="2" max="2" width="10.42578125" bestFit="1" customWidth="1"/>
    <col min="3" max="3" width="30.28515625" customWidth="1"/>
    <col min="4" max="4" width="11.42578125" bestFit="1" customWidth="1"/>
    <col min="5" max="5" width="17" bestFit="1" customWidth="1"/>
    <col min="7" max="7" width="9.85546875" bestFit="1" customWidth="1"/>
    <col min="8" max="13" width="11" customWidth="1"/>
  </cols>
  <sheetData>
    <row r="9" spans="2:13" x14ac:dyDescent="0.25">
      <c r="B9" s="46" t="s">
        <v>213</v>
      </c>
      <c r="C9" s="46"/>
      <c r="D9" s="36" t="s">
        <v>188</v>
      </c>
      <c r="G9" s="20" t="s">
        <v>185</v>
      </c>
      <c r="H9" s="20" t="s">
        <v>186</v>
      </c>
      <c r="I9" s="20" t="s">
        <v>187</v>
      </c>
      <c r="J9" s="20" t="s">
        <v>188</v>
      </c>
      <c r="K9" s="20" t="s">
        <v>189</v>
      </c>
      <c r="L9" s="20" t="s">
        <v>190</v>
      </c>
      <c r="M9" s="20" t="s">
        <v>191</v>
      </c>
    </row>
    <row r="10" spans="2:13" x14ac:dyDescent="0.25">
      <c r="C10" t="s">
        <v>214</v>
      </c>
      <c r="D10" s="24"/>
      <c r="G10" t="s">
        <v>192</v>
      </c>
      <c r="H10" s="5">
        <v>599</v>
      </c>
      <c r="I10" s="5"/>
      <c r="J10" s="5">
        <v>1963</v>
      </c>
      <c r="K10" s="5">
        <v>1659</v>
      </c>
      <c r="L10" s="5">
        <v>1102</v>
      </c>
      <c r="M10" s="5">
        <v>984</v>
      </c>
    </row>
    <row r="11" spans="2:13" x14ac:dyDescent="0.25">
      <c r="G11" t="s">
        <v>193</v>
      </c>
      <c r="H11" s="5">
        <v>993</v>
      </c>
      <c r="I11" s="5">
        <v>1883</v>
      </c>
      <c r="J11" s="5">
        <v>889</v>
      </c>
      <c r="K11" s="5">
        <v>1018</v>
      </c>
      <c r="L11" s="5">
        <v>1039</v>
      </c>
      <c r="M11" s="5">
        <v>537</v>
      </c>
    </row>
    <row r="12" spans="2:13" ht="18" thickBot="1" x14ac:dyDescent="0.35">
      <c r="B12" s="47" t="s">
        <v>212</v>
      </c>
      <c r="C12" s="47"/>
      <c r="D12" s="47"/>
      <c r="G12" t="s">
        <v>194</v>
      </c>
      <c r="H12" s="5">
        <v>534</v>
      </c>
      <c r="I12" s="5">
        <v>720</v>
      </c>
      <c r="J12" s="5"/>
      <c r="K12" s="5"/>
      <c r="L12" s="5"/>
      <c r="M12" s="5"/>
    </row>
    <row r="13" spans="2:13" x14ac:dyDescent="0.25">
      <c r="B13" s="48"/>
      <c r="C13" s="49"/>
      <c r="D13" s="50"/>
      <c r="E13" s="57" t="e">
        <f>IF(B13=CHOOSE(D10-1,SUM(H10:H27),SUM(I10:I27),SUM(J10:J27),SUM(K10:K27),SUM(L10:L27),SUM(M10:M27)),"✔","✘")</f>
        <v>#VALUE!</v>
      </c>
      <c r="G13" t="s">
        <v>196</v>
      </c>
      <c r="H13" s="5">
        <v>695</v>
      </c>
      <c r="I13" s="5">
        <v>792</v>
      </c>
      <c r="J13" s="5"/>
      <c r="K13" s="5">
        <v>639</v>
      </c>
      <c r="L13" s="5"/>
      <c r="M13" s="5"/>
    </row>
    <row r="14" spans="2:13" x14ac:dyDescent="0.25">
      <c r="B14" s="51"/>
      <c r="C14" s="52"/>
      <c r="D14" s="53"/>
      <c r="E14" s="57"/>
      <c r="G14" t="s">
        <v>197</v>
      </c>
      <c r="H14" s="5">
        <v>1490</v>
      </c>
      <c r="I14" s="5">
        <v>877</v>
      </c>
      <c r="J14" s="5">
        <v>1673</v>
      </c>
      <c r="K14" s="5">
        <v>1401</v>
      </c>
      <c r="L14" s="5">
        <v>1598</v>
      </c>
      <c r="M14" s="5">
        <v>1521</v>
      </c>
    </row>
    <row r="15" spans="2:13" x14ac:dyDescent="0.25">
      <c r="B15" s="51"/>
      <c r="C15" s="52"/>
      <c r="D15" s="53"/>
      <c r="E15" s="57"/>
      <c r="G15" t="s">
        <v>198</v>
      </c>
      <c r="H15" s="5">
        <v>567</v>
      </c>
      <c r="I15" s="5"/>
      <c r="J15" s="5">
        <v>1840</v>
      </c>
      <c r="K15" s="5"/>
      <c r="L15" s="5">
        <v>1482</v>
      </c>
      <c r="M15" s="5">
        <v>1628</v>
      </c>
    </row>
    <row r="16" spans="2:13" x14ac:dyDescent="0.25">
      <c r="B16" s="51"/>
      <c r="C16" s="52"/>
      <c r="D16" s="53"/>
      <c r="E16" s="57"/>
      <c r="G16" t="s">
        <v>199</v>
      </c>
      <c r="H16" s="5"/>
      <c r="I16" s="5">
        <v>1328</v>
      </c>
      <c r="J16" s="5">
        <v>1631</v>
      </c>
      <c r="K16" s="5">
        <v>509</v>
      </c>
      <c r="L16" s="5">
        <v>1577</v>
      </c>
      <c r="M16" s="5"/>
    </row>
    <row r="17" spans="2:13" ht="15.75" thickBot="1" x14ac:dyDescent="0.3">
      <c r="B17" s="54"/>
      <c r="C17" s="55"/>
      <c r="D17" s="56"/>
      <c r="E17" s="57"/>
      <c r="G17" t="s">
        <v>200</v>
      </c>
      <c r="H17" s="5">
        <v>558</v>
      </c>
      <c r="I17" s="5"/>
      <c r="J17" s="5">
        <v>1385</v>
      </c>
      <c r="K17" s="5">
        <v>1587</v>
      </c>
      <c r="L17" s="5">
        <v>928</v>
      </c>
      <c r="M17" s="5">
        <v>1780</v>
      </c>
    </row>
    <row r="18" spans="2:13" x14ac:dyDescent="0.25">
      <c r="G18" t="s">
        <v>201</v>
      </c>
      <c r="H18" s="5">
        <v>1271</v>
      </c>
      <c r="I18" s="5">
        <v>1116</v>
      </c>
      <c r="J18" s="5">
        <v>587</v>
      </c>
      <c r="K18" s="5"/>
      <c r="L18" s="5"/>
      <c r="M18" s="5">
        <v>950</v>
      </c>
    </row>
    <row r="19" spans="2:13" x14ac:dyDescent="0.25">
      <c r="G19" t="s">
        <v>202</v>
      </c>
      <c r="H19" s="5">
        <v>1424</v>
      </c>
      <c r="I19" s="5">
        <v>535</v>
      </c>
      <c r="J19" s="5">
        <v>1314</v>
      </c>
      <c r="K19" s="5">
        <v>1217</v>
      </c>
      <c r="L19" s="5">
        <v>518</v>
      </c>
      <c r="M19" s="5"/>
    </row>
    <row r="20" spans="2:13" ht="17.25" x14ac:dyDescent="0.3">
      <c r="B20" s="26" t="s">
        <v>185</v>
      </c>
      <c r="C20" s="26" t="s">
        <v>175</v>
      </c>
      <c r="E20" s="39" t="s">
        <v>255</v>
      </c>
      <c r="G20" t="s">
        <v>203</v>
      </c>
      <c r="H20" s="5"/>
      <c r="I20" s="5">
        <v>1347</v>
      </c>
      <c r="J20" s="5"/>
      <c r="K20" s="5">
        <v>765</v>
      </c>
      <c r="L20" s="5">
        <v>1434</v>
      </c>
      <c r="M20" s="5"/>
    </row>
    <row r="21" spans="2:13" x14ac:dyDescent="0.25">
      <c r="B21" s="4" t="s">
        <v>192</v>
      </c>
      <c r="C21" s="28"/>
      <c r="D21" s="3" t="str">
        <f>IF(C21=IFERROR(VLOOKUP(B21,$G$9:$M$27,$D$10,0),0),"✔","✘")</f>
        <v>✔</v>
      </c>
      <c r="E21" s="38" t="s">
        <v>186</v>
      </c>
      <c r="G21" t="s">
        <v>204</v>
      </c>
      <c r="H21" s="5">
        <v>818</v>
      </c>
      <c r="I21" s="5">
        <v>793</v>
      </c>
      <c r="J21" s="5">
        <v>1252</v>
      </c>
      <c r="K21" s="5">
        <v>926</v>
      </c>
      <c r="L21" s="5"/>
      <c r="M21" s="5">
        <v>504</v>
      </c>
    </row>
    <row r="22" spans="2:13" x14ac:dyDescent="0.25">
      <c r="B22" s="4" t="s">
        <v>193</v>
      </c>
      <c r="C22" s="28"/>
      <c r="D22" s="3" t="str">
        <f t="shared" ref="D22:D40" si="0">IF(C22=IFERROR(VLOOKUP(B22,$G$9:$M$27,$D$10,0),0),"✔","✘")</f>
        <v>✔</v>
      </c>
      <c r="E22" s="38" t="s">
        <v>187</v>
      </c>
      <c r="G22" t="s">
        <v>206</v>
      </c>
      <c r="H22" s="5"/>
      <c r="I22" s="5">
        <v>1117</v>
      </c>
      <c r="J22" s="5">
        <v>1226</v>
      </c>
      <c r="K22" s="5">
        <v>1459</v>
      </c>
      <c r="L22" s="5">
        <v>1343</v>
      </c>
      <c r="M22" s="5"/>
    </row>
    <row r="23" spans="2:13" x14ac:dyDescent="0.25">
      <c r="B23" s="4" t="s">
        <v>194</v>
      </c>
      <c r="C23" s="28"/>
      <c r="D23" s="3" t="str">
        <f t="shared" si="0"/>
        <v>✔</v>
      </c>
      <c r="E23" s="38" t="s">
        <v>188</v>
      </c>
      <c r="G23" t="s">
        <v>207</v>
      </c>
      <c r="H23" s="5">
        <v>741</v>
      </c>
      <c r="I23" s="5">
        <v>1044</v>
      </c>
      <c r="J23" s="5"/>
      <c r="K23" s="5">
        <v>676</v>
      </c>
      <c r="L23" s="5"/>
      <c r="M23" s="5">
        <v>566</v>
      </c>
    </row>
    <row r="24" spans="2:13" x14ac:dyDescent="0.25">
      <c r="B24" s="4" t="s">
        <v>195</v>
      </c>
      <c r="C24" s="28"/>
      <c r="D24" s="3" t="str">
        <f t="shared" si="0"/>
        <v>✔</v>
      </c>
      <c r="E24" s="38" t="s">
        <v>189</v>
      </c>
      <c r="G24" t="s">
        <v>208</v>
      </c>
      <c r="H24" s="5"/>
      <c r="I24" s="5">
        <v>1203</v>
      </c>
      <c r="J24" s="5"/>
      <c r="K24" s="5">
        <v>831</v>
      </c>
      <c r="L24" s="5">
        <v>1215</v>
      </c>
      <c r="M24" s="5">
        <v>1168</v>
      </c>
    </row>
    <row r="25" spans="2:13" x14ac:dyDescent="0.25">
      <c r="B25" s="4" t="s">
        <v>196</v>
      </c>
      <c r="C25" s="28"/>
      <c r="D25" s="3" t="str">
        <f t="shared" si="0"/>
        <v>✔</v>
      </c>
      <c r="E25" s="38" t="s">
        <v>190</v>
      </c>
      <c r="G25" t="s">
        <v>209</v>
      </c>
      <c r="H25" s="5"/>
      <c r="I25" s="5"/>
      <c r="J25" s="5">
        <v>1187</v>
      </c>
      <c r="K25" s="5"/>
      <c r="L25" s="5">
        <v>818</v>
      </c>
      <c r="M25" s="5"/>
    </row>
    <row r="26" spans="2:13" x14ac:dyDescent="0.25">
      <c r="B26" s="4" t="s">
        <v>197</v>
      </c>
      <c r="C26" s="28"/>
      <c r="D26" s="3" t="str">
        <f t="shared" si="0"/>
        <v>✔</v>
      </c>
      <c r="E26" s="40" t="s">
        <v>191</v>
      </c>
      <c r="G26" t="s">
        <v>210</v>
      </c>
      <c r="H26" s="5">
        <v>971</v>
      </c>
      <c r="I26" s="5">
        <v>1782</v>
      </c>
      <c r="J26" s="5">
        <v>1064</v>
      </c>
      <c r="K26" s="5">
        <v>1006</v>
      </c>
      <c r="L26" s="5">
        <v>634</v>
      </c>
      <c r="M26" s="5">
        <v>604</v>
      </c>
    </row>
    <row r="27" spans="2:13" x14ac:dyDescent="0.25">
      <c r="B27" s="4" t="s">
        <v>198</v>
      </c>
      <c r="C27" s="28"/>
      <c r="D27" s="3" t="str">
        <f t="shared" si="0"/>
        <v>✔</v>
      </c>
      <c r="E27" s="40" t="s">
        <v>256</v>
      </c>
      <c r="G27" t="s">
        <v>211</v>
      </c>
      <c r="H27" s="5">
        <v>1921</v>
      </c>
      <c r="I27" s="5">
        <v>913</v>
      </c>
      <c r="J27" s="5">
        <v>1559</v>
      </c>
      <c r="K27" s="5"/>
      <c r="L27" s="5">
        <v>1392</v>
      </c>
      <c r="M27" s="5">
        <v>919</v>
      </c>
    </row>
    <row r="28" spans="2:13" x14ac:dyDescent="0.25">
      <c r="B28" s="4" t="s">
        <v>199</v>
      </c>
      <c r="C28" s="28"/>
      <c r="D28" s="3" t="str">
        <f t="shared" si="0"/>
        <v>✔</v>
      </c>
      <c r="E28" s="40" t="s">
        <v>257</v>
      </c>
      <c r="G28" s="41">
        <v>1</v>
      </c>
      <c r="H28" s="41">
        <f t="shared" ref="H28:M28" si="1">+G28+1</f>
        <v>2</v>
      </c>
      <c r="I28" s="41">
        <f t="shared" si="1"/>
        <v>3</v>
      </c>
      <c r="J28" s="41">
        <f t="shared" si="1"/>
        <v>4</v>
      </c>
      <c r="K28" s="41">
        <f t="shared" si="1"/>
        <v>5</v>
      </c>
      <c r="L28" s="41">
        <f t="shared" si="1"/>
        <v>6</v>
      </c>
      <c r="M28" s="41">
        <f t="shared" si="1"/>
        <v>7</v>
      </c>
    </row>
    <row r="29" spans="2:13" x14ac:dyDescent="0.25">
      <c r="B29" s="4" t="s">
        <v>200</v>
      </c>
      <c r="C29" s="28"/>
      <c r="D29" s="3" t="str">
        <f t="shared" si="0"/>
        <v>✔</v>
      </c>
      <c r="E29" s="40" t="s">
        <v>258</v>
      </c>
    </row>
    <row r="30" spans="2:13" x14ac:dyDescent="0.25">
      <c r="B30" s="4" t="s">
        <v>201</v>
      </c>
      <c r="C30" s="28"/>
      <c r="D30" s="3" t="str">
        <f t="shared" si="0"/>
        <v>✔</v>
      </c>
    </row>
    <row r="31" spans="2:13" x14ac:dyDescent="0.25">
      <c r="B31" s="4" t="s">
        <v>202</v>
      </c>
      <c r="C31" s="28"/>
      <c r="D31" s="3" t="str">
        <f t="shared" si="0"/>
        <v>✔</v>
      </c>
    </row>
    <row r="32" spans="2:13" x14ac:dyDescent="0.25">
      <c r="B32" s="4" t="s">
        <v>203</v>
      </c>
      <c r="C32" s="28"/>
      <c r="D32" s="3" t="str">
        <f t="shared" si="0"/>
        <v>✔</v>
      </c>
    </row>
    <row r="33" spans="2:11" x14ac:dyDescent="0.25">
      <c r="B33" s="4" t="s">
        <v>204</v>
      </c>
      <c r="C33" s="28"/>
      <c r="D33" s="3" t="str">
        <f t="shared" si="0"/>
        <v>✔</v>
      </c>
    </row>
    <row r="34" spans="2:11" x14ac:dyDescent="0.25">
      <c r="B34" s="4" t="s">
        <v>205</v>
      </c>
      <c r="C34" s="28"/>
      <c r="D34" s="3" t="str">
        <f t="shared" si="0"/>
        <v>✔</v>
      </c>
      <c r="G34" s="36" t="s">
        <v>259</v>
      </c>
      <c r="J34" s="36"/>
      <c r="K34" s="36"/>
    </row>
    <row r="35" spans="2:11" x14ac:dyDescent="0.25">
      <c r="B35" s="4" t="s">
        <v>206</v>
      </c>
      <c r="C35" s="28"/>
      <c r="D35" s="3" t="str">
        <f t="shared" si="0"/>
        <v>✔</v>
      </c>
      <c r="J35" s="36"/>
      <c r="K35" s="36"/>
    </row>
    <row r="36" spans="2:11" x14ac:dyDescent="0.25">
      <c r="B36" s="4" t="s">
        <v>207</v>
      </c>
      <c r="C36" s="28"/>
      <c r="D36" s="3" t="str">
        <f t="shared" si="0"/>
        <v>✔</v>
      </c>
      <c r="J36" s="36"/>
      <c r="K36" s="36"/>
    </row>
    <row r="37" spans="2:11" x14ac:dyDescent="0.25">
      <c r="B37" s="4" t="s">
        <v>208</v>
      </c>
      <c r="C37" s="28"/>
      <c r="D37" s="3" t="str">
        <f t="shared" si="0"/>
        <v>✔</v>
      </c>
      <c r="J37" s="36"/>
      <c r="K37" s="36"/>
    </row>
    <row r="38" spans="2:11" x14ac:dyDescent="0.25">
      <c r="B38" s="4" t="s">
        <v>209</v>
      </c>
      <c r="C38" s="28"/>
      <c r="D38" s="3" t="str">
        <f t="shared" si="0"/>
        <v>✔</v>
      </c>
      <c r="J38" s="36"/>
      <c r="K38" s="36"/>
    </row>
    <row r="39" spans="2:11" x14ac:dyDescent="0.25">
      <c r="B39" s="4" t="s">
        <v>210</v>
      </c>
      <c r="C39" s="28"/>
      <c r="D39" s="3" t="str">
        <f t="shared" si="0"/>
        <v>✔</v>
      </c>
      <c r="J39" s="36"/>
      <c r="K39" s="36"/>
    </row>
    <row r="40" spans="2:11" x14ac:dyDescent="0.25">
      <c r="B40" s="4" t="s">
        <v>211</v>
      </c>
      <c r="C40" s="28"/>
      <c r="D40" s="3" t="str">
        <f t="shared" si="0"/>
        <v>✔</v>
      </c>
      <c r="J40" s="36"/>
      <c r="K40" s="36"/>
    </row>
    <row r="41" spans="2:11" x14ac:dyDescent="0.25">
      <c r="J41" s="36"/>
      <c r="K41" s="36"/>
    </row>
  </sheetData>
  <mergeCells count="4">
    <mergeCell ref="B9:C9"/>
    <mergeCell ref="B12:D12"/>
    <mergeCell ref="B13:D17"/>
    <mergeCell ref="E13:E17"/>
  </mergeCells>
  <conditionalFormatting sqref="D21:D40">
    <cfRule type="expression" dxfId="20" priority="4">
      <formula>C21=""</formula>
    </cfRule>
    <cfRule type="cellIs" dxfId="19" priority="5" operator="equal">
      <formula>"✔"</formula>
    </cfRule>
    <cfRule type="containsText" dxfId="18" priority="6" operator="containsText" text="✘">
      <formula>NOT(ISERROR(SEARCH("✘",D21)))</formula>
    </cfRule>
  </conditionalFormatting>
  <conditionalFormatting sqref="E13">
    <cfRule type="expression" dxfId="17" priority="1">
      <formula>B13=""</formula>
    </cfRule>
    <cfRule type="cellIs" dxfId="16" priority="2" operator="equal">
      <formula>"✔"</formula>
    </cfRule>
    <cfRule type="containsText" dxfId="15" priority="3" operator="containsText" text="✘">
      <formula>NOT(ISERROR(SEARCH("✘",E13)))</formula>
    </cfRule>
  </conditionalFormatting>
  <dataValidations count="1">
    <dataValidation type="list" allowBlank="1" showInputMessage="1" showErrorMessage="1" sqref="D9" xr:uid="{78CCA05A-BFC4-4AFD-BA21-90FBF58A2130}">
      <formula1>MESES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7:P24"/>
  <sheetViews>
    <sheetView showGridLines="0" zoomScale="145" zoomScaleNormal="145" workbookViewId="0">
      <selection activeCell="A4" sqref="A4"/>
    </sheetView>
  </sheetViews>
  <sheetFormatPr baseColWidth="10" defaultColWidth="9.140625" defaultRowHeight="15" x14ac:dyDescent="0.25"/>
  <cols>
    <col min="1" max="1" width="23" bestFit="1" customWidth="1"/>
    <col min="2" max="2" width="10.5703125" bestFit="1" customWidth="1"/>
    <col min="5" max="5" width="20.7109375" bestFit="1" customWidth="1"/>
    <col min="6" max="6" width="14.5703125" bestFit="1" customWidth="1"/>
    <col min="7" max="9" width="10.5703125" bestFit="1" customWidth="1"/>
    <col min="10" max="13" width="11.5703125" bestFit="1" customWidth="1"/>
    <col min="14" max="15" width="12.5703125" bestFit="1" customWidth="1"/>
    <col min="16" max="16" width="14.28515625" bestFit="1" customWidth="1"/>
  </cols>
  <sheetData>
    <row r="7" spans="1:7" ht="17.25" x14ac:dyDescent="0.3">
      <c r="E7" s="26" t="s">
        <v>217</v>
      </c>
      <c r="F7" s="26" t="s">
        <v>218</v>
      </c>
      <c r="G7" s="26" t="s">
        <v>219</v>
      </c>
    </row>
    <row r="8" spans="1:7" x14ac:dyDescent="0.25">
      <c r="A8" s="1" t="s">
        <v>215</v>
      </c>
      <c r="B8" s="31"/>
      <c r="E8" s="2">
        <v>0</v>
      </c>
      <c r="F8" s="2">
        <v>496</v>
      </c>
      <c r="G8" s="35">
        <v>1.9199999999999998E-2</v>
      </c>
    </row>
    <row r="9" spans="1:7" x14ac:dyDescent="0.25">
      <c r="A9" s="1" t="s">
        <v>216</v>
      </c>
      <c r="B9" s="42"/>
      <c r="C9" s="3" t="str">
        <f>IF(B9=VLOOKUP(B8,E7:G18,3,1),"✔","✘")</f>
        <v>✘</v>
      </c>
      <c r="E9" s="2">
        <f>F8</f>
        <v>496</v>
      </c>
      <c r="F9" s="2">
        <v>4210</v>
      </c>
      <c r="G9" s="35">
        <v>6.4000000000000001E-2</v>
      </c>
    </row>
    <row r="10" spans="1:7" x14ac:dyDescent="0.25">
      <c r="E10" s="2">
        <f t="shared" ref="E10:E18" si="0">F9</f>
        <v>4210</v>
      </c>
      <c r="F10" s="2">
        <v>7399</v>
      </c>
      <c r="G10" s="35">
        <v>0.10879999999999999</v>
      </c>
    </row>
    <row r="11" spans="1:7" x14ac:dyDescent="0.25">
      <c r="E11" s="2">
        <f t="shared" si="0"/>
        <v>7399</v>
      </c>
      <c r="F11" s="2">
        <v>8601</v>
      </c>
      <c r="G11" s="35">
        <v>0.16</v>
      </c>
    </row>
    <row r="12" spans="1:7" x14ac:dyDescent="0.25">
      <c r="E12" s="2">
        <f t="shared" si="0"/>
        <v>8601</v>
      </c>
      <c r="F12" s="2">
        <v>10298</v>
      </c>
      <c r="G12" s="35">
        <v>0.1792</v>
      </c>
    </row>
    <row r="13" spans="1:7" x14ac:dyDescent="0.25">
      <c r="E13" s="2">
        <f t="shared" si="0"/>
        <v>10298</v>
      </c>
      <c r="F13" s="2">
        <v>20770</v>
      </c>
      <c r="G13" s="35">
        <v>0.21360000000000001</v>
      </c>
    </row>
    <row r="14" spans="1:7" x14ac:dyDescent="0.25">
      <c r="E14" s="2">
        <f t="shared" si="0"/>
        <v>20770</v>
      </c>
      <c r="F14" s="2">
        <v>32763</v>
      </c>
      <c r="G14" s="35">
        <v>0.23519999999999999</v>
      </c>
    </row>
    <row r="15" spans="1:7" x14ac:dyDescent="0.25">
      <c r="E15" s="2">
        <f t="shared" si="0"/>
        <v>32763</v>
      </c>
      <c r="F15" s="2">
        <v>62500</v>
      </c>
      <c r="G15" s="35">
        <v>0.3</v>
      </c>
    </row>
    <row r="16" spans="1:7" x14ac:dyDescent="0.25">
      <c r="E16" s="2">
        <f t="shared" si="0"/>
        <v>62500</v>
      </c>
      <c r="F16" s="2">
        <v>250000</v>
      </c>
      <c r="G16" s="35">
        <v>0.32</v>
      </c>
    </row>
    <row r="17" spans="1:16" x14ac:dyDescent="0.25">
      <c r="E17" s="2">
        <f t="shared" si="0"/>
        <v>250000</v>
      </c>
      <c r="F17" s="2">
        <v>833333</v>
      </c>
      <c r="G17" s="35">
        <v>0.34</v>
      </c>
    </row>
    <row r="18" spans="1:16" x14ac:dyDescent="0.25">
      <c r="E18" s="2">
        <f t="shared" si="0"/>
        <v>833333</v>
      </c>
      <c r="F18" s="2">
        <v>1000000</v>
      </c>
      <c r="G18" s="35">
        <v>0.35</v>
      </c>
    </row>
    <row r="22" spans="1:16" ht="17.25" x14ac:dyDescent="0.3">
      <c r="A22" s="1" t="s">
        <v>215</v>
      </c>
      <c r="B22" s="31"/>
      <c r="E22" s="26" t="s">
        <v>217</v>
      </c>
      <c r="F22" s="2">
        <v>0</v>
      </c>
      <c r="G22" s="2">
        <f t="shared" ref="G22:P22" si="1">F23</f>
        <v>496</v>
      </c>
      <c r="H22" s="2">
        <f t="shared" si="1"/>
        <v>4210</v>
      </c>
      <c r="I22" s="2">
        <f t="shared" si="1"/>
        <v>7399</v>
      </c>
      <c r="J22" s="2">
        <f t="shared" si="1"/>
        <v>8601</v>
      </c>
      <c r="K22" s="2">
        <f t="shared" si="1"/>
        <v>10298</v>
      </c>
      <c r="L22" s="2">
        <f t="shared" si="1"/>
        <v>20770</v>
      </c>
      <c r="M22" s="2">
        <f t="shared" si="1"/>
        <v>32763</v>
      </c>
      <c r="N22" s="2">
        <f t="shared" si="1"/>
        <v>62500</v>
      </c>
      <c r="O22" s="2">
        <f t="shared" si="1"/>
        <v>833333</v>
      </c>
      <c r="P22" s="2">
        <f t="shared" si="1"/>
        <v>250000</v>
      </c>
    </row>
    <row r="23" spans="1:16" ht="17.25" x14ac:dyDescent="0.3">
      <c r="A23" s="1" t="s">
        <v>216</v>
      </c>
      <c r="B23" s="42"/>
      <c r="C23" s="3" t="str">
        <f>IF(B23=HLOOKUP(B22,E22:P24,3,1),"✔","✘")</f>
        <v>✘</v>
      </c>
      <c r="E23" s="26" t="s">
        <v>218</v>
      </c>
      <c r="F23" s="2">
        <v>496</v>
      </c>
      <c r="G23" s="2">
        <v>4210</v>
      </c>
      <c r="H23" s="2">
        <v>7399</v>
      </c>
      <c r="I23" s="2">
        <v>8601</v>
      </c>
      <c r="J23" s="2">
        <v>10298</v>
      </c>
      <c r="K23" s="2">
        <v>20770</v>
      </c>
      <c r="L23" s="2">
        <v>32763</v>
      </c>
      <c r="M23" s="2">
        <v>62500</v>
      </c>
      <c r="N23" s="2">
        <v>833333</v>
      </c>
      <c r="O23" s="2">
        <v>250000</v>
      </c>
      <c r="P23" s="2">
        <v>1000000</v>
      </c>
    </row>
    <row r="24" spans="1:16" ht="17.25" x14ac:dyDescent="0.3">
      <c r="E24" s="26" t="s">
        <v>219</v>
      </c>
      <c r="F24" s="35">
        <v>1.9199999999999998E-2</v>
      </c>
      <c r="G24" s="35">
        <v>6.4000000000000001E-2</v>
      </c>
      <c r="H24" s="35">
        <v>0.10879999999999999</v>
      </c>
      <c r="I24" s="35">
        <v>0.16</v>
      </c>
      <c r="J24" s="35">
        <v>0.1792</v>
      </c>
      <c r="K24" s="35">
        <v>0.21360000000000001</v>
      </c>
      <c r="L24" s="35">
        <v>0.23519999999999999</v>
      </c>
      <c r="M24" s="35">
        <v>0.3</v>
      </c>
      <c r="N24" s="35">
        <v>0.32</v>
      </c>
      <c r="O24" s="35">
        <v>0.34</v>
      </c>
      <c r="P24" s="35">
        <v>0.35</v>
      </c>
    </row>
  </sheetData>
  <conditionalFormatting sqref="C9">
    <cfRule type="expression" dxfId="14" priority="4">
      <formula>B9=""</formula>
    </cfRule>
    <cfRule type="cellIs" dxfId="13" priority="5" operator="equal">
      <formula>"✔"</formula>
    </cfRule>
    <cfRule type="containsText" dxfId="12" priority="6" operator="containsText" text="✘">
      <formula>NOT(ISERROR(SEARCH("✘",C9)))</formula>
    </cfRule>
  </conditionalFormatting>
  <conditionalFormatting sqref="C23">
    <cfRule type="expression" dxfId="11" priority="1">
      <formula>B23=""</formula>
    </cfRule>
    <cfRule type="cellIs" dxfId="10" priority="2" operator="equal">
      <formula>"✔"</formula>
    </cfRule>
    <cfRule type="containsText" dxfId="9" priority="3" operator="containsText" text="✘">
      <formula>NOT(ISERROR(SEARCH("✘",C23)))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B4A0-A76B-4897-95F8-B1C492D98F52}">
  <dimension ref="B9:K15"/>
  <sheetViews>
    <sheetView showGridLines="0" zoomScale="160" zoomScaleNormal="160" workbookViewId="0">
      <selection activeCell="B9" sqref="B9"/>
    </sheetView>
  </sheetViews>
  <sheetFormatPr baseColWidth="10" defaultColWidth="11.5703125" defaultRowHeight="15" x14ac:dyDescent="0.25"/>
  <cols>
    <col min="2" max="2" width="13.42578125" bestFit="1" customWidth="1"/>
    <col min="3" max="3" width="14" bestFit="1" customWidth="1"/>
    <col min="4" max="4" width="10.28515625" bestFit="1" customWidth="1"/>
    <col min="5" max="5" width="5.7109375" customWidth="1"/>
    <col min="6" max="6" width="17.42578125" bestFit="1" customWidth="1"/>
    <col min="9" max="9" width="14.42578125" bestFit="1" customWidth="1"/>
    <col min="10" max="10" width="19.140625" bestFit="1" customWidth="1"/>
    <col min="11" max="12" width="17.42578125" bestFit="1" customWidth="1"/>
  </cols>
  <sheetData>
    <row r="9" spans="2:11" ht="17.25" x14ac:dyDescent="0.3">
      <c r="B9" s="43" t="s">
        <v>236</v>
      </c>
      <c r="C9" s="43" t="s">
        <v>237</v>
      </c>
      <c r="D9" s="43" t="s">
        <v>238</v>
      </c>
      <c r="E9" s="43" t="s">
        <v>239</v>
      </c>
      <c r="F9" s="43" t="s">
        <v>240</v>
      </c>
      <c r="J9" s="58" t="s">
        <v>241</v>
      </c>
      <c r="K9" s="58"/>
    </row>
    <row r="10" spans="2:11" ht="15.75" thickBot="1" x14ac:dyDescent="0.3">
      <c r="B10" s="37" t="s">
        <v>242</v>
      </c>
      <c r="C10" s="37">
        <v>181</v>
      </c>
      <c r="D10" s="37">
        <v>76</v>
      </c>
      <c r="E10" s="44">
        <f>D10/(C10/100)^2</f>
        <v>23.198315069747565</v>
      </c>
      <c r="F10" s="45"/>
      <c r="G10" s="3" t="str">
        <f>IF(F10=IF(E10&lt;$J$11,$K$11,IF(E10&lt;$J$12,$K$12,IF(E10&lt;$J$13,$K$13,$K$14))),"✔","✘")</f>
        <v>✘</v>
      </c>
      <c r="J10" s="20" t="s">
        <v>239</v>
      </c>
      <c r="K10" s="20" t="s">
        <v>243</v>
      </c>
    </row>
    <row r="11" spans="2:11" x14ac:dyDescent="0.25">
      <c r="B11" s="37" t="s">
        <v>244</v>
      </c>
      <c r="C11" s="37">
        <v>175</v>
      </c>
      <c r="D11" s="37">
        <v>73</v>
      </c>
      <c r="E11" s="44">
        <v>24</v>
      </c>
      <c r="F11" s="45"/>
      <c r="G11" s="3" t="str">
        <f t="shared" ref="G11:G15" si="0">IF(F11=IF(E11&lt;$J$11,$K$11,IF(E11&lt;$J$12,$K$12,IF(E11&lt;$J$13,$K$13,$K$14))),"✔","✘")</f>
        <v>✘</v>
      </c>
      <c r="I11" s="20" t="s">
        <v>245</v>
      </c>
      <c r="J11" s="21">
        <v>18.5</v>
      </c>
      <c r="K11" s="22" t="s">
        <v>246</v>
      </c>
    </row>
    <row r="12" spans="2:11" x14ac:dyDescent="0.25">
      <c r="B12" s="37" t="s">
        <v>247</v>
      </c>
      <c r="C12" s="37">
        <v>164</v>
      </c>
      <c r="D12" s="37">
        <v>93</v>
      </c>
      <c r="E12" s="44">
        <f t="shared" ref="E12:E15" si="1">D12/(C12/100)^2</f>
        <v>34.577632361689474</v>
      </c>
      <c r="F12" s="45"/>
      <c r="G12" s="3" t="str">
        <f t="shared" si="0"/>
        <v>✘</v>
      </c>
      <c r="I12" s="20" t="s">
        <v>245</v>
      </c>
      <c r="J12" s="16">
        <v>25</v>
      </c>
      <c r="K12" s="17" t="s">
        <v>248</v>
      </c>
    </row>
    <row r="13" spans="2:11" x14ac:dyDescent="0.25">
      <c r="B13" s="37" t="s">
        <v>249</v>
      </c>
      <c r="C13" s="37">
        <v>184</v>
      </c>
      <c r="D13" s="37">
        <v>70</v>
      </c>
      <c r="E13" s="44">
        <f t="shared" si="1"/>
        <v>20.675803402646501</v>
      </c>
      <c r="F13" s="45"/>
      <c r="G13" s="3" t="str">
        <f t="shared" si="0"/>
        <v>✘</v>
      </c>
      <c r="I13" s="20" t="s">
        <v>245</v>
      </c>
      <c r="J13" s="16">
        <v>30</v>
      </c>
      <c r="K13" s="17" t="s">
        <v>250</v>
      </c>
    </row>
    <row r="14" spans="2:11" ht="15.75" thickBot="1" x14ac:dyDescent="0.3">
      <c r="B14" s="37" t="s">
        <v>251</v>
      </c>
      <c r="C14" s="37">
        <v>167</v>
      </c>
      <c r="D14" s="37">
        <v>75</v>
      </c>
      <c r="E14" s="44">
        <v>27</v>
      </c>
      <c r="F14" s="45"/>
      <c r="G14" s="3" t="str">
        <f t="shared" si="0"/>
        <v>✘</v>
      </c>
      <c r="I14" s="20" t="s">
        <v>252</v>
      </c>
      <c r="J14" s="18">
        <v>30</v>
      </c>
      <c r="K14" s="19" t="s">
        <v>253</v>
      </c>
    </row>
    <row r="15" spans="2:11" x14ac:dyDescent="0.25">
      <c r="B15" s="37" t="s">
        <v>254</v>
      </c>
      <c r="C15" s="37">
        <v>172</v>
      </c>
      <c r="D15" s="37">
        <v>92</v>
      </c>
      <c r="E15" s="44">
        <f t="shared" si="1"/>
        <v>31.09789075175771</v>
      </c>
      <c r="F15" s="45"/>
      <c r="G15" s="3" t="str">
        <f t="shared" si="0"/>
        <v>✘</v>
      </c>
    </row>
  </sheetData>
  <mergeCells count="1">
    <mergeCell ref="J9:K9"/>
  </mergeCells>
  <conditionalFormatting sqref="G10:G15">
    <cfRule type="expression" dxfId="8" priority="1">
      <formula>F10=""</formula>
    </cfRule>
    <cfRule type="containsText" dxfId="7" priority="2" operator="containsText" text="✘">
      <formula>NOT(ISERROR(SEARCH("✘",G10)))</formula>
    </cfRule>
    <cfRule type="containsText" dxfId="6" priority="3" operator="containsText" text="✔">
      <formula>NOT(ISERROR(SEARCH("✔",G10)))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8:O17"/>
  <sheetViews>
    <sheetView showGridLines="0" zoomScaleNormal="100" workbookViewId="0"/>
  </sheetViews>
  <sheetFormatPr baseColWidth="10" defaultColWidth="9.140625" defaultRowHeight="15" x14ac:dyDescent="0.25"/>
  <cols>
    <col min="1" max="1" width="10" bestFit="1" customWidth="1"/>
    <col min="3" max="3" width="12.5703125" bestFit="1" customWidth="1"/>
    <col min="4" max="4" width="17.7109375" bestFit="1" customWidth="1"/>
    <col min="5" max="5" width="21.42578125" bestFit="1" customWidth="1"/>
    <col min="11" max="11" width="14.140625" customWidth="1"/>
    <col min="14" max="14" width="12.7109375" customWidth="1"/>
  </cols>
  <sheetData>
    <row r="8" spans="1:15" ht="17.25" customHeight="1" x14ac:dyDescent="0.3">
      <c r="A8" s="26" t="s">
        <v>220</v>
      </c>
      <c r="B8" s="26" t="s">
        <v>221</v>
      </c>
      <c r="C8" s="26" t="s">
        <v>222</v>
      </c>
      <c r="D8" s="26" t="s">
        <v>223</v>
      </c>
      <c r="E8" s="26" t="s">
        <v>224</v>
      </c>
      <c r="K8" s="58" t="s">
        <v>225</v>
      </c>
      <c r="L8" s="58"/>
      <c r="M8" s="12"/>
      <c r="N8" s="58" t="s">
        <v>226</v>
      </c>
      <c r="O8" s="58"/>
    </row>
    <row r="9" spans="1:15" x14ac:dyDescent="0.25">
      <c r="A9" t="s">
        <v>61</v>
      </c>
      <c r="B9">
        <v>6</v>
      </c>
      <c r="C9" s="2">
        <v>382627</v>
      </c>
      <c r="D9" s="32"/>
      <c r="E9" s="33"/>
      <c r="F9" s="3" t="str">
        <f>IF(E9=VLOOKUP(C9,IF(B9&lt;=3,$K$9:$L$16,$N$9:$O$15),2,1)*C9,"✔","✘")</f>
        <v>✘</v>
      </c>
      <c r="K9" s="20" t="s">
        <v>222</v>
      </c>
      <c r="L9" s="20" t="s">
        <v>219</v>
      </c>
      <c r="M9" s="12"/>
      <c r="N9" s="20" t="s">
        <v>222</v>
      </c>
      <c r="O9" s="20" t="s">
        <v>219</v>
      </c>
    </row>
    <row r="10" spans="1:15" x14ac:dyDescent="0.25">
      <c r="A10" t="s">
        <v>62</v>
      </c>
      <c r="B10">
        <v>7</v>
      </c>
      <c r="C10" s="2">
        <v>153161</v>
      </c>
      <c r="D10" s="32"/>
      <c r="E10" s="33"/>
      <c r="F10" s="3" t="str">
        <f t="shared" ref="F10:F17" si="0">IF(E10=VLOOKUP(C10,IF(B10&lt;=3,$K$9:$L$16,$N$9:$O$15),2,1)*C10,"✔","✘")</f>
        <v>✘</v>
      </c>
      <c r="K10" s="2">
        <v>0</v>
      </c>
      <c r="L10" s="13">
        <v>1.4999999999999999E-2</v>
      </c>
      <c r="N10" s="2">
        <v>0</v>
      </c>
      <c r="O10" s="14">
        <v>0.02</v>
      </c>
    </row>
    <row r="11" spans="1:15" x14ac:dyDescent="0.25">
      <c r="A11" t="s">
        <v>63</v>
      </c>
      <c r="B11">
        <v>4</v>
      </c>
      <c r="C11" s="2">
        <v>157475</v>
      </c>
      <c r="D11" s="32"/>
      <c r="E11" s="33"/>
      <c r="F11" s="3" t="str">
        <f t="shared" si="0"/>
        <v>✘</v>
      </c>
      <c r="K11" s="2">
        <v>5000</v>
      </c>
      <c r="L11" s="13">
        <v>3.2500000000000001E-2</v>
      </c>
      <c r="N11" s="2">
        <v>50000</v>
      </c>
      <c r="O11" s="13">
        <v>6.25E-2</v>
      </c>
    </row>
    <row r="12" spans="1:15" x14ac:dyDescent="0.25">
      <c r="A12" t="s">
        <v>64</v>
      </c>
      <c r="B12">
        <v>5</v>
      </c>
      <c r="C12" s="2">
        <v>188205</v>
      </c>
      <c r="D12" s="32"/>
      <c r="E12" s="33"/>
      <c r="F12" s="3" t="str">
        <f t="shared" si="0"/>
        <v>✘</v>
      </c>
      <c r="K12" s="2">
        <v>10000</v>
      </c>
      <c r="L12" s="13">
        <v>3.5000000000000003E-2</v>
      </c>
      <c r="N12" s="2">
        <v>100000</v>
      </c>
      <c r="O12" s="13">
        <v>7.2499999999999995E-2</v>
      </c>
    </row>
    <row r="13" spans="1:15" x14ac:dyDescent="0.25">
      <c r="A13" t="s">
        <v>65</v>
      </c>
      <c r="B13">
        <v>1</v>
      </c>
      <c r="C13" s="2">
        <v>428360</v>
      </c>
      <c r="D13" s="32"/>
      <c r="E13" s="33"/>
      <c r="F13" s="3" t="str">
        <f t="shared" si="0"/>
        <v>✘</v>
      </c>
      <c r="K13" s="2">
        <v>20000</v>
      </c>
      <c r="L13" s="14">
        <v>0.05</v>
      </c>
      <c r="N13" s="2">
        <v>200000</v>
      </c>
      <c r="O13" s="13">
        <v>8.2500000000000004E-2</v>
      </c>
    </row>
    <row r="14" spans="1:15" x14ac:dyDescent="0.25">
      <c r="A14" t="s">
        <v>66</v>
      </c>
      <c r="B14">
        <v>3</v>
      </c>
      <c r="C14" s="2">
        <v>209757</v>
      </c>
      <c r="D14" s="32"/>
      <c r="E14" s="33"/>
      <c r="F14" s="3" t="str">
        <f t="shared" si="0"/>
        <v>✘</v>
      </c>
      <c r="K14" s="2">
        <v>50000</v>
      </c>
      <c r="L14" s="14">
        <v>0.06</v>
      </c>
      <c r="N14" s="2">
        <v>300000</v>
      </c>
      <c r="O14" s="13">
        <v>9.2499999999999999E-2</v>
      </c>
    </row>
    <row r="15" spans="1:15" x14ac:dyDescent="0.25">
      <c r="A15" t="s">
        <v>67</v>
      </c>
      <c r="B15">
        <v>2</v>
      </c>
      <c r="C15" s="2">
        <v>2006</v>
      </c>
      <c r="D15" s="32"/>
      <c r="E15" s="33"/>
      <c r="F15" s="3" t="str">
        <f t="shared" si="0"/>
        <v>✘</v>
      </c>
      <c r="K15" s="2">
        <v>100000</v>
      </c>
      <c r="L15" s="14">
        <v>7.0000000000000007E-2</v>
      </c>
      <c r="N15" s="2">
        <v>500000</v>
      </c>
      <c r="O15" s="14">
        <v>0.1</v>
      </c>
    </row>
    <row r="16" spans="1:15" x14ac:dyDescent="0.25">
      <c r="A16" t="s">
        <v>68</v>
      </c>
      <c r="B16">
        <v>6</v>
      </c>
      <c r="C16" s="2">
        <v>140393</v>
      </c>
      <c r="D16" s="32"/>
      <c r="E16" s="33"/>
      <c r="F16" s="3" t="str">
        <f t="shared" si="0"/>
        <v>✘</v>
      </c>
      <c r="K16" s="2">
        <v>250000</v>
      </c>
      <c r="L16" s="14">
        <v>0.08</v>
      </c>
    </row>
    <row r="17" spans="1:6" x14ac:dyDescent="0.25">
      <c r="A17" t="s">
        <v>69</v>
      </c>
      <c r="B17">
        <v>6</v>
      </c>
      <c r="C17" s="2">
        <v>250016</v>
      </c>
      <c r="D17" s="32"/>
      <c r="E17" s="33"/>
      <c r="F17" s="3" t="str">
        <f t="shared" si="0"/>
        <v>✘</v>
      </c>
    </row>
  </sheetData>
  <mergeCells count="2">
    <mergeCell ref="K8:L8"/>
    <mergeCell ref="N8:O8"/>
  </mergeCells>
  <conditionalFormatting sqref="F9:F17">
    <cfRule type="expression" dxfId="5" priority="1">
      <formula>E9=""</formula>
    </cfRule>
    <cfRule type="cellIs" dxfId="4" priority="2" operator="equal">
      <formula>"✔"</formula>
    </cfRule>
    <cfRule type="containsText" dxfId="3" priority="3" operator="containsText" text="✘">
      <formula>NOT(ISERROR(SEARCH("✘",F9)))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7:J28"/>
  <sheetViews>
    <sheetView showGridLines="0" zoomScaleNormal="100" workbookViewId="0"/>
  </sheetViews>
  <sheetFormatPr baseColWidth="10" defaultColWidth="9.140625" defaultRowHeight="15" x14ac:dyDescent="0.25"/>
  <cols>
    <col min="2" max="2" width="24.7109375" bestFit="1" customWidth="1"/>
    <col min="3" max="3" width="15.5703125" bestFit="1" customWidth="1"/>
    <col min="4" max="4" width="20.85546875" bestFit="1" customWidth="1"/>
    <col min="5" max="5" width="19.42578125" bestFit="1" customWidth="1"/>
    <col min="9" max="10" width="18.42578125" customWidth="1"/>
  </cols>
  <sheetData>
    <row r="7" spans="2:10" x14ac:dyDescent="0.25">
      <c r="I7" s="58" t="s">
        <v>231</v>
      </c>
      <c r="J7" s="58"/>
    </row>
    <row r="8" spans="2:10" ht="17.25" x14ac:dyDescent="0.3">
      <c r="B8" s="26" t="s">
        <v>227</v>
      </c>
      <c r="C8" s="26" t="s">
        <v>228</v>
      </c>
      <c r="D8" s="26" t="s">
        <v>229</v>
      </c>
      <c r="E8" s="26" t="s">
        <v>230</v>
      </c>
      <c r="I8" s="20" t="s">
        <v>234</v>
      </c>
      <c r="J8" s="20" t="s">
        <v>235</v>
      </c>
    </row>
    <row r="9" spans="2:10" x14ac:dyDescent="0.25">
      <c r="B9" t="s">
        <v>70</v>
      </c>
      <c r="C9" t="s">
        <v>233</v>
      </c>
      <c r="D9" s="15">
        <v>1</v>
      </c>
      <c r="E9" s="34"/>
      <c r="F9" s="3" t="str">
        <f>IF(E9=VLOOKUP(D9,IF(C9=$I$21,$I$22:$J$26,IF(C9=$I$14,$I$15:$J$19,$I$8:$J$12)),2,1),"✔","✘")</f>
        <v>✘</v>
      </c>
      <c r="I9" s="16">
        <v>0</v>
      </c>
      <c r="J9" s="17">
        <v>8</v>
      </c>
    </row>
    <row r="10" spans="2:10" x14ac:dyDescent="0.25">
      <c r="B10" t="s">
        <v>71</v>
      </c>
      <c r="C10" t="s">
        <v>233</v>
      </c>
      <c r="D10" s="15">
        <v>6</v>
      </c>
      <c r="E10" s="34"/>
      <c r="F10" s="3" t="str">
        <f t="shared" ref="F10:F28" si="0">IF(E10=VLOOKUP(D10,IF(C10=$I$21,$I$22:$J$26,IF(C10=$I$14,$I$15:$J$19,$I$8:$J$12)),2,1),"✔","✘")</f>
        <v>✘</v>
      </c>
      <c r="I10" s="16">
        <v>2</v>
      </c>
      <c r="J10" s="17">
        <v>12</v>
      </c>
    </row>
    <row r="11" spans="2:10" x14ac:dyDescent="0.25">
      <c r="B11" t="s">
        <v>72</v>
      </c>
      <c r="C11" t="s">
        <v>233</v>
      </c>
      <c r="D11" s="15">
        <v>14</v>
      </c>
      <c r="E11" s="34"/>
      <c r="F11" s="3" t="str">
        <f t="shared" si="0"/>
        <v>✘</v>
      </c>
      <c r="I11" s="16">
        <v>6</v>
      </c>
      <c r="J11" s="17">
        <v>15</v>
      </c>
    </row>
    <row r="12" spans="2:10" ht="15.75" thickBot="1" x14ac:dyDescent="0.3">
      <c r="B12" t="s">
        <v>73</v>
      </c>
      <c r="C12" t="s">
        <v>232</v>
      </c>
      <c r="D12" s="15">
        <v>12</v>
      </c>
      <c r="E12" s="34"/>
      <c r="F12" s="3" t="str">
        <f t="shared" si="0"/>
        <v>✘</v>
      </c>
      <c r="I12" s="18">
        <v>10</v>
      </c>
      <c r="J12" s="19">
        <v>30</v>
      </c>
    </row>
    <row r="13" spans="2:10" x14ac:dyDescent="0.25">
      <c r="B13" t="s">
        <v>74</v>
      </c>
      <c r="C13" t="s">
        <v>233</v>
      </c>
      <c r="D13" s="15">
        <v>15</v>
      </c>
      <c r="E13" s="34"/>
      <c r="F13" s="3" t="str">
        <f t="shared" si="0"/>
        <v>✘</v>
      </c>
    </row>
    <row r="14" spans="2:10" x14ac:dyDescent="0.25">
      <c r="B14" t="s">
        <v>75</v>
      </c>
      <c r="C14" t="s">
        <v>232</v>
      </c>
      <c r="D14" s="15">
        <v>10</v>
      </c>
      <c r="E14" s="34"/>
      <c r="F14" s="3" t="str">
        <f t="shared" si="0"/>
        <v>✘</v>
      </c>
      <c r="I14" s="58" t="s">
        <v>232</v>
      </c>
      <c r="J14" s="58"/>
    </row>
    <row r="15" spans="2:10" x14ac:dyDescent="0.25">
      <c r="B15" t="s">
        <v>76</v>
      </c>
      <c r="C15" t="s">
        <v>233</v>
      </c>
      <c r="D15" s="15">
        <v>7</v>
      </c>
      <c r="E15" s="34"/>
      <c r="F15" s="3" t="str">
        <f t="shared" si="0"/>
        <v>✘</v>
      </c>
      <c r="I15" s="20" t="s">
        <v>234</v>
      </c>
      <c r="J15" s="20" t="s">
        <v>235</v>
      </c>
    </row>
    <row r="16" spans="2:10" x14ac:dyDescent="0.25">
      <c r="B16" t="s">
        <v>77</v>
      </c>
      <c r="C16" t="s">
        <v>232</v>
      </c>
      <c r="D16" s="15">
        <v>6</v>
      </c>
      <c r="E16" s="34"/>
      <c r="F16" s="3" t="str">
        <f t="shared" si="0"/>
        <v>✘</v>
      </c>
      <c r="I16" s="16">
        <v>0</v>
      </c>
      <c r="J16" s="17">
        <v>6</v>
      </c>
    </row>
    <row r="17" spans="2:10" x14ac:dyDescent="0.25">
      <c r="B17" t="s">
        <v>78</v>
      </c>
      <c r="C17" t="s">
        <v>232</v>
      </c>
      <c r="D17" s="15">
        <v>8</v>
      </c>
      <c r="E17" s="34"/>
      <c r="F17" s="3" t="str">
        <f t="shared" si="0"/>
        <v>✘</v>
      </c>
      <c r="I17" s="16">
        <v>2</v>
      </c>
      <c r="J17" s="17">
        <v>10</v>
      </c>
    </row>
    <row r="18" spans="2:10" x14ac:dyDescent="0.25">
      <c r="B18" t="s">
        <v>79</v>
      </c>
      <c r="C18" t="s">
        <v>232</v>
      </c>
      <c r="D18" s="15">
        <v>6</v>
      </c>
      <c r="E18" s="34"/>
      <c r="F18" s="3" t="str">
        <f t="shared" si="0"/>
        <v>✘</v>
      </c>
      <c r="I18" s="16">
        <v>5</v>
      </c>
      <c r="J18" s="17">
        <v>13</v>
      </c>
    </row>
    <row r="19" spans="2:10" ht="15.75" thickBot="1" x14ac:dyDescent="0.3">
      <c r="B19" t="s">
        <v>80</v>
      </c>
      <c r="C19" t="s">
        <v>233</v>
      </c>
      <c r="D19" s="15">
        <v>3</v>
      </c>
      <c r="E19" s="34"/>
      <c r="F19" s="3" t="str">
        <f t="shared" si="0"/>
        <v>✘</v>
      </c>
      <c r="I19" s="18">
        <v>10</v>
      </c>
      <c r="J19" s="19">
        <v>15</v>
      </c>
    </row>
    <row r="20" spans="2:10" x14ac:dyDescent="0.25">
      <c r="B20" t="s">
        <v>81</v>
      </c>
      <c r="C20" t="s">
        <v>231</v>
      </c>
      <c r="D20" s="15">
        <v>11</v>
      </c>
      <c r="E20" s="34"/>
      <c r="F20" s="3" t="str">
        <f t="shared" si="0"/>
        <v>✘</v>
      </c>
    </row>
    <row r="21" spans="2:10" x14ac:dyDescent="0.25">
      <c r="B21" t="s">
        <v>82</v>
      </c>
      <c r="C21" t="s">
        <v>233</v>
      </c>
      <c r="D21" s="15">
        <v>2</v>
      </c>
      <c r="E21" s="34"/>
      <c r="F21" s="3" t="str">
        <f t="shared" si="0"/>
        <v>✘</v>
      </c>
      <c r="I21" s="58" t="s">
        <v>233</v>
      </c>
      <c r="J21" s="58"/>
    </row>
    <row r="22" spans="2:10" x14ac:dyDescent="0.25">
      <c r="B22" t="s">
        <v>83</v>
      </c>
      <c r="C22" t="s">
        <v>231</v>
      </c>
      <c r="D22" s="15">
        <v>7</v>
      </c>
      <c r="E22" s="34"/>
      <c r="F22" s="3" t="str">
        <f t="shared" si="0"/>
        <v>✘</v>
      </c>
      <c r="I22" s="20" t="s">
        <v>234</v>
      </c>
      <c r="J22" s="20" t="s">
        <v>235</v>
      </c>
    </row>
    <row r="23" spans="2:10" x14ac:dyDescent="0.25">
      <c r="B23" t="s">
        <v>84</v>
      </c>
      <c r="C23" t="s">
        <v>233</v>
      </c>
      <c r="D23" s="15">
        <v>15</v>
      </c>
      <c r="E23" s="34"/>
      <c r="F23" s="3" t="str">
        <f t="shared" si="0"/>
        <v>✘</v>
      </c>
      <c r="I23" s="16">
        <v>0</v>
      </c>
      <c r="J23" s="17">
        <v>6</v>
      </c>
    </row>
    <row r="24" spans="2:10" x14ac:dyDescent="0.25">
      <c r="B24" t="s">
        <v>85</v>
      </c>
      <c r="C24" t="s">
        <v>232</v>
      </c>
      <c r="D24" s="15">
        <v>4</v>
      </c>
      <c r="E24" s="34"/>
      <c r="F24" s="3" t="str">
        <f t="shared" si="0"/>
        <v>✘</v>
      </c>
      <c r="I24" s="16">
        <v>4</v>
      </c>
      <c r="J24" s="17">
        <v>7</v>
      </c>
    </row>
    <row r="25" spans="2:10" x14ac:dyDescent="0.25">
      <c r="B25" t="s">
        <v>86</v>
      </c>
      <c r="C25" t="s">
        <v>233</v>
      </c>
      <c r="D25" s="15">
        <v>9</v>
      </c>
      <c r="E25" s="34"/>
      <c r="F25" s="3" t="str">
        <f t="shared" si="0"/>
        <v>✘</v>
      </c>
      <c r="I25" s="16">
        <v>8</v>
      </c>
      <c r="J25" s="17">
        <v>8</v>
      </c>
    </row>
    <row r="26" spans="2:10" ht="15.75" thickBot="1" x14ac:dyDescent="0.3">
      <c r="B26" t="s">
        <v>87</v>
      </c>
      <c r="C26" t="s">
        <v>233</v>
      </c>
      <c r="D26" s="15">
        <v>14</v>
      </c>
      <c r="E26" s="34"/>
      <c r="F26" s="3" t="str">
        <f t="shared" si="0"/>
        <v>✘</v>
      </c>
      <c r="I26" s="18">
        <v>12</v>
      </c>
      <c r="J26" s="19">
        <v>9</v>
      </c>
    </row>
    <row r="27" spans="2:10" x14ac:dyDescent="0.25">
      <c r="B27" t="s">
        <v>88</v>
      </c>
      <c r="C27" t="s">
        <v>232</v>
      </c>
      <c r="D27" s="15">
        <v>13</v>
      </c>
      <c r="E27" s="34"/>
      <c r="F27" s="3" t="str">
        <f t="shared" si="0"/>
        <v>✘</v>
      </c>
    </row>
    <row r="28" spans="2:10" x14ac:dyDescent="0.25">
      <c r="B28" t="s">
        <v>89</v>
      </c>
      <c r="C28" t="s">
        <v>231</v>
      </c>
      <c r="D28" s="15">
        <v>4</v>
      </c>
      <c r="E28" s="34"/>
      <c r="F28" s="3" t="str">
        <f t="shared" si="0"/>
        <v>✘</v>
      </c>
    </row>
  </sheetData>
  <mergeCells count="3">
    <mergeCell ref="I7:J7"/>
    <mergeCell ref="I14:J14"/>
    <mergeCell ref="I21:J21"/>
  </mergeCells>
  <conditionalFormatting sqref="F9:F28">
    <cfRule type="expression" dxfId="2" priority="1">
      <formula>E9=""</formula>
    </cfRule>
    <cfRule type="cellIs" dxfId="1" priority="2" operator="equal">
      <formula>"✔"</formula>
    </cfRule>
    <cfRule type="containsText" dxfId="0" priority="3" operator="containsText" text="✘">
      <formula>NOT(ISERROR(SEARCH("✘",F9)))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Bienvenida</vt:lpstr>
      <vt:lpstr>Precios de Partes</vt:lpstr>
      <vt:lpstr>Precios de Consumo</vt:lpstr>
      <vt:lpstr>Servicios Mensuales</vt:lpstr>
      <vt:lpstr>Impuestos y Tasas</vt:lpstr>
      <vt:lpstr>Remplazo de Si Anidado</vt:lpstr>
      <vt:lpstr>Tablas Múltiples</vt:lpstr>
      <vt:lpstr>Compensación</vt:lpstr>
      <vt:lpstr>MESES</vt:lpstr>
      <vt:lpstr>REFERENCIA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Elkin Rodriguez Escamilla</cp:lastModifiedBy>
  <dcterms:created xsi:type="dcterms:W3CDTF">2017-11-13T02:52:14Z</dcterms:created>
  <dcterms:modified xsi:type="dcterms:W3CDTF">2025-04-29T23:01:29Z</dcterms:modified>
</cp:coreProperties>
</file>