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04" documentId="8_{B9CFF101-9303-4699-92E1-2B3876B911E2}" xr6:coauthVersionLast="47" xr6:coauthVersionMax="47" xr10:uidLastSave="{3CE49A0E-8528-194A-AFA3-20D0016287D2}"/>
  <bookViews>
    <workbookView xWindow="0" yWindow="500" windowWidth="38400" windowHeight="21100" activeTab="8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Cape" sheetId="38" r:id="rId14"/>
    <sheet name="Sheet1" sheetId="25" r:id="rId15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" i="26" l="1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140" i="38" l="1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<sst xmlns="http://schemas.openxmlformats.org/spreadsheetml/2006/main" count="5113" uniqueCount="3064">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</sst>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71" formatCode="_(* #,##0.00000_);_(* \(#,##0.00000\);_(* &quot;-&quot;??_);_(@_)"/>
    <numFmt numFmtId="172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72" fontId="18" fillId="0" borderId="0" xfId="0" applyNumberFormat="1" applyFont="1" applyAlignment="1">
      <alignment horizontal="center" vertical="center"/>
    </xf>
    <xf numFmtId="172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71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71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71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  <xf numFmtId="0" fontId="4" fillId="0" borderId="0" xfId="0" applyFont="1" applyFill="1" applyBorder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/>
  <cols>
    <col min="1" max="1" width="18.1640625" style="34" bestFit="1" customWidth="1"/>
    <col min="2" max="16384" width="8.832031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topLeftCell="A698" workbookViewId="0">
      <selection activeCell="B738" sqref="B738"/>
    </sheetView>
  </sheetViews>
  <sheetFormatPr baseColWidth="10" defaultColWidth="11.5" defaultRowHeight="13"/>
  <cols>
    <col min="1" max="1" width="17.83203125" style="56" bestFit="1" customWidth="1"/>
    <col min="9" max="9" width="17.83203125" bestFit="1" customWidth="1"/>
  </cols>
  <sheetData>
    <row r="1" spans="1:9" s="42" customFormat="1" ht="16">
      <c r="A1" s="55"/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/>
  <cols>
    <col min="1" max="1" width="10.83203125" style="62"/>
    <col min="2" max="16384" width="10.832031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baseColWidth="10" defaultColWidth="11.5" defaultRowHeight="13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41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130" t="s">
        <v>3059</v>
      </c>
      <c r="AM1" s="130" t="s">
        <v>3060</v>
      </c>
      <c r="AN1" s="130" t="s">
        <v>3061</v>
      </c>
      <c r="AO1" s="130" t="s">
        <v>3019</v>
      </c>
    </row>
    <row r="2" spans="1:41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:AL66" si="0">AJ3/AK3</f>
        <v>0</v>
      </c>
      <c r="AM3" s="95">
        <v>4.5</v>
      </c>
      <c r="AN3">
        <f t="shared" ref="AN3:AN66" si="1">AJ3/AK3</f>
        <v>0</v>
      </c>
    </row>
    <row r="4" spans="1:41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>AJ4/AK5</f>
        <v>3.1849095292011395E-2</v>
      </c>
      <c r="AM5" s="95">
        <v>4.74</v>
      </c>
      <c r="AN5">
        <f>AJ4/AK5</f>
        <v>3.1849095292011395E-2</v>
      </c>
    </row>
    <row r="6" spans="1:41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>AJ5/AK6</f>
        <v>3.2589713286595622E-2</v>
      </c>
      <c r="AM6" s="95">
        <v>4.8600000000000003</v>
      </c>
      <c r="AN6">
        <f>AJ5/AK6</f>
        <v>3.2589713286595622E-2</v>
      </c>
    </row>
    <row r="7" spans="1:41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>AJ6/AK7</f>
        <v>3.3103043761233249E-2</v>
      </c>
      <c r="AM7" s="95">
        <v>4.82</v>
      </c>
      <c r="AN7">
        <f>AJ6/AK7</f>
        <v>3.3103043761233249E-2</v>
      </c>
    </row>
    <row r="8" spans="1:41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>AJ7/AK8</f>
        <v>3.3103043761233249E-2</v>
      </c>
      <c r="AM8" s="95">
        <v>4.7300000000000004</v>
      </c>
      <c r="AN8">
        <f>AJ7/AK8</f>
        <v>3.3103043761233249E-2</v>
      </c>
    </row>
    <row r="9" spans="1:41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>AJ8/AK9</f>
        <v>3.3632575247800195E-2</v>
      </c>
      <c r="AM9" s="95">
        <v>4.79</v>
      </c>
      <c r="AN9">
        <f>AJ8/AK9</f>
        <v>3.3632575247800195E-2</v>
      </c>
    </row>
    <row r="10" spans="1:41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>AJ9/AK10</f>
        <v>3.2844372913341566E-2</v>
      </c>
      <c r="AM10" s="95">
        <v>4.84</v>
      </c>
      <c r="AN10">
        <f>AJ9/AK10</f>
        <v>3.2844372913341566E-2</v>
      </c>
    </row>
    <row r="11" spans="1:41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>AJ10/AK11</f>
        <v>3.2339184047152955E-2</v>
      </c>
      <c r="AM11" s="95">
        <v>4.59</v>
      </c>
      <c r="AN11">
        <f>AJ10/AK11</f>
        <v>3.2339184047152955E-2</v>
      </c>
    </row>
    <row r="12" spans="1:41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>AJ11/AK12</f>
        <v>3.2339184047152955E-2</v>
      </c>
      <c r="AM12" s="95">
        <v>4.6399999999999997</v>
      </c>
      <c r="AN12">
        <f>AJ11/AK12</f>
        <v>3.2339184047152955E-2</v>
      </c>
    </row>
    <row r="13" spans="1:41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>AJ12/AK13</f>
        <v>3.1609579363314384E-2</v>
      </c>
      <c r="AM13" s="95">
        <v>4.74</v>
      </c>
      <c r="AN13">
        <f>AJ12/AK13</f>
        <v>3.1609579363314384E-2</v>
      </c>
    </row>
    <row r="14" spans="1:41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>AJ13/AK14</f>
        <v>3.1609579363314384E-2</v>
      </c>
      <c r="AM14" s="95">
        <v>4.8600000000000003</v>
      </c>
      <c r="AN14">
        <f>AJ13/AK14</f>
        <v>3.1609579363314384E-2</v>
      </c>
    </row>
    <row r="15" spans="1:41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>AJ14/AK15</f>
        <v>3.1609579363314384E-2</v>
      </c>
      <c r="AM15" s="95">
        <v>4.88</v>
      </c>
      <c r="AN15">
        <f>AJ14/AK15</f>
        <v>3.1609579363314384E-2</v>
      </c>
    </row>
    <row r="16" spans="1:41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>AJ15/AK16</f>
        <v>3.1141391186780141E-2</v>
      </c>
      <c r="AM16" s="95">
        <v>5.04</v>
      </c>
      <c r="AN16">
        <f>AJ15/AK16</f>
        <v>3.1141391186780141E-2</v>
      </c>
    </row>
    <row r="17" spans="1:40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>AJ16/AK17</f>
        <v>3.0654668277689187E-2</v>
      </c>
      <c r="AM17" s="95">
        <v>5.18</v>
      </c>
      <c r="AN17">
        <f>AJ16/AK17</f>
        <v>3.0654668277689187E-2</v>
      </c>
    </row>
    <row r="18" spans="1:40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>AJ17/AK18</f>
        <v>3.0845069944010237E-2</v>
      </c>
      <c r="AM18" s="95">
        <v>5.18</v>
      </c>
      <c r="AN18">
        <f>AJ17/AK18</f>
        <v>3.0845069944010237E-2</v>
      </c>
    </row>
    <row r="19" spans="1:40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>AJ18/AK19</f>
        <v>3.1262054350880496E-2</v>
      </c>
      <c r="AM19" s="95">
        <v>5.13</v>
      </c>
      <c r="AN19">
        <f>AJ18/AK19</f>
        <v>3.1262054350880496E-2</v>
      </c>
    </row>
    <row r="20" spans="1:40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>AJ19/AK20</f>
        <v>3.1919925966449644E-2</v>
      </c>
      <c r="AM20" s="95">
        <v>5.0999999999999996</v>
      </c>
      <c r="AN20">
        <f>AJ19/AK20</f>
        <v>3.1919925966449644E-2</v>
      </c>
    </row>
    <row r="21" spans="1:40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>AJ20/AK21</f>
        <v>3.1878374417220134E-2</v>
      </c>
      <c r="AM21" s="95">
        <v>5.04</v>
      </c>
      <c r="AN21">
        <f>AJ20/AK21</f>
        <v>3.1878374417220134E-2</v>
      </c>
    </row>
    <row r="22" spans="1:40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2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>AJ21/AK22</f>
        <v>3.1837429584332284E-2</v>
      </c>
      <c r="AM22" s="95">
        <v>4.95</v>
      </c>
      <c r="AN22">
        <f>AJ21/AK22</f>
        <v>3.1837429584332284E-2</v>
      </c>
    </row>
    <row r="23" spans="1:40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2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>AJ22/AK23</f>
        <v>3.2746443776795739E-2</v>
      </c>
      <c r="AM23" s="95">
        <v>4.97</v>
      </c>
      <c r="AN23">
        <f>AJ22/AK23</f>
        <v>3.2746443776795739E-2</v>
      </c>
    </row>
    <row r="24" spans="1:40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2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>AJ23/AK24</f>
        <v>3.1987479941936542E-2</v>
      </c>
      <c r="AM24" s="95">
        <v>4.95</v>
      </c>
      <c r="AN24">
        <f>AJ23/AK24</f>
        <v>3.1987479941936542E-2</v>
      </c>
    </row>
    <row r="25" spans="1:40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2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>AJ24/AK25</f>
        <v>3.2651183494001229E-2</v>
      </c>
      <c r="AM25" s="95">
        <v>5.07</v>
      </c>
      <c r="AN25">
        <f>AJ24/AK25</f>
        <v>3.2651183494001229E-2</v>
      </c>
    </row>
    <row r="26" spans="1:40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2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>AJ25/AK26</f>
        <v>3.2844385763196503E-2</v>
      </c>
      <c r="AM26" s="95">
        <v>5.1100000000000003</v>
      </c>
      <c r="AN26">
        <f>AJ25/AK26</f>
        <v>3.2844385763196503E-2</v>
      </c>
    </row>
    <row r="27" spans="1:40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2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>AJ26/AK27</f>
        <v>3.2324600410151623E-2</v>
      </c>
      <c r="AM27" s="95">
        <v>5.15</v>
      </c>
      <c r="AN27">
        <f>AJ26/AK27</f>
        <v>3.2324600410151623E-2</v>
      </c>
    </row>
    <row r="28" spans="1:40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2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>AJ27/AK28</f>
        <v>3.2513633161088178E-2</v>
      </c>
      <c r="AM28" s="95">
        <v>5.1100000000000003</v>
      </c>
      <c r="AN28">
        <f>AJ27/AK28</f>
        <v>3.2513633161088178E-2</v>
      </c>
    </row>
    <row r="29" spans="1:40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2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>AJ28/AK29</f>
        <v>3.2702665912024739E-2</v>
      </c>
      <c r="AM29" s="95">
        <v>5.04</v>
      </c>
      <c r="AN29">
        <f>AJ28/AK29</f>
        <v>3.2702665912024739E-2</v>
      </c>
    </row>
    <row r="30" spans="1:40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2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>AJ29/AK30</f>
        <v>3.3617194839977597E-2</v>
      </c>
      <c r="AM30" s="95">
        <v>5.05</v>
      </c>
      <c r="AN30">
        <f>AJ29/AK30</f>
        <v>3.3617194839977597E-2</v>
      </c>
    </row>
    <row r="31" spans="1:40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2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>AJ30/AK31</f>
        <v>3.4834947975637465E-2</v>
      </c>
      <c r="AM31" s="95">
        <v>4.9800000000000004</v>
      </c>
      <c r="AN31">
        <f>AJ30/AK31</f>
        <v>3.4834947975637465E-2</v>
      </c>
    </row>
    <row r="32" spans="1:40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2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>AJ31/AK32</f>
        <v>3.5034004821212536E-2</v>
      </c>
      <c r="AM32" s="95">
        <v>4.97</v>
      </c>
      <c r="AN32">
        <f>AJ31/AK32</f>
        <v>3.5034004821212536E-2</v>
      </c>
    </row>
    <row r="33" spans="1:40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2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>AJ32/AK33</f>
        <v>3.5233061666787607E-2</v>
      </c>
      <c r="AM33" s="95">
        <v>4.97</v>
      </c>
      <c r="AN33">
        <f>AJ32/AK33</f>
        <v>3.5233061666787607E-2</v>
      </c>
    </row>
    <row r="34" spans="1:40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2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>AJ33/AK34</f>
        <v>3.5432118512362679E-2</v>
      </c>
      <c r="AM34" s="95">
        <v>4.59</v>
      </c>
      <c r="AN34">
        <f>AJ33/AK34</f>
        <v>3.5432118512362679E-2</v>
      </c>
    </row>
    <row r="35" spans="1:40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2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>AJ34/AK35</f>
        <v>3.6459741739378847E-2</v>
      </c>
      <c r="AM35" s="95">
        <v>4.1900000000000004</v>
      </c>
      <c r="AN35">
        <f>AJ34/AK35</f>
        <v>3.6459741739378847E-2</v>
      </c>
    </row>
    <row r="36" spans="1:40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2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>AJ35/AK36</f>
        <v>3.7836647153775216E-2</v>
      </c>
      <c r="AM36" s="95">
        <v>4.04</v>
      </c>
      <c r="AN36">
        <f>AJ35/AK36</f>
        <v>3.7836647153775216E-2</v>
      </c>
    </row>
    <row r="37" spans="1:40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2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>AJ36/AK37</f>
        <v>3.7155196858217644E-2</v>
      </c>
      <c r="AM37" s="95">
        <v>4.42</v>
      </c>
      <c r="AN37">
        <f>AJ36/AK37</f>
        <v>3.7155196858217644E-2</v>
      </c>
    </row>
    <row r="38" spans="1:40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2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>AJ37/AK38</f>
        <v>3.6785821853636484E-2</v>
      </c>
      <c r="AM38" s="95">
        <v>4.66</v>
      </c>
      <c r="AN38">
        <f>AJ37/AK38</f>
        <v>3.6785821853636484E-2</v>
      </c>
    </row>
    <row r="39" spans="1:40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2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>AJ38/AK39</f>
        <v>3.6987941753931192E-2</v>
      </c>
      <c r="AM39" s="95">
        <v>4.8</v>
      </c>
      <c r="AN39">
        <f>AJ38/AK39</f>
        <v>3.6987941753931192E-2</v>
      </c>
    </row>
    <row r="40" spans="1:40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2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>AJ39/AK40</f>
        <v>3.7190061654225892E-2</v>
      </c>
      <c r="AM40" s="95">
        <v>4.7300000000000004</v>
      </c>
      <c r="AN40">
        <f>AJ39/AK40</f>
        <v>3.7190061654225892E-2</v>
      </c>
    </row>
    <row r="41" spans="1:40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2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>AJ40/AK41</f>
        <v>3.7771028850342801E-2</v>
      </c>
      <c r="AM41" s="95">
        <v>4.5999999999999996</v>
      </c>
      <c r="AN41">
        <f>AJ40/AK41</f>
        <v>3.7771028850342801E-2</v>
      </c>
    </row>
    <row r="42" spans="1:40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2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>AJ41/AK42</f>
        <v>3.8068500325418232E-2</v>
      </c>
      <c r="AM42" s="95">
        <v>4.4800000000000004</v>
      </c>
      <c r="AN42">
        <f>AJ41/AK42</f>
        <v>3.8068500325418232E-2</v>
      </c>
    </row>
    <row r="43" spans="1:40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2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>AJ42/AK43</f>
        <v>3.8989440754210659E-2</v>
      </c>
      <c r="AM43" s="95">
        <v>4.46</v>
      </c>
      <c r="AN43">
        <f>AJ42/AK43</f>
        <v>3.8989440754210659E-2</v>
      </c>
    </row>
    <row r="44" spans="1:40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2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>AJ43/AK44</f>
        <v>3.8677461534970224E-2</v>
      </c>
      <c r="AM44" s="95">
        <v>4.46</v>
      </c>
      <c r="AN44">
        <f>AJ43/AK44</f>
        <v>3.8677461534970224E-2</v>
      </c>
    </row>
    <row r="45" spans="1:40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2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>AJ44/AK45</f>
        <v>3.8989440754210659E-2</v>
      </c>
      <c r="AM45" s="95">
        <v>4.47</v>
      </c>
      <c r="AN45">
        <f>AJ44/AK45</f>
        <v>3.8989440754210659E-2</v>
      </c>
    </row>
    <row r="46" spans="1:40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2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>AJ45/AK46</f>
        <v>3.8989440754210659E-2</v>
      </c>
      <c r="AM46" s="95">
        <v>4.54</v>
      </c>
      <c r="AN46">
        <f>AJ45/AK46</f>
        <v>3.8989440754210659E-2</v>
      </c>
    </row>
    <row r="47" spans="1:40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2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>AJ46/AK47</f>
        <v>3.9628745711413754E-2</v>
      </c>
      <c r="AM47" s="95">
        <v>4.53</v>
      </c>
      <c r="AN47">
        <f>AJ46/AK47</f>
        <v>3.9628745711413754E-2</v>
      </c>
    </row>
    <row r="48" spans="1:40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2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>AJ47/AK48</f>
        <v>3.9956044043248547E-2</v>
      </c>
      <c r="AM48" s="95">
        <v>4.57</v>
      </c>
      <c r="AN48">
        <f>AJ47/AK48</f>
        <v>3.9956044043248547E-2</v>
      </c>
    </row>
    <row r="49" spans="1:40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2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>AJ48/AK49</f>
        <v>3.9956044043248547E-2</v>
      </c>
      <c r="AM49" s="95">
        <v>4.54</v>
      </c>
      <c r="AN49">
        <f>AJ48/AK49</f>
        <v>3.9956044043248547E-2</v>
      </c>
    </row>
    <row r="50" spans="1:40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2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>AJ49/AK50</f>
        <v>3.9956044043248547E-2</v>
      </c>
      <c r="AM50" s="95">
        <v>4.54</v>
      </c>
      <c r="AN50">
        <f>AJ49/AK50</f>
        <v>3.9956044043248547E-2</v>
      </c>
    </row>
    <row r="51" spans="1:40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2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>AJ50/AK51</f>
        <v>3.9956044043248547E-2</v>
      </c>
      <c r="AM51" s="95">
        <v>4.53</v>
      </c>
      <c r="AN51">
        <f>AJ50/AK51</f>
        <v>3.9956044043248547E-2</v>
      </c>
    </row>
    <row r="52" spans="1:40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2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>AJ51/AK52</f>
        <v>3.9956044043248547E-2</v>
      </c>
      <c r="AM52" s="95">
        <v>4.59</v>
      </c>
      <c r="AN52">
        <f>AJ51/AK52</f>
        <v>3.9956044043248547E-2</v>
      </c>
    </row>
    <row r="53" spans="1:40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2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>AJ52/AK53</f>
        <v>3.8913705299664328E-2</v>
      </c>
      <c r="AM53" s="95">
        <v>4.6500000000000004</v>
      </c>
      <c r="AN53">
        <f>AJ52/AK53</f>
        <v>3.8913705299664328E-2</v>
      </c>
    </row>
    <row r="54" spans="1:40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2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>AJ53/AK54</f>
        <v>3.9152750863708535E-2</v>
      </c>
      <c r="AM54" s="95">
        <v>4.47</v>
      </c>
      <c r="AN54">
        <f>AJ53/AK54</f>
        <v>3.9152750863708535E-2</v>
      </c>
    </row>
    <row r="55" spans="1:40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2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>AJ54/AK55</f>
        <v>3.9076286637469336E-2</v>
      </c>
      <c r="AM55" s="95">
        <v>4.38</v>
      </c>
      <c r="AN55">
        <f>AJ54/AK55</f>
        <v>3.9076286637469336E-2</v>
      </c>
    </row>
    <row r="56" spans="1:40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2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>AJ55/AK56</f>
        <v>3.8330693122317627E-2</v>
      </c>
      <c r="AM56" s="95">
        <v>4.3899999999999997</v>
      </c>
      <c r="AN56">
        <f>AJ55/AK56</f>
        <v>3.8330693122317627E-2</v>
      </c>
    </row>
    <row r="57" spans="1:40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2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>AJ56/AK57</f>
        <v>3.7257879330479061E-2</v>
      </c>
      <c r="AM57" s="95">
        <v>4.41</v>
      </c>
      <c r="AN57">
        <f>AJ56/AK57</f>
        <v>3.7257879330479061E-2</v>
      </c>
    </row>
    <row r="58" spans="1:40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2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>AJ57/AK58</f>
        <v>3.6830523037614776E-2</v>
      </c>
      <c r="AM58" s="95">
        <v>4.37</v>
      </c>
      <c r="AN58">
        <f>AJ57/AK58</f>
        <v>3.6830523037614776E-2</v>
      </c>
    </row>
    <row r="59" spans="1:40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2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>AJ58/AK59</f>
        <v>3.6084929522463068E-2</v>
      </c>
      <c r="AM59" s="95">
        <v>4.3</v>
      </c>
      <c r="AN59">
        <f>AJ58/AK59</f>
        <v>3.6084929522463068E-2</v>
      </c>
    </row>
    <row r="60" spans="1:40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2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>AJ59/AK60</f>
        <v>3.5634987512202003E-2</v>
      </c>
      <c r="AM60" s="95">
        <v>4.37</v>
      </c>
      <c r="AN60">
        <f>AJ59/AK60</f>
        <v>3.5634987512202003E-2</v>
      </c>
    </row>
    <row r="61" spans="1:40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2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>AJ60/AK61</f>
        <v>3.5186358148413407E-2</v>
      </c>
      <c r="AM61" s="95">
        <v>4.37</v>
      </c>
      <c r="AN61">
        <f>AJ60/AK61</f>
        <v>3.5186358148413407E-2</v>
      </c>
    </row>
    <row r="62" spans="1:40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2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>AJ61/AK62</f>
        <v>3.4729856448393173E-2</v>
      </c>
      <c r="AM62" s="95">
        <v>4.46</v>
      </c>
      <c r="AN62">
        <f>AJ61/AK62</f>
        <v>3.4729856448393173E-2</v>
      </c>
    </row>
    <row r="63" spans="1:40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2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>AJ62/AK63</f>
        <v>3.3955418449543952E-2</v>
      </c>
      <c r="AM63" s="95">
        <v>4.5199999999999996</v>
      </c>
      <c r="AN63">
        <f>AJ62/AK63</f>
        <v>3.3955418449543952E-2</v>
      </c>
    </row>
    <row r="64" spans="1:40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2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>AJ63/AK64</f>
        <v>3.3190199950681024E-2</v>
      </c>
      <c r="AM64" s="95">
        <v>4.51</v>
      </c>
      <c r="AN64">
        <f>AJ63/AK64</f>
        <v>3.3190199950681024E-2</v>
      </c>
    </row>
    <row r="65" spans="1:40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2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>AJ64/AK65</f>
        <v>3.286055887108591E-2</v>
      </c>
      <c r="AM65" s="95">
        <v>4.34</v>
      </c>
      <c r="AN65">
        <f>AJ64/AK65</f>
        <v>3.286055887108591E-2</v>
      </c>
    </row>
    <row r="66" spans="1:40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2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>AJ65/AK66</f>
        <v>3.3430043772606999E-2</v>
      </c>
      <c r="AM66" s="95">
        <v>4.18</v>
      </c>
      <c r="AN66">
        <f>AJ65/AK66</f>
        <v>3.3430043772606999E-2</v>
      </c>
    </row>
    <row r="67" spans="1:40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2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>AJ66/AK67</f>
        <v>3.3712048938536084E-2</v>
      </c>
      <c r="AM67" s="95">
        <v>4.1500000000000004</v>
      </c>
      <c r="AN67">
        <f>AJ66/AK67</f>
        <v>3.3712048938536084E-2</v>
      </c>
    </row>
    <row r="68" spans="1:40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2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>AJ67/AK68</f>
        <v>3.3047723268276694E-2</v>
      </c>
      <c r="AM68" s="95">
        <v>4.0999999999999996</v>
      </c>
      <c r="AN68">
        <f>AJ67/AK68</f>
        <v>3.3047723268276694E-2</v>
      </c>
    </row>
    <row r="69" spans="1:40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2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>AJ68/AK69</f>
        <v>3.2090509042177695E-2</v>
      </c>
      <c r="AM69" s="95">
        <v>3.93</v>
      </c>
      <c r="AN69">
        <f>AJ68/AK69</f>
        <v>3.2090509042177695E-2</v>
      </c>
    </row>
    <row r="70" spans="1:40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2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>AJ69/AK70</f>
        <v>3.1141293014415806E-2</v>
      </c>
      <c r="AM70" s="95">
        <v>3.69</v>
      </c>
      <c r="AN70">
        <f>AJ69/AK70</f>
        <v>3.1141293014415806E-2</v>
      </c>
    </row>
    <row r="71" spans="1:40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2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>AJ70/AK71</f>
        <v>2.993504189545269E-2</v>
      </c>
      <c r="AM71" s="95">
        <v>3.67</v>
      </c>
      <c r="AN71">
        <f>AJ70/AK71</f>
        <v>2.993504189545269E-2</v>
      </c>
    </row>
    <row r="72" spans="1:40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2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>AJ71/AK72</f>
        <v>2.9040369657942686E-2</v>
      </c>
      <c r="AM72" s="95">
        <v>3.6</v>
      </c>
      <c r="AN72">
        <f>AJ71/AK72</f>
        <v>2.9040369657942686E-2</v>
      </c>
    </row>
    <row r="73" spans="1:40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2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>AJ72/AK73</f>
        <v>2.7903106881759898E-2</v>
      </c>
      <c r="AM73" s="95">
        <v>3.58</v>
      </c>
      <c r="AN73">
        <f>AJ72/AK73</f>
        <v>2.7903106881759898E-2</v>
      </c>
    </row>
    <row r="74" spans="1:40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2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>AJ73/AK74</f>
        <v>2.6805607389427669E-2</v>
      </c>
      <c r="AM74" s="95">
        <v>3.55</v>
      </c>
      <c r="AN74">
        <f>AJ73/AK74</f>
        <v>2.6805607389427669E-2</v>
      </c>
    </row>
    <row r="75" spans="1:40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2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>AJ74/AK75</f>
        <v>2.6904207906514779E-2</v>
      </c>
      <c r="AM75" s="95">
        <v>3.34</v>
      </c>
      <c r="AN75">
        <f>AJ74/AK75</f>
        <v>2.6904207906514779E-2</v>
      </c>
    </row>
    <row r="76" spans="1:40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2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>AJ75/AK76</f>
        <v>2.7503344143892734E-2</v>
      </c>
      <c r="AM76" s="95">
        <v>3.17</v>
      </c>
      <c r="AN76">
        <f>AJ75/AK76</f>
        <v>2.7503344143892734E-2</v>
      </c>
    </row>
    <row r="77" spans="1:40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2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>AJ76/AK77</f>
        <v>2.691573987216413E-2</v>
      </c>
      <c r="AM77" s="95">
        <v>2.94</v>
      </c>
      <c r="AN77">
        <f>AJ76/AK77</f>
        <v>2.691573987216413E-2</v>
      </c>
    </row>
    <row r="78" spans="1:40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2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>AJ77/AK78</f>
        <v>2.6585148587079305E-2</v>
      </c>
      <c r="AM78" s="95">
        <v>2.94</v>
      </c>
      <c r="AN78">
        <f>AJ77/AK78</f>
        <v>2.6585148587079305E-2</v>
      </c>
    </row>
    <row r="79" spans="1:40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2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>AJ78/AK79</f>
        <v>2.8258629257302301E-2</v>
      </c>
      <c r="AM79" s="95">
        <v>2.73</v>
      </c>
      <c r="AN79">
        <f>AJ78/AK79</f>
        <v>2.8258629257302301E-2</v>
      </c>
    </row>
    <row r="80" spans="1:40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2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>AJ79/AK80</f>
        <v>2.8161459878764453E-2</v>
      </c>
      <c r="AM80" s="95">
        <v>2.85</v>
      </c>
      <c r="AN80">
        <f>AJ79/AK80</f>
        <v>2.8161459878764453E-2</v>
      </c>
    </row>
    <row r="81" spans="1:40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2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>AJ80/AK81</f>
        <v>2.9418367346938774E-2</v>
      </c>
      <c r="AM81" s="95">
        <v>3.05</v>
      </c>
      <c r="AN81">
        <f>AJ80/AK81</f>
        <v>2.9418367346938774E-2</v>
      </c>
    </row>
    <row r="82" spans="1:40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2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>AJ81/AK82</f>
        <v>2.9882013309438214E-2</v>
      </c>
      <c r="AM82" s="95">
        <v>3.24</v>
      </c>
      <c r="AN82">
        <f>AJ81/AK82</f>
        <v>2.9882013309438214E-2</v>
      </c>
    </row>
    <row r="83" spans="1:40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2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>AJ82/AK83</f>
        <v>3.0057183732286649E-2</v>
      </c>
      <c r="AM83" s="95">
        <v>3.31</v>
      </c>
      <c r="AN83">
        <f>AJ82/AK83</f>
        <v>3.0057183732286649E-2</v>
      </c>
    </row>
    <row r="84" spans="1:40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2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>AJ83/AK84</f>
        <v>3.0826357237602239E-2</v>
      </c>
      <c r="AM84" s="95">
        <v>3.26</v>
      </c>
      <c r="AN84">
        <f>AJ83/AK84</f>
        <v>3.0826357237602239E-2</v>
      </c>
    </row>
    <row r="85" spans="1:40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2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>AJ84/AK85</f>
        <v>3.100503029353106E-2</v>
      </c>
      <c r="AM85" s="95">
        <v>3.25</v>
      </c>
      <c r="AN85">
        <f>AJ84/AK85</f>
        <v>3.100503029353106E-2</v>
      </c>
    </row>
    <row r="86" spans="1:40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3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>AJ85/AK86</f>
        <v>3.2148350911993827E-2</v>
      </c>
      <c r="AM86" s="95">
        <v>3.25</v>
      </c>
      <c r="AN86">
        <f>AJ85/AK86</f>
        <v>3.2148350911993827E-2</v>
      </c>
    </row>
    <row r="87" spans="1:40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3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>AJ86/AK87</f>
        <v>3.2658182400708724E-2</v>
      </c>
      <c r="AM87" s="95">
        <v>3.18</v>
      </c>
      <c r="AN87">
        <f>AJ86/AK87</f>
        <v>3.2658182400708724E-2</v>
      </c>
    </row>
    <row r="88" spans="1:40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3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>AJ87/AK88</f>
        <v>3.3543260549698146E-2</v>
      </c>
      <c r="AM88" s="95">
        <v>3.24</v>
      </c>
      <c r="AN88">
        <f>AJ87/AK88</f>
        <v>3.3543260549698146E-2</v>
      </c>
    </row>
    <row r="89" spans="1:40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3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>AJ88/AK89</f>
        <v>3.3994427412178382E-2</v>
      </c>
      <c r="AM89" s="95">
        <v>3.33</v>
      </c>
      <c r="AN89">
        <f>AJ88/AK89</f>
        <v>3.3994427412178382E-2</v>
      </c>
    </row>
    <row r="90" spans="1:40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3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>AJ89/AK90</f>
        <v>3.5232591447085931E-2</v>
      </c>
      <c r="AM90" s="95">
        <v>3.34</v>
      </c>
      <c r="AN90">
        <f>AJ89/AK90</f>
        <v>3.5232591447085931E-2</v>
      </c>
    </row>
    <row r="91" spans="1:40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3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>AJ90/AK91</f>
        <v>3.6128700989911645E-2</v>
      </c>
      <c r="AM91" s="95">
        <v>3.41</v>
      </c>
      <c r="AN91">
        <f>AJ90/AK91</f>
        <v>3.6128700989911645E-2</v>
      </c>
    </row>
    <row r="92" spans="1:40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3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>AJ91/AK92</f>
        <v>3.5817494767669239E-2</v>
      </c>
      <c r="AM92" s="95">
        <v>3.48</v>
      </c>
      <c r="AN92">
        <f>AJ91/AK92</f>
        <v>3.5817494767669239E-2</v>
      </c>
    </row>
    <row r="93" spans="1:40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3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>AJ92/AK93</f>
        <v>3.5524541989405176E-2</v>
      </c>
      <c r="AM93" s="95">
        <v>3.45</v>
      </c>
      <c r="AN93">
        <f>AJ92/AK93</f>
        <v>3.5524541989405176E-2</v>
      </c>
    </row>
    <row r="94" spans="1:40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3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>AJ93/AK94</f>
        <v>3.561796616294733E-2</v>
      </c>
      <c r="AM94" s="95">
        <v>3.52</v>
      </c>
      <c r="AN94">
        <f>AJ93/AK94</f>
        <v>3.561796616294733E-2</v>
      </c>
    </row>
    <row r="95" spans="1:40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3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>AJ94/AK95</f>
        <v>3.6112726343400112E-2</v>
      </c>
      <c r="AM95" s="95">
        <v>3.48</v>
      </c>
      <c r="AN95">
        <f>AJ94/AK95</f>
        <v>3.6112726343400112E-2</v>
      </c>
    </row>
    <row r="96" spans="1:40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3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>AJ95/AK96</f>
        <v>3.6630322623490585E-2</v>
      </c>
      <c r="AM96" s="95">
        <v>3.47</v>
      </c>
      <c r="AN96">
        <f>AJ95/AK96</f>
        <v>3.6630322623490585E-2</v>
      </c>
    </row>
    <row r="97" spans="1:41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3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>AJ96/AK97</f>
        <v>3.7580137121793269E-2</v>
      </c>
      <c r="AM97" s="95">
        <v>3.45</v>
      </c>
      <c r="AN97">
        <f>AJ96/AK97</f>
        <v>3.7580137121793269E-2</v>
      </c>
    </row>
    <row r="98" spans="1:41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3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>AJ97/AK98</f>
        <v>3.7244738213940615E-2</v>
      </c>
      <c r="AM98" s="95">
        <v>3.58</v>
      </c>
      <c r="AN98">
        <f>AJ97/AK98</f>
        <v>3.7244738213940615E-2</v>
      </c>
    </row>
    <row r="99" spans="1:41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3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>AJ98/AK99</f>
        <v>3.6928906929192332E-2</v>
      </c>
      <c r="AM99" s="95">
        <v>3.71</v>
      </c>
      <c r="AN99">
        <f>AJ98/AK99</f>
        <v>3.6928906929192332E-2</v>
      </c>
    </row>
    <row r="100" spans="1:41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3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>AJ99/AK100</f>
        <v>3.7450109783722318E-2</v>
      </c>
      <c r="AM100" s="95">
        <v>3.65</v>
      </c>
      <c r="AN100">
        <f>AJ99/AK100</f>
        <v>3.7450109783722318E-2</v>
      </c>
    </row>
    <row r="101" spans="1:41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3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>AJ100/AK101</f>
        <v>3.8594495294511595E-2</v>
      </c>
      <c r="AM101" s="95">
        <v>3.77</v>
      </c>
      <c r="AN101">
        <f>AJ100/AK101</f>
        <v>3.8594495294511595E-2</v>
      </c>
    </row>
    <row r="102" spans="1:41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3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>AJ101/AK102</f>
        <v>3.9315545079937869E-2</v>
      </c>
      <c r="AM102" s="95">
        <v>3.94</v>
      </c>
      <c r="AN102">
        <f>AJ101/AK102</f>
        <v>3.9315545079937869E-2</v>
      </c>
    </row>
    <row r="103" spans="1:41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3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>AJ102/AK103</f>
        <v>4.049518547997874E-2</v>
      </c>
      <c r="AM103" s="95">
        <v>3.96</v>
      </c>
      <c r="AN103">
        <f>AJ102/AK103</f>
        <v>4.049518547997874E-2</v>
      </c>
    </row>
    <row r="104" spans="1:41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3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>AJ103/AK104</f>
        <v>4.0733202285182755E-2</v>
      </c>
      <c r="AM104" s="95">
        <v>4.04</v>
      </c>
      <c r="AN104">
        <f>AJ103/AK104</f>
        <v>4.0733202285182755E-2</v>
      </c>
    </row>
    <row r="105" spans="1:41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3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>AJ104/AK105</f>
        <v>4.145425207060903E-2</v>
      </c>
      <c r="AM105" s="95">
        <v>4.07</v>
      </c>
      <c r="AN105">
        <f>AJ104/AK105</f>
        <v>4.145425207060903E-2</v>
      </c>
    </row>
    <row r="106" spans="1:41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3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>AJ105/AK106</f>
        <v>4.0741957450860157E-2</v>
      </c>
      <c r="AM106" s="95">
        <v>4.22</v>
      </c>
      <c r="AN106">
        <f>AJ105/AK106</f>
        <v>4.0741957450860157E-2</v>
      </c>
    </row>
    <row r="107" spans="1:41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3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>AJ106/AK107</f>
        <v>3.9223252669447033E-2</v>
      </c>
      <c r="AM107" s="95">
        <v>4.68</v>
      </c>
      <c r="AN107">
        <f>AJ106/AK107</f>
        <v>3.9223252669447033E-2</v>
      </c>
    </row>
    <row r="108" spans="1:41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3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>AJ107/AK108</f>
        <v>3.7868574312252219E-2</v>
      </c>
      <c r="AM108" s="95">
        <v>4.93</v>
      </c>
      <c r="AN108">
        <f>AJ107/AK108</f>
        <v>3.7868574312252219E-2</v>
      </c>
    </row>
    <row r="109" spans="1:41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3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>AJ108/AK109</f>
        <v>3.735251663679777E-2</v>
      </c>
      <c r="AM109" s="95">
        <v>4.92</v>
      </c>
      <c r="AN109">
        <f>AJ108/AK109</f>
        <v>3.735251663679777E-2</v>
      </c>
    </row>
    <row r="110" spans="1:41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3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>AJ109/AK110</f>
        <v>3.68656469460759E-2</v>
      </c>
      <c r="AM110" s="95">
        <v>5.1100000000000003</v>
      </c>
      <c r="AN110">
        <f>AJ109/AK110</f>
        <v>3.68656469460759E-2</v>
      </c>
      <c r="AO110" s="51"/>
    </row>
    <row r="111" spans="1:41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3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>AJ110/AK111</f>
        <v>3.7456217994085259E-2</v>
      </c>
      <c r="AM111" s="95">
        <v>5.2</v>
      </c>
      <c r="AN111">
        <f>AJ110/AK111</f>
        <v>3.7456217994085259E-2</v>
      </c>
    </row>
    <row r="112" spans="1:41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3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>AJ111/AK112</f>
        <v>3.7678172343069735E-2</v>
      </c>
      <c r="AM112" s="95">
        <v>5.3</v>
      </c>
      <c r="AN112">
        <f>AJ111/AK112</f>
        <v>3.7678172343069735E-2</v>
      </c>
    </row>
    <row r="113" spans="1:41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3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>AJ112/AK113</f>
        <v>4.0103722689770187E-2</v>
      </c>
      <c r="AM113" s="95">
        <v>5.18</v>
      </c>
      <c r="AN113">
        <f>AJ112/AK113</f>
        <v>4.0103722689770187E-2</v>
      </c>
    </row>
    <row r="114" spans="1:41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3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>AJ113/AK114</f>
        <v>4.2284982193916618E-2</v>
      </c>
      <c r="AM114" s="95">
        <v>4.7699999999999996</v>
      </c>
      <c r="AN114">
        <f>AJ113/AK114</f>
        <v>4.2284982193916618E-2</v>
      </c>
    </row>
    <row r="115" spans="1:41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3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>AJ114/AK115</f>
        <v>4.4153869216843555E-2</v>
      </c>
      <c r="AM115" s="95">
        <v>4.79</v>
      </c>
      <c r="AN115">
        <f>AJ114/AK115</f>
        <v>4.4153869216843555E-2</v>
      </c>
    </row>
    <row r="116" spans="1:41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3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>AJ115/AK116</f>
        <v>4.515071730713794E-2</v>
      </c>
      <c r="AM116" s="95">
        <v>5.01</v>
      </c>
      <c r="AN116">
        <f>AJ115/AK116</f>
        <v>4.515071730713794E-2</v>
      </c>
    </row>
    <row r="117" spans="1:41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3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>AJ116/AK117</f>
        <v>4.6136730092103034E-2</v>
      </c>
      <c r="AM117" s="95">
        <v>5.19</v>
      </c>
      <c r="AN117">
        <f>AJ116/AK117</f>
        <v>4.6136730092103034E-2</v>
      </c>
    </row>
    <row r="118" spans="1:41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3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>AJ117/AK118</f>
        <v>4.6652523040918333E-2</v>
      </c>
      <c r="AM118" s="95">
        <v>5.18</v>
      </c>
      <c r="AN118">
        <f>AJ117/AK118</f>
        <v>4.6652523040918333E-2</v>
      </c>
    </row>
    <row r="119" spans="1:41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3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>AJ118/AK119</f>
        <v>4.7639197091438899E-2</v>
      </c>
      <c r="AM119" s="95">
        <v>5.33</v>
      </c>
      <c r="AN119">
        <f>AJ118/AK119</f>
        <v>4.7639197091438899E-2</v>
      </c>
    </row>
    <row r="120" spans="1:41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3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>AJ119/AK120</f>
        <v>4.8123982999001766E-2</v>
      </c>
      <c r="AM120" s="95">
        <v>5.61</v>
      </c>
      <c r="AN120">
        <f>AJ119/AK120</f>
        <v>4.8123982999001766E-2</v>
      </c>
    </row>
    <row r="121" spans="1:41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3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>AJ120/AK121</f>
        <v>4.8609581392400396E-2</v>
      </c>
      <c r="AM121" s="95">
        <v>5.84</v>
      </c>
      <c r="AN121">
        <f>AJ120/AK121</f>
        <v>4.8609581392400396E-2</v>
      </c>
    </row>
    <row r="122" spans="1:41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3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>AJ121/AK122</f>
        <v>5.0077394177430255E-2</v>
      </c>
      <c r="AM122" s="95">
        <v>6.19</v>
      </c>
      <c r="AN122">
        <f>AJ121/AK122</f>
        <v>5.0077394177430255E-2</v>
      </c>
      <c r="AO122" t="e">
        <f>AN122/(AVERAGE(AL2:AL121))</f>
        <v>#DIV/0!</v>
      </c>
    </row>
    <row r="123" spans="1:41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3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>AJ122/AK123</f>
        <v>5.0532944288575375E-2</v>
      </c>
      <c r="AM123" s="95">
        <v>6.17</v>
      </c>
      <c r="AN123">
        <f>AJ122/AK123</f>
        <v>5.0532944288575375E-2</v>
      </c>
      <c r="AO123" t="e">
        <f t="shared" ref="AO123:AO186" si="4">AN123/(AVERAGE(AL3:AL122))</f>
        <v>#REF!</v>
      </c>
    </row>
    <row r="124" spans="1:41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3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>AJ123/AK124</f>
        <v>5.1499880826543123E-2</v>
      </c>
      <c r="AM124" s="95">
        <v>6.24</v>
      </c>
      <c r="AN124">
        <f>AJ123/AK124</f>
        <v>5.1499880826543123E-2</v>
      </c>
      <c r="AO124" t="e">
        <f t="shared" si="4"/>
        <v>#REF!</v>
      </c>
    </row>
    <row r="125" spans="1:41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3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>AJ124/AK125</f>
        <v>5.0553247850376813E-2</v>
      </c>
      <c r="AM125" s="95">
        <v>6.22</v>
      </c>
      <c r="AN125">
        <f>AJ124/AK125</f>
        <v>5.0553247850376813E-2</v>
      </c>
      <c r="AO125">
        <f t="shared" si="4"/>
        <v>1.4119100751476987</v>
      </c>
    </row>
    <row r="126" spans="1:41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3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>AJ125/AK126</f>
        <v>5.0627535906420044E-2</v>
      </c>
      <c r="AM126" s="95">
        <v>6.5</v>
      </c>
      <c r="AN126">
        <f>AJ125/AK126</f>
        <v>5.0627535906420044E-2</v>
      </c>
      <c r="AO126">
        <f t="shared" si="4"/>
        <v>1.4078561126947793</v>
      </c>
    </row>
    <row r="127" spans="1:41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3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>AJ126/AK127</f>
        <v>5.0186108356478243E-2</v>
      </c>
      <c r="AM127" s="95">
        <v>6.58</v>
      </c>
      <c r="AN127">
        <f>AJ126/AK127</f>
        <v>5.0186108356478243E-2</v>
      </c>
      <c r="AO127">
        <f t="shared" si="4"/>
        <v>1.3897716270979292</v>
      </c>
    </row>
    <row r="128" spans="1:41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3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>AJ127/AK128</f>
        <v>4.925247469654867E-2</v>
      </c>
      <c r="AM128" s="95">
        <v>6.35</v>
      </c>
      <c r="AN128">
        <f>AJ127/AK128</f>
        <v>4.925247469654867E-2</v>
      </c>
      <c r="AO128">
        <f t="shared" si="4"/>
        <v>1.3585613185042564</v>
      </c>
    </row>
    <row r="129" spans="1:41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3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>AJ128/AK129</f>
        <v>4.7877551020408159E-2</v>
      </c>
      <c r="AM129" s="95">
        <v>6.2</v>
      </c>
      <c r="AN129">
        <f>AJ128/AK129</f>
        <v>4.7877551020408159E-2</v>
      </c>
      <c r="AO129">
        <f t="shared" si="4"/>
        <v>1.3157516665500737</v>
      </c>
    </row>
    <row r="130" spans="1:41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3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>AJ129/AK130</f>
        <v>4.5675196524679003E-2</v>
      </c>
      <c r="AM130" s="95">
        <v>6.25</v>
      </c>
      <c r="AN130">
        <f>AJ129/AK130</f>
        <v>4.5675196524679003E-2</v>
      </c>
      <c r="AO130">
        <f t="shared" si="4"/>
        <v>1.2511458433794538</v>
      </c>
    </row>
    <row r="131" spans="1:41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3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>AJ130/AK131</f>
        <v>4.4843461940758757E-2</v>
      </c>
      <c r="AM131" s="95">
        <v>6.15</v>
      </c>
      <c r="AN131">
        <f>AJ130/AK131</f>
        <v>4.4843461940758757E-2</v>
      </c>
      <c r="AO131">
        <f t="shared" si="4"/>
        <v>1.2247755576785113</v>
      </c>
    </row>
    <row r="132" spans="1:41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3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>AJ131/AK132</f>
        <v>4.4859918823270756E-2</v>
      </c>
      <c r="AM132" s="95">
        <v>6.19</v>
      </c>
      <c r="AN132">
        <f>AJ131/AK132</f>
        <v>4.4859918823270756E-2</v>
      </c>
      <c r="AO132">
        <f t="shared" si="4"/>
        <v>1.2217479386084427</v>
      </c>
    </row>
    <row r="133" spans="1:41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3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>AJ132/AK133</f>
        <v>4.4447368661112367E-2</v>
      </c>
      <c r="AM133" s="95">
        <v>6.01</v>
      </c>
      <c r="AN133">
        <f>AJ132/AK133</f>
        <v>4.4447368661112367E-2</v>
      </c>
      <c r="AO133">
        <f t="shared" si="4"/>
        <v>1.2070821310931883</v>
      </c>
    </row>
    <row r="134" spans="1:41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3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>AJ133/AK134</f>
        <v>4.4034818498953972E-2</v>
      </c>
      <c r="AM134" s="95">
        <v>5.92</v>
      </c>
      <c r="AN134">
        <f>AJ133/AK134</f>
        <v>4.4034818498953972E-2</v>
      </c>
      <c r="AO134">
        <f t="shared" si="4"/>
        <v>1.1924138847597547</v>
      </c>
    </row>
    <row r="135" spans="1:41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3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>AJ134/AK135</f>
        <v>4.3228007365635937E-2</v>
      </c>
      <c r="AM135" s="95">
        <v>5.79</v>
      </c>
      <c r="AN135">
        <f>AJ134/AK135</f>
        <v>4.3228007365635937E-2</v>
      </c>
      <c r="AO135">
        <f t="shared" si="4"/>
        <v>1.1672934247973195</v>
      </c>
    </row>
    <row r="136" spans="1:41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3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>AJ135/AK136</f>
        <v>4.2819277894821733E-2</v>
      </c>
      <c r="AM136" s="95">
        <v>5.78</v>
      </c>
      <c r="AN136">
        <f>AJ135/AK136</f>
        <v>4.2819277894821733E-2</v>
      </c>
      <c r="AO136">
        <f t="shared" si="4"/>
        <v>1.1532413355638718</v>
      </c>
    </row>
    <row r="137" spans="1:41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3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>AJ136/AK137</f>
        <v>4.234922187749926E-2</v>
      </c>
      <c r="AM137" s="95">
        <v>5.78</v>
      </c>
      <c r="AN137">
        <f>AJ136/AK137</f>
        <v>4.234922187749926E-2</v>
      </c>
      <c r="AO137">
        <f t="shared" si="4"/>
        <v>1.1375998021866869</v>
      </c>
    </row>
    <row r="138" spans="1:41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3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>AJ137/AK138</f>
        <v>4.1878483443271351E-2</v>
      </c>
      <c r="AM138" s="95">
        <v>5.71</v>
      </c>
      <c r="AN138">
        <f>AJ137/AK138</f>
        <v>4.1878483443271351E-2</v>
      </c>
      <c r="AO138">
        <f t="shared" si="4"/>
        <v>1.1220173747876523</v>
      </c>
    </row>
    <row r="139" spans="1:41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3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>AJ138/AK139</f>
        <v>4.142537243348525E-2</v>
      </c>
      <c r="AM139" s="95">
        <v>5.68</v>
      </c>
      <c r="AN139">
        <f>AJ138/AK139</f>
        <v>4.142537243348525E-2</v>
      </c>
      <c r="AO139">
        <f t="shared" si="4"/>
        <v>1.1071501582926055</v>
      </c>
    </row>
    <row r="140" spans="1:41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3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>AJ139/AK140</f>
        <v>4.1725607391459266E-2</v>
      </c>
      <c r="AM140" s="95">
        <v>6</v>
      </c>
      <c r="AN140">
        <f>AJ139/AK140</f>
        <v>4.1725607391459266E-2</v>
      </c>
      <c r="AO140">
        <f t="shared" si="4"/>
        <v>1.1126557744125751</v>
      </c>
    </row>
    <row r="141" spans="1:41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3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>AJ140/AK141</f>
        <v>4.1264405272029424E-2</v>
      </c>
      <c r="AM141" s="95">
        <v>6.18</v>
      </c>
      <c r="AN141">
        <f>AJ140/AK141</f>
        <v>4.1264405272029424E-2</v>
      </c>
      <c r="AO141">
        <f t="shared" si="4"/>
        <v>1.0979648991188411</v>
      </c>
    </row>
    <row r="142" spans="1:41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3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>AJ141/AK142</f>
        <v>4.2332695191471481E-2</v>
      </c>
      <c r="AM142" s="95">
        <v>6.24</v>
      </c>
      <c r="AN142">
        <f>AJ141/AK142</f>
        <v>4.2332695191471481E-2</v>
      </c>
      <c r="AO142">
        <f t="shared" si="4"/>
        <v>1.1240506258319563</v>
      </c>
    </row>
    <row r="143" spans="1:41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3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>AJ142/AK143</f>
        <v>4.2649828668850802E-2</v>
      </c>
      <c r="AM143" s="95">
        <v>6.07</v>
      </c>
      <c r="AN143">
        <f>AJ142/AK143</f>
        <v>4.2649828668850802E-2</v>
      </c>
      <c r="AO143">
        <f t="shared" si="4"/>
        <v>1.1298475324246144</v>
      </c>
    </row>
    <row r="144" spans="1:41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3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>AJ143/AK144</f>
        <v>4.296303177961084E-2</v>
      </c>
      <c r="AM144" s="95">
        <v>5.81</v>
      </c>
      <c r="AN144">
        <f>AJ143/AK144</f>
        <v>4.296303177961084E-2</v>
      </c>
      <c r="AO144">
        <f t="shared" si="4"/>
        <v>1.1356618062223522</v>
      </c>
    </row>
    <row r="145" spans="1:41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3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>AJ144/AK145</f>
        <v>4.3291860722720135E-2</v>
      </c>
      <c r="AM145" s="95">
        <v>5.84</v>
      </c>
      <c r="AN145">
        <f>AJ144/AK145</f>
        <v>4.3291860722720135E-2</v>
      </c>
      <c r="AO145">
        <f t="shared" si="4"/>
        <v>1.141593883405579</v>
      </c>
    </row>
    <row r="146" spans="1:41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3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>AJ145/AK146</f>
        <v>4.3211783292481577E-2</v>
      </c>
      <c r="AM146" s="95">
        <v>5.81</v>
      </c>
      <c r="AN146">
        <f>AJ145/AK146</f>
        <v>4.3211783292481577E-2</v>
      </c>
      <c r="AO146">
        <f t="shared" si="4"/>
        <v>1.1368240707142696</v>
      </c>
    </row>
    <row r="147" spans="1:41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3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>AJ146/AK147</f>
        <v>4.2715149066827482E-2</v>
      </c>
      <c r="AM147" s="95">
        <v>5.68</v>
      </c>
      <c r="AN147">
        <f>AJ146/AK147</f>
        <v>4.2715149066827482E-2</v>
      </c>
      <c r="AO147">
        <f t="shared" si="4"/>
        <v>1.1212101260096985</v>
      </c>
    </row>
    <row r="148" spans="1:41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3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>AJ147/AK148</f>
        <v>4.3041618753224639E-2</v>
      </c>
      <c r="AM148" s="95">
        <v>5.75</v>
      </c>
      <c r="AN148">
        <f>AJ147/AK148</f>
        <v>4.3041618753224639E-2</v>
      </c>
      <c r="AO148">
        <f t="shared" si="4"/>
        <v>1.1272175308251822</v>
      </c>
    </row>
    <row r="149" spans="1:41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3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>AJ148/AK149</f>
        <v>4.3202916526844895E-2</v>
      </c>
      <c r="AM149" s="95">
        <v>5.87</v>
      </c>
      <c r="AN149">
        <f>AJ148/AK149</f>
        <v>4.3202916526844895E-2</v>
      </c>
      <c r="AO149">
        <f t="shared" si="4"/>
        <v>1.1288480667991261</v>
      </c>
    </row>
    <row r="150" spans="1:41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5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>AJ149/AK150</f>
        <v>4.3367346938775503E-2</v>
      </c>
      <c r="AM150" s="95">
        <v>5.77</v>
      </c>
      <c r="AN150">
        <f>AJ149/AK150</f>
        <v>4.3367346938775503E-2</v>
      </c>
      <c r="AO150">
        <f t="shared" si="4"/>
        <v>1.1305596215838885</v>
      </c>
    </row>
    <row r="151" spans="1:41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5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>AJ150/AK151</f>
        <v>4.4405509488192794E-2</v>
      </c>
      <c r="AM151" s="95">
        <v>5.82</v>
      </c>
      <c r="AN151">
        <f>AJ150/AK151</f>
        <v>4.4405509488192794E-2</v>
      </c>
      <c r="AO151">
        <f t="shared" si="4"/>
        <v>1.1551770092001479</v>
      </c>
    </row>
    <row r="152" spans="1:41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5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>AJ151/AK152</f>
        <v>4.5043815349852183E-2</v>
      </c>
      <c r="AM152" s="95">
        <v>5.73</v>
      </c>
      <c r="AN152">
        <f>AJ151/AK152</f>
        <v>4.5043815349852183E-2</v>
      </c>
      <c r="AO152">
        <f t="shared" si="4"/>
        <v>1.1693559387576418</v>
      </c>
    </row>
    <row r="153" spans="1:41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5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>AJ152/AK153</f>
        <v>4.4775697401341158E-2</v>
      </c>
      <c r="AM153" s="95">
        <v>5.47</v>
      </c>
      <c r="AN153">
        <f>AJ152/AK153</f>
        <v>4.4775697401341158E-2</v>
      </c>
      <c r="AO153">
        <f t="shared" si="4"/>
        <v>1.1598837701252827</v>
      </c>
    </row>
    <row r="154" spans="1:41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5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>AJ153/AK154</f>
        <v>4.496651711654006E-2</v>
      </c>
      <c r="AM154" s="95">
        <v>5.53</v>
      </c>
      <c r="AN154">
        <f>AJ153/AK154</f>
        <v>4.496651711654006E-2</v>
      </c>
      <c r="AO154">
        <f t="shared" si="4"/>
        <v>1.1624322578385788</v>
      </c>
    </row>
    <row r="155" spans="1:41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5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>AJ154/AK155</f>
        <v>4.4695634483307892E-2</v>
      </c>
      <c r="AM155" s="95">
        <v>5.38</v>
      </c>
      <c r="AN155">
        <f>AJ154/AK155</f>
        <v>4.4695634483307892E-2</v>
      </c>
      <c r="AO155">
        <f t="shared" si="4"/>
        <v>1.1530613203379467</v>
      </c>
    </row>
    <row r="156" spans="1:41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5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>AJ155/AK156</f>
        <v>4.4887210138419627E-2</v>
      </c>
      <c r="AM156" s="95">
        <v>5.46</v>
      </c>
      <c r="AN156">
        <f>AJ155/AK156</f>
        <v>4.4887210138419627E-2</v>
      </c>
      <c r="AO156">
        <f t="shared" si="4"/>
        <v>1.1559568837172189</v>
      </c>
    </row>
    <row r="157" spans="1:41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5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>AJ156/AK157</f>
        <v>4.4153869216843555E-2</v>
      </c>
      <c r="AM157" s="95">
        <v>5.34</v>
      </c>
      <c r="AN157">
        <f>AJ156/AK157</f>
        <v>4.4153869216843555E-2</v>
      </c>
      <c r="AO157">
        <f t="shared" si="4"/>
        <v>1.135353658242074</v>
      </c>
    </row>
    <row r="158" spans="1:41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5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>AJ157/AK158</f>
        <v>4.3882986583611387E-2</v>
      </c>
      <c r="AM158" s="95">
        <v>5.18</v>
      </c>
      <c r="AN158">
        <f>AJ157/AK158</f>
        <v>4.3882986583611387E-2</v>
      </c>
      <c r="AO158">
        <f t="shared" si="4"/>
        <v>1.1266986179425984</v>
      </c>
    </row>
    <row r="159" spans="1:41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5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>AJ158/AK159</f>
        <v>4.3612103950379219E-2</v>
      </c>
      <c r="AM159" s="95">
        <v>5.32</v>
      </c>
      <c r="AN159">
        <f>AJ158/AK159</f>
        <v>4.3612103950379219E-2</v>
      </c>
      <c r="AO159">
        <f t="shared" si="4"/>
        <v>1.1180459337792914</v>
      </c>
    </row>
    <row r="160" spans="1:41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5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>AJ159/AK160</f>
        <v>4.3341221317147051E-2</v>
      </c>
      <c r="AM160" s="95">
        <v>5.3</v>
      </c>
      <c r="AN160">
        <f>AJ159/AK160</f>
        <v>4.3341221317147051E-2</v>
      </c>
      <c r="AO160">
        <f t="shared" si="4"/>
        <v>1.1095313963059352</v>
      </c>
    </row>
    <row r="161" spans="1:41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5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>AJ160/AK161</f>
        <v>4.3423715252537909E-2</v>
      </c>
      <c r="AM161" s="95">
        <v>5.0599999999999996</v>
      </c>
      <c r="AN161">
        <f>AJ160/AK161</f>
        <v>4.3423715252537909E-2</v>
      </c>
      <c r="AO161">
        <f t="shared" si="4"/>
        <v>1.1101863995571504</v>
      </c>
    </row>
    <row r="162" spans="1:41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5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>AJ161/AK162</f>
        <v>4.3510154766252244E-2</v>
      </c>
      <c r="AM162" s="95">
        <v>4.6500000000000004</v>
      </c>
      <c r="AN162">
        <f>AJ161/AK162</f>
        <v>4.3510154766252244E-2</v>
      </c>
      <c r="AO162">
        <f t="shared" si="4"/>
        <v>1.1110582716391595</v>
      </c>
    </row>
    <row r="163" spans="1:41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5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>AJ162/AK163</f>
        <v>4.2662554348727851E-2</v>
      </c>
      <c r="AM163" s="95">
        <v>4.46</v>
      </c>
      <c r="AN163">
        <f>AJ162/AK163</f>
        <v>4.2662554348727851E-2</v>
      </c>
      <c r="AO163">
        <f t="shared" si="4"/>
        <v>1.0881542333974723</v>
      </c>
    </row>
    <row r="164" spans="1:41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5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>AJ163/AK164</f>
        <v>4.2269169924882902E-2</v>
      </c>
      <c r="AM164" s="95">
        <v>4.46</v>
      </c>
      <c r="AN164">
        <f>AJ163/AK164</f>
        <v>4.2269169924882902E-2</v>
      </c>
      <c r="AO164">
        <f t="shared" si="4"/>
        <v>1.0772794851236884</v>
      </c>
    </row>
    <row r="165" spans="1:41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5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>AJ164/AK165</f>
        <v>4.1412362426405551E-2</v>
      </c>
      <c r="AM165" s="95">
        <v>4.74</v>
      </c>
      <c r="AN165">
        <f>AJ164/AK165</f>
        <v>4.1412362426405551E-2</v>
      </c>
      <c r="AO165">
        <f t="shared" si="4"/>
        <v>1.0546382351779626</v>
      </c>
    </row>
    <row r="166" spans="1:41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5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>AJ165/AK166</f>
        <v>4.100131208079346E-2</v>
      </c>
      <c r="AM166" s="95">
        <v>4.59</v>
      </c>
      <c r="AN166">
        <f>AJ165/AK166</f>
        <v>4.100131208079346E-2</v>
      </c>
      <c r="AO166">
        <f t="shared" si="4"/>
        <v>1.0436334834454517</v>
      </c>
    </row>
    <row r="167" spans="1:41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5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>AJ166/AK167</f>
        <v>4.0581125382374413E-2</v>
      </c>
      <c r="AM167" s="95">
        <v>4.4400000000000004</v>
      </c>
      <c r="AN167">
        <f>AJ166/AK167</f>
        <v>4.0581125382374413E-2</v>
      </c>
      <c r="AO167">
        <f t="shared" si="4"/>
        <v>1.0324975798649481</v>
      </c>
    </row>
    <row r="168" spans="1:41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5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>AJ167/AK168</f>
        <v>4.0607465575437887E-2</v>
      </c>
      <c r="AM168" s="95">
        <v>4.3499999999999996</v>
      </c>
      <c r="AN168">
        <f>AJ167/AK168</f>
        <v>4.0607465575437887E-2</v>
      </c>
      <c r="AO168">
        <f t="shared" si="4"/>
        <v>1.0329591661355073</v>
      </c>
    </row>
    <row r="169" spans="1:41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5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>AJ168/AK169</f>
        <v>4.0168262913186037E-2</v>
      </c>
      <c r="AM169" s="95">
        <v>4.34</v>
      </c>
      <c r="AN169">
        <f>AJ168/AK169</f>
        <v>4.0168262913186037E-2</v>
      </c>
      <c r="AO169">
        <f t="shared" si="4"/>
        <v>1.0216457975562365</v>
      </c>
    </row>
    <row r="170" spans="1:41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5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>AJ169/AK170</f>
        <v>3.9262211870031462E-2</v>
      </c>
      <c r="AM170" s="95">
        <v>4.24</v>
      </c>
      <c r="AN170">
        <f>AJ169/AK170</f>
        <v>3.9262211870031462E-2</v>
      </c>
      <c r="AO170">
        <f t="shared" si="4"/>
        <v>0.99855624038410329</v>
      </c>
    </row>
    <row r="171" spans="1:41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5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>AJ170/AK171</f>
        <v>3.7920206824122143E-2</v>
      </c>
      <c r="AM171" s="95">
        <v>4.37</v>
      </c>
      <c r="AN171">
        <f>AJ170/AK171</f>
        <v>3.7920206824122143E-2</v>
      </c>
      <c r="AO171">
        <f t="shared" si="4"/>
        <v>0.96456685366948647</v>
      </c>
    </row>
    <row r="172" spans="1:41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5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>AJ171/AK172</f>
        <v>3.7885666691889149E-2</v>
      </c>
      <c r="AM172" s="95">
        <v>4.38</v>
      </c>
      <c r="AN172">
        <f>AJ171/AK172</f>
        <v>3.7885666691889149E-2</v>
      </c>
      <c r="AO172">
        <f t="shared" si="4"/>
        <v>0.96410431679080599</v>
      </c>
    </row>
    <row r="173" spans="1:41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5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>AJ172/AK173</f>
        <v>3.7051447324734303E-2</v>
      </c>
      <c r="AM173" s="95">
        <v>4.37</v>
      </c>
      <c r="AN173">
        <f>AJ172/AK173</f>
        <v>3.7051447324734303E-2</v>
      </c>
      <c r="AO173">
        <f t="shared" si="4"/>
        <v>0.94328947983744171</v>
      </c>
    </row>
    <row r="174" spans="1:41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5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>AJ173/AK174</f>
        <v>3.750286948420626E-2</v>
      </c>
      <c r="AM174" s="95">
        <v>4.32</v>
      </c>
      <c r="AN174">
        <f>AJ173/AK174</f>
        <v>3.750286948420626E-2</v>
      </c>
      <c r="AO174">
        <f t="shared" si="4"/>
        <v>0.95515957223213366</v>
      </c>
    </row>
    <row r="175" spans="1:41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5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>AJ174/AK175</f>
        <v>3.7988671675283754E-2</v>
      </c>
      <c r="AM175" s="95">
        <v>4.3</v>
      </c>
      <c r="AN175">
        <f>AJ174/AK175</f>
        <v>3.7988671675283754E-2</v>
      </c>
      <c r="AO175">
        <f t="shared" si="4"/>
        <v>0.96787137776555399</v>
      </c>
    </row>
    <row r="176" spans="1:41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5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>AJ175/AK176</f>
        <v>3.7123546657535207E-2</v>
      </c>
      <c r="AM176" s="95">
        <v>4.46</v>
      </c>
      <c r="AN176">
        <f>AJ175/AK176</f>
        <v>3.7123546657535207E-2</v>
      </c>
      <c r="AO176">
        <f t="shared" si="4"/>
        <v>0.94604827305114914</v>
      </c>
    </row>
    <row r="177" spans="1:41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5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>AJ176/AK177</f>
        <v>3.6698133584951387E-2</v>
      </c>
      <c r="AM177" s="95">
        <v>4.71</v>
      </c>
      <c r="AN177">
        <f>AJ176/AK177</f>
        <v>3.6698133584951387E-2</v>
      </c>
      <c r="AO177">
        <f t="shared" si="4"/>
        <v>0.93544694708604281</v>
      </c>
    </row>
    <row r="178" spans="1:41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5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>AJ177/AK178</f>
        <v>3.6722382619440962E-2</v>
      </c>
      <c r="AM178" s="95">
        <v>4.6500000000000004</v>
      </c>
      <c r="AN178">
        <f>AJ177/AK178</f>
        <v>3.6722382619440962E-2</v>
      </c>
      <c r="AO178">
        <f t="shared" si="4"/>
        <v>0.93617637469907433</v>
      </c>
    </row>
    <row r="179" spans="1:41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5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>AJ178/AK179</f>
        <v>3.6304507231012847E-2</v>
      </c>
      <c r="AM179" s="95">
        <v>4.92</v>
      </c>
      <c r="AN179">
        <f>AJ178/AK179</f>
        <v>3.6304507231012847E-2</v>
      </c>
      <c r="AO179">
        <f t="shared" si="4"/>
        <v>0.92554459650893017</v>
      </c>
    </row>
    <row r="180" spans="1:41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5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>AJ179/AK180</f>
        <v>3.5446918665587204E-2</v>
      </c>
      <c r="AM180" s="95">
        <v>5.24</v>
      </c>
      <c r="AN180">
        <f>AJ179/AK180</f>
        <v>3.5446918665587204E-2</v>
      </c>
      <c r="AO180">
        <f t="shared" si="4"/>
        <v>0.90363913892860492</v>
      </c>
    </row>
    <row r="181" spans="1:41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5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>AJ180/AK181</f>
        <v>3.4219311850738593E-2</v>
      </c>
      <c r="AM181" s="95">
        <v>5.2</v>
      </c>
      <c r="AN181">
        <f>AJ180/AK181</f>
        <v>3.4219311850738593E-2</v>
      </c>
      <c r="AO181">
        <f t="shared" si="4"/>
        <v>0.87237892995834321</v>
      </c>
    </row>
    <row r="182" spans="1:41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5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>AJ181/AK182</f>
        <v>3.4621116818806849E-2</v>
      </c>
      <c r="AM182" s="95">
        <v>5.2</v>
      </c>
      <c r="AN182">
        <f>AJ181/AK182</f>
        <v>3.4621116818806849E-2</v>
      </c>
      <c r="AO182">
        <f t="shared" si="4"/>
        <v>0.88280381889796777</v>
      </c>
    </row>
    <row r="183" spans="1:41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5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>AJ182/AK183</f>
        <v>3.4195703746223029E-2</v>
      </c>
      <c r="AM183" s="95">
        <v>5.3</v>
      </c>
      <c r="AN183">
        <f>AJ182/AK183</f>
        <v>3.4195703746223029E-2</v>
      </c>
      <c r="AO183">
        <f t="shared" si="4"/>
        <v>0.8719763595537694</v>
      </c>
    </row>
    <row r="184" spans="1:41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5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>AJ183/AK184</f>
        <v>3.4189804507755384E-2</v>
      </c>
      <c r="AM184" s="95">
        <v>5.19</v>
      </c>
      <c r="AN184">
        <f>AJ183/AK184</f>
        <v>3.4189804507755384E-2</v>
      </c>
      <c r="AO184">
        <f t="shared" si="4"/>
        <v>0.87178141841737666</v>
      </c>
    </row>
    <row r="185" spans="1:41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5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>AJ184/AK185</f>
        <v>3.5247634576008102E-2</v>
      </c>
      <c r="AM185" s="95">
        <v>5.12</v>
      </c>
      <c r="AN185">
        <f>AJ184/AK185</f>
        <v>3.5247634576008102E-2</v>
      </c>
      <c r="AO185">
        <f t="shared" si="4"/>
        <v>0.89856341579566701</v>
      </c>
    </row>
    <row r="186" spans="1:41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5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>AJ185/AK186</f>
        <v>3.6785707444558037E-2</v>
      </c>
      <c r="AM186" s="95">
        <v>5.0199999999999996</v>
      </c>
      <c r="AN186">
        <f>AJ185/AK186</f>
        <v>3.6785707444558037E-2</v>
      </c>
      <c r="AO186">
        <f t="shared" si="4"/>
        <v>0.93729799479707643</v>
      </c>
    </row>
    <row r="187" spans="1:41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5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>AJ186/AK187</f>
        <v>3.7916569341374322E-2</v>
      </c>
      <c r="AM187" s="95">
        <v>5.25</v>
      </c>
      <c r="AN187">
        <f>AJ186/AK187</f>
        <v>3.7916569341374322E-2</v>
      </c>
      <c r="AO187">
        <f t="shared" ref="AO187:AO250" si="6">AN187/(AVERAGE(AL67:AL186))</f>
        <v>0.96542441750183361</v>
      </c>
    </row>
    <row r="188" spans="1:41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5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>AJ187/AK188</f>
        <v>3.8099482710435104E-2</v>
      </c>
      <c r="AM188" s="95">
        <v>5.33</v>
      </c>
      <c r="AN188">
        <f>AJ187/AK188</f>
        <v>3.8099482710435104E-2</v>
      </c>
      <c r="AO188">
        <f t="shared" si="6"/>
        <v>0.96921706234264815</v>
      </c>
    </row>
    <row r="189" spans="1:41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5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>AJ188/AK189</f>
        <v>3.8277919764516499E-2</v>
      </c>
      <c r="AM189" s="95">
        <v>5.37</v>
      </c>
      <c r="AN189">
        <f>AJ188/AK189</f>
        <v>3.8277919764516499E-2</v>
      </c>
      <c r="AO189">
        <f t="shared" si="6"/>
        <v>0.97271462800117969</v>
      </c>
    </row>
    <row r="190" spans="1:41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5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>AJ189/AK190</f>
        <v>3.8926698065609999E-2</v>
      </c>
      <c r="AM190" s="95">
        <v>5.51</v>
      </c>
      <c r="AN190">
        <f>AJ189/AK190</f>
        <v>3.8926698065609999E-2</v>
      </c>
      <c r="AO190">
        <f t="shared" si="6"/>
        <v>0.98790687987837789</v>
      </c>
    </row>
    <row r="191" spans="1:41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5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>AJ190/AK191</f>
        <v>3.9575476366703499E-2</v>
      </c>
      <c r="AM191" s="95">
        <v>5.65</v>
      </c>
      <c r="AN191">
        <f>AJ190/AK191</f>
        <v>3.9575476366703499E-2</v>
      </c>
      <c r="AO191">
        <f t="shared" si="6"/>
        <v>1.0027209890597959</v>
      </c>
    </row>
    <row r="192" spans="1:41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5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>AJ191/AK192</f>
        <v>4.0224254667796999E-2</v>
      </c>
      <c r="AM192" s="95">
        <v>5.79</v>
      </c>
      <c r="AN192">
        <f>AJ191/AK192</f>
        <v>4.0224254667796999E-2</v>
      </c>
      <c r="AO192">
        <f t="shared" si="6"/>
        <v>1.017088762423541</v>
      </c>
    </row>
    <row r="193" spans="1:41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5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>AJ192/AK193</f>
        <v>4.0374563241609276E-2</v>
      </c>
      <c r="AM193" s="95">
        <v>5.64</v>
      </c>
      <c r="AN193">
        <f>AJ192/AK193</f>
        <v>4.0374563241609276E-2</v>
      </c>
      <c r="AO193">
        <f t="shared" si="6"/>
        <v>1.0184892318188072</v>
      </c>
    </row>
    <row r="194" spans="1:41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5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>AJ193/AK194</f>
        <v>4.003887741965375E-2</v>
      </c>
      <c r="AM194" s="95">
        <v>5.58</v>
      </c>
      <c r="AN194">
        <f>AJ193/AK194</f>
        <v>4.003887741965375E-2</v>
      </c>
      <c r="AO194">
        <f t="shared" si="6"/>
        <v>1.0073801592192644</v>
      </c>
    </row>
    <row r="195" spans="1:41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5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>AJ194/AK195</f>
        <v>4.0186061926696458E-2</v>
      </c>
      <c r="AM195" s="95">
        <v>5.54</v>
      </c>
      <c r="AN195">
        <f>AJ194/AK195</f>
        <v>4.0186061926696458E-2</v>
      </c>
      <c r="AO195">
        <f t="shared" si="6"/>
        <v>1.0082857581385594</v>
      </c>
    </row>
    <row r="196" spans="1:41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5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>AJ195/AK196</f>
        <v>4.0804309033261016E-2</v>
      </c>
      <c r="AM196" s="95">
        <v>5.67</v>
      </c>
      <c r="AN196">
        <f>AJ195/AK196</f>
        <v>4.0804309033261016E-2</v>
      </c>
      <c r="AO196">
        <f t="shared" si="6"/>
        <v>1.0209625699476801</v>
      </c>
    </row>
    <row r="197" spans="1:41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5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>AJ196/AK197</f>
        <v>4.1113432586543298E-2</v>
      </c>
      <c r="AM197" s="95">
        <v>5.8</v>
      </c>
      <c r="AN197">
        <f>AJ196/AK197</f>
        <v>4.1113432586543298E-2</v>
      </c>
      <c r="AO197">
        <f t="shared" si="6"/>
        <v>1.0258520813725842</v>
      </c>
    </row>
    <row r="198" spans="1:41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5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>AJ197/AK198</f>
        <v>4.1422556139825581E-2</v>
      </c>
      <c r="AM198" s="95">
        <v>5.9</v>
      </c>
      <c r="AN198">
        <f>AJ197/AK198</f>
        <v>4.1422556139825581E-2</v>
      </c>
      <c r="AO198">
        <f t="shared" si="6"/>
        <v>1.0305230026547365</v>
      </c>
    </row>
    <row r="199" spans="1:41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5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>AJ198/AK199</f>
        <v>4.2228503528541066E-2</v>
      </c>
      <c r="AM199" s="95">
        <v>5.73</v>
      </c>
      <c r="AN199">
        <f>AJ198/AK199</f>
        <v>4.2228503528541066E-2</v>
      </c>
      <c r="AO199">
        <f t="shared" si="6"/>
        <v>1.0473518701760347</v>
      </c>
    </row>
    <row r="200" spans="1:41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5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>AJ199/AK200</f>
        <v>4.3053827898654931E-2</v>
      </c>
      <c r="AM200" s="95">
        <v>5.59</v>
      </c>
      <c r="AN200">
        <f>AJ199/AK200</f>
        <v>4.3053827898654931E-2</v>
      </c>
      <c r="AO200">
        <f t="shared" si="6"/>
        <v>1.0647472863122958</v>
      </c>
    </row>
    <row r="201" spans="1:41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5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>AJ200/AK201</f>
        <v>4.2854110988223157E-2</v>
      </c>
      <c r="AM201" s="95">
        <v>5.45</v>
      </c>
      <c r="AN201">
        <f>AJ200/AK201</f>
        <v>4.2854110988223157E-2</v>
      </c>
      <c r="AO201">
        <f t="shared" si="6"/>
        <v>1.0565654143906316</v>
      </c>
    </row>
    <row r="202" spans="1:41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5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>AJ201/AK202</f>
        <v>4.368697242657632E-2</v>
      </c>
      <c r="AM202" s="95">
        <v>5.38</v>
      </c>
      <c r="AN202">
        <f>AJ201/AK202</f>
        <v>4.368697242657632E-2</v>
      </c>
      <c r="AO202">
        <f t="shared" si="6"/>
        <v>1.0741344358585558</v>
      </c>
    </row>
    <row r="203" spans="1:41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5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>AJ202/AK203</f>
        <v>4.3479718447905234E-2</v>
      </c>
      <c r="AM203" s="95">
        <v>5.2</v>
      </c>
      <c r="AN203">
        <f>AJ202/AK203</f>
        <v>4.3479718447905234E-2</v>
      </c>
      <c r="AO203">
        <f t="shared" si="6"/>
        <v>1.0660233911675769</v>
      </c>
    </row>
    <row r="204" spans="1:41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5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>AJ203/AK204</f>
        <v>4.3277297459519255E-2</v>
      </c>
      <c r="AM204" s="95">
        <v>5.3</v>
      </c>
      <c r="AN204">
        <f>AJ203/AK204</f>
        <v>4.3277297459519255E-2</v>
      </c>
      <c r="AO204">
        <f t="shared" si="6"/>
        <v>1.0581585800508408</v>
      </c>
    </row>
    <row r="205" spans="1:41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5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>AJ204/AK205</f>
        <v>4.2584399028264892E-2</v>
      </c>
      <c r="AM205" s="95">
        <v>5.27</v>
      </c>
      <c r="AN205">
        <f>AJ204/AK205</f>
        <v>4.2584399028264892E-2</v>
      </c>
      <c r="AO205">
        <f t="shared" si="6"/>
        <v>1.0385819264776279</v>
      </c>
    </row>
    <row r="206" spans="1:41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5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>AJ205/AK206</f>
        <v>4.2398971409648378E-2</v>
      </c>
      <c r="AM206" s="95">
        <v>5.31</v>
      </c>
      <c r="AN206">
        <f>AJ205/AK206</f>
        <v>4.2398971409648378E-2</v>
      </c>
      <c r="AO206">
        <f t="shared" si="6"/>
        <v>1.0316317397312988</v>
      </c>
    </row>
    <row r="207" spans="1:41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5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>AJ206/AK207</f>
        <v>4.3188433057034605E-2</v>
      </c>
      <c r="AM207" s="95">
        <v>5.28</v>
      </c>
      <c r="AN207">
        <f>AJ206/AK207</f>
        <v>4.3188433057034605E-2</v>
      </c>
      <c r="AO207">
        <f t="shared" si="6"/>
        <v>1.0486609646623581</v>
      </c>
    </row>
    <row r="208" spans="1:41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5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>AJ207/AK208</f>
        <v>4.3490450071419461E-2</v>
      </c>
      <c r="AM208" s="95">
        <v>5.08</v>
      </c>
      <c r="AN208">
        <f>AJ207/AK208</f>
        <v>4.3490450071419461E-2</v>
      </c>
      <c r="AO208">
        <f t="shared" si="6"/>
        <v>1.0537490205470872</v>
      </c>
    </row>
    <row r="209" spans="1:41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5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>AJ208/AK209</f>
        <v>4.2981899921088439E-2</v>
      </c>
      <c r="AM209" s="95">
        <v>5.0999999999999996</v>
      </c>
      <c r="AN209">
        <f>AJ208/AK209</f>
        <v>4.2981899921088439E-2</v>
      </c>
      <c r="AO209">
        <f t="shared" si="6"/>
        <v>1.0393396693758643</v>
      </c>
    </row>
    <row r="210" spans="1:41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5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>AJ209/AK210</f>
        <v>4.2448846336722745E-2</v>
      </c>
      <c r="AM210" s="95">
        <v>5.17</v>
      </c>
      <c r="AN210">
        <f>AJ209/AK210</f>
        <v>4.2448846336722745E-2</v>
      </c>
      <c r="AO210">
        <f t="shared" si="6"/>
        <v>1.0245943885584428</v>
      </c>
    </row>
    <row r="211" spans="1:41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5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>AJ210/AK211</f>
        <v>4.1915699798700017E-2</v>
      </c>
      <c r="AM211" s="95">
        <v>5.01</v>
      </c>
      <c r="AN211">
        <f>AJ210/AK211</f>
        <v>4.1915699798700017E-2</v>
      </c>
      <c r="AO211">
        <f t="shared" si="6"/>
        <v>1.010259357560753</v>
      </c>
    </row>
    <row r="212" spans="1:41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5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>AJ211/AK212</f>
        <v>4.0396265942928403E-2</v>
      </c>
      <c r="AM212" s="95">
        <v>5.14</v>
      </c>
      <c r="AN212">
        <f>AJ211/AK212</f>
        <v>4.0396265942928403E-2</v>
      </c>
      <c r="AO212">
        <f t="shared" si="6"/>
        <v>0.97250733170361803</v>
      </c>
    </row>
    <row r="213" spans="1:41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5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>AJ212/AK213</f>
        <v>3.9357610803899948E-2</v>
      </c>
      <c r="AM213" s="95">
        <v>5.25</v>
      </c>
      <c r="AN213">
        <f>AJ212/AK213</f>
        <v>3.9357610803899948E-2</v>
      </c>
      <c r="AO213">
        <f t="shared" si="6"/>
        <v>0.94663298894845538</v>
      </c>
    </row>
    <row r="214" spans="1:41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7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>AJ213/AK214</f>
        <v>3.833132060700277E-2</v>
      </c>
      <c r="AM214" s="95">
        <v>5.38</v>
      </c>
      <c r="AN214">
        <f>AJ213/AK214</f>
        <v>3.833132060700277E-2</v>
      </c>
      <c r="AO214">
        <f t="shared" si="6"/>
        <v>0.92124079092887579</v>
      </c>
    </row>
    <row r="215" spans="1:41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7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>AJ214/AK215</f>
        <v>3.687130851917083E-2</v>
      </c>
      <c r="AM215" s="95">
        <v>5.35</v>
      </c>
      <c r="AN215">
        <f>AJ214/AK215</f>
        <v>3.687130851917083E-2</v>
      </c>
      <c r="AO215">
        <f t="shared" si="6"/>
        <v>0.88567009921289774</v>
      </c>
    </row>
    <row r="216" spans="1:41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7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>AJ215/AK216</f>
        <v>3.5432636127631471E-2</v>
      </c>
      <c r="AM216" s="95">
        <v>5.24</v>
      </c>
      <c r="AN216">
        <f>AJ215/AK216</f>
        <v>3.5432636127631471E-2</v>
      </c>
      <c r="AO216">
        <f t="shared" si="6"/>
        <v>0.85098313967309958</v>
      </c>
    </row>
    <row r="217" spans="1:41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7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>AJ216/AK217</f>
        <v>3.4429939639873737E-2</v>
      </c>
      <c r="AM217" s="95">
        <v>5.14</v>
      </c>
      <c r="AN217">
        <f>AJ216/AK217</f>
        <v>3.4429939639873737E-2</v>
      </c>
      <c r="AO217">
        <f t="shared" si="6"/>
        <v>0.8270997093577972</v>
      </c>
    </row>
    <row r="218" spans="1:41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7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>AJ217/AK218</f>
        <v>3.4621116818806849E-2</v>
      </c>
      <c r="AM218" s="95">
        <v>5.24</v>
      </c>
      <c r="AN218">
        <f>AJ217/AK218</f>
        <v>3.4621116818806849E-2</v>
      </c>
      <c r="AO218">
        <f t="shared" si="6"/>
        <v>0.83221712447565765</v>
      </c>
    </row>
    <row r="219" spans="1:41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7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>AJ218/AK219</f>
        <v>3.3974535368262102E-2</v>
      </c>
      <c r="AM219" s="95">
        <v>5.3</v>
      </c>
      <c r="AN219">
        <f>AJ218/AK219</f>
        <v>3.3974535368262102E-2</v>
      </c>
      <c r="AO219">
        <f t="shared" si="6"/>
        <v>0.81710412871708582</v>
      </c>
    </row>
    <row r="220" spans="1:41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7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>AJ219/AK220</f>
        <v>3.332503632640766E-2</v>
      </c>
      <c r="AM220" s="95">
        <v>5.19</v>
      </c>
      <c r="AN220">
        <f>AJ219/AK220</f>
        <v>3.332503632640766E-2</v>
      </c>
      <c r="AO220">
        <f t="shared" si="6"/>
        <v>0.80195821363949882</v>
      </c>
    </row>
    <row r="221" spans="1:41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7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>AJ220/AK221</f>
        <v>3.3748007941319755E-2</v>
      </c>
      <c r="AM221" s="95">
        <v>5.18</v>
      </c>
      <c r="AN221">
        <f>AJ220/AK221</f>
        <v>3.3748007941319755E-2</v>
      </c>
      <c r="AO221">
        <f t="shared" si="6"/>
        <v>0.81280930244628546</v>
      </c>
    </row>
    <row r="222" spans="1:41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7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>AJ221/AK222</f>
        <v>3.5038386340941523E-2</v>
      </c>
      <c r="AM222" s="95">
        <v>5.32</v>
      </c>
      <c r="AN222">
        <f>AJ221/AK222</f>
        <v>3.5038386340941523E-2</v>
      </c>
      <c r="AO222">
        <f t="shared" si="6"/>
        <v>0.84470929049449361</v>
      </c>
    </row>
    <row r="223" spans="1:41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7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>AJ222/AK223</f>
        <v>3.5471932178680964E-2</v>
      </c>
      <c r="AM223" s="95">
        <v>5.41</v>
      </c>
      <c r="AN223">
        <f>AJ222/AK223</f>
        <v>3.5471932178680964E-2</v>
      </c>
      <c r="AO223">
        <f t="shared" si="6"/>
        <v>0.85589672079304879</v>
      </c>
    </row>
    <row r="224" spans="1:41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7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>AJ223/AK224</f>
        <v>3.590547801642039E-2</v>
      </c>
      <c r="AM224" s="95">
        <v>5.3</v>
      </c>
      <c r="AN224">
        <f>AJ223/AK224</f>
        <v>3.590547801642039E-2</v>
      </c>
      <c r="AO224">
        <f t="shared" si="6"/>
        <v>0.86723362494669487</v>
      </c>
    </row>
    <row r="225" spans="1:41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7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>AJ224/AK225</f>
        <v>3.6352161606818596E-2</v>
      </c>
      <c r="AM225" s="95">
        <v>5.37</v>
      </c>
      <c r="AN225">
        <f>AJ224/AK225</f>
        <v>3.6352161606818596E-2</v>
      </c>
      <c r="AO225">
        <f t="shared" si="6"/>
        <v>0.87887649382342892</v>
      </c>
    </row>
    <row r="226" spans="1:41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7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>AJ225/AK226</f>
        <v>3.6331584861236006E-2</v>
      </c>
      <c r="AM226" s="95">
        <v>5.5</v>
      </c>
      <c r="AN226">
        <f>AJ225/AK226</f>
        <v>3.6331584861236006E-2</v>
      </c>
      <c r="AO226">
        <f t="shared" si="6"/>
        <v>0.87928285860657363</v>
      </c>
    </row>
    <row r="227" spans="1:41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7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>AJ226/AK227</f>
        <v>3.675977853995771E-2</v>
      </c>
      <c r="AM227" s="95">
        <v>5.4</v>
      </c>
      <c r="AN227">
        <f>AJ226/AK227</f>
        <v>3.675977853995771E-2</v>
      </c>
      <c r="AO227">
        <f t="shared" si="6"/>
        <v>0.89043786567624827</v>
      </c>
    </row>
    <row r="228" spans="1:41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7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>AJ227/AK228</f>
        <v>3.7200947784701288E-2</v>
      </c>
      <c r="AM228" s="95">
        <v>5.35</v>
      </c>
      <c r="AN228">
        <f>AJ227/AK228</f>
        <v>3.7200947784701288E-2</v>
      </c>
      <c r="AO228">
        <f t="shared" si="6"/>
        <v>0.90157270776472442</v>
      </c>
    </row>
    <row r="229" spans="1:41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7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>AJ228/AK229</f>
        <v>3.7170232825608537E-2</v>
      </c>
      <c r="AM229" s="95">
        <v>5.32</v>
      </c>
      <c r="AN229">
        <f>AJ228/AK229</f>
        <v>3.7170232825608537E-2</v>
      </c>
      <c r="AO229">
        <f t="shared" si="6"/>
        <v>0.90094980291596094</v>
      </c>
    </row>
    <row r="230" spans="1:41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7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>AJ229/AK230</f>
        <v>3.8533028548174537E-2</v>
      </c>
      <c r="AM230" s="95">
        <v>5.38</v>
      </c>
      <c r="AN230">
        <f>AJ229/AK230</f>
        <v>3.8533028548174537E-2</v>
      </c>
      <c r="AO230">
        <f t="shared" si="6"/>
        <v>0.93401628413408255</v>
      </c>
    </row>
    <row r="231" spans="1:41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7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>AJ230/AK231</f>
        <v>3.8979712138572743E-2</v>
      </c>
      <c r="AM231" s="95">
        <v>5.32</v>
      </c>
      <c r="AN231">
        <f>AJ230/AK231</f>
        <v>3.8979712138572743E-2</v>
      </c>
      <c r="AO231">
        <f t="shared" si="6"/>
        <v>0.94452549398185393</v>
      </c>
    </row>
    <row r="232" spans="1:41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7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>AJ231/AK232</f>
        <v>3.9413257976312177E-2</v>
      </c>
      <c r="AM232" s="95">
        <v>5.28</v>
      </c>
      <c r="AN232">
        <f>AJ231/AK232</f>
        <v>3.9413257976312177E-2</v>
      </c>
      <c r="AO232">
        <f t="shared" si="6"/>
        <v>0.95473712336506444</v>
      </c>
    </row>
    <row r="233" spans="1:41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7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>AJ232/AK233</f>
        <v>3.9308155955042015E-2</v>
      </c>
      <c r="AM233" s="95">
        <v>5.39</v>
      </c>
      <c r="AN233">
        <f>AJ232/AK233</f>
        <v>3.9308155955042015E-2</v>
      </c>
      <c r="AO233">
        <f t="shared" si="6"/>
        <v>0.95185776721872462</v>
      </c>
    </row>
    <row r="234" spans="1:41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7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>AJ233/AK234</f>
        <v>3.870611344323821E-2</v>
      </c>
      <c r="AM234" s="95">
        <v>5.62</v>
      </c>
      <c r="AN234">
        <f>AJ233/AK234</f>
        <v>3.870611344323821E-2</v>
      </c>
      <c r="AO234">
        <f t="shared" si="6"/>
        <v>0.93742963830407089</v>
      </c>
    </row>
    <row r="235" spans="1:41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7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>AJ234/AK235</f>
        <v>3.8602308915063249E-2</v>
      </c>
      <c r="AM235" s="95">
        <v>5.58</v>
      </c>
      <c r="AN235">
        <f>AJ234/AK235</f>
        <v>3.8602308915063249E-2</v>
      </c>
      <c r="AO235">
        <f t="shared" si="6"/>
        <v>0.93559136662325915</v>
      </c>
    </row>
    <row r="236" spans="1:41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7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>AJ235/AK236</f>
        <v>3.8498504386888295E-2</v>
      </c>
      <c r="AM236" s="95">
        <v>5.54</v>
      </c>
      <c r="AN236">
        <f>AJ235/AK236</f>
        <v>3.8498504386888295E-2</v>
      </c>
      <c r="AO236">
        <f t="shared" si="6"/>
        <v>0.93412288629546869</v>
      </c>
    </row>
    <row r="237" spans="1:41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7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>AJ236/AK237</f>
        <v>3.7010937314792436E-2</v>
      </c>
      <c r="AM237" s="95">
        <v>5.41</v>
      </c>
      <c r="AN237">
        <f>AJ236/AK237</f>
        <v>3.7010937314792436E-2</v>
      </c>
      <c r="AO237">
        <f t="shared" si="6"/>
        <v>0.89923828415523976</v>
      </c>
    </row>
    <row r="238" spans="1:41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7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>AJ237/AK238</f>
        <v>3.6476579287309088E-2</v>
      </c>
      <c r="AM238" s="95">
        <v>5.32</v>
      </c>
      <c r="AN238">
        <f>AJ237/AK238</f>
        <v>3.6476579287309088E-2</v>
      </c>
      <c r="AO238">
        <f t="shared" si="6"/>
        <v>0.8878957997049387</v>
      </c>
    </row>
    <row r="239" spans="1:41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7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>AJ238/AK239</f>
        <v>3.6377659750258765E-2</v>
      </c>
      <c r="AM239" s="95">
        <v>5.08</v>
      </c>
      <c r="AN239">
        <f>AJ238/AK239</f>
        <v>3.6377659750258765E-2</v>
      </c>
      <c r="AO239">
        <f t="shared" si="6"/>
        <v>0.88731950765199696</v>
      </c>
    </row>
    <row r="240" spans="1:41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7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>AJ239/AK240</f>
        <v>3.714025800786909E-2</v>
      </c>
      <c r="AM240" s="95">
        <v>4.71</v>
      </c>
      <c r="AN240">
        <f>AJ239/AK240</f>
        <v>3.714025800786909E-2</v>
      </c>
      <c r="AO240">
        <f t="shared" si="6"/>
        <v>0.90799919909824767</v>
      </c>
    </row>
    <row r="241" spans="1:41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7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>AJ240/AK241</f>
        <v>3.7038954883401663E-2</v>
      </c>
      <c r="AM241" s="95">
        <v>4.5999999999999996</v>
      </c>
      <c r="AN241">
        <f>AJ240/AK241</f>
        <v>3.7038954883401663E-2</v>
      </c>
      <c r="AO241">
        <f t="shared" si="6"/>
        <v>0.90755342166336295</v>
      </c>
    </row>
    <row r="242" spans="1:41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7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>AJ241/AK242</f>
        <v>3.7388127293896595E-2</v>
      </c>
      <c r="AM242" s="95">
        <v>4.84</v>
      </c>
      <c r="AN242">
        <f>AJ241/AK242</f>
        <v>3.7388127293896595E-2</v>
      </c>
      <c r="AO242">
        <f t="shared" si="6"/>
        <v>0.91827859880776708</v>
      </c>
    </row>
    <row r="243" spans="1:41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7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>AJ242/AK243</f>
        <v>3.6823685743908388E-2</v>
      </c>
      <c r="AM243" s="95">
        <v>4.9000000000000004</v>
      </c>
      <c r="AN243">
        <f>AJ242/AK243</f>
        <v>3.6823685743908388E-2</v>
      </c>
      <c r="AO243">
        <f t="shared" si="6"/>
        <v>0.90677053259709361</v>
      </c>
    </row>
    <row r="244" spans="1:41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7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>AJ243/AK244</f>
        <v>3.6285232661561202E-2</v>
      </c>
      <c r="AM244" s="95">
        <v>4.8099999999999996</v>
      </c>
      <c r="AN244">
        <f>AJ243/AK244</f>
        <v>3.6285232661561202E-2</v>
      </c>
      <c r="AO244">
        <f t="shared" si="6"/>
        <v>0.8960320419998774</v>
      </c>
    </row>
    <row r="245" spans="1:41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7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>AJ244/AK245</f>
        <v>3.6377659750258765E-2</v>
      </c>
      <c r="AM245" s="95">
        <v>4.97</v>
      </c>
      <c r="AN245">
        <f>AJ244/AK245</f>
        <v>3.6377659750258765E-2</v>
      </c>
      <c r="AO245">
        <f t="shared" si="6"/>
        <v>0.90113584735988239</v>
      </c>
    </row>
    <row r="246" spans="1:41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7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>AJ245/AK246</f>
        <v>3.7323741044633478E-2</v>
      </c>
      <c r="AM246" s="95">
        <v>4.95</v>
      </c>
      <c r="AN246">
        <f>AJ245/AK246</f>
        <v>3.7323741044633478E-2</v>
      </c>
      <c r="AO246">
        <f t="shared" si="6"/>
        <v>0.927285366372682</v>
      </c>
    </row>
    <row r="247" spans="1:41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7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>AJ246/AK247</f>
        <v>3.8772398033608907E-2</v>
      </c>
      <c r="AM247" s="95">
        <v>4.8499999999999996</v>
      </c>
      <c r="AN247">
        <f>AJ246/AK247</f>
        <v>3.8772398033608907E-2</v>
      </c>
      <c r="AO247">
        <f t="shared" si="6"/>
        <v>0.9659369065243848</v>
      </c>
    </row>
    <row r="248" spans="1:41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7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>AJ247/AK248</f>
        <v>3.9796060989075288E-2</v>
      </c>
      <c r="AM248" s="95">
        <v>4.7699999999999996</v>
      </c>
      <c r="AN248">
        <f>AJ247/AK248</f>
        <v>3.9796060989075288E-2</v>
      </c>
      <c r="AO248">
        <f t="shared" si="6"/>
        <v>0.99379430265669511</v>
      </c>
    </row>
    <row r="249" spans="1:41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7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>AJ248/AK249</f>
        <v>4.032805919597196E-2</v>
      </c>
      <c r="AM249" s="95">
        <v>4.93</v>
      </c>
      <c r="AN249">
        <f>AJ248/AK249</f>
        <v>4.032805919597196E-2</v>
      </c>
      <c r="AO249">
        <f t="shared" si="6"/>
        <v>1.0090651893769771</v>
      </c>
    </row>
    <row r="250" spans="1:41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7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>AJ249/AK250</f>
        <v>4.1383920875127787E-2</v>
      </c>
      <c r="AM250" s="95">
        <v>5.33</v>
      </c>
      <c r="AN250">
        <f>AJ249/AK250</f>
        <v>4.1383920875127787E-2</v>
      </c>
      <c r="AO250">
        <f t="shared" si="6"/>
        <v>1.0371169309541619</v>
      </c>
    </row>
    <row r="251" spans="1:41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7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>AJ250/AK251</f>
        <v>4.1935706486796155E-2</v>
      </c>
      <c r="AM251" s="95">
        <v>5.33</v>
      </c>
      <c r="AN251">
        <f>AJ250/AK251</f>
        <v>4.1935706486796155E-2</v>
      </c>
      <c r="AO251">
        <f t="shared" ref="AO251:AO314" si="8">AN251/(AVERAGE(AL131:AL250))</f>
        <v>1.0518878505948366</v>
      </c>
    </row>
    <row r="252" spans="1:41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7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>AJ251/AK252</f>
        <v>4.3012024098478312E-2</v>
      </c>
      <c r="AM252" s="95">
        <v>5.25</v>
      </c>
      <c r="AN252">
        <f>AJ251/AK252</f>
        <v>4.3012024098478312E-2</v>
      </c>
      <c r="AO252">
        <f t="shared" si="8"/>
        <v>1.0795416455862441</v>
      </c>
    </row>
    <row r="253" spans="1:41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7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>AJ252/AK253</f>
        <v>4.3570794594035414E-2</v>
      </c>
      <c r="AM253" s="95">
        <v>5.41</v>
      </c>
      <c r="AN253">
        <f>AJ252/AK253</f>
        <v>4.3570794594035414E-2</v>
      </c>
      <c r="AO253">
        <f t="shared" si="8"/>
        <v>1.0939888262823347</v>
      </c>
    </row>
    <row r="254" spans="1:41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7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>AJ253/AK254</f>
        <v>4.527578059227709E-2</v>
      </c>
      <c r="AM254" s="95">
        <v>5.51</v>
      </c>
      <c r="AN254">
        <f>AJ253/AK254</f>
        <v>4.527578059227709E-2</v>
      </c>
      <c r="AO254">
        <f t="shared" si="8"/>
        <v>1.1370066750276948</v>
      </c>
    </row>
    <row r="255" spans="1:41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7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>AJ254/AK255</f>
        <v>4.5835414901678161E-2</v>
      </c>
      <c r="AM255" s="95">
        <v>5.52</v>
      </c>
      <c r="AN255">
        <f>AJ254/AK255</f>
        <v>4.5835414901678161E-2</v>
      </c>
      <c r="AO255">
        <f t="shared" si="8"/>
        <v>1.1507618674605078</v>
      </c>
    </row>
    <row r="256" spans="1:41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7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>AJ255/AK256</f>
        <v>4.7646256400807725E-2</v>
      </c>
      <c r="AM256" s="95">
        <v>5.58</v>
      </c>
      <c r="AN256">
        <f>AJ255/AK256</f>
        <v>4.7646256400807725E-2</v>
      </c>
      <c r="AO256">
        <f t="shared" si="8"/>
        <v>1.1955733518291864</v>
      </c>
    </row>
    <row r="257" spans="1:41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7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>AJ256/AK257</f>
        <v>4.8645223053000917E-2</v>
      </c>
      <c r="AM257" s="95">
        <v>5.57</v>
      </c>
      <c r="AN257">
        <f>AJ256/AK257</f>
        <v>4.8645223053000917E-2</v>
      </c>
      <c r="AO257">
        <f t="shared" si="8"/>
        <v>1.2194093149957368</v>
      </c>
    </row>
    <row r="258" spans="1:41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7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>AJ257/AK258</f>
        <v>4.9000297673825736E-2</v>
      </c>
      <c r="AM258" s="95">
        <v>5.57</v>
      </c>
      <c r="AN258">
        <f>AJ257/AK258</f>
        <v>4.9000297673825736E-2</v>
      </c>
      <c r="AO258">
        <f t="shared" si="8"/>
        <v>1.2266967573899206</v>
      </c>
    </row>
    <row r="259" spans="1:41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7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>AJ258/AK259</f>
        <v>4.9355372294650562E-2</v>
      </c>
      <c r="AM259" s="95">
        <v>5.54</v>
      </c>
      <c r="AN259">
        <f>AJ258/AK259</f>
        <v>4.9355372294650562E-2</v>
      </c>
      <c r="AO259">
        <f t="shared" si="8"/>
        <v>1.2337528069985777</v>
      </c>
    </row>
    <row r="260" spans="1:41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7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>AJ259/AK260</f>
        <v>4.8402230371677783E-2</v>
      </c>
      <c r="AM260" s="95">
        <v>5.54</v>
      </c>
      <c r="AN260">
        <f>AJ259/AK260</f>
        <v>4.8402230371677783E-2</v>
      </c>
      <c r="AO260">
        <f t="shared" si="8"/>
        <v>1.2079314078036489</v>
      </c>
    </row>
    <row r="261" spans="1:41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7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>AJ260/AK261</f>
        <v>4.8114900991189848E-2</v>
      </c>
      <c r="AM261" s="95">
        <v>5.62</v>
      </c>
      <c r="AN261">
        <f>AJ260/AK261</f>
        <v>4.8114900991189848E-2</v>
      </c>
      <c r="AO261">
        <f t="shared" si="8"/>
        <v>1.1990958141200778</v>
      </c>
    </row>
    <row r="262" spans="1:41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7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>AJ261/AK262</f>
        <v>4.845614142375148E-2</v>
      </c>
      <c r="AM262" s="95">
        <v>5.48</v>
      </c>
      <c r="AN262">
        <f>AJ261/AK262</f>
        <v>4.845614142375148E-2</v>
      </c>
      <c r="AO262">
        <f t="shared" si="8"/>
        <v>1.2058844212223616</v>
      </c>
    </row>
    <row r="263" spans="1:41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7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>AJ262/AK263</f>
        <v>4.8797381856313111E-2</v>
      </c>
      <c r="AM263" s="95">
        <v>5.59</v>
      </c>
      <c r="AN263">
        <f>AJ262/AK263</f>
        <v>4.8797381856313111E-2</v>
      </c>
      <c r="AO263">
        <f t="shared" si="8"/>
        <v>1.2128363770401343</v>
      </c>
    </row>
    <row r="264" spans="1:41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7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>AJ263/AK264</f>
        <v>4.7894613904893885E-2</v>
      </c>
      <c r="AM264" s="95">
        <v>5.57</v>
      </c>
      <c r="AN264">
        <f>AJ263/AK264</f>
        <v>4.7894613904893885E-2</v>
      </c>
      <c r="AO264">
        <f t="shared" si="8"/>
        <v>1.1888847038107899</v>
      </c>
    </row>
    <row r="265" spans="1:41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7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>AJ264/AK265</f>
        <v>4.7624353388043876E-2</v>
      </c>
      <c r="AM265" s="95">
        <v>5.51</v>
      </c>
      <c r="AN265">
        <f>AJ264/AK265</f>
        <v>4.7624353388043876E-2</v>
      </c>
      <c r="AO265">
        <f t="shared" si="8"/>
        <v>1.1809712942386175</v>
      </c>
    </row>
    <row r="266" spans="1:41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7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>AJ265/AK266</f>
        <v>4.6219550538261905E-2</v>
      </c>
      <c r="AM266" s="95">
        <v>5.61</v>
      </c>
      <c r="AN266">
        <f>AJ265/AK266</f>
        <v>4.6219550538261905E-2</v>
      </c>
      <c r="AO266">
        <f t="shared" si="8"/>
        <v>1.1451102939228193</v>
      </c>
    </row>
    <row r="267" spans="1:41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7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>AJ266/AK267</f>
        <v>4.5982148286633599E-2</v>
      </c>
      <c r="AM267" s="95">
        <v>5.51</v>
      </c>
      <c r="AN267">
        <f>AJ266/AK267</f>
        <v>4.5982148286633599E-2</v>
      </c>
      <c r="AO267">
        <f t="shared" si="8"/>
        <v>1.1385215351917244</v>
      </c>
    </row>
    <row r="268" spans="1:41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7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>AJ267/AK268</f>
        <v>4.74240901568109E-2</v>
      </c>
      <c r="AM268" s="95">
        <v>5.31</v>
      </c>
      <c r="AN268">
        <f>AJ267/AK268</f>
        <v>4.74240901568109E-2</v>
      </c>
      <c r="AO268">
        <f t="shared" si="8"/>
        <v>1.1734331240394866</v>
      </c>
    </row>
    <row r="269" spans="1:41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7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>AJ268/AK269</f>
        <v>4.681584220690696E-2</v>
      </c>
      <c r="AM269" s="95">
        <v>5.31</v>
      </c>
      <c r="AN269">
        <f>AJ268/AK269</f>
        <v>4.681584220690696E-2</v>
      </c>
      <c r="AO269">
        <f t="shared" si="8"/>
        <v>1.1573371827583883</v>
      </c>
    </row>
    <row r="270" spans="1:41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7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>AJ269/AK270</f>
        <v>4.6205476100896641E-2</v>
      </c>
      <c r="AM270" s="95">
        <v>4.84</v>
      </c>
      <c r="AN270">
        <f>AJ269/AK270</f>
        <v>4.6205476100896641E-2</v>
      </c>
      <c r="AO270">
        <f t="shared" si="8"/>
        <v>1.1413987495445628</v>
      </c>
    </row>
    <row r="271" spans="1:41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7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>AJ270/AK271</f>
        <v>4.615055947943273E-2</v>
      </c>
      <c r="AM271" s="95">
        <v>4.6100000000000003</v>
      </c>
      <c r="AN271">
        <f>AJ270/AK271</f>
        <v>4.615055947943273E-2</v>
      </c>
      <c r="AO271">
        <f t="shared" si="8"/>
        <v>1.139376487439127</v>
      </c>
    </row>
    <row r="272" spans="1:41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7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>AJ271/AK272</f>
        <v>4.6092752522514872E-2</v>
      </c>
      <c r="AM272" s="95">
        <v>4.18</v>
      </c>
      <c r="AN272">
        <f>AJ271/AK272</f>
        <v>4.6092752522514872E-2</v>
      </c>
      <c r="AO272">
        <f t="shared" si="8"/>
        <v>1.1375409365961255</v>
      </c>
    </row>
    <row r="273" spans="1:41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7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>AJ272/AK273</f>
        <v>4.6676814113910794E-2</v>
      </c>
      <c r="AM273" s="95">
        <v>4.08</v>
      </c>
      <c r="AN273">
        <f>AJ272/AK273</f>
        <v>4.6676814113910794E-2</v>
      </c>
      <c r="AO273">
        <f t="shared" si="8"/>
        <v>1.1517067662237188</v>
      </c>
    </row>
    <row r="274" spans="1:41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7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>AJ273/AK274</f>
        <v>4.356200733451001E-2</v>
      </c>
      <c r="AM274" s="95">
        <v>4.37</v>
      </c>
      <c r="AN274">
        <f>AJ273/AK274</f>
        <v>4.356200733451001E-2</v>
      </c>
      <c r="AO274">
        <f t="shared" si="8"/>
        <v>1.0744318220094067</v>
      </c>
    </row>
    <row r="275" spans="1:41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7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>AJ274/AK275</f>
        <v>4.1740529710938605E-2</v>
      </c>
      <c r="AM275" s="95">
        <v>4.5</v>
      </c>
      <c r="AN275">
        <f>AJ274/AK275</f>
        <v>4.1740529710938605E-2</v>
      </c>
      <c r="AO275">
        <f t="shared" si="8"/>
        <v>1.0298034076219924</v>
      </c>
    </row>
    <row r="276" spans="1:41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7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>AJ275/AK276</f>
        <v>4.1578365512116619E-2</v>
      </c>
      <c r="AM276" s="95">
        <v>4.57</v>
      </c>
      <c r="AN276">
        <f>AJ275/AK276</f>
        <v>4.1578365512116619E-2</v>
      </c>
      <c r="AO276">
        <f t="shared" si="8"/>
        <v>1.0264261799099696</v>
      </c>
    </row>
    <row r="277" spans="1:41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7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>AJ276/AK277</f>
        <v>4.0833581394854782E-2</v>
      </c>
      <c r="AM277" s="95">
        <v>4.41</v>
      </c>
      <c r="AN277">
        <f>AJ276/AK277</f>
        <v>4.0833581394854782E-2</v>
      </c>
      <c r="AO277">
        <f t="shared" si="8"/>
        <v>1.008726673236243</v>
      </c>
    </row>
    <row r="278" spans="1:41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>AJ277/AK278</f>
        <v>4.0624869934818647E-2</v>
      </c>
      <c r="AM278" s="95">
        <v>4.32</v>
      </c>
      <c r="AN278">
        <f>AJ277/AK278</f>
        <v>4.0624869934818647E-2</v>
      </c>
      <c r="AO278">
        <f t="shared" si="8"/>
        <v>1.0042572276234316</v>
      </c>
    </row>
    <row r="279" spans="1:41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>AJ278/AK279</f>
        <v>3.9849941115028403E-2</v>
      </c>
      <c r="AM279" s="95">
        <v>4.38</v>
      </c>
      <c r="AN279">
        <f>AJ278/AK279</f>
        <v>3.9849941115028403E-2</v>
      </c>
      <c r="AO279">
        <f t="shared" si="8"/>
        <v>0.98576241103682161</v>
      </c>
    </row>
    <row r="280" spans="1:41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>AJ279/AK280</f>
        <v>3.9603644308887916E-2</v>
      </c>
      <c r="AM280" s="95">
        <v>4.51</v>
      </c>
      <c r="AN280">
        <f>AJ279/AK280</f>
        <v>3.9603644308887916E-2</v>
      </c>
      <c r="AO280">
        <f t="shared" si="8"/>
        <v>0.98043015849090265</v>
      </c>
    </row>
    <row r="281" spans="1:41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>AJ280/AK281</f>
        <v>3.8339374125181104E-2</v>
      </c>
      <c r="AM281" s="95">
        <v>4.57</v>
      </c>
      <c r="AN281">
        <f>AJ280/AK281</f>
        <v>3.8339374125181104E-2</v>
      </c>
      <c r="AO281">
        <f t="shared" si="8"/>
        <v>0.94986421720470871</v>
      </c>
    </row>
    <row r="282" spans="1:41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>AJ281/AK282</f>
        <v>3.705987177058627E-2</v>
      </c>
      <c r="AM282" s="95">
        <v>4.4000000000000004</v>
      </c>
      <c r="AN282">
        <f>AJ281/AK282</f>
        <v>3.705987177058627E-2</v>
      </c>
      <c r="AO282">
        <f t="shared" si="8"/>
        <v>0.91912915910377846</v>
      </c>
    </row>
    <row r="283" spans="1:41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>AJ282/AK283</f>
        <v>3.5795601586879458E-2</v>
      </c>
      <c r="AM283" s="95">
        <v>4.34</v>
      </c>
      <c r="AN283">
        <f>AJ282/AK283</f>
        <v>3.5795601586879458E-2</v>
      </c>
      <c r="AO283">
        <f t="shared" si="8"/>
        <v>0.88895883723979074</v>
      </c>
    </row>
    <row r="284" spans="1:41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>AJ283/AK284</f>
        <v>3.453133140317266E-2</v>
      </c>
      <c r="AM284" s="95">
        <v>4.25</v>
      </c>
      <c r="AN284">
        <f>AJ283/AK284</f>
        <v>3.453133140317266E-2</v>
      </c>
      <c r="AO284">
        <f t="shared" si="8"/>
        <v>0.85878201133766652</v>
      </c>
    </row>
    <row r="285" spans="1:41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>AJ284/AK285</f>
        <v>3.2315163987409731E-2</v>
      </c>
      <c r="AM285" s="95">
        <v>4.41</v>
      </c>
      <c r="AN285">
        <f>AJ284/AK285</f>
        <v>3.2315163987409731E-2</v>
      </c>
      <c r="AO285">
        <f t="shared" si="8"/>
        <v>0.80495757631643594</v>
      </c>
    </row>
    <row r="286" spans="1:41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>AJ285/AK286</f>
        <v>3.0654770701803506E-2</v>
      </c>
      <c r="AM286" s="95">
        <v>4.4800000000000004</v>
      </c>
      <c r="AN286">
        <f>AJ285/AK286</f>
        <v>3.0654770701803506E-2</v>
      </c>
      <c r="AO286">
        <f t="shared" si="8"/>
        <v>0.76504255891421313</v>
      </c>
    </row>
    <row r="287" spans="1:41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>AJ286/AK287</f>
        <v>3.0284405909806293E-2</v>
      </c>
      <c r="AM287" s="95">
        <v>4.34</v>
      </c>
      <c r="AN287">
        <f>AJ286/AK287</f>
        <v>3.0284405909806293E-2</v>
      </c>
      <c r="AO287">
        <f t="shared" si="8"/>
        <v>0.75742930291417998</v>
      </c>
    </row>
    <row r="288" spans="1:41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>AJ287/AK288</f>
        <v>2.902318127102408E-2</v>
      </c>
      <c r="AM288" s="95">
        <v>4.34</v>
      </c>
      <c r="AN288">
        <f>AJ287/AK288</f>
        <v>2.902318127102408E-2</v>
      </c>
      <c r="AO288">
        <f t="shared" si="8"/>
        <v>0.72744653507200052</v>
      </c>
    </row>
    <row r="289" spans="1:41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>AJ288/AK289</f>
        <v>2.8179516142862553E-2</v>
      </c>
      <c r="AM289" s="95">
        <v>4.3</v>
      </c>
      <c r="AN289">
        <f>AJ288/AK289</f>
        <v>2.8179516142862553E-2</v>
      </c>
      <c r="AO289">
        <f t="shared" si="8"/>
        <v>0.70801374741699707</v>
      </c>
    </row>
    <row r="290" spans="1:41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>AJ289/AK290</f>
        <v>2.6915245959155749E-2</v>
      </c>
      <c r="AM290" s="95">
        <v>4.25</v>
      </c>
      <c r="AN290">
        <f>AJ289/AK290</f>
        <v>2.6915245959155749E-2</v>
      </c>
      <c r="AO290">
        <f t="shared" si="8"/>
        <v>0.67795056795137332</v>
      </c>
    </row>
    <row r="291" spans="1:41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>AJ290/AK291</f>
        <v>2.5635743604560907E-2</v>
      </c>
      <c r="AM291" s="95">
        <v>4.1900000000000004</v>
      </c>
      <c r="AN291">
        <f>AJ290/AK291</f>
        <v>2.5635743604560907E-2</v>
      </c>
      <c r="AO291">
        <f t="shared" si="8"/>
        <v>0.64739986087894952</v>
      </c>
    </row>
    <row r="292" spans="1:41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>AJ291/AK292</f>
        <v>2.4371473420854103E-2</v>
      </c>
      <c r="AM292" s="95">
        <v>4.1900000000000004</v>
      </c>
      <c r="AN292">
        <f>AJ291/AK292</f>
        <v>2.4371473420854103E-2</v>
      </c>
      <c r="AO292">
        <f t="shared" si="8"/>
        <v>0.61706750888196393</v>
      </c>
    </row>
    <row r="293" spans="1:41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>AJ292/AK293</f>
        <v>2.4450829012152796E-2</v>
      </c>
      <c r="AM293" s="95">
        <v>4.37</v>
      </c>
      <c r="AN293">
        <f>AJ292/AK293</f>
        <v>2.4450829012152796E-2</v>
      </c>
      <c r="AO293">
        <f t="shared" si="8"/>
        <v>0.62084702303627703</v>
      </c>
    </row>
    <row r="294" spans="1:41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>AJ293/AK294</f>
        <v>2.5195689296528035E-2</v>
      </c>
      <c r="AM294" s="95">
        <v>4.6100000000000003</v>
      </c>
      <c r="AN294">
        <f>AJ293/AK294</f>
        <v>2.5195689296528035E-2</v>
      </c>
      <c r="AO294">
        <f t="shared" si="8"/>
        <v>0.64147058257269163</v>
      </c>
    </row>
    <row r="295" spans="1:41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>AJ294/AK295</f>
        <v>2.5920447320212165E-2</v>
      </c>
      <c r="AM295" s="95">
        <v>4.7</v>
      </c>
      <c r="AN295">
        <f>AJ294/AK295</f>
        <v>2.5920447320212165E-2</v>
      </c>
      <c r="AO295">
        <f t="shared" si="8"/>
        <v>0.66165023833294423</v>
      </c>
    </row>
    <row r="296" spans="1:41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>AJ295/AK296</f>
        <v>2.7355319807659009E-2</v>
      </c>
      <c r="AM296" s="95">
        <v>4.72</v>
      </c>
      <c r="AN296">
        <f>AJ295/AK296</f>
        <v>2.7355319807659009E-2</v>
      </c>
      <c r="AO296">
        <f t="shared" si="8"/>
        <v>0.7000742473287539</v>
      </c>
    </row>
    <row r="297" spans="1:41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>AJ296/AK297</f>
        <v>2.8830081969553299E-2</v>
      </c>
      <c r="AM297" s="95">
        <v>4.79</v>
      </c>
      <c r="AN297">
        <f>AJ296/AK297</f>
        <v>2.8830081969553299E-2</v>
      </c>
      <c r="AO297">
        <f t="shared" si="8"/>
        <v>0.73935644161622704</v>
      </c>
    </row>
    <row r="298" spans="1:41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>AJ297/AK298</f>
        <v>2.9924895208903422E-2</v>
      </c>
      <c r="AM298" s="95">
        <v>4.82</v>
      </c>
      <c r="AN298">
        <f>AJ297/AK298</f>
        <v>2.9924895208903422E-2</v>
      </c>
      <c r="AO298">
        <f t="shared" si="8"/>
        <v>0.76872587233602296</v>
      </c>
    </row>
    <row r="299" spans="1:41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>AJ298/AK299</f>
        <v>3.1019708448253545E-2</v>
      </c>
      <c r="AM299" s="95">
        <v>4.75</v>
      </c>
      <c r="AN299">
        <f>AJ298/AK299</f>
        <v>3.1019708448253545E-2</v>
      </c>
      <c r="AO299">
        <f t="shared" si="8"/>
        <v>0.79801121098302741</v>
      </c>
    </row>
    <row r="300" spans="1:41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>AJ299/AK300</f>
        <v>3.2114521687603675E-2</v>
      </c>
      <c r="AM300" s="95">
        <v>4.59</v>
      </c>
      <c r="AN300">
        <f>AJ299/AK300</f>
        <v>3.2114521687603675E-2</v>
      </c>
      <c r="AO300">
        <f t="shared" si="8"/>
        <v>0.82711340739913364</v>
      </c>
    </row>
    <row r="301" spans="1:41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>AJ300/AK301</f>
        <v>3.3677049047804462E-2</v>
      </c>
      <c r="AM301" s="95">
        <v>4.32</v>
      </c>
      <c r="AN301">
        <f>AJ300/AK301</f>
        <v>3.3677049047804462E-2</v>
      </c>
      <c r="AO301">
        <f t="shared" si="8"/>
        <v>0.8679772832896171</v>
      </c>
    </row>
    <row r="302" spans="1:41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>AJ301/AK302</f>
        <v>3.5284260727835789E-2</v>
      </c>
      <c r="AM302" s="95">
        <v>4.2699999999999996</v>
      </c>
      <c r="AN302">
        <f>AJ301/AK302</f>
        <v>3.5284260727835789E-2</v>
      </c>
      <c r="AO302">
        <f t="shared" si="8"/>
        <v>0.909506769802778</v>
      </c>
    </row>
    <row r="303" spans="1:41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>AJ302/AK303</f>
        <v>3.6938014403481996E-2</v>
      </c>
      <c r="AM303" s="95">
        <v>4.45</v>
      </c>
      <c r="AN303">
        <f>AJ302/AK303</f>
        <v>3.6938014403481996E-2</v>
      </c>
      <c r="AO303">
        <f t="shared" si="8"/>
        <v>0.95199923739087333</v>
      </c>
    </row>
    <row r="304" spans="1:41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>AJ303/AK304</f>
        <v>3.8080427220084534E-2</v>
      </c>
      <c r="AM304" s="95">
        <v>4.38</v>
      </c>
      <c r="AN304">
        <f>AJ303/AK304</f>
        <v>3.8080427220084534E-2</v>
      </c>
      <c r="AO304">
        <f t="shared" si="8"/>
        <v>0.98086480579845114</v>
      </c>
    </row>
    <row r="305" spans="1:41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>AJ304/AK305</f>
        <v>3.8130399842485681E-2</v>
      </c>
      <c r="AM305" s="95">
        <v>4.42</v>
      </c>
      <c r="AN305">
        <f>AJ304/AK305</f>
        <v>3.8130399842485681E-2</v>
      </c>
      <c r="AO305">
        <f t="shared" si="8"/>
        <v>0.98133246294741849</v>
      </c>
    </row>
    <row r="306" spans="1:41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>AJ305/AK306</f>
        <v>3.8166177360612168E-2</v>
      </c>
      <c r="AM306" s="95">
        <v>4.4000000000000004</v>
      </c>
      <c r="AN306">
        <f>AJ305/AK306</f>
        <v>3.8166177360612168E-2</v>
      </c>
      <c r="AO306">
        <f t="shared" si="8"/>
        <v>0.98164632610107661</v>
      </c>
    </row>
    <row r="307" spans="1:41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>AJ306/AK307</f>
        <v>3.8218914362586051E-2</v>
      </c>
      <c r="AM307" s="95">
        <v>4.32</v>
      </c>
      <c r="AN307">
        <f>AJ306/AK307</f>
        <v>3.8218914362586051E-2</v>
      </c>
      <c r="AO307">
        <f t="shared" si="8"/>
        <v>0.98271196956015072</v>
      </c>
    </row>
    <row r="308" spans="1:41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>AJ307/AK308</f>
        <v>3.7693404290100492E-2</v>
      </c>
      <c r="AM308" s="95">
        <v>4.04</v>
      </c>
      <c r="AN308">
        <f>AJ307/AK308</f>
        <v>3.7693404290100492E-2</v>
      </c>
      <c r="AO308">
        <f t="shared" si="8"/>
        <v>0.96913689516610368</v>
      </c>
    </row>
    <row r="309" spans="1:41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>AJ308/AK309</f>
        <v>3.7151969669963862E-2</v>
      </c>
      <c r="AM309" s="95">
        <v>3.81</v>
      </c>
      <c r="AN309">
        <f>AJ308/AK309</f>
        <v>3.7151969669963862E-2</v>
      </c>
      <c r="AO309">
        <f t="shared" si="8"/>
        <v>0.95529916072679788</v>
      </c>
    </row>
    <row r="310" spans="1:41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>AJ309/AK310</f>
        <v>3.6626459597478303E-2</v>
      </c>
      <c r="AM310" s="95">
        <v>4.01</v>
      </c>
      <c r="AN310">
        <f>AJ309/AK310</f>
        <v>3.6626459597478303E-2</v>
      </c>
      <c r="AO310">
        <f t="shared" si="8"/>
        <v>0.94201384635703156</v>
      </c>
    </row>
    <row r="311" spans="1:41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>AJ310/AK311</f>
        <v>3.5039163535839093E-2</v>
      </c>
      <c r="AM311" s="95">
        <v>4.0999999999999996</v>
      </c>
      <c r="AN311">
        <f>AJ310/AK311</f>
        <v>3.5039163535839093E-2</v>
      </c>
      <c r="AO311">
        <f t="shared" si="8"/>
        <v>0.90163391455050113</v>
      </c>
    </row>
    <row r="312" spans="1:41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>AJ311/AK312</f>
        <v>3.3527554980960564E-2</v>
      </c>
      <c r="AM312" s="95">
        <v>4.38</v>
      </c>
      <c r="AN312">
        <f>AJ311/AK312</f>
        <v>3.3527554980960564E-2</v>
      </c>
      <c r="AO312">
        <f t="shared" si="8"/>
        <v>0.86357697627738639</v>
      </c>
    </row>
    <row r="313" spans="1:41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>AJ312/AK313</f>
        <v>3.3032073872867551E-2</v>
      </c>
      <c r="AM313" s="95">
        <v>4.22</v>
      </c>
      <c r="AN313">
        <f>AJ312/AK313</f>
        <v>3.3032073872867551E-2</v>
      </c>
      <c r="AO313">
        <f t="shared" si="8"/>
        <v>0.85203947962756343</v>
      </c>
    </row>
    <row r="314" spans="1:41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>AJ313/AK314</f>
        <v>3.3493545382515796E-2</v>
      </c>
      <c r="AM314" s="95">
        <v>4.22</v>
      </c>
      <c r="AN314">
        <f>AJ313/AK314</f>
        <v>3.3493545382515796E-2</v>
      </c>
      <c r="AO314">
        <f t="shared" si="8"/>
        <v>0.86530852289720039</v>
      </c>
    </row>
    <row r="315" spans="1:41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>AJ314/AK315</f>
        <v>3.2968035210385875E-2</v>
      </c>
      <c r="AM315" s="95">
        <v>4.18</v>
      </c>
      <c r="AN315">
        <f>AJ314/AK315</f>
        <v>3.2968035210385875E-2</v>
      </c>
      <c r="AO315">
        <f t="shared" ref="AO315:AO378" si="10">AN315/(AVERAGE(AL195:AL314))</f>
        <v>0.8529338442424933</v>
      </c>
    </row>
    <row r="316" spans="1:41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>AJ315/AK316</f>
        <v>3.2457981219789191E-2</v>
      </c>
      <c r="AM316" s="95">
        <v>4.1900000000000004</v>
      </c>
      <c r="AN316">
        <f>AJ315/AK316</f>
        <v>3.2457981219789191E-2</v>
      </c>
      <c r="AO316">
        <f t="shared" si="10"/>
        <v>0.84104678123396093</v>
      </c>
    </row>
    <row r="317" spans="1:41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>AJ316/AK317</f>
        <v>3.4244457533175648E-2</v>
      </c>
      <c r="AM317" s="95">
        <v>4.0599999999999996</v>
      </c>
      <c r="AN317">
        <f>AJ316/AK317</f>
        <v>3.4244457533175648E-2</v>
      </c>
      <c r="AO317">
        <f t="shared" si="10"/>
        <v>0.88893979539772139</v>
      </c>
    </row>
    <row r="318" spans="1:41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>AJ317/AK318</f>
        <v>3.6100949524992744E-2</v>
      </c>
      <c r="AM318" s="95">
        <v>4.08</v>
      </c>
      <c r="AN318">
        <f>AJ317/AK318</f>
        <v>3.6100949524992744E-2</v>
      </c>
      <c r="AO318">
        <f t="shared" si="10"/>
        <v>0.93852638277128431</v>
      </c>
    </row>
    <row r="319" spans="1:41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>AJ318/AK319</f>
        <v>3.7422686980032177E-2</v>
      </c>
      <c r="AM319" s="95">
        <v>4.2699999999999996</v>
      </c>
      <c r="AN319">
        <f>AJ318/AK319</f>
        <v>3.7422686980032177E-2</v>
      </c>
      <c r="AO319">
        <f t="shared" si="10"/>
        <v>0.97401088875560138</v>
      </c>
    </row>
    <row r="320" spans="1:41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>AJ319/AK320</f>
        <v>3.874442443507161E-2</v>
      </c>
      <c r="AM320" s="95">
        <v>4.46</v>
      </c>
      <c r="AN320">
        <f>AJ319/AK320</f>
        <v>3.874442443507161E-2</v>
      </c>
      <c r="AO320">
        <f t="shared" si="10"/>
        <v>1.0094643425064782</v>
      </c>
    </row>
    <row r="321" spans="1:41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>AJ320/AK321</f>
        <v>3.8339374125181104E-2</v>
      </c>
      <c r="AM321" s="95">
        <v>4.75</v>
      </c>
      <c r="AN321">
        <f>AJ320/AK321</f>
        <v>3.8339374125181104E-2</v>
      </c>
      <c r="AO321">
        <f t="shared" si="10"/>
        <v>0.99984649842318607</v>
      </c>
    </row>
    <row r="322" spans="1:41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>AJ321/AK322</f>
        <v>3.8488056054633672E-2</v>
      </c>
      <c r="AM322" s="95">
        <v>4.9800000000000004</v>
      </c>
      <c r="AN322">
        <f>AJ321/AK322</f>
        <v>3.8488056054633672E-2</v>
      </c>
      <c r="AO322">
        <f t="shared" si="10"/>
        <v>1.0047097312990829</v>
      </c>
    </row>
    <row r="323" spans="1:41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>AJ322/AK323</f>
        <v>4.0284115545865286E-2</v>
      </c>
      <c r="AM323" s="95">
        <v>4.82</v>
      </c>
      <c r="AN323">
        <f>AJ322/AK323</f>
        <v>4.0284115545865286E-2</v>
      </c>
      <c r="AO323">
        <f t="shared" si="10"/>
        <v>1.0527855411707501</v>
      </c>
    </row>
    <row r="324" spans="1:41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>AJ323/AK324</f>
        <v>4.1545340184647506E-2</v>
      </c>
      <c r="AM324" s="95">
        <v>4.6500000000000004</v>
      </c>
      <c r="AN324">
        <f>AJ323/AK324</f>
        <v>4.1545340184647506E-2</v>
      </c>
      <c r="AO324">
        <f t="shared" si="10"/>
        <v>1.0865025512093793</v>
      </c>
    </row>
    <row r="325" spans="1:41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>AJ324/AK325</f>
        <v>4.2791550244396598E-2</v>
      </c>
      <c r="AM325" s="95">
        <v>4.75</v>
      </c>
      <c r="AN325">
        <f>AJ324/AK325</f>
        <v>4.2791550244396598E-2</v>
      </c>
      <c r="AO325">
        <f t="shared" si="10"/>
        <v>1.1195162673126</v>
      </c>
    </row>
    <row r="326" spans="1:41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>AJ325/AK326</f>
        <v>4.4037760304145697E-2</v>
      </c>
      <c r="AM326" s="95">
        <v>4.88</v>
      </c>
      <c r="AN326">
        <f>AJ325/AK326</f>
        <v>4.4037760304145697E-2</v>
      </c>
      <c r="AO326">
        <f t="shared" si="10"/>
        <v>1.1520676931828946</v>
      </c>
    </row>
    <row r="327" spans="1:41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>AJ326/AK327</f>
        <v>4.4660948121857613E-2</v>
      </c>
      <c r="AM327" s="95">
        <v>4.87</v>
      </c>
      <c r="AN327">
        <f>AJ326/AK327</f>
        <v>4.4660948121857613E-2</v>
      </c>
      <c r="AO327">
        <f t="shared" si="10"/>
        <v>1.1679535780514214</v>
      </c>
    </row>
    <row r="328" spans="1:41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>AJ327/AK328</f>
        <v>4.588960529590938E-2</v>
      </c>
      <c r="AM328" s="95">
        <v>4.6500000000000004</v>
      </c>
      <c r="AN328">
        <f>AJ327/AK328</f>
        <v>4.588960529590938E-2</v>
      </c>
      <c r="AO328">
        <f t="shared" si="10"/>
        <v>1.1996998935903342</v>
      </c>
    </row>
    <row r="329" spans="1:41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>AJ328/AK329</f>
        <v>4.6378107545833581E-2</v>
      </c>
      <c r="AM329" s="95">
        <v>4.57</v>
      </c>
      <c r="AN329">
        <f>AJ328/AK329</f>
        <v>4.6378107545833581E-2</v>
      </c>
      <c r="AO329">
        <f t="shared" si="10"/>
        <v>1.2118374899425475</v>
      </c>
    </row>
    <row r="330" spans="1:41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>AJ329/AK330</f>
        <v>4.3797103882029585E-2</v>
      </c>
      <c r="AM330" s="95">
        <v>4.87</v>
      </c>
      <c r="AN330">
        <f>AJ329/AK330</f>
        <v>4.3797103882029585E-2</v>
      </c>
      <c r="AO330">
        <f t="shared" si="10"/>
        <v>1.1435514458428981</v>
      </c>
    </row>
    <row r="331" spans="1:41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>AJ330/AK331</f>
        <v>4.7369915144164519E-2</v>
      </c>
      <c r="AM331" s="95">
        <v>5.0599999999999996</v>
      </c>
      <c r="AN331">
        <f>AJ330/AK331</f>
        <v>4.7369915144164519E-2</v>
      </c>
      <c r="AO331">
        <f t="shared" si="10"/>
        <v>1.236475553934725</v>
      </c>
    </row>
    <row r="332" spans="1:41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>AJ331/AK332</f>
        <v>4.8542134014082174E-2</v>
      </c>
      <c r="AM332" s="95">
        <v>5.08</v>
      </c>
      <c r="AN332">
        <f>AJ331/AK332</f>
        <v>4.8542134014082174E-2</v>
      </c>
      <c r="AO332">
        <f t="shared" si="10"/>
        <v>1.2655719706374104</v>
      </c>
    </row>
    <row r="333" spans="1:41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>AJ332/AK333</f>
        <v>4.9052629701208307E-2</v>
      </c>
      <c r="AM333" s="95">
        <v>5.27</v>
      </c>
      <c r="AN333">
        <f>AJ332/AK333</f>
        <v>4.9052629701208307E-2</v>
      </c>
      <c r="AO333">
        <f t="shared" si="10"/>
        <v>1.2766220538533528</v>
      </c>
    </row>
    <row r="334" spans="1:41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>AJ333/AK334</f>
        <v>4.9548110809301327E-2</v>
      </c>
      <c r="AM334" s="95">
        <v>5.26</v>
      </c>
      <c r="AN334">
        <f>AJ333/AK334</f>
        <v>4.9548110809301327E-2</v>
      </c>
      <c r="AO334">
        <f t="shared" si="10"/>
        <v>1.2868115089405086</v>
      </c>
    </row>
    <row r="335" spans="1:41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>AJ334/AK335</f>
        <v>5.0043591917394339E-2</v>
      </c>
      <c r="AM335" s="95">
        <v>5.15</v>
      </c>
      <c r="AN335">
        <f>AJ334/AK335</f>
        <v>5.0043591917394339E-2</v>
      </c>
      <c r="AO335">
        <f t="shared" si="10"/>
        <v>1.2965321765894877</v>
      </c>
    </row>
    <row r="336" spans="1:41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>AJ335/AK336</f>
        <v>5.0554087604520473E-2</v>
      </c>
      <c r="AM336" s="95">
        <v>5.32</v>
      </c>
      <c r="AN336">
        <f>AJ335/AK336</f>
        <v>5.0554087604520473E-2</v>
      </c>
      <c r="AO336">
        <f t="shared" si="10"/>
        <v>1.3060438664635226</v>
      </c>
    </row>
    <row r="337" spans="1:41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>AJ336/AK337</f>
        <v>5.0330534840674804E-2</v>
      </c>
      <c r="AM337" s="95">
        <v>5.65</v>
      </c>
      <c r="AN337">
        <f>AJ336/AK337</f>
        <v>5.0330534840674804E-2</v>
      </c>
      <c r="AO337">
        <f t="shared" si="10"/>
        <v>1.2960492240152617</v>
      </c>
    </row>
    <row r="338" spans="1:41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>AJ337/AK338</f>
        <v>5.0819037090598998E-2</v>
      </c>
      <c r="AM338" s="95">
        <v>6.08</v>
      </c>
      <c r="AN338">
        <f>AJ337/AK338</f>
        <v>5.0819037090598998E-2</v>
      </c>
      <c r="AO338">
        <f t="shared" si="10"/>
        <v>1.3041785342926642</v>
      </c>
    </row>
    <row r="339" spans="1:41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>AJ338/AK339</f>
        <v>4.9916259880607258E-2</v>
      </c>
      <c r="AM339" s="95">
        <v>6.31</v>
      </c>
      <c r="AN339">
        <f>AJ338/AK339</f>
        <v>4.9916259880607258E-2</v>
      </c>
      <c r="AO339">
        <f t="shared" si="10"/>
        <v>1.2765881816157973</v>
      </c>
    </row>
    <row r="340" spans="1:41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>AJ339/AK340</f>
        <v>5.039137859305607E-2</v>
      </c>
      <c r="AM340" s="95">
        <v>6.4</v>
      </c>
      <c r="AN340">
        <f>AJ339/AK340</f>
        <v>5.039137859305607E-2</v>
      </c>
      <c r="AO340">
        <f t="shared" si="10"/>
        <v>1.2843754512870047</v>
      </c>
    </row>
    <row r="341" spans="1:41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>AJ340/AK341</f>
        <v>5.1244369277438633E-2</v>
      </c>
      <c r="AM341" s="95">
        <v>6.48</v>
      </c>
      <c r="AN341">
        <f>AJ340/AK341</f>
        <v>5.1244369277438633E-2</v>
      </c>
      <c r="AO341">
        <f t="shared" si="10"/>
        <v>1.301399047944036</v>
      </c>
    </row>
    <row r="342" spans="1:41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11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>AJ341/AK342</f>
        <v>5.2792494624234861E-2</v>
      </c>
      <c r="AM342" s="95">
        <v>6.21</v>
      </c>
      <c r="AN342">
        <f>AJ341/AK342</f>
        <v>5.2792494624234861E-2</v>
      </c>
      <c r="AO342">
        <f t="shared" si="10"/>
        <v>1.335769057835996</v>
      </c>
    </row>
    <row r="343" spans="1:41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11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>AJ342/AK343</f>
        <v>5.3602038450908683E-2</v>
      </c>
      <c r="AM343" s="95">
        <v>6.07</v>
      </c>
      <c r="AN343">
        <f>AJ342/AK343</f>
        <v>5.3602038450908683E-2</v>
      </c>
      <c r="AO343">
        <f t="shared" si="10"/>
        <v>1.3511941571931514</v>
      </c>
    </row>
    <row r="344" spans="1:41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11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>AJ343/AK344</f>
        <v>5.4390277729088207E-2</v>
      </c>
      <c r="AM344" s="95">
        <v>6.28</v>
      </c>
      <c r="AN344">
        <f>AJ343/AK344</f>
        <v>5.4390277729088207E-2</v>
      </c>
      <c r="AO344">
        <f t="shared" si="10"/>
        <v>1.3658620993447894</v>
      </c>
    </row>
    <row r="345" spans="1:41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11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>AJ344/AK345</f>
        <v>5.5171753136564368E-2</v>
      </c>
      <c r="AM345" s="95">
        <v>6.44</v>
      </c>
      <c r="AN345">
        <f>AJ344/AK345</f>
        <v>5.5171753136564368E-2</v>
      </c>
      <c r="AO345">
        <f t="shared" si="10"/>
        <v>1.3801478899858453</v>
      </c>
    </row>
    <row r="346" spans="1:41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11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>AJ345/AK346</f>
        <v>5.4521673533898508E-2</v>
      </c>
      <c r="AM346" s="95">
        <v>6.37</v>
      </c>
      <c r="AN346">
        <f>AJ345/AK346</f>
        <v>5.4521673533898508E-2</v>
      </c>
      <c r="AO346">
        <f t="shared" si="10"/>
        <v>1.3585559824682629</v>
      </c>
    </row>
    <row r="347" spans="1:41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11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>AJ346/AK347</f>
        <v>5.524996012112246E-2</v>
      </c>
      <c r="AM347" s="95">
        <v>6.34</v>
      </c>
      <c r="AN347">
        <f>AJ346/AK347</f>
        <v>5.524996012112246E-2</v>
      </c>
      <c r="AO347">
        <f t="shared" si="10"/>
        <v>1.3715228063077249</v>
      </c>
    </row>
    <row r="348" spans="1:41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11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>AJ347/AK348</f>
        <v>5.5973243706700863E-2</v>
      </c>
      <c r="AM348" s="95">
        <v>6.46</v>
      </c>
      <c r="AN348">
        <f>AJ347/AK348</f>
        <v>5.5973243706700863E-2</v>
      </c>
      <c r="AO348">
        <f t="shared" si="10"/>
        <v>1.3841830743480514</v>
      </c>
    </row>
    <row r="349" spans="1:41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11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>AJ348/AK349</f>
        <v>5.666643524896494E-2</v>
      </c>
      <c r="AM349" s="95">
        <v>6.02</v>
      </c>
      <c r="AN349">
        <f>AJ348/AK349</f>
        <v>5.666643524896494E-2</v>
      </c>
      <c r="AO349">
        <f t="shared" si="10"/>
        <v>1.395925046580571</v>
      </c>
    </row>
    <row r="350" spans="1:41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11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>AJ349/AK350</f>
        <v>5.8034027429275152E-2</v>
      </c>
      <c r="AM350" s="95">
        <v>6.1</v>
      </c>
      <c r="AN350">
        <f>AJ349/AK350</f>
        <v>5.8034027429275152E-2</v>
      </c>
      <c r="AO350">
        <f t="shared" si="10"/>
        <v>1.4239155347453696</v>
      </c>
    </row>
    <row r="351" spans="1:41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11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>AJ350/AK351</f>
        <v>5.870700401656731E-2</v>
      </c>
      <c r="AM351" s="95">
        <v>6.21</v>
      </c>
      <c r="AN351">
        <f>AJ350/AK351</f>
        <v>5.870700401656731E-2</v>
      </c>
      <c r="AO351">
        <f t="shared" si="10"/>
        <v>1.4347070191170725</v>
      </c>
    </row>
    <row r="352" spans="1:41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11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>AJ351/AK352</f>
        <v>6.0058316129480621E-2</v>
      </c>
      <c r="AM352" s="95">
        <v>6.26</v>
      </c>
      <c r="AN352">
        <f>AJ351/AK352</f>
        <v>6.0058316129480621E-2</v>
      </c>
      <c r="AO352">
        <f t="shared" si="10"/>
        <v>1.4618579024447946</v>
      </c>
    </row>
    <row r="353" spans="1:41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11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>AJ352/AK353</f>
        <v>6.0058316129480621E-2</v>
      </c>
      <c r="AM353" s="95">
        <v>6.34</v>
      </c>
      <c r="AN353">
        <f>AJ352/AK353</f>
        <v>6.0058316129480621E-2</v>
      </c>
      <c r="AO353">
        <f t="shared" si="10"/>
        <v>1.455761731016568</v>
      </c>
    </row>
    <row r="354" spans="1:41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11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>AJ353/AK354</f>
        <v>6.1523143987214139E-2</v>
      </c>
      <c r="AM354" s="95">
        <v>6.04</v>
      </c>
      <c r="AN354">
        <f>AJ353/AK354</f>
        <v>6.1523143987214139E-2</v>
      </c>
      <c r="AO354">
        <f t="shared" si="10"/>
        <v>1.4850435074066008</v>
      </c>
    </row>
    <row r="355" spans="1:41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11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>AJ354/AK355</f>
        <v>6.2282716904975999E-2</v>
      </c>
      <c r="AM355" s="95">
        <v>5.86</v>
      </c>
      <c r="AN355">
        <f>AJ354/AK355</f>
        <v>6.2282716904975999E-2</v>
      </c>
      <c r="AO355">
        <f t="shared" si="10"/>
        <v>1.496509613054356</v>
      </c>
    </row>
    <row r="356" spans="1:41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11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>AJ355/AK356</f>
        <v>6.1523143987214139E-2</v>
      </c>
      <c r="AM356" s="95">
        <v>5.86</v>
      </c>
      <c r="AN356">
        <f>AJ355/AK356</f>
        <v>6.1523143987214139E-2</v>
      </c>
      <c r="AO356">
        <f t="shared" si="10"/>
        <v>1.4712826795573326</v>
      </c>
    </row>
    <row r="357" spans="1:41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11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>AJ356/AK357</f>
        <v>6.2282716904975999E-2</v>
      </c>
      <c r="AM357" s="95">
        <v>5.94</v>
      </c>
      <c r="AN357">
        <f>AJ356/AK357</f>
        <v>6.2282716904975999E-2</v>
      </c>
      <c r="AO357">
        <f t="shared" si="10"/>
        <v>1.4826442422009596</v>
      </c>
    </row>
    <row r="358" spans="1:41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11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>AJ357/AK358</f>
        <v>6.1523143987214139E-2</v>
      </c>
      <c r="AM358" s="95">
        <v>5.8</v>
      </c>
      <c r="AN358">
        <f>AJ357/AK358</f>
        <v>6.1523143987214139E-2</v>
      </c>
      <c r="AO358">
        <f t="shared" si="10"/>
        <v>1.4572568872289371</v>
      </c>
    </row>
    <row r="359" spans="1:41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11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>AJ358/AK359</f>
        <v>6.2282716904975999E-2</v>
      </c>
      <c r="AM359" s="95">
        <v>6.01</v>
      </c>
      <c r="AN359">
        <f>AJ358/AK359</f>
        <v>6.2282716904975999E-2</v>
      </c>
      <c r="AO359">
        <f t="shared" si="10"/>
        <v>1.4679908607780341</v>
      </c>
    </row>
    <row r="360" spans="1:41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11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>AJ359/AK360</f>
        <v>6.2282716904975999E-2</v>
      </c>
      <c r="AM360" s="95">
        <v>6.48</v>
      </c>
      <c r="AN360">
        <f>AJ359/AK360</f>
        <v>6.2282716904975999E-2</v>
      </c>
      <c r="AO360">
        <f t="shared" si="10"/>
        <v>1.4605593294217138</v>
      </c>
    </row>
    <row r="361" spans="1:41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11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>AJ360/AK361</f>
        <v>6.3061212762099486E-2</v>
      </c>
      <c r="AM361" s="95">
        <v>6.87</v>
      </c>
      <c r="AN361">
        <f>AJ360/AK361</f>
        <v>6.3061212762099486E-2</v>
      </c>
      <c r="AO361">
        <f t="shared" si="10"/>
        <v>1.4715850077090473</v>
      </c>
    </row>
    <row r="362" spans="1:41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11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>AJ361/AK362</f>
        <v>6.2282716904975999E-2</v>
      </c>
      <c r="AM362" s="95">
        <v>7.07</v>
      </c>
      <c r="AN362">
        <f>AJ361/AK362</f>
        <v>6.2282716904975999E-2</v>
      </c>
      <c r="AO362">
        <f t="shared" si="10"/>
        <v>1.446100291523887</v>
      </c>
    </row>
    <row r="363" spans="1:41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11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>AJ362/AK363</f>
        <v>6.3061212762099486E-2</v>
      </c>
      <c r="AM363" s="95">
        <v>7.25</v>
      </c>
      <c r="AN363">
        <f>AJ362/AK363</f>
        <v>6.3061212762099486E-2</v>
      </c>
      <c r="AO363">
        <f t="shared" si="10"/>
        <v>1.4571568921748839</v>
      </c>
    </row>
    <row r="364" spans="1:41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11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>AJ363/AK364</f>
        <v>6.3061212762099486E-2</v>
      </c>
      <c r="AM364" s="95">
        <v>7.51</v>
      </c>
      <c r="AN364">
        <f>AJ363/AK364</f>
        <v>6.3061212762099486E-2</v>
      </c>
      <c r="AO364">
        <f t="shared" si="10"/>
        <v>1.4498319648613924</v>
      </c>
    </row>
    <row r="365" spans="1:41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11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>AJ364/AK365</f>
        <v>6.4085654216631635E-2</v>
      </c>
      <c r="AM365" s="95">
        <v>8.14</v>
      </c>
      <c r="AN365">
        <f>AJ364/AK365</f>
        <v>6.4085654216631635E-2</v>
      </c>
      <c r="AO365">
        <f t="shared" si="10"/>
        <v>1.4658648389583326</v>
      </c>
    </row>
    <row r="366" spans="1:41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11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>AJ365/AK366</f>
        <v>6.4298519167320045E-2</v>
      </c>
      <c r="AM366" s="95">
        <v>7.73</v>
      </c>
      <c r="AN366">
        <f>AJ365/AK366</f>
        <v>6.4298519167320045E-2</v>
      </c>
      <c r="AO366">
        <f t="shared" si="10"/>
        <v>1.463006945543273</v>
      </c>
    </row>
    <row r="367" spans="1:41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11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>AJ366/AK367</f>
        <v>6.4524688177426487E-2</v>
      </c>
      <c r="AM367" s="95">
        <v>8.5</v>
      </c>
      <c r="AN367">
        <f>AJ366/AK367</f>
        <v>6.4524688177426487E-2</v>
      </c>
      <c r="AO367">
        <f t="shared" si="10"/>
        <v>1.4606820659977213</v>
      </c>
    </row>
    <row r="368" spans="1:41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11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>AJ367/AK368</f>
        <v>6.3941442190237119E-2</v>
      </c>
      <c r="AM368" s="95">
        <v>7.93</v>
      </c>
      <c r="AN368">
        <f>AJ367/AK368</f>
        <v>6.3941442190237119E-2</v>
      </c>
      <c r="AO368">
        <f t="shared" si="10"/>
        <v>1.4404808280834034</v>
      </c>
    </row>
    <row r="369" spans="1:41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11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>AJ368/AK369</f>
        <v>6.335968888479121E-2</v>
      </c>
      <c r="AM369" s="95">
        <v>8.0399999999999991</v>
      </c>
      <c r="AN369">
        <f>AJ368/AK369</f>
        <v>6.335968888479121E-2</v>
      </c>
      <c r="AO369">
        <f t="shared" si="10"/>
        <v>1.4209340389981291</v>
      </c>
    </row>
    <row r="370" spans="1:41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11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>AJ369/AK370</f>
        <v>6.2804876153614436E-2</v>
      </c>
      <c r="AM370" s="95">
        <v>8</v>
      </c>
      <c r="AN370">
        <f>AJ369/AK370</f>
        <v>6.2804876153614436E-2</v>
      </c>
      <c r="AO370">
        <f t="shared" si="10"/>
        <v>1.402454937584533</v>
      </c>
    </row>
    <row r="371" spans="1:41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11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>AJ370/AK371</f>
        <v>6.3022770621902494E-2</v>
      </c>
      <c r="AM371" s="95">
        <v>7.91</v>
      </c>
      <c r="AN371">
        <f>AJ370/AK371</f>
        <v>6.3022770621902494E-2</v>
      </c>
      <c r="AO371">
        <f t="shared" si="10"/>
        <v>1.4017330856218675</v>
      </c>
    </row>
    <row r="372" spans="1:41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11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>AJ371/AK372</f>
        <v>6.2466039124724926E-2</v>
      </c>
      <c r="AM372" s="95">
        <v>8.08</v>
      </c>
      <c r="AN372">
        <f>AJ371/AK372</f>
        <v>6.2466039124724926E-2</v>
      </c>
      <c r="AO372">
        <f t="shared" si="10"/>
        <v>1.3839413922193569</v>
      </c>
    </row>
    <row r="373" spans="1:41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11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>AJ372/AK373</f>
        <v>6.1935138508526888E-2</v>
      </c>
      <c r="AM373" s="95">
        <v>7.95</v>
      </c>
      <c r="AN373">
        <f>AJ372/AK373</f>
        <v>6.1935138508526888E-2</v>
      </c>
      <c r="AO373">
        <f t="shared" si="10"/>
        <v>1.3672683987011478</v>
      </c>
    </row>
    <row r="374" spans="1:41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11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>AJ373/AK374</f>
        <v>6.2896577403711476E-2</v>
      </c>
      <c r="AM374" s="95">
        <v>8.1199999999999992</v>
      </c>
      <c r="AN374">
        <f>AJ373/AK374</f>
        <v>6.2896577403711476E-2</v>
      </c>
      <c r="AO374">
        <f t="shared" si="10"/>
        <v>1.3838178541150874</v>
      </c>
    </row>
    <row r="375" spans="1:41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11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>AJ374/AK375</f>
        <v>6.3099183652646329E-2</v>
      </c>
      <c r="AM375" s="95">
        <v>8.19</v>
      </c>
      <c r="AN375">
        <f>AJ374/AK375</f>
        <v>6.3099183652646329E-2</v>
      </c>
      <c r="AO375">
        <f t="shared" si="10"/>
        <v>1.3838048376723846</v>
      </c>
    </row>
    <row r="376" spans="1:41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11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>AJ375/AK376</f>
        <v>6.3314452792139597E-2</v>
      </c>
      <c r="AM376" s="95">
        <v>8.1999999999999993</v>
      </c>
      <c r="AN376">
        <f>AJ375/AK376</f>
        <v>6.3314452792139597E-2</v>
      </c>
      <c r="AO376">
        <f t="shared" si="10"/>
        <v>1.3841587432621927</v>
      </c>
    </row>
    <row r="377" spans="1:41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11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>AJ376/AK377</f>
        <v>6.3912058081122297E-2</v>
      </c>
      <c r="AM377" s="95">
        <v>8.48</v>
      </c>
      <c r="AN377">
        <f>AJ376/AK377</f>
        <v>6.3912058081122297E-2</v>
      </c>
      <c r="AO377">
        <f t="shared" si="10"/>
        <v>1.3932464467734553</v>
      </c>
    </row>
    <row r="378" spans="1:41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11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>AJ377/AK378</f>
        <v>6.4507903098946287E-2</v>
      </c>
      <c r="AM378" s="95">
        <v>8.4600000000000009</v>
      </c>
      <c r="AN378">
        <f>AJ377/AK378</f>
        <v>6.4507903098946287E-2</v>
      </c>
      <c r="AO378">
        <f t="shared" si="10"/>
        <v>1.4023462579633641</v>
      </c>
    </row>
    <row r="379" spans="1:41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11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>AJ378/AK379</f>
        <v>6.5077798430422495E-2</v>
      </c>
      <c r="AM379" s="95">
        <v>8.41</v>
      </c>
      <c r="AN379">
        <f>AJ378/AK379</f>
        <v>6.5077798430422495E-2</v>
      </c>
      <c r="AO379">
        <f t="shared" ref="AO379:AO442" si="12">AN379/(AVERAGE(AL259:AL378))</f>
        <v>1.4107719396751264</v>
      </c>
    </row>
    <row r="380" spans="1:41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11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>AJ379/AK380</f>
        <v>6.63976861732367E-2</v>
      </c>
      <c r="AM380" s="95">
        <v>8.6</v>
      </c>
      <c r="AN380">
        <f>AJ379/AK380</f>
        <v>6.63976861732367E-2</v>
      </c>
      <c r="AO380">
        <f t="shared" si="12"/>
        <v>1.4353080916177472</v>
      </c>
    </row>
    <row r="381" spans="1:41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11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>AJ380/AK381</f>
        <v>6.8526509291615925E-2</v>
      </c>
      <c r="AM381" s="95">
        <v>8.83</v>
      </c>
      <c r="AN381">
        <f>AJ380/AK381</f>
        <v>6.8526509291615925E-2</v>
      </c>
      <c r="AO381">
        <f t="shared" si="12"/>
        <v>1.4765400077590036</v>
      </c>
    </row>
    <row r="382" spans="1:41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11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>AJ381/AK382</f>
        <v>6.904968284166893E-2</v>
      </c>
      <c r="AM382" s="95">
        <v>8.85</v>
      </c>
      <c r="AN382">
        <f>AJ381/AK382</f>
        <v>6.904968284166893E-2</v>
      </c>
      <c r="AO382">
        <f t="shared" si="12"/>
        <v>1.4823797933382936</v>
      </c>
    </row>
    <row r="383" spans="1:41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11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>AJ382/AK383</f>
        <v>6.5779967683101556E-2</v>
      </c>
      <c r="AM383" s="95">
        <v>8.57</v>
      </c>
      <c r="AN383">
        <f>AJ382/AK383</f>
        <v>6.5779967683101556E-2</v>
      </c>
      <c r="AO383">
        <f t="shared" si="12"/>
        <v>1.4070008194936601</v>
      </c>
    </row>
    <row r="384" spans="1:41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11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>AJ383/AK384</f>
        <v>6.9284946192520735E-2</v>
      </c>
      <c r="AM384" s="95">
        <v>8.24</v>
      </c>
      <c r="AN384">
        <f>AJ383/AK384</f>
        <v>6.9284946192520735E-2</v>
      </c>
      <c r="AO384">
        <f t="shared" si="12"/>
        <v>1.4774980696688276</v>
      </c>
    </row>
    <row r="385" spans="1:41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11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>AJ384/AK385</f>
        <v>6.9776179614298453E-2</v>
      </c>
      <c r="AM385" s="95">
        <v>8.0500000000000007</v>
      </c>
      <c r="AN385">
        <f>AJ384/AK385</f>
        <v>6.9776179614298453E-2</v>
      </c>
      <c r="AO385">
        <f t="shared" si="12"/>
        <v>1.4823388849147641</v>
      </c>
    </row>
    <row r="386" spans="1:41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11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>AJ385/AK386</f>
        <v>7.0256614475342705E-2</v>
      </c>
      <c r="AM386" s="95">
        <v>8.4600000000000009</v>
      </c>
      <c r="AN386">
        <f>AJ385/AK386</f>
        <v>7.0256614475342705E-2</v>
      </c>
      <c r="AO386">
        <f t="shared" si="12"/>
        <v>1.4867149649153353</v>
      </c>
    </row>
    <row r="387" spans="1:41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11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>AJ386/AK387</f>
        <v>7.1515528001203685E-2</v>
      </c>
      <c r="AM387" s="95">
        <v>8.41</v>
      </c>
      <c r="AN387">
        <f>AJ386/AK387</f>
        <v>7.1515528001203685E-2</v>
      </c>
      <c r="AO387">
        <f t="shared" si="12"/>
        <v>1.5069673980749916</v>
      </c>
    </row>
    <row r="388" spans="1:41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11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>AJ387/AK388</f>
        <v>7.5243245036840795E-2</v>
      </c>
      <c r="AM388" s="95">
        <v>8.08</v>
      </c>
      <c r="AN388">
        <f>AJ387/AK388</f>
        <v>7.5243245036840795E-2</v>
      </c>
      <c r="AO388">
        <f t="shared" si="12"/>
        <v>1.5784402892115519</v>
      </c>
    </row>
    <row r="389" spans="1:41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11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>AJ388/AK389</f>
        <v>7.4251945141910983E-2</v>
      </c>
      <c r="AM389" s="95">
        <v>7.75</v>
      </c>
      <c r="AN389">
        <f>AJ388/AK389</f>
        <v>7.4251945141910983E-2</v>
      </c>
      <c r="AO389">
        <f t="shared" si="12"/>
        <v>1.5501064662332233</v>
      </c>
    </row>
    <row r="390" spans="1:41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11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>AJ389/AK390</f>
        <v>7.4952514135921341E-2</v>
      </c>
      <c r="AM390" s="95">
        <v>7.6</v>
      </c>
      <c r="AN390">
        <f>AJ389/AK390</f>
        <v>7.4952514135921341E-2</v>
      </c>
      <c r="AO390">
        <f t="shared" si="12"/>
        <v>1.5572987146598847</v>
      </c>
    </row>
    <row r="391" spans="1:41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11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>AJ390/AK391</f>
        <v>7.3938155963203023E-2</v>
      </c>
      <c r="AM391" s="95">
        <v>7.18</v>
      </c>
      <c r="AN391">
        <f>AJ390/AK391</f>
        <v>7.3938155963203023E-2</v>
      </c>
      <c r="AO391">
        <f t="shared" si="12"/>
        <v>1.5286148147439016</v>
      </c>
    </row>
    <row r="392" spans="1:41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11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>AJ391/AK392</f>
        <v>7.2923797790484704E-2</v>
      </c>
      <c r="AM392" s="95">
        <v>6.85</v>
      </c>
      <c r="AN392">
        <f>AJ391/AK392</f>
        <v>7.2923797790484704E-2</v>
      </c>
      <c r="AO392">
        <f t="shared" si="12"/>
        <v>1.5004604398989816</v>
      </c>
    </row>
    <row r="393" spans="1:41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11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>AJ392/AK393</f>
        <v>7.1897218434962551E-2</v>
      </c>
      <c r="AM393" s="95">
        <v>6.63</v>
      </c>
      <c r="AN393">
        <f>AJ392/AK393</f>
        <v>7.1897218434962551E-2</v>
      </c>
      <c r="AO393">
        <f t="shared" si="12"/>
        <v>1.4725631896945384</v>
      </c>
    </row>
    <row r="394" spans="1:41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11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>AJ393/AK394</f>
        <v>7.0067947337286912E-2</v>
      </c>
      <c r="AM394" s="95">
        <v>6.47</v>
      </c>
      <c r="AN394">
        <f>AJ393/AK394</f>
        <v>7.0067947337286912E-2</v>
      </c>
      <c r="AO394">
        <f t="shared" si="12"/>
        <v>1.4289459273173009</v>
      </c>
    </row>
    <row r="395" spans="1:41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11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>AJ394/AK395</f>
        <v>6.98685020895259E-2</v>
      </c>
      <c r="AM395" s="95">
        <v>6.26</v>
      </c>
      <c r="AN395">
        <f>AJ394/AK395</f>
        <v>6.98685020895259E-2</v>
      </c>
      <c r="AO395">
        <f t="shared" si="12"/>
        <v>1.4184887415126224</v>
      </c>
    </row>
    <row r="396" spans="1:41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11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>AJ395/AK396</f>
        <v>6.9651719025563427E-2</v>
      </c>
      <c r="AM396" s="95">
        <v>6.28</v>
      </c>
      <c r="AN396">
        <f>AJ395/AK396</f>
        <v>6.9651719025563427E-2</v>
      </c>
      <c r="AO396">
        <f t="shared" si="12"/>
        <v>1.4073900024813939</v>
      </c>
    </row>
    <row r="397" spans="1:41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11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>AJ396/AK397</f>
        <v>6.8625428828666263E-2</v>
      </c>
      <c r="AM397" s="95">
        <v>6.57</v>
      </c>
      <c r="AN397">
        <f>AJ396/AK397</f>
        <v>6.8625428828666263E-2</v>
      </c>
      <c r="AO397">
        <f t="shared" si="12"/>
        <v>1.3801286548018248</v>
      </c>
    </row>
    <row r="398" spans="1:41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11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>AJ397/AK398</f>
        <v>6.6045080705680617E-2</v>
      </c>
      <c r="AM398" s="95">
        <v>6.68</v>
      </c>
      <c r="AN398">
        <f>AJ397/AK398</f>
        <v>6.6045080705680617E-2</v>
      </c>
      <c r="AO398">
        <f t="shared" si="12"/>
        <v>1.3220773461000073</v>
      </c>
    </row>
    <row r="399" spans="1:41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11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>AJ398/AK399</f>
        <v>6.3569262886371089E-2</v>
      </c>
      <c r="AM399" s="95">
        <v>6.5</v>
      </c>
      <c r="AN399">
        <f>AJ398/AK399</f>
        <v>6.3569262886371089E-2</v>
      </c>
      <c r="AO399">
        <f t="shared" si="12"/>
        <v>1.2671436271203587</v>
      </c>
    </row>
    <row r="400" spans="1:41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11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>AJ399/AK400</f>
        <v>6.3299872808770821E-2</v>
      </c>
      <c r="AM400" s="95">
        <v>6.48</v>
      </c>
      <c r="AN400">
        <f>AJ399/AK400</f>
        <v>6.3299872808770821E-2</v>
      </c>
      <c r="AO400">
        <f t="shared" si="12"/>
        <v>1.25682188275244</v>
      </c>
    </row>
    <row r="401" spans="1:41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11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>AJ400/AK401</f>
        <v>6.3628944590601755E-2</v>
      </c>
      <c r="AM401" s="95">
        <v>6.64</v>
      </c>
      <c r="AN401">
        <f>AJ400/AK401</f>
        <v>6.3628944590601755E-2</v>
      </c>
      <c r="AO401">
        <f t="shared" si="12"/>
        <v>1.2584216644462409</v>
      </c>
    </row>
    <row r="402" spans="1:41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11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>AJ401/AK402</f>
        <v>6.4705742173046935E-2</v>
      </c>
      <c r="AM402" s="95">
        <v>6.5</v>
      </c>
      <c r="AN402">
        <f>AJ401/AK402</f>
        <v>6.4705742173046935E-2</v>
      </c>
      <c r="AO402">
        <f t="shared" si="12"/>
        <v>1.2744062584742495</v>
      </c>
    </row>
    <row r="403" spans="1:41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11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>AJ402/AK403</f>
        <v>6.4297699082714335E-2</v>
      </c>
      <c r="AM403" s="95">
        <v>6.51</v>
      </c>
      <c r="AN403">
        <f>AJ402/AK403</f>
        <v>6.4297699082714335E-2</v>
      </c>
      <c r="AO403">
        <f t="shared" si="12"/>
        <v>1.2606495179631785</v>
      </c>
    </row>
    <row r="404" spans="1:41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11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>AJ403/AK404</f>
        <v>6.3889655992381722E-2</v>
      </c>
      <c r="AM404" s="95">
        <v>6.78</v>
      </c>
      <c r="AN404">
        <f>AJ403/AK404</f>
        <v>6.3889655992381722E-2</v>
      </c>
      <c r="AO404">
        <f t="shared" si="12"/>
        <v>1.2468428518755483</v>
      </c>
    </row>
    <row r="405" spans="1:41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11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>AJ404/AK405</f>
        <v>6.2731331332086124E-2</v>
      </c>
      <c r="AM405" s="95">
        <v>7.01</v>
      </c>
      <c r="AN405">
        <f>AJ404/AK405</f>
        <v>6.2731331332086124E-2</v>
      </c>
      <c r="AO405">
        <f t="shared" si="12"/>
        <v>1.2184200986593274</v>
      </c>
    </row>
    <row r="406" spans="1:41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13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>AJ405/AK406</f>
        <v>6.1611470934510908E-2</v>
      </c>
      <c r="AM406" s="95">
        <v>7.32</v>
      </c>
      <c r="AN406">
        <f>AJ405/AK406</f>
        <v>6.1611470934510908E-2</v>
      </c>
      <c r="AO406">
        <f t="shared" si="12"/>
        <v>1.190806816122925</v>
      </c>
    </row>
    <row r="407" spans="1:41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13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>AJ406/AK407</f>
        <v>6.1212808475522899E-2</v>
      </c>
      <c r="AM407" s="95">
        <v>7.75</v>
      </c>
      <c r="AN407">
        <f>AJ406/AK407</f>
        <v>6.1212808475522899E-2</v>
      </c>
      <c r="AO407">
        <f t="shared" si="12"/>
        <v>1.1772319054285925</v>
      </c>
    </row>
    <row r="408" spans="1:41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13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>AJ407/AK408</f>
        <v>5.9436020826138893E-2</v>
      </c>
      <c r="AM408" s="95">
        <v>8.17</v>
      </c>
      <c r="AN408">
        <f>AJ407/AK408</f>
        <v>5.9436020826138893E-2</v>
      </c>
      <c r="AO408">
        <f t="shared" si="12"/>
        <v>1.1374231889671402</v>
      </c>
    </row>
    <row r="409" spans="1:41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13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>AJ408/AK409</f>
        <v>5.9046315146174144E-2</v>
      </c>
      <c r="AM409" s="95">
        <v>8.25</v>
      </c>
      <c r="AN409">
        <f>AJ408/AK409</f>
        <v>5.9046315146174144E-2</v>
      </c>
      <c r="AO409">
        <f t="shared" si="12"/>
        <v>1.1245114570530002</v>
      </c>
    </row>
    <row r="410" spans="1:41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13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>AJ409/AK410</f>
        <v>5.8656609466209389E-2</v>
      </c>
      <c r="AM410" s="95">
        <v>8.43</v>
      </c>
      <c r="AN410">
        <f>AJ409/AK410</f>
        <v>5.8656609466209389E-2</v>
      </c>
      <c r="AO410">
        <f t="shared" si="12"/>
        <v>1.1116440632834435</v>
      </c>
    </row>
    <row r="411" spans="1:41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13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>AJ410/AK411</f>
        <v>5.8255094523215416E-2</v>
      </c>
      <c r="AM411" s="95">
        <v>8.8000000000000007</v>
      </c>
      <c r="AN411">
        <f>AJ410/AK411</f>
        <v>5.8255094523215416E-2</v>
      </c>
      <c r="AO411">
        <f t="shared" si="12"/>
        <v>1.0985277997502376</v>
      </c>
    </row>
    <row r="412" spans="1:41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13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>AJ411/AK412</f>
        <v>5.8522523917542833E-2</v>
      </c>
      <c r="AM412" s="95">
        <v>9.0500000000000007</v>
      </c>
      <c r="AN412">
        <f>AJ411/AK412</f>
        <v>5.8522523917542833E-2</v>
      </c>
      <c r="AO412">
        <f t="shared" si="12"/>
        <v>1.0979428095073906</v>
      </c>
    </row>
    <row r="413" spans="1:41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13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>AJ412/AK413</f>
        <v>6.0314029751753331E-2</v>
      </c>
      <c r="AM413" s="95">
        <v>8.94</v>
      </c>
      <c r="AN413">
        <f>AJ412/AK413</f>
        <v>6.0314029751753331E-2</v>
      </c>
      <c r="AO413">
        <f t="shared" si="12"/>
        <v>1.1255437547564346</v>
      </c>
    </row>
    <row r="414" spans="1:41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13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>AJ413/AK414</f>
        <v>6.2819538992050339E-2</v>
      </c>
      <c r="AM414" s="95">
        <v>8.5</v>
      </c>
      <c r="AN414">
        <f>AJ413/AK414</f>
        <v>6.2819538992050339E-2</v>
      </c>
      <c r="AO414">
        <f t="shared" si="12"/>
        <v>1.1657982207023323</v>
      </c>
    </row>
    <row r="415" spans="1:41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13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>AJ414/AK415</f>
        <v>6.4631641078359489E-2</v>
      </c>
      <c r="AM415" s="95">
        <v>8.6</v>
      </c>
      <c r="AN415">
        <f>AJ414/AK415</f>
        <v>6.4631641078359489E-2</v>
      </c>
      <c r="AO415">
        <f t="shared" si="12"/>
        <v>1.1924885275948183</v>
      </c>
    </row>
    <row r="416" spans="1:41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13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>AJ415/AK416</f>
        <v>6.6443743164668626E-2</v>
      </c>
      <c r="AM416" s="95">
        <v>8.8699999999999992</v>
      </c>
      <c r="AN416">
        <f>AJ415/AK416</f>
        <v>6.6443743164668626E-2</v>
      </c>
      <c r="AO416">
        <f t="shared" si="12"/>
        <v>1.2186692423018086</v>
      </c>
    </row>
    <row r="417" spans="1:41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13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>AJ416/AK417</f>
        <v>6.748005308859531E-2</v>
      </c>
      <c r="AM417" s="95">
        <v>9.1999999999999993</v>
      </c>
      <c r="AN417">
        <f>AJ416/AK417</f>
        <v>6.748005308859531E-2</v>
      </c>
      <c r="AO417">
        <f t="shared" si="12"/>
        <v>1.2303260515677916</v>
      </c>
    </row>
    <row r="418" spans="1:41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13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>AJ417/AK418</f>
        <v>7.0067947337286912E-2</v>
      </c>
      <c r="AM418" s="95">
        <v>9.23</v>
      </c>
      <c r="AN418">
        <f>AJ417/AK418</f>
        <v>7.0067947337286912E-2</v>
      </c>
      <c r="AO418">
        <f t="shared" si="12"/>
        <v>1.270051478887402</v>
      </c>
    </row>
    <row r="419" spans="1:41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13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>AJ418/AK419</f>
        <v>7.1880049423596062E-2</v>
      </c>
      <c r="AM419" s="95">
        <v>9.36</v>
      </c>
      <c r="AN419">
        <f>AJ418/AK419</f>
        <v>7.1880049423596062E-2</v>
      </c>
      <c r="AO419">
        <f t="shared" si="12"/>
        <v>1.29504499344238</v>
      </c>
    </row>
    <row r="420" spans="1:41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13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>AJ419/AK420</f>
        <v>7.2854570591226797E-2</v>
      </c>
      <c r="AM420" s="95">
        <v>9.31</v>
      </c>
      <c r="AN420">
        <f>AJ419/AK420</f>
        <v>7.2854570591226797E-2</v>
      </c>
      <c r="AO420">
        <f t="shared" si="12"/>
        <v>1.3045993019943949</v>
      </c>
    </row>
    <row r="421" spans="1:41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13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>AJ420/AK421</f>
        <v>7.380789393271768E-2</v>
      </c>
      <c r="AM421" s="95">
        <v>9.5399999999999991</v>
      </c>
      <c r="AN421">
        <f>AJ420/AK421</f>
        <v>7.380789393271768E-2</v>
      </c>
      <c r="AO421">
        <f t="shared" si="12"/>
        <v>1.3136839562454463</v>
      </c>
    </row>
    <row r="422" spans="1:41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13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>AJ421/AK422</f>
        <v>7.5579283387102902E-2</v>
      </c>
      <c r="AM422" s="95">
        <v>9.8699999999999992</v>
      </c>
      <c r="AN422">
        <f>AJ421/AK422</f>
        <v>7.5579283387102902E-2</v>
      </c>
      <c r="AO422">
        <f t="shared" si="12"/>
        <v>1.3372526363146506</v>
      </c>
    </row>
    <row r="423" spans="1:41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13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>AJ422/AK423</f>
        <v>7.7350672841488138E-2</v>
      </c>
      <c r="AM423" s="95">
        <v>9.8000000000000007</v>
      </c>
      <c r="AN423">
        <f>AJ422/AK423</f>
        <v>7.7350672841488138E-2</v>
      </c>
      <c r="AO423">
        <f t="shared" si="12"/>
        <v>1.3605113009295504</v>
      </c>
    </row>
    <row r="424" spans="1:41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13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>AJ423/AK424</f>
        <v>7.912206229587336E-2</v>
      </c>
      <c r="AM424" s="95">
        <v>9.56</v>
      </c>
      <c r="AN424">
        <f>AJ423/AK424</f>
        <v>7.912206229587336E-2</v>
      </c>
      <c r="AO424">
        <f t="shared" si="12"/>
        <v>1.3834731237435205</v>
      </c>
    </row>
    <row r="425" spans="1:41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13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>AJ424/AK425</f>
        <v>8.0007757023065965E-2</v>
      </c>
      <c r="AM425" s="95">
        <v>9.43</v>
      </c>
      <c r="AN425">
        <f>AJ424/AK425</f>
        <v>8.0007757023065965E-2</v>
      </c>
      <c r="AO425">
        <f t="shared" si="12"/>
        <v>1.3906434215441148</v>
      </c>
    </row>
    <row r="426" spans="1:41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13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>AJ425/AK426</f>
        <v>7.9994448595471876E-2</v>
      </c>
      <c r="AM426" s="95">
        <v>9.18</v>
      </c>
      <c r="AN426">
        <f>AJ425/AK426</f>
        <v>7.9994448595471876E-2</v>
      </c>
      <c r="AO426">
        <f t="shared" si="12"/>
        <v>1.3820291138878544</v>
      </c>
    </row>
    <row r="427" spans="1:41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13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>AJ426/AK427</f>
        <v>8.0870300222429595E-2</v>
      </c>
      <c r="AM427" s="95">
        <v>9.3000000000000007</v>
      </c>
      <c r="AN427">
        <f>AJ426/AK427</f>
        <v>8.0870300222429595E-2</v>
      </c>
      <c r="AO427">
        <f t="shared" si="12"/>
        <v>1.3887973803732629</v>
      </c>
    </row>
    <row r="428" spans="1:41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13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>AJ427/AK428</f>
        <v>8.4564764027760059E-2</v>
      </c>
      <c r="AM428" s="95">
        <v>9.06</v>
      </c>
      <c r="AN428">
        <f>AJ427/AK428</f>
        <v>8.4564764027760059E-2</v>
      </c>
      <c r="AO428">
        <f t="shared" si="12"/>
        <v>1.4434324900372992</v>
      </c>
    </row>
    <row r="429" spans="1:41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13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>AJ428/AK429</f>
        <v>8.3550535931836423E-2</v>
      </c>
      <c r="AM429" s="95">
        <v>9.73</v>
      </c>
      <c r="AN429">
        <f>AJ428/AK429</f>
        <v>8.3550535931836423E-2</v>
      </c>
      <c r="AO429">
        <f t="shared" si="12"/>
        <v>1.4166756330278336</v>
      </c>
    </row>
    <row r="430" spans="1:41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13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>AJ429/AK430</f>
        <v>8.3497855103302751E-2</v>
      </c>
      <c r="AM430" s="95">
        <v>10.029999999999999</v>
      </c>
      <c r="AN430">
        <f>AJ429/AK430</f>
        <v>8.3497855103302751E-2</v>
      </c>
      <c r="AO430">
        <f t="shared" si="12"/>
        <v>1.4065608506081553</v>
      </c>
    </row>
    <row r="431" spans="1:41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13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>AJ430/AK431</f>
        <v>8.2539122353318645E-2</v>
      </c>
      <c r="AM431" s="95">
        <v>9.73</v>
      </c>
      <c r="AN431">
        <f>AJ430/AK431</f>
        <v>8.2539122353318645E-2</v>
      </c>
      <c r="AO431">
        <f t="shared" si="12"/>
        <v>1.3813217826645539</v>
      </c>
    </row>
    <row r="432" spans="1:41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13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>AJ431/AK432</f>
        <v>8.2499773972374388E-2</v>
      </c>
      <c r="AM432" s="95">
        <v>9.93</v>
      </c>
      <c r="AN432">
        <f>AJ431/AK432</f>
        <v>8.2499773972374388E-2</v>
      </c>
      <c r="AO432">
        <f t="shared" si="12"/>
        <v>1.371577386709145</v>
      </c>
    </row>
    <row r="433" spans="1:41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13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>AJ432/AK433</f>
        <v>8.2460515518007954E-2</v>
      </c>
      <c r="AM433" s="95">
        <v>9.84</v>
      </c>
      <c r="AN433">
        <f>AJ432/AK433</f>
        <v>8.2460515518007954E-2</v>
      </c>
      <c r="AO433">
        <f t="shared" si="12"/>
        <v>1.3616859594682791</v>
      </c>
    </row>
    <row r="434" spans="1:41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13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>AJ433/AK434</f>
        <v>8.4194974807423176E-2</v>
      </c>
      <c r="AM434" s="95">
        <v>9.56</v>
      </c>
      <c r="AN434">
        <f>AJ433/AK434</f>
        <v>8.4194974807423176E-2</v>
      </c>
      <c r="AO434">
        <f t="shared" si="12"/>
        <v>1.3809345116658311</v>
      </c>
    </row>
    <row r="435" spans="1:41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13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>AJ434/AK435</f>
        <v>8.3251836248496247E-2</v>
      </c>
      <c r="AM435" s="95">
        <v>9.26</v>
      </c>
      <c r="AN435">
        <f>AJ434/AK435</f>
        <v>8.3251836248496247E-2</v>
      </c>
      <c r="AO435">
        <f t="shared" si="12"/>
        <v>1.3560681128347767</v>
      </c>
    </row>
    <row r="436" spans="1:41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13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>AJ435/AK436</f>
        <v>8.4976260059235309E-2</v>
      </c>
      <c r="AM436" s="95">
        <v>8.35</v>
      </c>
      <c r="AN436">
        <f>AJ435/AK436</f>
        <v>8.4976260059235309E-2</v>
      </c>
      <c r="AO436">
        <f t="shared" si="12"/>
        <v>1.3747732997585635</v>
      </c>
    </row>
    <row r="437" spans="1:41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13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>AJ436/AK437</f>
        <v>8.4048229850693656E-2</v>
      </c>
      <c r="AM437" s="95">
        <v>8.39</v>
      </c>
      <c r="AN437">
        <f>AJ436/AK437</f>
        <v>8.4048229850693656E-2</v>
      </c>
      <c r="AO437">
        <f t="shared" si="12"/>
        <v>1.350199268968429</v>
      </c>
    </row>
    <row r="438" spans="1:41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13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>AJ437/AK438</f>
        <v>8.1377227550944661E-2</v>
      </c>
      <c r="AM438" s="95">
        <v>8.1</v>
      </c>
      <c r="AN438">
        <f>AJ437/AK438</f>
        <v>8.1377227550944661E-2</v>
      </c>
      <c r="AO438">
        <f t="shared" si="12"/>
        <v>1.298632369132606</v>
      </c>
    </row>
    <row r="439" spans="1:41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13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>AJ438/AK439</f>
        <v>7.9639494170257702E-2</v>
      </c>
      <c r="AM439" s="95">
        <v>7.84</v>
      </c>
      <c r="AN439">
        <f>AJ438/AK439</f>
        <v>7.9639494170257702E-2</v>
      </c>
      <c r="AO439">
        <f t="shared" si="12"/>
        <v>1.2632949366726927</v>
      </c>
    </row>
    <row r="440" spans="1:41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13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>AJ439/AK440</f>
        <v>7.8740163827926909E-2</v>
      </c>
      <c r="AM440" s="95">
        <v>8.14</v>
      </c>
      <c r="AN440">
        <f>AJ439/AK440</f>
        <v>7.8740163827926909E-2</v>
      </c>
      <c r="AO440">
        <f t="shared" si="12"/>
        <v>1.2420975155930551</v>
      </c>
    </row>
    <row r="441" spans="1:41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13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>AJ440/AK441</f>
        <v>7.7829998180266813E-2</v>
      </c>
      <c r="AM441" s="95">
        <v>7.53</v>
      </c>
      <c r="AN441">
        <f>AJ440/AK441</f>
        <v>7.7829998180266813E-2</v>
      </c>
      <c r="AO441">
        <f t="shared" si="12"/>
        <v>1.2213187135718844</v>
      </c>
    </row>
    <row r="442" spans="1:41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13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>AJ441/AK442</f>
        <v>7.6930667837936006E-2</v>
      </c>
      <c r="AM442" s="95">
        <v>7.45</v>
      </c>
      <c r="AN442">
        <f>AJ441/AK442</f>
        <v>7.6930667837936006E-2</v>
      </c>
      <c r="AO442">
        <f t="shared" si="12"/>
        <v>1.201004194705652</v>
      </c>
    </row>
    <row r="443" spans="1:41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13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>AJ442/AK443</f>
        <v>7.5255345788074468E-2</v>
      </c>
      <c r="AM443" s="95">
        <v>6.64</v>
      </c>
      <c r="AN443">
        <f>AJ442/AK443</f>
        <v>7.5255345788074468E-2</v>
      </c>
      <c r="AO443">
        <f t="shared" ref="AO443:AO506" si="14">AN443/(AVERAGE(AL323:AL442))</f>
        <v>1.1690034283615884</v>
      </c>
    </row>
    <row r="444" spans="1:41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13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>AJ443/AK444</f>
        <v>7.7518475130352413E-2</v>
      </c>
      <c r="AM444" s="95">
        <v>6.25</v>
      </c>
      <c r="AN444">
        <f>AJ443/AK444</f>
        <v>7.7518475130352413E-2</v>
      </c>
      <c r="AO444">
        <f t="shared" si="14"/>
        <v>1.1987318561048648</v>
      </c>
    </row>
    <row r="445" spans="1:41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13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>AJ444/AK445</f>
        <v>7.825508486093187E-2</v>
      </c>
      <c r="AM445" s="95">
        <v>6.57</v>
      </c>
      <c r="AN445">
        <f>AJ444/AK445</f>
        <v>7.825508486093187E-2</v>
      </c>
      <c r="AO445">
        <f t="shared" si="14"/>
        <v>1.2045387956627991</v>
      </c>
    </row>
    <row r="446" spans="1:41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13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>AJ445/AK446</f>
        <v>7.8156585591754743E-2</v>
      </c>
      <c r="AM446" s="95">
        <v>6.85</v>
      </c>
      <c r="AN446">
        <f>AJ445/AK446</f>
        <v>7.8156585591754743E-2</v>
      </c>
      <c r="AO446">
        <f t="shared" si="14"/>
        <v>1.1975749674370464</v>
      </c>
    </row>
    <row r="447" spans="1:41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13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>AJ446/AK447</f>
        <v>7.8044218972779342E-2</v>
      </c>
      <c r="AM447" s="95">
        <v>6.6</v>
      </c>
      <c r="AN447">
        <f>AJ446/AK447</f>
        <v>7.8044218972779342E-2</v>
      </c>
      <c r="AO447">
        <f t="shared" si="14"/>
        <v>1.1906659179507415</v>
      </c>
    </row>
    <row r="448" spans="1:41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13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>AJ447/AK448</f>
        <v>7.7074943172279475E-2</v>
      </c>
      <c r="AM448" s="95">
        <v>6.87</v>
      </c>
      <c r="AN448">
        <f>AJ447/AK448</f>
        <v>7.7074943172279475E-2</v>
      </c>
      <c r="AO448">
        <f t="shared" si="14"/>
        <v>1.170908774532329</v>
      </c>
    </row>
    <row r="449" spans="1:41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13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>AJ448/AK449</f>
        <v>7.5453963894034831E-2</v>
      </c>
      <c r="AM449" s="95">
        <v>7.24</v>
      </c>
      <c r="AN449">
        <f>AJ448/AK449</f>
        <v>7.5453963894034831E-2</v>
      </c>
      <c r="AO449">
        <f t="shared" si="14"/>
        <v>1.1417753976661327</v>
      </c>
    </row>
    <row r="450" spans="1:41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13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>AJ449/AK450</f>
        <v>7.4691685979293335E-2</v>
      </c>
      <c r="AM450" s="95">
        <v>7.63</v>
      </c>
      <c r="AN450">
        <f>AJ449/AK450</f>
        <v>7.4691685979293335E-2</v>
      </c>
      <c r="AO450">
        <f t="shared" si="14"/>
        <v>1.1261116761346435</v>
      </c>
    </row>
    <row r="451" spans="1:41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13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>AJ450/AK451</f>
        <v>7.3917858399176944E-2</v>
      </c>
      <c r="AM451" s="95">
        <v>7.64</v>
      </c>
      <c r="AN451">
        <f>AJ450/AK451</f>
        <v>7.3917858399176944E-2</v>
      </c>
      <c r="AO451">
        <f t="shared" si="14"/>
        <v>1.1101357339119091</v>
      </c>
    </row>
    <row r="452" spans="1:41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13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>AJ451/AK452</f>
        <v>7.2348825171427961E-2</v>
      </c>
      <c r="AM452" s="95">
        <v>7.92</v>
      </c>
      <c r="AN452">
        <f>AJ451/AK452</f>
        <v>7.2348825171427961E-2</v>
      </c>
      <c r="AO452">
        <f t="shared" si="14"/>
        <v>1.0829729287606065</v>
      </c>
    </row>
    <row r="453" spans="1:41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13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>AJ452/AK453</f>
        <v>7.1594834572767885E-2</v>
      </c>
      <c r="AM453" s="95">
        <v>8.26</v>
      </c>
      <c r="AN453">
        <f>AJ452/AK453</f>
        <v>7.1594834572767885E-2</v>
      </c>
      <c r="AO453">
        <f t="shared" si="14"/>
        <v>1.06851351561237</v>
      </c>
    </row>
    <row r="454" spans="1:41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13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>AJ453/AK454</f>
        <v>7.0829419874128108E-2</v>
      </c>
      <c r="AM454" s="95">
        <v>8.17</v>
      </c>
      <c r="AN454">
        <f>AJ453/AK454</f>
        <v>7.0829419874128108E-2</v>
      </c>
      <c r="AO454">
        <f t="shared" si="14"/>
        <v>1.0541347676421902</v>
      </c>
    </row>
    <row r="455" spans="1:41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13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>AJ454/AK455</f>
        <v>6.9311111475694812E-2</v>
      </c>
      <c r="AM455" s="95">
        <v>8.27</v>
      </c>
      <c r="AN455">
        <f>AJ454/AK455</f>
        <v>6.9311111475694812E-2</v>
      </c>
      <c r="AO455">
        <f t="shared" si="14"/>
        <v>1.0288227621357324</v>
      </c>
    </row>
    <row r="456" spans="1:41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13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>AJ455/AK456</f>
        <v>6.7835653918339553E-2</v>
      </c>
      <c r="AM456" s="95">
        <v>8.83</v>
      </c>
      <c r="AN456">
        <f>AJ455/AK456</f>
        <v>6.7835653918339553E-2</v>
      </c>
      <c r="AO456">
        <f t="shared" si="14"/>
        <v>1.0045276278152289</v>
      </c>
    </row>
    <row r="457" spans="1:41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13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>AJ456/AK457</f>
        <v>6.6380201659930554E-2</v>
      </c>
      <c r="AM457" s="95">
        <v>9.0299999999999994</v>
      </c>
      <c r="AN457">
        <f>AJ456/AK457</f>
        <v>6.6380201659930554E-2</v>
      </c>
      <c r="AO457">
        <f t="shared" si="14"/>
        <v>0.98088310675698309</v>
      </c>
    </row>
    <row r="458" spans="1:41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13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>AJ457/AK458</f>
        <v>6.6337388280453033E-2</v>
      </c>
      <c r="AM458" s="95">
        <v>9.06</v>
      </c>
      <c r="AN458">
        <f>AJ457/AK458</f>
        <v>6.6337388280453033E-2</v>
      </c>
      <c r="AO458">
        <f t="shared" si="14"/>
        <v>0.97831696951662039</v>
      </c>
    </row>
    <row r="459" spans="1:41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13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>AJ458/AK459</f>
        <v>6.4908773856468774E-2</v>
      </c>
      <c r="AM459" s="95">
        <v>8.8000000000000007</v>
      </c>
      <c r="AN459">
        <f>AJ458/AK459</f>
        <v>6.4908773856468774E-2</v>
      </c>
      <c r="AO459">
        <f t="shared" si="14"/>
        <v>0.95542619786279592</v>
      </c>
    </row>
    <row r="460" spans="1:41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13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>AJ459/AK460</f>
        <v>6.4167528271266205E-2</v>
      </c>
      <c r="AM460" s="95">
        <v>8.92</v>
      </c>
      <c r="AN460">
        <f>AJ459/AK460</f>
        <v>6.4167528271266205E-2</v>
      </c>
      <c r="AO460">
        <f t="shared" si="14"/>
        <v>0.94278162006168864</v>
      </c>
    </row>
    <row r="461" spans="1:41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13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>AJ460/AK461</f>
        <v>6.447006670925623E-2</v>
      </c>
      <c r="AM461" s="95">
        <v>9.32</v>
      </c>
      <c r="AN461">
        <f>AJ460/AK461</f>
        <v>6.447006670925623E-2</v>
      </c>
      <c r="AO461">
        <f t="shared" si="14"/>
        <v>0.94563165340549116</v>
      </c>
    </row>
    <row r="462" spans="1:41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13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>AJ461/AK462</f>
        <v>6.5420779436690071E-2</v>
      </c>
      <c r="AM462" s="95">
        <v>9.6300000000000008</v>
      </c>
      <c r="AN462">
        <f>AJ461/AK462</f>
        <v>6.5420779436690071E-2</v>
      </c>
      <c r="AO462">
        <f t="shared" si="14"/>
        <v>0.95802773948101738</v>
      </c>
    </row>
    <row r="463" spans="1:41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13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>AJ462/AK463</f>
        <v>6.6352281875967575E-2</v>
      </c>
      <c r="AM463" s="95">
        <v>9.8000000000000007</v>
      </c>
      <c r="AN463">
        <f>AJ462/AK463</f>
        <v>6.6352281875967575E-2</v>
      </c>
      <c r="AO463">
        <f t="shared" si="14"/>
        <v>0.97017362819723907</v>
      </c>
    </row>
    <row r="464" spans="1:41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13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>AJ463/AK464</f>
        <v>6.7944736640990808E-2</v>
      </c>
      <c r="AM464" s="95">
        <v>9.94</v>
      </c>
      <c r="AN464">
        <f>AJ463/AK464</f>
        <v>6.7944736640990808E-2</v>
      </c>
      <c r="AO464">
        <f t="shared" si="14"/>
        <v>0.99191678309513476</v>
      </c>
    </row>
    <row r="465" spans="1:41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13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>AJ464/AK465</f>
        <v>6.8841677431399476E-2</v>
      </c>
      <c r="AM465" s="95">
        <v>10.18</v>
      </c>
      <c r="AN465">
        <f>AJ464/AK465</f>
        <v>6.8841677431399476E-2</v>
      </c>
      <c r="AO465">
        <f t="shared" si="14"/>
        <v>1.0033565765856312</v>
      </c>
    </row>
    <row r="466" spans="1:41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13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>AJ465/AK466</f>
        <v>6.9721441045188279E-2</v>
      </c>
      <c r="AM466" s="95">
        <v>10.19</v>
      </c>
      <c r="AN466">
        <f>AJ465/AK466</f>
        <v>6.9721441045188279E-2</v>
      </c>
      <c r="AO466">
        <f t="shared" si="14"/>
        <v>1.014494618552265</v>
      </c>
    </row>
    <row r="467" spans="1:41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13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>AJ466/AK467</f>
        <v>6.9897959183673475E-2</v>
      </c>
      <c r="AM467" s="95">
        <v>10.23</v>
      </c>
      <c r="AN467">
        <f>AJ466/AK467</f>
        <v>6.9897959183673475E-2</v>
      </c>
      <c r="AO467">
        <f t="shared" si="14"/>
        <v>1.0151920199492757</v>
      </c>
    </row>
    <row r="468" spans="1:41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13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>AJ467/AK468</f>
        <v>7.0741617704775259E-2</v>
      </c>
      <c r="AM468" s="95">
        <v>10.18</v>
      </c>
      <c r="AN468">
        <f>AJ467/AK468</f>
        <v>7.0741617704775259E-2</v>
      </c>
      <c r="AO468">
        <f t="shared" si="14"/>
        <v>1.0256269252314854</v>
      </c>
    </row>
    <row r="469" spans="1:41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13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>AJ468/AK469</f>
        <v>7.1569203275710744E-2</v>
      </c>
      <c r="AM469" s="95">
        <v>10.3</v>
      </c>
      <c r="AN469">
        <f>AJ468/AK469</f>
        <v>7.1569203275710744E-2</v>
      </c>
      <c r="AO469">
        <f t="shared" si="14"/>
        <v>1.0357773068720513</v>
      </c>
    </row>
    <row r="470" spans="1:41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15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>AJ469/AK470</f>
        <v>7.3773401320694196E-2</v>
      </c>
      <c r="AM470" s="95">
        <v>10.08</v>
      </c>
      <c r="AN470">
        <f>AJ469/AK470</f>
        <v>7.3773401320694196E-2</v>
      </c>
      <c r="AO470">
        <f t="shared" si="14"/>
        <v>1.0657617998847173</v>
      </c>
    </row>
    <row r="471" spans="1:41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15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>AJ470/AK471</f>
        <v>7.5289293128653678E-2</v>
      </c>
      <c r="AM471" s="95">
        <v>9.7200000000000006</v>
      </c>
      <c r="AN471">
        <f>AJ470/AK471</f>
        <v>7.5289293128653678E-2</v>
      </c>
      <c r="AO471">
        <f t="shared" si="14"/>
        <v>1.0856039974684883</v>
      </c>
    </row>
    <row r="472" spans="1:41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15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>AJ471/AK472</f>
        <v>7.535634468613947E-2</v>
      </c>
      <c r="AM472" s="95">
        <v>9.9600000000000009</v>
      </c>
      <c r="AN472">
        <f>AJ471/AK472</f>
        <v>7.535634468613947E-2</v>
      </c>
      <c r="AO472">
        <f t="shared" si="14"/>
        <v>1.084410118028543</v>
      </c>
    </row>
    <row r="473" spans="1:41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15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>AJ472/AK473</f>
        <v>7.4406368532138376E-2</v>
      </c>
      <c r="AM473" s="95">
        <v>9.7200000000000006</v>
      </c>
      <c r="AN473">
        <f>AJ472/AK473</f>
        <v>7.4406368532138376E-2</v>
      </c>
      <c r="AO473">
        <f t="shared" si="14"/>
        <v>1.0687788327479995</v>
      </c>
    </row>
    <row r="474" spans="1:41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15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>AJ473/AK474</f>
        <v>7.5573074787638611E-2</v>
      </c>
      <c r="AM474" s="95">
        <v>9.56</v>
      </c>
      <c r="AN474">
        <f>AJ473/AK474</f>
        <v>7.5573074787638611E-2</v>
      </c>
      <c r="AO474">
        <f t="shared" si="14"/>
        <v>1.0836763088790868</v>
      </c>
    </row>
    <row r="475" spans="1:41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15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>AJ474/AK475</f>
        <v>7.6047239032633399E-2</v>
      </c>
      <c r="AM475" s="95">
        <v>9.1</v>
      </c>
      <c r="AN475">
        <f>AJ474/AK475</f>
        <v>7.6047239032633399E-2</v>
      </c>
      <c r="AO475">
        <f t="shared" si="14"/>
        <v>1.0886478298938878</v>
      </c>
    </row>
    <row r="476" spans="1:41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15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>AJ475/AK476</f>
        <v>7.5794590397973496E-2</v>
      </c>
      <c r="AM476" s="95">
        <v>8.64</v>
      </c>
      <c r="AN476">
        <f>AJ475/AK476</f>
        <v>7.5794590397973496E-2</v>
      </c>
      <c r="AO476">
        <f t="shared" si="14"/>
        <v>1.0832523155714402</v>
      </c>
    </row>
    <row r="477" spans="1:41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15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>AJ476/AK477</f>
        <v>7.6275510204081631E-2</v>
      </c>
      <c r="AM477" s="95">
        <v>8.85</v>
      </c>
      <c r="AN477">
        <f>AJ476/AK477</f>
        <v>7.6275510204081631E-2</v>
      </c>
      <c r="AO477">
        <f t="shared" si="14"/>
        <v>1.0882758287506149</v>
      </c>
    </row>
    <row r="478" spans="1:41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15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>AJ477/AK478</f>
        <v>7.6765861777694733E-2</v>
      </c>
      <c r="AM478" s="95">
        <v>8.91</v>
      </c>
      <c r="AN478">
        <f>AJ477/AK478</f>
        <v>7.6765861777694733E-2</v>
      </c>
      <c r="AO478">
        <f t="shared" si="14"/>
        <v>1.0934528302458792</v>
      </c>
    </row>
    <row r="479" spans="1:41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15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>AJ478/AK479</f>
        <v>7.8826510868649488E-2</v>
      </c>
      <c r="AM479" s="95">
        <v>9.32</v>
      </c>
      <c r="AN479">
        <f>AJ478/AK479</f>
        <v>7.8826510868649488E-2</v>
      </c>
      <c r="AO479">
        <f t="shared" si="14"/>
        <v>1.1207768797849573</v>
      </c>
    </row>
    <row r="480" spans="1:41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15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>AJ479/AK480</f>
        <v>8.0181259436722038E-2</v>
      </c>
      <c r="AM480" s="95">
        <v>9.31</v>
      </c>
      <c r="AN480">
        <f>AJ479/AK480</f>
        <v>8.0181259436722038E-2</v>
      </c>
      <c r="AO480">
        <f t="shared" si="14"/>
        <v>1.1378087308353386</v>
      </c>
    </row>
    <row r="481" spans="1:41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15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>AJ480/AK481</f>
        <v>7.9910376803489877E-2</v>
      </c>
      <c r="AM481" s="95">
        <v>9.0500000000000007</v>
      </c>
      <c r="AN481">
        <f>AJ480/AK481</f>
        <v>7.9910376803489877E-2</v>
      </c>
      <c r="AO481">
        <f t="shared" si="14"/>
        <v>1.1315697349059988</v>
      </c>
    </row>
    <row r="482" spans="1:41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15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>AJ481/AK482</f>
        <v>7.9639494170257702E-2</v>
      </c>
      <c r="AM482" s="95">
        <v>9.27</v>
      </c>
      <c r="AN482">
        <f>AJ481/AK482</f>
        <v>7.9639494170257702E-2</v>
      </c>
      <c r="AO482">
        <f t="shared" si="14"/>
        <v>1.1254961156622807</v>
      </c>
    </row>
    <row r="483" spans="1:41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15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>AJ482/AK483</f>
        <v>8.1901461175512974E-2</v>
      </c>
      <c r="AM483" s="95">
        <v>9.43</v>
      </c>
      <c r="AN483">
        <f>AJ482/AK483</f>
        <v>8.1901461175512974E-2</v>
      </c>
      <c r="AO483">
        <f t="shared" si="14"/>
        <v>1.1551019572181631</v>
      </c>
    </row>
    <row r="484" spans="1:41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15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>AJ483/AK484</f>
        <v>8.0762578686248851E-2</v>
      </c>
      <c r="AM484" s="95">
        <v>9.32</v>
      </c>
      <c r="AN484">
        <f>AJ483/AK484</f>
        <v>8.0762578686248851E-2</v>
      </c>
      <c r="AO484">
        <f t="shared" si="14"/>
        <v>1.1365230736134753</v>
      </c>
    </row>
    <row r="485" spans="1:41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15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>AJ484/AK485</f>
        <v>8.2059310154171339E-2</v>
      </c>
      <c r="AM485" s="95">
        <v>9.2799999999999994</v>
      </c>
      <c r="AN485">
        <f>AJ484/AK485</f>
        <v>8.2059310154171339E-2</v>
      </c>
      <c r="AO485">
        <f t="shared" si="14"/>
        <v>1.1523790406276568</v>
      </c>
    </row>
    <row r="486" spans="1:41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15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>AJ485/AK486</f>
        <v>8.0734114556526348E-2</v>
      </c>
      <c r="AM486" s="95">
        <v>9.48</v>
      </c>
      <c r="AN486">
        <f>AJ485/AK486</f>
        <v>8.0734114556526348E-2</v>
      </c>
      <c r="AO486">
        <f t="shared" si="14"/>
        <v>1.131389225007692</v>
      </c>
    </row>
    <row r="487" spans="1:41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15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>AJ486/AK487</f>
        <v>7.9397494858901671E-2</v>
      </c>
      <c r="AM487" s="95">
        <v>9.67</v>
      </c>
      <c r="AN487">
        <f>AJ486/AK487</f>
        <v>7.9397494858901671E-2</v>
      </c>
      <c r="AO487">
        <f t="shared" si="14"/>
        <v>1.1105266317538727</v>
      </c>
    </row>
    <row r="488" spans="1:41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15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>AJ487/AK488</f>
        <v>7.7222048705922502E-2</v>
      </c>
      <c r="AM488" s="95">
        <v>9.6300000000000008</v>
      </c>
      <c r="AN488">
        <f>AJ487/AK488</f>
        <v>7.7222048705922502E-2</v>
      </c>
      <c r="AO488">
        <f t="shared" si="14"/>
        <v>1.0782296800682607</v>
      </c>
    </row>
    <row r="489" spans="1:41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15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>AJ488/AK489</f>
        <v>7.3538387926771864E-2</v>
      </c>
      <c r="AM489" s="95">
        <v>9.17</v>
      </c>
      <c r="AN489">
        <f>AJ488/AK489</f>
        <v>7.3538387926771864E-2</v>
      </c>
      <c r="AO489">
        <f t="shared" si="14"/>
        <v>1.0252115270140734</v>
      </c>
    </row>
    <row r="490" spans="1:41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15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>AJ489/AK490</f>
        <v>7.1513015173292629E-2</v>
      </c>
      <c r="AM490" s="95">
        <v>8.67</v>
      </c>
      <c r="AN490">
        <f>AJ489/AK490</f>
        <v>7.1513015173292629E-2</v>
      </c>
      <c r="AO490">
        <f t="shared" si="14"/>
        <v>0.99579789514522421</v>
      </c>
    </row>
    <row r="491" spans="1:41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15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>AJ490/AK491</f>
        <v>7.0245284449766077E-2</v>
      </c>
      <c r="AM491" s="95">
        <v>8.7200000000000006</v>
      </c>
      <c r="AN491">
        <f>AJ490/AK491</f>
        <v>7.0245284449766077E-2</v>
      </c>
      <c r="AO491">
        <f t="shared" si="14"/>
        <v>0.97715771026967668</v>
      </c>
    </row>
    <row r="492" spans="1:41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15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>AJ491/AK492</f>
        <v>6.9706552914955561E-2</v>
      </c>
      <c r="AM492" s="95">
        <v>9.07</v>
      </c>
      <c r="AN492">
        <f>AJ491/AK492</f>
        <v>6.9706552914955561E-2</v>
      </c>
      <c r="AO492">
        <f t="shared" si="14"/>
        <v>0.96885243263499177</v>
      </c>
    </row>
    <row r="493" spans="1:41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15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>AJ492/AK493</f>
        <v>6.9146043395760998E-2</v>
      </c>
      <c r="AM493" s="95">
        <v>9.11</v>
      </c>
      <c r="AN493">
        <f>AJ492/AK493</f>
        <v>6.9146043395760998E-2</v>
      </c>
      <c r="AO493">
        <f t="shared" si="14"/>
        <v>0.96025659907766414</v>
      </c>
    </row>
    <row r="494" spans="1:41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15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>AJ493/AK494</f>
        <v>6.7144697507055512E-2</v>
      </c>
      <c r="AM494" s="95">
        <v>9.1199999999999992</v>
      </c>
      <c r="AN494">
        <f>AJ493/AK494</f>
        <v>6.7144697507055512E-2</v>
      </c>
      <c r="AO494">
        <f t="shared" si="14"/>
        <v>0.93168567527831803</v>
      </c>
    </row>
    <row r="495" spans="1:41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15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>AJ494/AK495</f>
        <v>6.5196032166318446E-2</v>
      </c>
      <c r="AM495" s="95">
        <v>9.0399999999999991</v>
      </c>
      <c r="AN495">
        <f>AJ494/AK495</f>
        <v>6.5196032166318446E-2</v>
      </c>
      <c r="AO495">
        <f t="shared" si="14"/>
        <v>0.90420224623218959</v>
      </c>
    </row>
    <row r="496" spans="1:41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15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>AJ495/AK496</f>
        <v>6.2636554090913399E-2</v>
      </c>
      <c r="AM496" s="95">
        <v>9.3000000000000007</v>
      </c>
      <c r="AN496">
        <f>AJ495/AK496</f>
        <v>6.2636554090913399E-2</v>
      </c>
      <c r="AO496">
        <f t="shared" si="14"/>
        <v>0.86849443120617786</v>
      </c>
    </row>
    <row r="497" spans="1:41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15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>AJ496/AK497</f>
        <v>6.174242198281165E-2</v>
      </c>
      <c r="AM497" s="95">
        <v>9.59</v>
      </c>
      <c r="AN497">
        <f>AJ496/AK497</f>
        <v>6.174242198281165E-2</v>
      </c>
      <c r="AO497">
        <f t="shared" si="14"/>
        <v>0.85616380086876409</v>
      </c>
    </row>
    <row r="498" spans="1:41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15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>AJ497/AK498</f>
        <v>6.2680098952176785E-2</v>
      </c>
      <c r="AM498" s="95">
        <v>9.58</v>
      </c>
      <c r="AN498">
        <f>AJ497/AK498</f>
        <v>6.2680098952176785E-2</v>
      </c>
      <c r="AO498">
        <f t="shared" si="14"/>
        <v>0.86938425543655828</v>
      </c>
    </row>
    <row r="499" spans="1:41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15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>AJ498/AK499</f>
        <v>6.4258193799110089E-2</v>
      </c>
      <c r="AM499" s="95">
        <v>9.58</v>
      </c>
      <c r="AN499">
        <f>AJ498/AK499</f>
        <v>6.4258193799110089E-2</v>
      </c>
      <c r="AO499">
        <f t="shared" si="14"/>
        <v>0.89146105083514615</v>
      </c>
    </row>
    <row r="500" spans="1:41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15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>AJ499/AK500</f>
        <v>6.5215562840327604E-2</v>
      </c>
      <c r="AM500" s="95">
        <v>9.59</v>
      </c>
      <c r="AN500">
        <f>AJ499/AK500</f>
        <v>6.5215562840327604E-2</v>
      </c>
      <c r="AO500">
        <f t="shared" si="14"/>
        <v>0.90482847375778863</v>
      </c>
    </row>
    <row r="501" spans="1:41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15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>AJ500/AK501</f>
        <v>6.5513738145313166E-2</v>
      </c>
      <c r="AM501" s="95">
        <v>9.81</v>
      </c>
      <c r="AN501">
        <f>AJ500/AK501</f>
        <v>6.5513738145313166E-2</v>
      </c>
      <c r="AO501">
        <f t="shared" si="14"/>
        <v>0.90908973681654914</v>
      </c>
    </row>
    <row r="502" spans="1:41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15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>AJ501/AK502</f>
        <v>6.5816326530612243E-2</v>
      </c>
      <c r="AM502" s="95">
        <v>9.86</v>
      </c>
      <c r="AN502">
        <f>AJ501/AK502</f>
        <v>6.5816326530612243E-2</v>
      </c>
      <c r="AO502">
        <f t="shared" si="14"/>
        <v>0.91360683752367122</v>
      </c>
    </row>
    <row r="503" spans="1:41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15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>AJ502/AK503</f>
        <v>6.6755102040816319E-2</v>
      </c>
      <c r="AM503" s="95">
        <v>9.84</v>
      </c>
      <c r="AN503">
        <f>AJ502/AK503</f>
        <v>6.6755102040816319E-2</v>
      </c>
      <c r="AO503">
        <f t="shared" si="14"/>
        <v>0.92698484227193056</v>
      </c>
    </row>
    <row r="504" spans="1:41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15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>AJ503/AK504</f>
        <v>6.7683673469387751E-2</v>
      </c>
      <c r="AM504" s="95">
        <v>9.73</v>
      </c>
      <c r="AN504">
        <f>AJ503/AK504</f>
        <v>6.7683673469387751E-2</v>
      </c>
      <c r="AO504">
        <f t="shared" si="14"/>
        <v>0.93977326590905308</v>
      </c>
    </row>
    <row r="505" spans="1:41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15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>AJ504/AK505</f>
        <v>6.9295358450335173E-2</v>
      </c>
      <c r="AM505" s="95">
        <v>9.3800000000000008</v>
      </c>
      <c r="AN505">
        <f>AJ504/AK505</f>
        <v>6.9295358450335173E-2</v>
      </c>
      <c r="AO505">
        <f t="shared" si="14"/>
        <v>0.96232946385756135</v>
      </c>
    </row>
    <row r="506" spans="1:41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15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>AJ505/AK506</f>
        <v>6.9561224489795917E-2</v>
      </c>
      <c r="AM506" s="95">
        <v>9.3000000000000007</v>
      </c>
      <c r="AN506">
        <f>AJ505/AK506</f>
        <v>6.9561224489795917E-2</v>
      </c>
      <c r="AO506">
        <f t="shared" si="14"/>
        <v>0.96607539752678184</v>
      </c>
    </row>
    <row r="507" spans="1:41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15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>AJ506/AK507</f>
        <v>7.0489795918367334E-2</v>
      </c>
      <c r="AM507" s="95">
        <v>8.9700000000000006</v>
      </c>
      <c r="AN507">
        <f>AJ506/AK507</f>
        <v>7.0489795918367334E-2</v>
      </c>
      <c r="AO507">
        <f t="shared" ref="AO507:AO570" si="16">AN507/(AVERAGE(AL387:AL506))</f>
        <v>0.97905031367776973</v>
      </c>
    </row>
    <row r="508" spans="1:41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15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>AJ507/AK508</f>
        <v>7.1428571428571425E-2</v>
      </c>
      <c r="AM508" s="95">
        <v>8.8000000000000007</v>
      </c>
      <c r="AN508">
        <f>AJ507/AK508</f>
        <v>7.1428571428571425E-2</v>
      </c>
      <c r="AO508">
        <f t="shared" si="16"/>
        <v>0.99220699717655603</v>
      </c>
    </row>
    <row r="509" spans="1:41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15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>AJ508/AK509</f>
        <v>7.0836734693877551E-2</v>
      </c>
      <c r="AM509" s="95">
        <v>8.7899999999999991</v>
      </c>
      <c r="AN509">
        <f>AJ508/AK509</f>
        <v>7.0836734693877551E-2</v>
      </c>
      <c r="AO509">
        <f t="shared" si="16"/>
        <v>0.98442055097443737</v>
      </c>
    </row>
    <row r="510" spans="1:41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15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>AJ509/AK510</f>
        <v>7.0958762886597943E-2</v>
      </c>
      <c r="AM510" s="95">
        <v>8.5500000000000007</v>
      </c>
      <c r="AN510">
        <f>AJ509/AK510</f>
        <v>7.0958762886597943E-2</v>
      </c>
      <c r="AO510">
        <f t="shared" si="16"/>
        <v>0.98650655499783602</v>
      </c>
    </row>
    <row r="511" spans="1:41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15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>AJ510/AK511</f>
        <v>6.9642857142857131E-2</v>
      </c>
      <c r="AM511" s="95">
        <v>8.1199999999999992</v>
      </c>
      <c r="AN511">
        <f>AJ510/AK511</f>
        <v>6.9642857142857131E-2</v>
      </c>
      <c r="AO511">
        <f t="shared" si="16"/>
        <v>0.96866032489469511</v>
      </c>
    </row>
    <row r="512" spans="1:41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15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>AJ511/AK512</f>
        <v>6.8353535353535347E-2</v>
      </c>
      <c r="AM512" s="95">
        <v>8.23</v>
      </c>
      <c r="AN512">
        <f>AJ511/AK512</f>
        <v>6.8353535353535347E-2</v>
      </c>
      <c r="AO512">
        <f t="shared" si="16"/>
        <v>0.95120075302117613</v>
      </c>
    </row>
    <row r="513" spans="1:41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15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>AJ512/AK513</f>
        <v>6.7757575757575753E-2</v>
      </c>
      <c r="AM513" s="95">
        <v>8.4499999999999993</v>
      </c>
      <c r="AN513">
        <f>AJ512/AK513</f>
        <v>6.7757575757575753E-2</v>
      </c>
      <c r="AO513">
        <f t="shared" si="16"/>
        <v>0.94340744115597652</v>
      </c>
    </row>
    <row r="514" spans="1:41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15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>AJ513/AK514</f>
        <v>6.6500000000000004E-2</v>
      </c>
      <c r="AM514" s="95">
        <v>8.5299999999999994</v>
      </c>
      <c r="AN514">
        <f>AJ513/AK514</f>
        <v>6.6500000000000004E-2</v>
      </c>
      <c r="AO514">
        <f t="shared" si="16"/>
        <v>0.92634279971879041</v>
      </c>
    </row>
    <row r="515" spans="1:41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15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>AJ514/AK515</f>
        <v>6.5920000000000006E-2</v>
      </c>
      <c r="AM515" s="95">
        <v>8.26</v>
      </c>
      <c r="AN515">
        <f>AJ514/AK515</f>
        <v>6.5920000000000006E-2</v>
      </c>
      <c r="AO515">
        <f t="shared" si="16"/>
        <v>0.91864390122000794</v>
      </c>
    </row>
    <row r="516" spans="1:41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15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>AJ515/AK516</f>
        <v>6.4683168316831685E-2</v>
      </c>
      <c r="AM516" s="95">
        <v>8.0500000000000007</v>
      </c>
      <c r="AN516">
        <f>AJ515/AK516</f>
        <v>6.4683168316831685E-2</v>
      </c>
      <c r="AO516">
        <f t="shared" si="16"/>
        <v>0.90182126278513952</v>
      </c>
    </row>
    <row r="517" spans="1:41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15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>AJ516/AK517</f>
        <v>6.4750000000000002E-2</v>
      </c>
      <c r="AM517" s="95">
        <v>8.0399999999999991</v>
      </c>
      <c r="AN517">
        <f>AJ516/AK517</f>
        <v>6.4750000000000002E-2</v>
      </c>
      <c r="AO517">
        <f t="shared" si="16"/>
        <v>0.90327447059228394</v>
      </c>
    </row>
    <row r="518" spans="1:41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15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>AJ517/AK518</f>
        <v>6.4170000000000005E-2</v>
      </c>
      <c r="AM518" s="95">
        <v>8.3699999999999992</v>
      </c>
      <c r="AN518">
        <f>AJ517/AK518</f>
        <v>6.4170000000000005E-2</v>
      </c>
      <c r="AO518">
        <f t="shared" si="16"/>
        <v>0.89558684724629667</v>
      </c>
    </row>
    <row r="519" spans="1:41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15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>AJ518/AK519</f>
        <v>6.4222222222222222E-2</v>
      </c>
      <c r="AM519" s="95">
        <v>8.48</v>
      </c>
      <c r="AN519">
        <f>AJ518/AK519</f>
        <v>6.4222222222222222E-2</v>
      </c>
      <c r="AO519">
        <f t="shared" si="16"/>
        <v>0.89651119576817706</v>
      </c>
    </row>
    <row r="520" spans="1:41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15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>AJ519/AK520</f>
        <v>6.363636363636363E-2</v>
      </c>
      <c r="AM520" s="95">
        <v>8.32</v>
      </c>
      <c r="AN520">
        <f>AJ519/AK520</f>
        <v>6.363636363636363E-2</v>
      </c>
      <c r="AO520">
        <f t="shared" si="16"/>
        <v>0.88826542180636692</v>
      </c>
    </row>
    <row r="521" spans="1:41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15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>AJ520/AK521</f>
        <v>6.3346938775510203E-2</v>
      </c>
      <c r="AM521" s="95">
        <v>8.1199999999999992</v>
      </c>
      <c r="AN521">
        <f>AJ520/AK521</f>
        <v>6.3346938775510203E-2</v>
      </c>
      <c r="AO521">
        <f t="shared" si="16"/>
        <v>0.88419088952508329</v>
      </c>
    </row>
    <row r="522" spans="1:41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15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>AJ521/AK522</f>
        <v>6.1787878787878787E-2</v>
      </c>
      <c r="AM522" s="95">
        <v>8.17</v>
      </c>
      <c r="AN522">
        <f>AJ521/AK522</f>
        <v>6.1787878787878787E-2</v>
      </c>
      <c r="AO522">
        <f t="shared" si="16"/>
        <v>0.86245796020145926</v>
      </c>
    </row>
    <row r="523" spans="1:41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15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>AJ522/AK523</f>
        <v>6.0858585858585862E-2</v>
      </c>
      <c r="AM523" s="95">
        <v>8.1300000000000008</v>
      </c>
      <c r="AN523">
        <f>AJ522/AK523</f>
        <v>6.0858585858585862E-2</v>
      </c>
      <c r="AO523">
        <f t="shared" si="16"/>
        <v>0.84977496531478103</v>
      </c>
    </row>
    <row r="524" spans="1:41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15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>AJ523/AK524</f>
        <v>5.9330000000000008E-2</v>
      </c>
      <c r="AM524" s="95">
        <v>7.68</v>
      </c>
      <c r="AN524">
        <f>AJ523/AK524</f>
        <v>5.9330000000000008E-2</v>
      </c>
      <c r="AO524">
        <f t="shared" si="16"/>
        <v>0.82876280506490285</v>
      </c>
    </row>
    <row r="525" spans="1:41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15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>AJ524/AK525</f>
        <v>5.7274509803921576E-2</v>
      </c>
      <c r="AM525" s="95">
        <v>7.68</v>
      </c>
      <c r="AN525">
        <f>AJ524/AK525</f>
        <v>5.7274509803921576E-2</v>
      </c>
      <c r="AO525">
        <f t="shared" si="16"/>
        <v>0.80047515346857856</v>
      </c>
    </row>
    <row r="526" spans="1:41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15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>AJ525/AK526</f>
        <v>5.6372549019607844E-2</v>
      </c>
      <c r="AM526" s="95">
        <v>7.68</v>
      </c>
      <c r="AN526">
        <f>AJ525/AK526</f>
        <v>5.6372549019607844E-2</v>
      </c>
      <c r="AO526">
        <f t="shared" si="16"/>
        <v>0.78837028880383098</v>
      </c>
    </row>
    <row r="527" spans="1:41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15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>AJ526/AK527</f>
        <v>5.6019801980198021E-2</v>
      </c>
      <c r="AM527" s="95">
        <v>7.68</v>
      </c>
      <c r="AN527">
        <f>AJ526/AK527</f>
        <v>5.6019801980198021E-2</v>
      </c>
      <c r="AO527">
        <f t="shared" si="16"/>
        <v>0.78391574224613991</v>
      </c>
    </row>
    <row r="528" spans="1:41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15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>AJ527/AK528</f>
        <v>5.4578431372549023E-2</v>
      </c>
      <c r="AM528" s="95">
        <v>7.68</v>
      </c>
      <c r="AN528">
        <f>AJ527/AK528</f>
        <v>5.4578431372549023E-2</v>
      </c>
      <c r="AO528">
        <f t="shared" si="16"/>
        <v>0.76420863761845881</v>
      </c>
    </row>
    <row r="529" spans="1:41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15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>AJ528/AK529</f>
        <v>5.4207920792079207E-2</v>
      </c>
      <c r="AM529" s="95">
        <v>7.35</v>
      </c>
      <c r="AN529">
        <f>AJ528/AK529</f>
        <v>5.4207920792079207E-2</v>
      </c>
      <c r="AO529">
        <f t="shared" si="16"/>
        <v>0.75945119622919866</v>
      </c>
    </row>
    <row r="530" spans="1:41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15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>AJ529/AK530</f>
        <v>5.3297029702970296E-2</v>
      </c>
      <c r="AM530" s="95">
        <v>7.48</v>
      </c>
      <c r="AN530">
        <f>AJ529/AK530</f>
        <v>5.3297029702970296E-2</v>
      </c>
      <c r="AO530">
        <f t="shared" si="16"/>
        <v>0.74711167123488698</v>
      </c>
    </row>
    <row r="531" spans="1:41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15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>AJ530/AK531</f>
        <v>5.2920000000000002E-2</v>
      </c>
      <c r="AM531" s="95">
        <v>7.38</v>
      </c>
      <c r="AN531">
        <f>AJ530/AK531</f>
        <v>5.2920000000000002E-2</v>
      </c>
      <c r="AO531">
        <f t="shared" si="16"/>
        <v>0.74229124798217505</v>
      </c>
    </row>
    <row r="532" spans="1:41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15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>AJ531/AK532</f>
        <v>5.2525252525252523E-2</v>
      </c>
      <c r="AM532" s="95">
        <v>7.57</v>
      </c>
      <c r="AN532">
        <f>AJ531/AK532</f>
        <v>5.2525252525252523E-2</v>
      </c>
      <c r="AO532">
        <f t="shared" si="16"/>
        <v>0.73721399283764</v>
      </c>
    </row>
    <row r="533" spans="1:41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15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>AJ532/AK533</f>
        <v>5.5000000000000007E-2</v>
      </c>
      <c r="AM533" s="95">
        <v>8.14</v>
      </c>
      <c r="AN533">
        <f>AJ532/AK533</f>
        <v>5.5000000000000007E-2</v>
      </c>
      <c r="AO533">
        <f t="shared" si="16"/>
        <v>0.77248997819336185</v>
      </c>
    </row>
    <row r="534" spans="1:41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17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>AJ533/AK534</f>
        <v>5.7425742574257421E-2</v>
      </c>
      <c r="AM534" s="95">
        <v>7.95</v>
      </c>
      <c r="AN534">
        <f>AJ533/AK534</f>
        <v>5.7425742574257421E-2</v>
      </c>
      <c r="AO534">
        <f t="shared" si="16"/>
        <v>0.80706216571033551</v>
      </c>
    </row>
    <row r="535" spans="1:41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17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>AJ534/AK535</f>
        <v>6.0396039603960394E-2</v>
      </c>
      <c r="AM535" s="95">
        <v>8.0399999999999991</v>
      </c>
      <c r="AN535">
        <f>AJ534/AK535</f>
        <v>6.0396039603960394E-2</v>
      </c>
      <c r="AO535">
        <f t="shared" si="16"/>
        <v>0.84934329410188936</v>
      </c>
    </row>
    <row r="536" spans="1:41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17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>AJ535/AK536</f>
        <v>6.3366336633663367E-2</v>
      </c>
      <c r="AM536" s="95">
        <v>8.01</v>
      </c>
      <c r="AN536">
        <f>AJ535/AK536</f>
        <v>6.3366336633663367E-2</v>
      </c>
      <c r="AO536">
        <f t="shared" si="16"/>
        <v>0.89155682101790523</v>
      </c>
    </row>
    <row r="537" spans="1:41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17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>AJ536/AK537</f>
        <v>6.633663366336634E-2</v>
      </c>
      <c r="AM537" s="95">
        <v>8.35</v>
      </c>
      <c r="AN537">
        <f>AJ536/AK537</f>
        <v>6.633663366336634E-2</v>
      </c>
      <c r="AO537">
        <f t="shared" si="16"/>
        <v>0.93368544206035375</v>
      </c>
    </row>
    <row r="538" spans="1:41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17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>AJ537/AK538</f>
        <v>6.9306930693069299E-2</v>
      </c>
      <c r="AM538" s="95">
        <v>8.66</v>
      </c>
      <c r="AN538">
        <f>AJ537/AK538</f>
        <v>6.9306930693069299E-2</v>
      </c>
      <c r="AO538">
        <f t="shared" si="16"/>
        <v>0.97562309682033621</v>
      </c>
    </row>
    <row r="539" spans="1:41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17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>AJ538/AK539</f>
        <v>7.1568627450980402E-2</v>
      </c>
      <c r="AM539" s="95">
        <v>9.14</v>
      </c>
      <c r="AN539">
        <f>AJ538/AK539</f>
        <v>7.1568627450980402E-2</v>
      </c>
      <c r="AO539">
        <f t="shared" si="16"/>
        <v>1.0075506039523447</v>
      </c>
    </row>
    <row r="540" spans="1:41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17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>AJ539/AK540</f>
        <v>7.3786407766990289E-2</v>
      </c>
      <c r="AM540" s="95">
        <v>9.4600000000000009</v>
      </c>
      <c r="AN540">
        <f>AJ539/AK540</f>
        <v>7.3786407766990289E-2</v>
      </c>
      <c r="AO540">
        <f t="shared" si="16"/>
        <v>1.0388106998378306</v>
      </c>
    </row>
    <row r="541" spans="1:41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17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>AJ540/AK541</f>
        <v>7.6699029126213597E-2</v>
      </c>
      <c r="AM541" s="95">
        <v>9.48</v>
      </c>
      <c r="AN541">
        <f>AJ540/AK541</f>
        <v>7.6699029126213597E-2</v>
      </c>
      <c r="AO541">
        <f t="shared" si="16"/>
        <v>1.0796983475133015</v>
      </c>
    </row>
    <row r="542" spans="1:41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17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>AJ541/AK542</f>
        <v>7.8846153846153844E-2</v>
      </c>
      <c r="AM542" s="95">
        <v>9.33</v>
      </c>
      <c r="AN542">
        <f>AJ541/AK542</f>
        <v>7.8846153846153844E-2</v>
      </c>
      <c r="AO542">
        <f t="shared" si="16"/>
        <v>1.1095472835572828</v>
      </c>
    </row>
    <row r="543" spans="1:41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17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>AJ542/AK543</f>
        <v>8.1730769230769232E-2</v>
      </c>
      <c r="AM543" s="95">
        <v>9.1999999999999993</v>
      </c>
      <c r="AN543">
        <f>AJ542/AK543</f>
        <v>8.1730769230769232E-2</v>
      </c>
      <c r="AO543">
        <f t="shared" si="16"/>
        <v>1.1497000229081047</v>
      </c>
    </row>
    <row r="544" spans="1:41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17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>AJ543/AK544</f>
        <v>8.3809523809523806E-2</v>
      </c>
      <c r="AM544" s="95">
        <v>9.17</v>
      </c>
      <c r="AN544">
        <f>AJ543/AK544</f>
        <v>8.3809523809523806E-2</v>
      </c>
      <c r="AO544">
        <f t="shared" si="16"/>
        <v>1.1783366715127306</v>
      </c>
    </row>
    <row r="545" spans="1:41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17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>AJ544/AK545</f>
        <v>8.8132075471698115E-2</v>
      </c>
      <c r="AM545" s="95">
        <v>9.07</v>
      </c>
      <c r="AN545">
        <f>AJ544/AK545</f>
        <v>8.8132075471698115E-2</v>
      </c>
      <c r="AO545">
        <f t="shared" si="16"/>
        <v>1.2384302974648027</v>
      </c>
    </row>
    <row r="546" spans="1:41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17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>AJ545/AK546</f>
        <v>9.236448598130842E-2</v>
      </c>
      <c r="AM546" s="95">
        <v>9.27</v>
      </c>
      <c r="AN546">
        <f>AJ545/AK546</f>
        <v>9.236448598130842E-2</v>
      </c>
      <c r="AO546">
        <f t="shared" si="16"/>
        <v>1.2966704560191151</v>
      </c>
    </row>
    <row r="547" spans="1:41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17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>AJ546/AK547</f>
        <v>9.6481481481481474E-2</v>
      </c>
      <c r="AM547" s="95">
        <v>9.36</v>
      </c>
      <c r="AN547">
        <f>AJ546/AK547</f>
        <v>9.6481481481481474E-2</v>
      </c>
      <c r="AO547">
        <f t="shared" si="16"/>
        <v>1.3525101265675292</v>
      </c>
    </row>
    <row r="548" spans="1:41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17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>AJ547/AK548</f>
        <v>0.10157407407407407</v>
      </c>
      <c r="AM548" s="95">
        <v>9.23</v>
      </c>
      <c r="AN548">
        <f>AJ547/AK548</f>
        <v>0.10157407407407407</v>
      </c>
      <c r="AO548">
        <f t="shared" si="16"/>
        <v>1.4213077913524936</v>
      </c>
    </row>
    <row r="549" spans="1:41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17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>AJ548/AK549</f>
        <v>0.10559633027522936</v>
      </c>
      <c r="AM549" s="95">
        <v>9.3000000000000007</v>
      </c>
      <c r="AN549">
        <f>AJ548/AK549</f>
        <v>0.10559633027522936</v>
      </c>
      <c r="AO549">
        <f t="shared" si="16"/>
        <v>1.4746656460080589</v>
      </c>
    </row>
    <row r="550" spans="1:41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17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>AJ549/AK550</f>
        <v>0.10855855855855857</v>
      </c>
      <c r="AM550" s="95">
        <v>9.68</v>
      </c>
      <c r="AN550">
        <f>AJ549/AK550</f>
        <v>0.10855855855855857</v>
      </c>
      <c r="AO550">
        <f t="shared" si="16"/>
        <v>1.5121539408886036</v>
      </c>
    </row>
    <row r="551" spans="1:41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17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>AJ550/AK551</f>
        <v>0.11141592920353981</v>
      </c>
      <c r="AM551" s="95">
        <v>9.98</v>
      </c>
      <c r="AN551">
        <f>AJ550/AK551</f>
        <v>0.11141592920353981</v>
      </c>
      <c r="AO551">
        <f t="shared" si="16"/>
        <v>1.5474538107649294</v>
      </c>
    </row>
    <row r="552" spans="1:41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17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>AJ551/AK552</f>
        <v>0.11417391304347825</v>
      </c>
      <c r="AM552" s="95">
        <v>10.210000000000001</v>
      </c>
      <c r="AN552">
        <f>AJ551/AK552</f>
        <v>0.11417391304347825</v>
      </c>
      <c r="AO552">
        <f t="shared" si="16"/>
        <v>1.5804770559484496</v>
      </c>
    </row>
    <row r="553" spans="1:41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17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>AJ552/AK553</f>
        <v>0.11793103448275863</v>
      </c>
      <c r="AM553" s="95">
        <v>9.8000000000000007</v>
      </c>
      <c r="AN553">
        <f>AJ552/AK553</f>
        <v>0.11793103448275863</v>
      </c>
      <c r="AO553">
        <f t="shared" si="16"/>
        <v>1.6265427576576106</v>
      </c>
    </row>
    <row r="554" spans="1:41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17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>AJ553/AK554</f>
        <v>0.12153846153846154</v>
      </c>
      <c r="AM554" s="95">
        <v>9.57</v>
      </c>
      <c r="AN554">
        <f>AJ553/AK554</f>
        <v>0.12153846153846154</v>
      </c>
      <c r="AO554">
        <f t="shared" si="16"/>
        <v>1.669491302858473</v>
      </c>
    </row>
    <row r="555" spans="1:41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17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>AJ554/AK555</f>
        <v>0.123</v>
      </c>
      <c r="AM555" s="95">
        <v>9.0299999999999994</v>
      </c>
      <c r="AN555">
        <f>AJ554/AK555</f>
        <v>0.123</v>
      </c>
      <c r="AO555">
        <f t="shared" si="16"/>
        <v>1.6823758385221621</v>
      </c>
    </row>
    <row r="556" spans="1:41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17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>AJ555/AK556</f>
        <v>0.1275</v>
      </c>
      <c r="AM556" s="95">
        <v>9.31</v>
      </c>
      <c r="AN556">
        <f>AJ555/AK556</f>
        <v>0.1275</v>
      </c>
      <c r="AO556">
        <f t="shared" si="16"/>
        <v>1.7360608129126005</v>
      </c>
    </row>
    <row r="557" spans="1:41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17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>AJ556/AK557</f>
        <v>0.11976190476190476</v>
      </c>
      <c r="AM557" s="95">
        <v>9.17</v>
      </c>
      <c r="AN557">
        <f>AJ556/AK557</f>
        <v>0.11976190476190476</v>
      </c>
      <c r="AO557">
        <f t="shared" si="16"/>
        <v>1.6228671731502373</v>
      </c>
    </row>
    <row r="558" spans="1:41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17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>AJ557/AK558</f>
        <v>0.11624999999999999</v>
      </c>
      <c r="AM558" s="95">
        <v>8.86</v>
      </c>
      <c r="AN558">
        <f>AJ557/AK558</f>
        <v>0.11624999999999999</v>
      </c>
      <c r="AO558">
        <f t="shared" si="16"/>
        <v>1.5689507027510508</v>
      </c>
    </row>
    <row r="559" spans="1:41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17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>AJ558/AK559</f>
        <v>0.11292307692307692</v>
      </c>
      <c r="AM559" s="95">
        <v>9.0399999999999991</v>
      </c>
      <c r="AN559">
        <f>AJ558/AK559</f>
        <v>0.11292307692307692</v>
      </c>
      <c r="AO559">
        <f t="shared" si="16"/>
        <v>1.5180952229591143</v>
      </c>
    </row>
    <row r="560" spans="1:41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17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>AJ559/AK560</f>
        <v>0.113046875</v>
      </c>
      <c r="AM560" s="95">
        <v>8.7899999999999991</v>
      </c>
      <c r="AN560">
        <f>AJ559/AK560</f>
        <v>0.113046875</v>
      </c>
      <c r="AO560">
        <f t="shared" si="16"/>
        <v>1.5141137416925872</v>
      </c>
    </row>
    <row r="561" spans="1:41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17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>AJ560/AK561</f>
        <v>0.10969230769230769</v>
      </c>
      <c r="AM561" s="95">
        <v>8.5299999999999994</v>
      </c>
      <c r="AN561">
        <f>AJ560/AK561</f>
        <v>0.10969230769230769</v>
      </c>
      <c r="AO561">
        <f t="shared" si="16"/>
        <v>1.4635795322595704</v>
      </c>
    </row>
    <row r="562" spans="1:41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17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>AJ561/AK562</f>
        <v>0.10563909774436089</v>
      </c>
      <c r="AM562" s="95">
        <v>8.1199999999999992</v>
      </c>
      <c r="AN562">
        <f>AJ561/AK562</f>
        <v>0.10563909774436089</v>
      </c>
      <c r="AO562">
        <f t="shared" si="16"/>
        <v>1.4045233866648061</v>
      </c>
    </row>
    <row r="563" spans="1:41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17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>AJ562/AK563</f>
        <v>0.10251851851851851</v>
      </c>
      <c r="AM563" s="95">
        <v>7.68</v>
      </c>
      <c r="AN563">
        <f>AJ562/AK563</f>
        <v>0.10251851851851851</v>
      </c>
      <c r="AO563">
        <f t="shared" si="16"/>
        <v>1.3587120095302725</v>
      </c>
    </row>
    <row r="564" spans="1:41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17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>AJ563/AK564</f>
        <v>0.10096296296296296</v>
      </c>
      <c r="AM564" s="95">
        <v>7.04</v>
      </c>
      <c r="AN564">
        <f>AJ563/AK564</f>
        <v>0.10096296296296296</v>
      </c>
      <c r="AO564">
        <f t="shared" si="16"/>
        <v>1.3340787158345757</v>
      </c>
    </row>
    <row r="565" spans="1:41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17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>AJ564/AK565</f>
        <v>9.802919708029198E-2</v>
      </c>
      <c r="AM565" s="95">
        <v>6.8</v>
      </c>
      <c r="AN565">
        <f>AJ564/AK565</f>
        <v>9.802919708029198E-2</v>
      </c>
      <c r="AO565">
        <f t="shared" si="16"/>
        <v>1.2919779736231338</v>
      </c>
    </row>
    <row r="566" spans="1:41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17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>AJ565/AK566</f>
        <v>9.4428571428571431E-2</v>
      </c>
      <c r="AM566" s="95">
        <v>7.21</v>
      </c>
      <c r="AN566">
        <f>AJ565/AK566</f>
        <v>9.4428571428571431E-2</v>
      </c>
      <c r="AO566">
        <f t="shared" si="16"/>
        <v>1.2418264767988387</v>
      </c>
    </row>
    <row r="567" spans="1:41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17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>AJ566/AK567</f>
        <v>9.2269503546099294E-2</v>
      </c>
      <c r="AM567" s="95">
        <v>7.43</v>
      </c>
      <c r="AN567">
        <f>AJ566/AK567</f>
        <v>9.2269503546099294E-2</v>
      </c>
      <c r="AO567">
        <f t="shared" si="16"/>
        <v>1.2112726342225211</v>
      </c>
    </row>
    <row r="568" spans="1:41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17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>AJ567/AK568</f>
        <v>9.1428571428571428E-2</v>
      </c>
      <c r="AM568" s="95">
        <v>7.28</v>
      </c>
      <c r="AN568">
        <f>AJ567/AK568</f>
        <v>9.1428571428571428E-2</v>
      </c>
      <c r="AO568">
        <f t="shared" si="16"/>
        <v>1.1983683623974646</v>
      </c>
    </row>
    <row r="569" spans="1:41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17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>AJ568/AK569</f>
        <v>8.8450704225352117E-2</v>
      </c>
      <c r="AM569" s="95">
        <v>7.21</v>
      </c>
      <c r="AN569">
        <f>AJ568/AK569</f>
        <v>8.8450704225352117E-2</v>
      </c>
      <c r="AO569">
        <f t="shared" si="16"/>
        <v>1.1575222426766483</v>
      </c>
    </row>
    <row r="570" spans="1:41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17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>AJ569/AK570</f>
        <v>8.496551724137931E-2</v>
      </c>
      <c r="AM570" s="95">
        <v>7.44</v>
      </c>
      <c r="AN570">
        <f>AJ569/AK570</f>
        <v>8.496551724137931E-2</v>
      </c>
      <c r="AO570">
        <f t="shared" si="16"/>
        <v>1.110339112231872</v>
      </c>
    </row>
    <row r="571" spans="1:41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17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>AJ570/AK571</f>
        <v>8.2176870748299324E-2</v>
      </c>
      <c r="AM571" s="95">
        <v>7.45</v>
      </c>
      <c r="AN571">
        <f>AJ570/AK571</f>
        <v>8.2176870748299324E-2</v>
      </c>
      <c r="AO571">
        <f t="shared" ref="AO571:AO634" si="18">AN571/(AVERAGE(AL451:AL570))</f>
        <v>1.0726965952510907</v>
      </c>
    </row>
    <row r="572" spans="1:41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17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>AJ571/AK572</f>
        <v>7.8344370860927159E-2</v>
      </c>
      <c r="AM572" s="95">
        <v>7.51</v>
      </c>
      <c r="AN572">
        <f>AJ571/AK572</f>
        <v>7.8344370860927159E-2</v>
      </c>
      <c r="AO572">
        <f t="shared" si="18"/>
        <v>1.0217510695362808</v>
      </c>
    </row>
    <row r="573" spans="1:41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17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>AJ572/AK573</f>
        <v>7.5259740259740263E-2</v>
      </c>
      <c r="AM573" s="95">
        <v>7.58</v>
      </c>
      <c r="AN573">
        <f>AJ572/AK573</f>
        <v>7.5259740259740263E-2</v>
      </c>
      <c r="AO573">
        <f t="shared" si="18"/>
        <v>0.98088280699268793</v>
      </c>
    </row>
    <row r="574" spans="1:41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17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>AJ573/AK574</f>
        <v>7.2292993630573246E-2</v>
      </c>
      <c r="AM574" s="95">
        <v>7.54</v>
      </c>
      <c r="AN574">
        <f>AJ573/AK574</f>
        <v>7.2292993630573246E-2</v>
      </c>
      <c r="AO574">
        <f t="shared" si="18"/>
        <v>0.94184140826409257</v>
      </c>
    </row>
    <row r="575" spans="1:41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17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>AJ574/AK575</f>
        <v>6.9437499999999999E-2</v>
      </c>
      <c r="AM575" s="95">
        <v>7.86</v>
      </c>
      <c r="AN575">
        <f>AJ574/AK575</f>
        <v>6.9437499999999999E-2</v>
      </c>
      <c r="AO575">
        <f t="shared" si="18"/>
        <v>0.90449598846004586</v>
      </c>
    </row>
    <row r="576" spans="1:41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17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>AJ575/AK576</f>
        <v>6.668711656441717E-2</v>
      </c>
      <c r="AM576" s="95">
        <v>8.06</v>
      </c>
      <c r="AN576">
        <f>AJ575/AK576</f>
        <v>6.668711656441717E-2</v>
      </c>
      <c r="AO576">
        <f t="shared" si="18"/>
        <v>0.86865745294096763</v>
      </c>
    </row>
    <row r="577" spans="1:41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17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>AJ576/AK577</f>
        <v>6.4424242424242426E-2</v>
      </c>
      <c r="AM577" s="95">
        <v>7.9</v>
      </c>
      <c r="AN577">
        <f>AJ576/AK577</f>
        <v>6.4424242424242426E-2</v>
      </c>
      <c r="AO577">
        <f t="shared" si="18"/>
        <v>0.83928619318746422</v>
      </c>
    </row>
    <row r="578" spans="1:41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17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>AJ577/AK578</f>
        <v>6.2909090909090915E-2</v>
      </c>
      <c r="AM578" s="95">
        <v>7.85</v>
      </c>
      <c r="AN578">
        <f>AJ577/AK578</f>
        <v>6.2909090909090915E-2</v>
      </c>
      <c r="AO578">
        <f t="shared" si="18"/>
        <v>0.81972163421989597</v>
      </c>
    </row>
    <row r="579" spans="1:41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17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>AJ578/AK579</f>
        <v>6.2592592592592602E-2</v>
      </c>
      <c r="AM579" s="95">
        <v>7.88</v>
      </c>
      <c r="AN579">
        <f>AJ578/AK579</f>
        <v>6.2592592592592602E-2</v>
      </c>
      <c r="AO579">
        <f t="shared" si="18"/>
        <v>0.81590130987262433</v>
      </c>
    </row>
    <row r="580" spans="1:41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17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>AJ579/AK580</f>
        <v>6.036585365853659E-2</v>
      </c>
      <c r="AM580" s="95">
        <v>8.1199999999999992</v>
      </c>
      <c r="AN580">
        <f>AJ579/AK580</f>
        <v>6.036585365853659E-2</v>
      </c>
      <c r="AO580">
        <f t="shared" si="18"/>
        <v>0.78707354921406414</v>
      </c>
    </row>
    <row r="581" spans="1:41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17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>AJ580/AK581</f>
        <v>5.8982035928143717E-2</v>
      </c>
      <c r="AM581" s="95">
        <v>8.39</v>
      </c>
      <c r="AN581">
        <f>AJ580/AK581</f>
        <v>5.8982035928143717E-2</v>
      </c>
      <c r="AO581">
        <f t="shared" si="18"/>
        <v>0.76934858424524011</v>
      </c>
    </row>
    <row r="582" spans="1:41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17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>AJ581/AK582</f>
        <v>5.7988165680473373E-2</v>
      </c>
      <c r="AM582" s="95">
        <v>8.9700000000000006</v>
      </c>
      <c r="AN582">
        <f>AJ581/AK582</f>
        <v>5.7988165680473373E-2</v>
      </c>
      <c r="AO582">
        <f t="shared" si="18"/>
        <v>0.75683624352688028</v>
      </c>
    </row>
    <row r="583" spans="1:41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17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>AJ582/AK583</f>
        <v>5.7692307692307696E-2</v>
      </c>
      <c r="AM583" s="95">
        <v>9.2100000000000009</v>
      </c>
      <c r="AN583">
        <f>AJ582/AK583</f>
        <v>5.7692307692307696E-2</v>
      </c>
      <c r="AO583">
        <f t="shared" si="18"/>
        <v>0.75358402662893931</v>
      </c>
    </row>
    <row r="584" spans="1:41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17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>AJ583/AK584</f>
        <v>5.5747126436781612E-2</v>
      </c>
      <c r="AM584" s="95">
        <v>9.51</v>
      </c>
      <c r="AN584">
        <f>AJ583/AK584</f>
        <v>5.5747126436781612E-2</v>
      </c>
      <c r="AO584">
        <f t="shared" si="18"/>
        <v>0.72886289003434113</v>
      </c>
    </row>
    <row r="585" spans="1:41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17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>AJ584/AK585</f>
        <v>5.4519774011299434E-2</v>
      </c>
      <c r="AM585" s="95">
        <v>8.8699999999999992</v>
      </c>
      <c r="AN585">
        <f>AJ584/AK585</f>
        <v>5.4519774011299434E-2</v>
      </c>
      <c r="AO585">
        <f t="shared" si="18"/>
        <v>0.71376451020611997</v>
      </c>
    </row>
    <row r="586" spans="1:41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17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>AJ585/AK586</f>
        <v>5.3932584269662916E-2</v>
      </c>
      <c r="AM586" s="95">
        <v>9.01</v>
      </c>
      <c r="AN586">
        <f>AJ585/AK586</f>
        <v>5.3932584269662916E-2</v>
      </c>
      <c r="AO586">
        <f t="shared" si="18"/>
        <v>0.70718208522197279</v>
      </c>
    </row>
    <row r="587" spans="1:41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17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>AJ586/AK587</f>
        <v>5.2762430939226515E-2</v>
      </c>
      <c r="AM587" s="95">
        <v>9.4700000000000006</v>
      </c>
      <c r="AN587">
        <f>AJ586/AK587</f>
        <v>5.2762430939226515E-2</v>
      </c>
      <c r="AO587">
        <f t="shared" si="18"/>
        <v>0.69303429366012614</v>
      </c>
    </row>
    <row r="588" spans="1:41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17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>AJ587/AK588</f>
        <v>5.1351351351351347E-2</v>
      </c>
      <c r="AM588" s="95">
        <v>9.19</v>
      </c>
      <c r="AN588">
        <f>AJ587/AK588</f>
        <v>5.1351351351351347E-2</v>
      </c>
      <c r="AO588">
        <f t="shared" si="18"/>
        <v>0.67576725605177279</v>
      </c>
    </row>
    <row r="589" spans="1:41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17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>AJ588/AK589</f>
        <v>0.05</v>
      </c>
      <c r="AM589" s="95">
        <v>8.92</v>
      </c>
      <c r="AN589">
        <f>AJ588/AK589</f>
        <v>0.05</v>
      </c>
      <c r="AO589">
        <f t="shared" si="18"/>
        <v>0.65938603481810087</v>
      </c>
    </row>
    <row r="590" spans="1:41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17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>AJ589/AK590</f>
        <v>4.8704663212435231E-2</v>
      </c>
      <c r="AM590" s="95">
        <v>8.83</v>
      </c>
      <c r="AN590">
        <f>AJ589/AK590</f>
        <v>4.8704663212435231E-2</v>
      </c>
      <c r="AO590">
        <f t="shared" si="18"/>
        <v>0.64382963218786449</v>
      </c>
    </row>
    <row r="591" spans="1:41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17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>AJ590/AK591</f>
        <v>4.7948717948717953E-2</v>
      </c>
      <c r="AM591" s="95">
        <v>8.1</v>
      </c>
      <c r="AN591">
        <f>AJ590/AK591</f>
        <v>4.7948717948717953E-2</v>
      </c>
      <c r="AO591">
        <f t="shared" si="18"/>
        <v>0.63559196387505845</v>
      </c>
    </row>
    <row r="592" spans="1:41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17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>AJ591/AK592</f>
        <v>4.7208121827411173E-2</v>
      </c>
      <c r="AM592" s="95">
        <v>8.67</v>
      </c>
      <c r="AN592">
        <f>AJ591/AK592</f>
        <v>4.7208121827411173E-2</v>
      </c>
      <c r="AO592">
        <f t="shared" si="18"/>
        <v>0.62767052857484773</v>
      </c>
    </row>
    <row r="593" spans="1:41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17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>AJ592/AK593</f>
        <v>4.5280788177339902E-2</v>
      </c>
      <c r="AM593" s="95">
        <v>8.6</v>
      </c>
      <c r="AN593">
        <f>AJ592/AK593</f>
        <v>4.5280788177339902E-2</v>
      </c>
      <c r="AO593">
        <f t="shared" si="18"/>
        <v>0.60392857428756908</v>
      </c>
    </row>
    <row r="594" spans="1:41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17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>AJ593/AK594</f>
        <v>4.4092233009708735E-2</v>
      </c>
      <c r="AM594" s="95">
        <v>8.06</v>
      </c>
      <c r="AN594">
        <f>AJ593/AK594</f>
        <v>4.4092233009708735E-2</v>
      </c>
      <c r="AO594">
        <f t="shared" si="18"/>
        <v>0.5899862062711051</v>
      </c>
    </row>
    <row r="595" spans="1:41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17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>AJ594/AK595</f>
        <v>4.2942583732057414E-2</v>
      </c>
      <c r="AM595" s="95">
        <v>7.92</v>
      </c>
      <c r="AN595">
        <f>AJ594/AK595</f>
        <v>4.2942583732057414E-2</v>
      </c>
      <c r="AO595">
        <f t="shared" si="18"/>
        <v>0.57662719857167866</v>
      </c>
    </row>
    <row r="596" spans="1:41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17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>AJ595/AK596</f>
        <v>4.2629807692307696E-2</v>
      </c>
      <c r="AM596" s="95">
        <v>7.91</v>
      </c>
      <c r="AN596">
        <f>AJ595/AK596</f>
        <v>4.2629807692307696E-2</v>
      </c>
      <c r="AO596">
        <f t="shared" si="18"/>
        <v>0.57455565304319667</v>
      </c>
    </row>
    <row r="597" spans="1:41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17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>AJ596/AK597</f>
        <v>4.3142857142857143E-2</v>
      </c>
      <c r="AM597" s="95">
        <v>7.6</v>
      </c>
      <c r="AN597">
        <f>AJ596/AK597</f>
        <v>4.3142857142857143E-2</v>
      </c>
      <c r="AO597">
        <f t="shared" si="18"/>
        <v>0.58364444377787983</v>
      </c>
    </row>
    <row r="598" spans="1:41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1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>AJ597/AK598</f>
        <v>4.3249999999999997E-2</v>
      </c>
      <c r="AM598" s="95">
        <v>7.87</v>
      </c>
      <c r="AN598">
        <f>AJ597/AK598</f>
        <v>4.3249999999999997E-2</v>
      </c>
      <c r="AO598">
        <f t="shared" si="18"/>
        <v>0.58728753110688903</v>
      </c>
    </row>
    <row r="599" spans="1:41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1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>AJ598/AK599</f>
        <v>4.292462311557789E-2</v>
      </c>
      <c r="AM599" s="95">
        <v>7.88</v>
      </c>
      <c r="AN599">
        <f>AJ598/AK599</f>
        <v>4.292462311557789E-2</v>
      </c>
      <c r="AO599">
        <f t="shared" si="18"/>
        <v>0.58508825937414433</v>
      </c>
    </row>
    <row r="600" spans="1:41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1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>AJ599/AK600</f>
        <v>4.2590909090909089E-2</v>
      </c>
      <c r="AM600" s="95">
        <v>7.48</v>
      </c>
      <c r="AN600">
        <f>AJ599/AK600</f>
        <v>4.2590909090909089E-2</v>
      </c>
      <c r="AO600">
        <f t="shared" si="18"/>
        <v>0.5829166924117013</v>
      </c>
    </row>
    <row r="601" spans="1:41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1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>AJ600/AK601</f>
        <v>4.2912371134020626E-2</v>
      </c>
      <c r="AM601" s="95">
        <v>6.81</v>
      </c>
      <c r="AN601">
        <f>AJ600/AK601</f>
        <v>4.2912371134020626E-2</v>
      </c>
      <c r="AO601">
        <f t="shared" si="18"/>
        <v>0.58984520229756587</v>
      </c>
    </row>
    <row r="602" spans="1:41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1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>AJ601/AK602</f>
        <v>4.3247368421052632E-2</v>
      </c>
      <c r="AM602" s="95">
        <v>7.11</v>
      </c>
      <c r="AN602">
        <f>AJ601/AK602</f>
        <v>4.3247368421052632E-2</v>
      </c>
      <c r="AO602">
        <f t="shared" si="18"/>
        <v>0.59697980626660729</v>
      </c>
    </row>
    <row r="603" spans="1:41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1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>AJ602/AK603</f>
        <v>4.4065217391304347E-2</v>
      </c>
      <c r="AM603" s="95">
        <v>7.06</v>
      </c>
      <c r="AN603">
        <f>AJ602/AK603</f>
        <v>4.4065217391304347E-2</v>
      </c>
      <c r="AO603">
        <f t="shared" si="18"/>
        <v>0.61082634107936262</v>
      </c>
    </row>
    <row r="604" spans="1:41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1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>AJ603/AK604</f>
        <v>4.3715846994535519E-2</v>
      </c>
      <c r="AM604" s="95">
        <v>6.88</v>
      </c>
      <c r="AN604">
        <f>AJ603/AK604</f>
        <v>4.3715846994535519E-2</v>
      </c>
      <c r="AO604">
        <f t="shared" si="18"/>
        <v>0.60864359779088351</v>
      </c>
    </row>
    <row r="605" spans="1:41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1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>AJ604/AK605</f>
        <v>4.185082872928176E-2</v>
      </c>
      <c r="AM605" s="95">
        <v>6.91</v>
      </c>
      <c r="AN605">
        <f>AJ604/AK605</f>
        <v>4.185082872928176E-2</v>
      </c>
      <c r="AO605">
        <f t="shared" si="18"/>
        <v>0.58519277787756763</v>
      </c>
    </row>
    <row r="606" spans="1:41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1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>AJ605/AK606</f>
        <v>4.0395480225988697E-2</v>
      </c>
      <c r="AM606" s="95">
        <v>7.12</v>
      </c>
      <c r="AN606">
        <f>AJ605/AK606</f>
        <v>4.0395480225988697E-2</v>
      </c>
      <c r="AO606">
        <f t="shared" si="18"/>
        <v>0.56750177452487038</v>
      </c>
    </row>
    <row r="607" spans="1:41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1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>AJ606/AK607</f>
        <v>3.8210227272727271E-2</v>
      </c>
      <c r="AM607" s="95">
        <v>6.55</v>
      </c>
      <c r="AN607">
        <f>AJ606/AK607</f>
        <v>3.8210227272727271E-2</v>
      </c>
      <c r="AO607">
        <f t="shared" si="18"/>
        <v>0.53934902081763836</v>
      </c>
    </row>
    <row r="608" spans="1:41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1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>AJ607/AK608</f>
        <v>3.5593220338983052E-2</v>
      </c>
      <c r="AM608" s="95">
        <v>6.53</v>
      </c>
      <c r="AN608">
        <f>AJ607/AK608</f>
        <v>3.5593220338983052E-2</v>
      </c>
      <c r="AO608">
        <f t="shared" si="18"/>
        <v>0.50485506934996649</v>
      </c>
    </row>
    <row r="609" spans="1:41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1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>AJ608/AK609</f>
        <v>3.3192090395480225E-2</v>
      </c>
      <c r="AM609" s="95">
        <v>6.45</v>
      </c>
      <c r="AN609">
        <f>AJ608/AK609</f>
        <v>3.3192090395480225E-2</v>
      </c>
      <c r="AO609">
        <f t="shared" si="18"/>
        <v>0.47312541656634227</v>
      </c>
    </row>
    <row r="610" spans="1:41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1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>AJ609/AK610</f>
        <v>3.1142857142857146E-2</v>
      </c>
      <c r="AM610" s="95">
        <v>6.61</v>
      </c>
      <c r="AN610">
        <f>AJ609/AK610</f>
        <v>3.1142857142857146E-2</v>
      </c>
      <c r="AO610">
        <f t="shared" si="18"/>
        <v>0.44605303383955786</v>
      </c>
    </row>
    <row r="611" spans="1:41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1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>AJ610/AK611</f>
        <v>2.871428571428571E-2</v>
      </c>
      <c r="AM611" s="95">
        <v>6.7</v>
      </c>
      <c r="AN611">
        <f>AJ610/AK611</f>
        <v>2.871428571428571E-2</v>
      </c>
      <c r="AO611">
        <f t="shared" si="18"/>
        <v>0.41326035551808299</v>
      </c>
    </row>
    <row r="612" spans="1:41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1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>AJ611/AK612</f>
        <v>2.6436781609195405E-2</v>
      </c>
      <c r="AM612" s="95">
        <v>7.06</v>
      </c>
      <c r="AN612">
        <f>AJ611/AK612</f>
        <v>2.6436781609195405E-2</v>
      </c>
      <c r="AO612">
        <f t="shared" si="18"/>
        <v>0.38238684121226624</v>
      </c>
    </row>
    <row r="613" spans="1:41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1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>AJ612/AK613</f>
        <v>2.4132947976878611E-2</v>
      </c>
      <c r="AM613" s="95">
        <v>7.31</v>
      </c>
      <c r="AN613">
        <f>AJ612/AK613</f>
        <v>2.4132947976878611E-2</v>
      </c>
      <c r="AO613">
        <f t="shared" si="18"/>
        <v>0.35089382979378331</v>
      </c>
    </row>
    <row r="614" spans="1:41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1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>AJ613/AK614</f>
        <v>2.2189349112426038E-2</v>
      </c>
      <c r="AM614" s="95">
        <v>7.3</v>
      </c>
      <c r="AN614">
        <f>AJ613/AK614</f>
        <v>2.2189349112426038E-2</v>
      </c>
      <c r="AO614">
        <f t="shared" si="18"/>
        <v>0.3244031674700707</v>
      </c>
    </row>
    <row r="615" spans="1:41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1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>AJ614/AK615</f>
        <v>1.9674556213017756E-2</v>
      </c>
      <c r="AM615" s="95">
        <v>7.46</v>
      </c>
      <c r="AN615">
        <f>AJ614/AK615</f>
        <v>1.9674556213017756E-2</v>
      </c>
      <c r="AO615">
        <f t="shared" si="18"/>
        <v>0.2892215338512964</v>
      </c>
    </row>
    <row r="616" spans="1:41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1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>AJ615/AK616</f>
        <v>1.7365269461077845E-2</v>
      </c>
      <c r="AM616" s="95">
        <v>7.74</v>
      </c>
      <c r="AN616">
        <f>AJ615/AK616</f>
        <v>1.7365269461077845E-2</v>
      </c>
      <c r="AO616">
        <f t="shared" si="18"/>
        <v>0.2567058835565611</v>
      </c>
    </row>
    <row r="617" spans="1:41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1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>AJ616/AK617</f>
        <v>1.9359281437125748E-2</v>
      </c>
      <c r="AM617" s="95">
        <v>8.2100000000000009</v>
      </c>
      <c r="AN617">
        <f>AJ616/AK617</f>
        <v>1.9359281437125748E-2</v>
      </c>
      <c r="AO617">
        <f t="shared" si="18"/>
        <v>0.28778777530163818</v>
      </c>
    </row>
    <row r="618" spans="1:41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1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>AJ617/AK618</f>
        <v>2.135928143712575E-2</v>
      </c>
      <c r="AM618" s="95">
        <v>8.5299999999999994</v>
      </c>
      <c r="AN618">
        <f>AJ617/AK618</f>
        <v>2.135928143712575E-2</v>
      </c>
      <c r="AO618">
        <f t="shared" si="18"/>
        <v>0.31919493200422494</v>
      </c>
    </row>
    <row r="619" spans="1:41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1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>AJ618/AK619</f>
        <v>2.3353293413173656E-2</v>
      </c>
      <c r="AM619" s="95">
        <v>8.4499999999999993</v>
      </c>
      <c r="AN619">
        <f>AJ618/AK619</f>
        <v>2.3353293413173656E-2</v>
      </c>
      <c r="AO619">
        <f t="shared" si="18"/>
        <v>0.3507987752375144</v>
      </c>
    </row>
    <row r="620" spans="1:41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1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>AJ619/AK620</f>
        <v>2.5196428571428571E-2</v>
      </c>
      <c r="AM620" s="95">
        <v>8.51</v>
      </c>
      <c r="AN620">
        <f>AJ619/AK620</f>
        <v>2.5196428571428571E-2</v>
      </c>
      <c r="AO620">
        <f t="shared" si="18"/>
        <v>0.380433185903852</v>
      </c>
    </row>
    <row r="621" spans="1:41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1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>AJ620/AK621</f>
        <v>2.7512048192771081E-2</v>
      </c>
      <c r="AM621" s="95">
        <v>8.83</v>
      </c>
      <c r="AN621">
        <f>AJ620/AK621</f>
        <v>2.7512048192771081E-2</v>
      </c>
      <c r="AO621">
        <f t="shared" si="18"/>
        <v>0.41749825128349499</v>
      </c>
    </row>
    <row r="622" spans="1:41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1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>AJ621/AK622</f>
        <v>2.9518072289156625E-2</v>
      </c>
      <c r="AM622" s="95">
        <v>9.06</v>
      </c>
      <c r="AN622">
        <f>AJ621/AK622</f>
        <v>2.9518072289156625E-2</v>
      </c>
      <c r="AO622">
        <f t="shared" si="18"/>
        <v>0.45010292326131496</v>
      </c>
    </row>
    <row r="623" spans="1:41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1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>AJ622/AK623</f>
        <v>3.1335329341317365E-2</v>
      </c>
      <c r="AM623" s="95">
        <v>9.26</v>
      </c>
      <c r="AN623">
        <f>AJ622/AK623</f>
        <v>3.1335329341317365E-2</v>
      </c>
      <c r="AO623">
        <f t="shared" si="18"/>
        <v>0.48002724261680757</v>
      </c>
    </row>
    <row r="624" spans="1:41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1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>AJ623/AK624</f>
        <v>3.3136904761904756E-2</v>
      </c>
      <c r="AM624" s="95">
        <v>8.8000000000000007</v>
      </c>
      <c r="AN624">
        <f>AJ623/AK624</f>
        <v>3.3136904761904756E-2</v>
      </c>
      <c r="AO624">
        <f t="shared" si="18"/>
        <v>0.50993138008390948</v>
      </c>
    </row>
    <row r="625" spans="1:41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1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>AJ624/AK625</f>
        <v>3.4911242603550295E-2</v>
      </c>
      <c r="AM625" s="95">
        <v>8.7799999999999994</v>
      </c>
      <c r="AN625">
        <f>AJ624/AK625</f>
        <v>3.4911242603550295E-2</v>
      </c>
      <c r="AO625">
        <f t="shared" si="18"/>
        <v>0.53962666729182307</v>
      </c>
    </row>
    <row r="626" spans="1:41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1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>AJ625/AK626</f>
        <v>3.7101190476190475E-2</v>
      </c>
      <c r="AM626" s="95">
        <v>8.9</v>
      </c>
      <c r="AN626">
        <f>AJ625/AK626</f>
        <v>3.7101190476190475E-2</v>
      </c>
      <c r="AO626">
        <f t="shared" si="18"/>
        <v>0.57602813972111155</v>
      </c>
    </row>
    <row r="627" spans="1:41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1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>AJ626/AK627</f>
        <v>3.9089285714285708E-2</v>
      </c>
      <c r="AM627" s="95">
        <v>9.2799999999999994</v>
      </c>
      <c r="AN627">
        <f>AJ626/AK627</f>
        <v>3.9089285714285708E-2</v>
      </c>
      <c r="AO627">
        <f t="shared" si="18"/>
        <v>0.60945459926118506</v>
      </c>
    </row>
    <row r="628" spans="1:41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1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>AJ627/AK628</f>
        <v>4.1071428571428564E-2</v>
      </c>
      <c r="AM628" s="95">
        <v>9.43</v>
      </c>
      <c r="AN628">
        <f>AJ627/AK628</f>
        <v>4.1071428571428564E-2</v>
      </c>
      <c r="AO628">
        <f t="shared" si="18"/>
        <v>0.64298211512002501</v>
      </c>
    </row>
    <row r="629" spans="1:41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1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>AJ628/AK629</f>
        <v>4.2260355029585799E-2</v>
      </c>
      <c r="AM629" s="95">
        <v>9.1</v>
      </c>
      <c r="AN629">
        <f>AJ628/AK629</f>
        <v>4.2260355029585799E-2</v>
      </c>
      <c r="AO629">
        <f t="shared" si="18"/>
        <v>0.66422561366655697</v>
      </c>
    </row>
    <row r="630" spans="1:41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1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>AJ629/AK630</f>
        <v>4.3686390532544382E-2</v>
      </c>
      <c r="AM630" s="95">
        <v>8.67</v>
      </c>
      <c r="AN630">
        <f>AJ629/AK630</f>
        <v>4.3686390532544382E-2</v>
      </c>
      <c r="AO630">
        <f t="shared" si="18"/>
        <v>0.68921895441009573</v>
      </c>
    </row>
    <row r="631" spans="1:41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1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>AJ630/AK631</f>
        <v>4.4852941176470588E-2</v>
      </c>
      <c r="AM631" s="95">
        <v>8.34</v>
      </c>
      <c r="AN631">
        <f>AJ630/AK631</f>
        <v>4.4852941176470588E-2</v>
      </c>
      <c r="AO631">
        <f t="shared" si="18"/>
        <v>0.71016938693319698</v>
      </c>
    </row>
    <row r="632" spans="1:41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1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>AJ631/AK632</f>
        <v>4.5738372093023255E-2</v>
      </c>
      <c r="AM632" s="95">
        <v>8.06</v>
      </c>
      <c r="AN632">
        <f>AJ631/AK632</f>
        <v>4.5738372093023255E-2</v>
      </c>
      <c r="AO632">
        <f t="shared" si="18"/>
        <v>0.7265651754039868</v>
      </c>
    </row>
    <row r="633" spans="1:41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1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>AJ632/AK633</f>
        <v>4.741520467836257E-2</v>
      </c>
      <c r="AM633" s="95">
        <v>8.1</v>
      </c>
      <c r="AN633">
        <f>AJ632/AK633</f>
        <v>4.741520467836257E-2</v>
      </c>
      <c r="AO633">
        <f t="shared" si="18"/>
        <v>0.75546372222172886</v>
      </c>
    </row>
    <row r="634" spans="1:41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1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>AJ633/AK634</f>
        <v>4.8546511627906977E-2</v>
      </c>
      <c r="AM634" s="95">
        <v>8.15</v>
      </c>
      <c r="AN634">
        <f>AJ633/AK634</f>
        <v>4.8546511627906977E-2</v>
      </c>
      <c r="AO634">
        <f t="shared" si="18"/>
        <v>0.77558358196643373</v>
      </c>
    </row>
    <row r="635" spans="1:41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1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>AJ634/AK635</f>
        <v>4.9664739884393058E-2</v>
      </c>
      <c r="AM635" s="95">
        <v>8.0299999999999994</v>
      </c>
      <c r="AN635">
        <f>AJ634/AK635</f>
        <v>4.9664739884393058E-2</v>
      </c>
      <c r="AO635">
        <f t="shared" ref="AO635:AO698" si="20">AN635/(AVERAGE(AL515:AL634))</f>
        <v>0.79534956227605325</v>
      </c>
    </row>
    <row r="636" spans="1:41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1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>AJ635/AK636</f>
        <v>5.1057803468208089E-2</v>
      </c>
      <c r="AM636" s="95">
        <v>8.27</v>
      </c>
      <c r="AN636">
        <f>AJ635/AK636</f>
        <v>5.1057803468208089E-2</v>
      </c>
      <c r="AO636">
        <f t="shared" si="20"/>
        <v>0.81943621413610268</v>
      </c>
    </row>
    <row r="637" spans="1:41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1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>AJ636/AK637</f>
        <v>5.2456647398843925E-2</v>
      </c>
      <c r="AM637" s="95">
        <v>8.5500000000000007</v>
      </c>
      <c r="AN637">
        <f>AJ636/AK637</f>
        <v>5.2456647398843925E-2</v>
      </c>
      <c r="AO637">
        <f t="shared" si="20"/>
        <v>0.84342349216168522</v>
      </c>
    </row>
    <row r="638" spans="1:41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1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>AJ637/AK638</f>
        <v>5.3855491329479768E-2</v>
      </c>
      <c r="AM638" s="95">
        <v>8.83</v>
      </c>
      <c r="AN638">
        <f>AJ637/AK638</f>
        <v>5.3855491329479768E-2</v>
      </c>
      <c r="AO638">
        <f t="shared" si="20"/>
        <v>0.86734343365615185</v>
      </c>
    </row>
    <row r="639" spans="1:41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1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>AJ638/AK639</f>
        <v>5.5569767441860464E-2</v>
      </c>
      <c r="AM639" s="95">
        <v>8.8699999999999992</v>
      </c>
      <c r="AN639">
        <f>AJ638/AK639</f>
        <v>5.5569767441860464E-2</v>
      </c>
      <c r="AO639">
        <f t="shared" si="20"/>
        <v>0.89619246822859988</v>
      </c>
    </row>
    <row r="640" spans="1:41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1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>AJ639/AK640</f>
        <v>5.7309941520467832E-2</v>
      </c>
      <c r="AM640" s="95">
        <v>8.6999999999999993</v>
      </c>
      <c r="AN640">
        <f>AJ639/AK640</f>
        <v>5.7309941520467832E-2</v>
      </c>
      <c r="AO640">
        <f t="shared" si="20"/>
        <v>0.92533286136329274</v>
      </c>
    </row>
    <row r="641" spans="1:41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1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>AJ640/AK641</f>
        <v>5.74E-2</v>
      </c>
      <c r="AM641" s="95">
        <v>8.5</v>
      </c>
      <c r="AN641">
        <f>AJ640/AK641</f>
        <v>5.74E-2</v>
      </c>
      <c r="AO641">
        <f t="shared" si="20"/>
        <v>0.92757653323037381</v>
      </c>
    </row>
    <row r="642" spans="1:41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1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>AJ641/AK642</f>
        <v>5.7158823529411762E-2</v>
      </c>
      <c r="AM642" s="95">
        <v>8.4700000000000006</v>
      </c>
      <c r="AN642">
        <f>AJ641/AK642</f>
        <v>5.7158823529411762E-2</v>
      </c>
      <c r="AO642">
        <f t="shared" si="20"/>
        <v>0.92441947230121613</v>
      </c>
    </row>
    <row r="643" spans="1:41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1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>AJ642/AK643</f>
        <v>5.6911764705882356E-2</v>
      </c>
      <c r="AM643" s="95">
        <v>8.6300000000000008</v>
      </c>
      <c r="AN643">
        <f>AJ642/AK643</f>
        <v>5.6911764705882356E-2</v>
      </c>
      <c r="AO643">
        <f t="shared" si="20"/>
        <v>0.92099842096880202</v>
      </c>
    </row>
    <row r="644" spans="1:41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1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>AJ643/AK644</f>
        <v>5.6333333333333332E-2</v>
      </c>
      <c r="AM644" s="95">
        <v>9.0299999999999994</v>
      </c>
      <c r="AN644">
        <f>AJ643/AK644</f>
        <v>5.6333333333333332E-2</v>
      </c>
      <c r="AO644">
        <f t="shared" si="20"/>
        <v>0.91212319930836205</v>
      </c>
    </row>
    <row r="645" spans="1:41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1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>AJ644/AK645</f>
        <v>5.6423529411764706E-2</v>
      </c>
      <c r="AM645" s="95">
        <v>9.34</v>
      </c>
      <c r="AN645">
        <f>AJ644/AK645</f>
        <v>5.6423529411764706E-2</v>
      </c>
      <c r="AO645">
        <f t="shared" si="20"/>
        <v>0.91395315894149676</v>
      </c>
    </row>
    <row r="646" spans="1:41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1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>AJ645/AK646</f>
        <v>5.5847953216374265E-2</v>
      </c>
      <c r="AM646" s="95">
        <v>9.25</v>
      </c>
      <c r="AN646">
        <f>AJ645/AK646</f>
        <v>5.5847953216374265E-2</v>
      </c>
      <c r="AO646">
        <f t="shared" si="20"/>
        <v>0.90473385213358803</v>
      </c>
    </row>
    <row r="647" spans="1:41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1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>AJ646/AK647</f>
        <v>5.527906976744186E-2</v>
      </c>
      <c r="AM647" s="95">
        <v>9.1300000000000008</v>
      </c>
      <c r="AN647">
        <f>AJ646/AK647</f>
        <v>5.527906976744186E-2</v>
      </c>
      <c r="AO647">
        <f t="shared" si="20"/>
        <v>0.89558139597063358</v>
      </c>
    </row>
    <row r="648" spans="1:41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1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>AJ647/AK648</f>
        <v>5.5040697674418604E-2</v>
      </c>
      <c r="AM648" s="95">
        <v>9.64</v>
      </c>
      <c r="AN648">
        <f>AJ647/AK648</f>
        <v>5.5040697674418604E-2</v>
      </c>
      <c r="AO648">
        <f t="shared" si="20"/>
        <v>0.89180869318986844</v>
      </c>
    </row>
    <row r="649" spans="1:41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1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>AJ648/AK649</f>
        <v>5.4479768786127168E-2</v>
      </c>
      <c r="AM649" s="95">
        <v>10.16</v>
      </c>
      <c r="AN649">
        <f>AJ648/AK649</f>
        <v>5.4479768786127168E-2</v>
      </c>
      <c r="AO649">
        <f t="shared" si="20"/>
        <v>0.88266502995321816</v>
      </c>
    </row>
    <row r="650" spans="1:41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1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>AJ649/AK650</f>
        <v>5.4236994219653181E-2</v>
      </c>
      <c r="AM650" s="95">
        <v>10.58</v>
      </c>
      <c r="AN650">
        <f>AJ649/AK650</f>
        <v>5.4236994219653181E-2</v>
      </c>
      <c r="AO650">
        <f t="shared" si="20"/>
        <v>0.87869941734566714</v>
      </c>
    </row>
    <row r="651" spans="1:41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1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>AJ650/AK651</f>
        <v>5.4313953488372098E-2</v>
      </c>
      <c r="AM651" s="95">
        <v>10.67</v>
      </c>
      <c r="AN651">
        <f>AJ650/AK651</f>
        <v>5.4313953488372098E-2</v>
      </c>
      <c r="AO651">
        <f t="shared" si="20"/>
        <v>0.87983458836024064</v>
      </c>
    </row>
    <row r="652" spans="1:41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1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>AJ651/AK652</f>
        <v>5.3757225433526012E-2</v>
      </c>
      <c r="AM652" s="95">
        <v>10.39</v>
      </c>
      <c r="AN652">
        <f>AJ651/AK652</f>
        <v>5.3757225433526012E-2</v>
      </c>
      <c r="AO652">
        <f t="shared" si="20"/>
        <v>0.87065228832200114</v>
      </c>
    </row>
    <row r="653" spans="1:41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1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>AJ652/AK653</f>
        <v>5.5622093023255818E-2</v>
      </c>
      <c r="AM653" s="95">
        <v>10.28</v>
      </c>
      <c r="AN653">
        <f>AJ652/AK653</f>
        <v>5.5622093023255818E-2</v>
      </c>
      <c r="AO653">
        <f t="shared" si="20"/>
        <v>0.90070592783208758</v>
      </c>
    </row>
    <row r="654" spans="1:41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1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>AJ653/AK654</f>
        <v>5.6838150289017335E-2</v>
      </c>
      <c r="AM654" s="95">
        <v>10.61</v>
      </c>
      <c r="AN654">
        <f>AJ653/AK654</f>
        <v>5.6838150289017335E-2</v>
      </c>
      <c r="AO654">
        <f t="shared" si="20"/>
        <v>0.92032066403780932</v>
      </c>
    </row>
    <row r="655" spans="1:41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1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>AJ654/AK655</f>
        <v>5.7714285714285718E-2</v>
      </c>
      <c r="AM655" s="95">
        <v>10.8</v>
      </c>
      <c r="AN655">
        <f>AJ654/AK655</f>
        <v>5.7714285714285718E-2</v>
      </c>
      <c r="AO655">
        <f t="shared" si="20"/>
        <v>0.93458110653983961</v>
      </c>
    </row>
    <row r="656" spans="1:41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1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>AJ655/AK656</f>
        <v>5.8587570621468923E-2</v>
      </c>
      <c r="AM656" s="95">
        <v>11.1</v>
      </c>
      <c r="AN656">
        <f>AJ655/AK656</f>
        <v>5.8587570621468923E-2</v>
      </c>
      <c r="AO656">
        <f t="shared" si="20"/>
        <v>0.94906586931111425</v>
      </c>
    </row>
    <row r="657" spans="1:41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1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>AJ656/AK657</f>
        <v>6.0056497175141242E-2</v>
      </c>
      <c r="AM657" s="95">
        <v>11.25</v>
      </c>
      <c r="AN657">
        <f>AJ656/AK657</f>
        <v>6.0056497175141242E-2</v>
      </c>
      <c r="AO657">
        <f t="shared" si="20"/>
        <v>0.97348915175149953</v>
      </c>
    </row>
    <row r="658" spans="1:41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1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>AJ657/AK658</f>
        <v>6.1581920903954812E-2</v>
      </c>
      <c r="AM658" s="95">
        <v>11.51</v>
      </c>
      <c r="AN658">
        <f>AJ657/AK658</f>
        <v>6.1581920903954812E-2</v>
      </c>
      <c r="AO658">
        <f t="shared" si="20"/>
        <v>0.99906311680383075</v>
      </c>
    </row>
    <row r="659" spans="1:41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1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>AJ658/AK659</f>
        <v>6.3107344632768361E-2</v>
      </c>
      <c r="AM659" s="95">
        <v>11.89</v>
      </c>
      <c r="AN659">
        <f>AJ658/AK659</f>
        <v>6.3107344632768361E-2</v>
      </c>
      <c r="AO659">
        <f t="shared" si="20"/>
        <v>1.0248809143251485</v>
      </c>
    </row>
    <row r="660" spans="1:41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1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>AJ659/AK660</f>
        <v>6.3500000000000001E-2</v>
      </c>
      <c r="AM660" s="95">
        <v>12.26</v>
      </c>
      <c r="AN660">
        <f>AJ659/AK660</f>
        <v>6.3500000000000001E-2</v>
      </c>
      <c r="AO660">
        <f t="shared" si="20"/>
        <v>1.0324400080296499</v>
      </c>
    </row>
    <row r="661" spans="1:41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1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>AJ660/AK661</f>
        <v>6.5363128491620112E-2</v>
      </c>
      <c r="AM661" s="95">
        <v>12.46</v>
      </c>
      <c r="AN661">
        <f>AJ660/AK661</f>
        <v>6.5363128491620112E-2</v>
      </c>
      <c r="AO661">
        <f t="shared" si="20"/>
        <v>1.0642156356808778</v>
      </c>
    </row>
    <row r="662" spans="1:41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21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>AJ661/AK662</f>
        <v>6.6871508379888284E-2</v>
      </c>
      <c r="AM662" s="95">
        <v>12.65</v>
      </c>
      <c r="AN662">
        <f>AJ661/AK662</f>
        <v>6.6871508379888284E-2</v>
      </c>
      <c r="AO662">
        <f t="shared" si="20"/>
        <v>1.0904516315576518</v>
      </c>
    </row>
    <row r="663" spans="1:41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21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>AJ662/AK663</f>
        <v>6.8324022346368724E-2</v>
      </c>
      <c r="AM663" s="95">
        <v>12.67</v>
      </c>
      <c r="AN663">
        <f>AJ662/AK663</f>
        <v>6.8324022346368724E-2</v>
      </c>
      <c r="AO663">
        <f t="shared" si="20"/>
        <v>1.1159532009131605</v>
      </c>
    </row>
    <row r="664" spans="1:41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21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>AJ663/AK664</f>
        <v>7.0224719101123587E-2</v>
      </c>
      <c r="AM664" s="95">
        <v>11.81</v>
      </c>
      <c r="AN664">
        <f>AJ663/AK664</f>
        <v>7.0224719101123587E-2</v>
      </c>
      <c r="AO664">
        <f t="shared" si="20"/>
        <v>1.149094617562199</v>
      </c>
    </row>
    <row r="665" spans="1:41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21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>AJ664/AK665</f>
        <v>6.9776536312849177E-2</v>
      </c>
      <c r="AM665" s="95">
        <v>11.48</v>
      </c>
      <c r="AN665">
        <f>AJ664/AK665</f>
        <v>6.9776536312849177E-2</v>
      </c>
      <c r="AO665">
        <f t="shared" si="20"/>
        <v>1.1438798930189125</v>
      </c>
    </row>
    <row r="666" spans="1:41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21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>AJ665/AK666</f>
        <v>7.011235955056179E-2</v>
      </c>
      <c r="AM666" s="95">
        <v>11.56</v>
      </c>
      <c r="AN666">
        <f>AJ665/AK666</f>
        <v>7.011235955056179E-2</v>
      </c>
      <c r="AO666">
        <f t="shared" si="20"/>
        <v>1.1522746377666273</v>
      </c>
    </row>
    <row r="667" spans="1:41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21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>AJ666/AK667</f>
        <v>7.0508474576271185E-2</v>
      </c>
      <c r="AM667" s="95">
        <v>12.11</v>
      </c>
      <c r="AN667">
        <f>AJ666/AK667</f>
        <v>7.0508474576271185E-2</v>
      </c>
      <c r="AO667">
        <f t="shared" si="20"/>
        <v>1.1623269203321169</v>
      </c>
    </row>
    <row r="668" spans="1:41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21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>AJ667/AK668</f>
        <v>7.1257142857142866E-2</v>
      </c>
      <c r="AM668" s="95">
        <v>12.62</v>
      </c>
      <c r="AN668">
        <f>AJ667/AK668</f>
        <v>7.1257142857142866E-2</v>
      </c>
      <c r="AO668">
        <f t="shared" si="20"/>
        <v>1.1788749167353385</v>
      </c>
    </row>
    <row r="669" spans="1:41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21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>AJ668/AK669</f>
        <v>7.1609195402298861E-2</v>
      </c>
      <c r="AM669" s="95">
        <v>13.12</v>
      </c>
      <c r="AN669">
        <f>AJ668/AK669</f>
        <v>7.1609195402298861E-2</v>
      </c>
      <c r="AO669">
        <f t="shared" si="20"/>
        <v>1.1896717082329236</v>
      </c>
    </row>
    <row r="670" spans="1:41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21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>AJ669/AK670</f>
        <v>7.1142857142857147E-2</v>
      </c>
      <c r="AM670" s="95">
        <v>13.32</v>
      </c>
      <c r="AN670">
        <f>AJ669/AK670</f>
        <v>7.1142857142857147E-2</v>
      </c>
      <c r="AO670">
        <f t="shared" si="20"/>
        <v>1.1875119029100505</v>
      </c>
    </row>
    <row r="671" spans="1:41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21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>AJ670/AK671</f>
        <v>7.0681818181818179E-2</v>
      </c>
      <c r="AM671" s="95">
        <v>13.02</v>
      </c>
      <c r="AN671">
        <f>AJ670/AK671</f>
        <v>7.0681818181818179E-2</v>
      </c>
      <c r="AO671">
        <f t="shared" si="20"/>
        <v>1.1859887535714773</v>
      </c>
    </row>
    <row r="672" spans="1:41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21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>AJ671/AK672</f>
        <v>7.0225988700564984E-2</v>
      </c>
      <c r="AM672" s="95">
        <v>13.19</v>
      </c>
      <c r="AN672">
        <f>AJ671/AK672</f>
        <v>7.0225988700564984E-2</v>
      </c>
      <c r="AO672">
        <f t="shared" si="20"/>
        <v>1.1850902323837977</v>
      </c>
    </row>
    <row r="673" spans="1:41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21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>AJ672/AK673</f>
        <v>7.0169491525423733E-2</v>
      </c>
      <c r="AM673" s="95">
        <v>13.49</v>
      </c>
      <c r="AN673">
        <f>AJ672/AK673</f>
        <v>7.0169491525423733E-2</v>
      </c>
      <c r="AO673">
        <f t="shared" si="20"/>
        <v>1.1915006717151924</v>
      </c>
    </row>
    <row r="674" spans="1:41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21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>AJ673/AK674</f>
        <v>7.0971428571428574E-2</v>
      </c>
      <c r="AM674" s="95">
        <v>13.4</v>
      </c>
      <c r="AN674">
        <f>AJ673/AK674</f>
        <v>7.0971428571428574E-2</v>
      </c>
      <c r="AO674">
        <f t="shared" si="20"/>
        <v>1.2133178942763114</v>
      </c>
    </row>
    <row r="675" spans="1:41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21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>AJ674/AK675</f>
        <v>7.1321839080459776E-2</v>
      </c>
      <c r="AM675" s="95">
        <v>13.66</v>
      </c>
      <c r="AN675">
        <f>AJ674/AK675</f>
        <v>7.1321839080459776E-2</v>
      </c>
      <c r="AO675">
        <f t="shared" si="20"/>
        <v>1.2281561746634917</v>
      </c>
    </row>
    <row r="676" spans="1:41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21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>AJ675/AK676</f>
        <v>7.1676300578034674E-2</v>
      </c>
      <c r="AM676" s="95">
        <v>13.87</v>
      </c>
      <c r="AN676">
        <f>AJ675/AK676</f>
        <v>7.1676300578034674E-2</v>
      </c>
      <c r="AO676">
        <f t="shared" si="20"/>
        <v>1.2434813571599035</v>
      </c>
    </row>
    <row r="677" spans="1:41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21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>AJ676/AK677</f>
        <v>7.1040462427745671E-2</v>
      </c>
      <c r="AM677" s="95">
        <v>14.21</v>
      </c>
      <c r="AN677">
        <f>AJ676/AK677</f>
        <v>7.1040462427745671E-2</v>
      </c>
      <c r="AO677">
        <f t="shared" si="20"/>
        <v>1.2424779064645928</v>
      </c>
    </row>
    <row r="678" spans="1:41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21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>AJ677/AK678</f>
        <v>7.0000000000000007E-2</v>
      </c>
      <c r="AM678" s="95">
        <v>14.7</v>
      </c>
      <c r="AN678">
        <f>AJ677/AK678</f>
        <v>7.0000000000000007E-2</v>
      </c>
      <c r="AO678">
        <f t="shared" si="20"/>
        <v>1.2330363452361959</v>
      </c>
    </row>
    <row r="679" spans="1:41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21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>AJ678/AK679</f>
        <v>6.8636363636363634E-2</v>
      </c>
      <c r="AM679" s="95">
        <v>14.89</v>
      </c>
      <c r="AN679">
        <f>AJ678/AK679</f>
        <v>6.8636363636363634E-2</v>
      </c>
      <c r="AO679">
        <f t="shared" si="20"/>
        <v>1.2172803207521035</v>
      </c>
    </row>
    <row r="680" spans="1:41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21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>AJ679/AK680</f>
        <v>6.9190751445086712E-2</v>
      </c>
      <c r="AM680" s="95">
        <v>15.22</v>
      </c>
      <c r="AN680">
        <f>AJ679/AK680</f>
        <v>6.9190751445086712E-2</v>
      </c>
      <c r="AO680">
        <f t="shared" si="20"/>
        <v>1.2351972223756988</v>
      </c>
    </row>
    <row r="681" spans="1:41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21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>AJ680/AK681</f>
        <v>6.8953488372093016E-2</v>
      </c>
      <c r="AM681" s="95">
        <v>16.03</v>
      </c>
      <c r="AN681">
        <f>AJ680/AK681</f>
        <v>6.8953488372093016E-2</v>
      </c>
      <c r="AO681">
        <f t="shared" si="20"/>
        <v>1.2390455554724074</v>
      </c>
    </row>
    <row r="682" spans="1:41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21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>AJ681/AK682</f>
        <v>6.7919075144508664E-2</v>
      </c>
      <c r="AM682" s="95">
        <v>16.940000000000001</v>
      </c>
      <c r="AN682">
        <f>AJ681/AK682</f>
        <v>6.7919075144508664E-2</v>
      </c>
      <c r="AO682">
        <f t="shared" si="20"/>
        <v>1.2279488569968366</v>
      </c>
    </row>
    <row r="683" spans="1:41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21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>AJ682/AK683</f>
        <v>6.6896551724137929E-2</v>
      </c>
      <c r="AM683" s="95">
        <v>16.68</v>
      </c>
      <c r="AN683">
        <f>AJ682/AK683</f>
        <v>6.6896551724137929E-2</v>
      </c>
      <c r="AO683">
        <f t="shared" si="20"/>
        <v>1.2163747378549319</v>
      </c>
    </row>
    <row r="684" spans="1:41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21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>AJ683/AK684</f>
        <v>6.664739884393063E-2</v>
      </c>
      <c r="AM684" s="95">
        <v>17.059999999999999</v>
      </c>
      <c r="AN684">
        <f>AJ683/AK684</f>
        <v>6.664739884393063E-2</v>
      </c>
      <c r="AO684">
        <f t="shared" si="20"/>
        <v>1.2184209536849722</v>
      </c>
    </row>
    <row r="685" spans="1:41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21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>AJ684/AK685</f>
        <v>6.6069364161849706E-2</v>
      </c>
      <c r="AM685" s="95">
        <v>17.46</v>
      </c>
      <c r="AN685">
        <f>AJ684/AK685</f>
        <v>6.6069364161849706E-2</v>
      </c>
      <c r="AO685">
        <f t="shared" si="20"/>
        <v>1.2142012315477513</v>
      </c>
    </row>
    <row r="686" spans="1:41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21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>AJ685/AK686</f>
        <v>6.5433526011560689E-2</v>
      </c>
      <c r="AM686" s="95">
        <v>17.53</v>
      </c>
      <c r="AN686">
        <f>AJ685/AK686</f>
        <v>6.5433526011560689E-2</v>
      </c>
      <c r="AO686">
        <f t="shared" si="20"/>
        <v>1.2084307440264761</v>
      </c>
    </row>
    <row r="687" spans="1:41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21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>AJ686/AK687</f>
        <v>6.5555555555555547E-2</v>
      </c>
      <c r="AM687" s="95">
        <v>17.32</v>
      </c>
      <c r="AN687">
        <f>AJ686/AK687</f>
        <v>6.5555555555555547E-2</v>
      </c>
      <c r="AO687">
        <f t="shared" si="20"/>
        <v>1.2161111117240753</v>
      </c>
    </row>
    <row r="688" spans="1:41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21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>AJ687/AK688</f>
        <v>6.491228070175438E-2</v>
      </c>
      <c r="AM688" s="95">
        <v>18.25</v>
      </c>
      <c r="AN688">
        <f>AJ687/AK688</f>
        <v>6.491228070175438E-2</v>
      </c>
      <c r="AO688">
        <f t="shared" si="20"/>
        <v>1.2091713569101046</v>
      </c>
    </row>
    <row r="689" spans="1:41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21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>AJ688/AK689</f>
        <v>6.6257309941520459E-2</v>
      </c>
      <c r="AM689" s="95">
        <v>19.399999999999999</v>
      </c>
      <c r="AN689">
        <f>AJ688/AK689</f>
        <v>6.6257309941520459E-2</v>
      </c>
      <c r="AO689">
        <f t="shared" si="20"/>
        <v>1.2393275323766806</v>
      </c>
    </row>
    <row r="690" spans="1:41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21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>AJ689/AK690</f>
        <v>6.7151162790697674E-2</v>
      </c>
      <c r="AM690" s="95">
        <v>20</v>
      </c>
      <c r="AN690">
        <f>AJ689/AK690</f>
        <v>6.7151162790697674E-2</v>
      </c>
      <c r="AO690">
        <f t="shared" si="20"/>
        <v>1.2604070333429718</v>
      </c>
    </row>
    <row r="691" spans="1:41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21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>AJ690/AK691</f>
        <v>6.8830409356725145E-2</v>
      </c>
      <c r="AM691" s="95">
        <v>19.02</v>
      </c>
      <c r="AN691">
        <f>AJ690/AK691</f>
        <v>6.8830409356725145E-2</v>
      </c>
      <c r="AO691">
        <f t="shared" si="20"/>
        <v>1.2955358872658875</v>
      </c>
    </row>
    <row r="692" spans="1:41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21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>AJ691/AK692</f>
        <v>7.0175438596491224E-2</v>
      </c>
      <c r="AM692" s="95">
        <v>19.16</v>
      </c>
      <c r="AN692">
        <f>AJ691/AK692</f>
        <v>7.0175438596491224E-2</v>
      </c>
      <c r="AO692">
        <f t="shared" si="20"/>
        <v>1.3236231053743317</v>
      </c>
    </row>
    <row r="693" spans="1:41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21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>AJ692/AK693</f>
        <v>7.146198830409356E-2</v>
      </c>
      <c r="AM693" s="95">
        <v>19.78</v>
      </c>
      <c r="AN693">
        <f>AJ692/AK693</f>
        <v>7.146198830409356E-2</v>
      </c>
      <c r="AO693">
        <f t="shared" si="20"/>
        <v>1.3496224371163175</v>
      </c>
    </row>
    <row r="694" spans="1:41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21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>AJ693/AK694</f>
        <v>7.196531791907515E-2</v>
      </c>
      <c r="AM694" s="95">
        <v>21.17</v>
      </c>
      <c r="AN694">
        <f>AJ693/AK694</f>
        <v>7.196531791907515E-2</v>
      </c>
      <c r="AO694">
        <f t="shared" si="20"/>
        <v>1.3599410945913912</v>
      </c>
    </row>
    <row r="695" spans="1:41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21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>AJ694/AK695</f>
        <v>7.3720930232558143E-2</v>
      </c>
      <c r="AM695" s="95">
        <v>21.6</v>
      </c>
      <c r="AN695">
        <f>AJ694/AK695</f>
        <v>7.3720930232558143E-2</v>
      </c>
      <c r="AO695">
        <f t="shared" si="20"/>
        <v>1.393189095215684</v>
      </c>
    </row>
    <row r="696" spans="1:41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21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>AJ695/AK696</f>
        <v>7.5000000000000011E-2</v>
      </c>
      <c r="AM696" s="95">
        <v>23.06</v>
      </c>
      <c r="AN696">
        <f>AJ695/AK696</f>
        <v>7.5000000000000011E-2</v>
      </c>
      <c r="AO696">
        <f t="shared" si="20"/>
        <v>1.4164056750727274</v>
      </c>
    </row>
    <row r="697" spans="1:41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21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>AJ696/AK697</f>
        <v>7.6725146198830405E-2</v>
      </c>
      <c r="AM697" s="95">
        <v>23.15</v>
      </c>
      <c r="AN697">
        <f>AJ696/AK697</f>
        <v>7.6725146198830405E-2</v>
      </c>
      <c r="AO697">
        <f t="shared" si="20"/>
        <v>1.4470925811806303</v>
      </c>
    </row>
    <row r="698" spans="1:41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21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>AJ697/AK698</f>
        <v>7.8070175438596484E-2</v>
      </c>
      <c r="AM698" s="95">
        <v>24.86</v>
      </c>
      <c r="AN698">
        <f>AJ697/AK698</f>
        <v>7.8070175438596484E-2</v>
      </c>
      <c r="AO698">
        <f t="shared" si="20"/>
        <v>1.469619505740613</v>
      </c>
    </row>
    <row r="699" spans="1:41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21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>AJ698/AK699</f>
        <v>7.935672514619882E-2</v>
      </c>
      <c r="AM699" s="95">
        <v>24.99</v>
      </c>
      <c r="AN699">
        <f>AJ698/AK699</f>
        <v>7.935672514619882E-2</v>
      </c>
      <c r="AO699">
        <f t="shared" ref="AO699:AO762" si="22">AN699/(AVERAGE(AL579:AL698))</f>
        <v>1.4902935718616621</v>
      </c>
    </row>
    <row r="700" spans="1:41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21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>AJ699/AK700</f>
        <v>8.1176470588235294E-2</v>
      </c>
      <c r="AM700" s="95">
        <v>25.43</v>
      </c>
      <c r="AN700">
        <f>AJ699/AK700</f>
        <v>8.1176470588235294E-2</v>
      </c>
      <c r="AO700">
        <f t="shared" si="22"/>
        <v>1.5204787622612115</v>
      </c>
    </row>
    <row r="701" spans="1:41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>AJ700/AK701</f>
        <v>8.2781065088757405E-2</v>
      </c>
      <c r="AM701" s="95">
        <v>25.28</v>
      </c>
      <c r="AN701">
        <f>AJ700/AK701</f>
        <v>8.2781065088757405E-2</v>
      </c>
      <c r="AO701">
        <f t="shared" si="22"/>
        <v>1.5455134110418278</v>
      </c>
    </row>
    <row r="702" spans="1:41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>AJ701/AK702</f>
        <v>8.3411764705882352E-2</v>
      </c>
      <c r="AM702" s="95">
        <v>25.66</v>
      </c>
      <c r="AN702">
        <f>AJ701/AK702</f>
        <v>8.3411764705882352E-2</v>
      </c>
      <c r="AO702">
        <f t="shared" si="22"/>
        <v>1.5515435869546506</v>
      </c>
    </row>
    <row r="703" spans="1:41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>AJ702/AK703</f>
        <v>8.4093567251461984E-2</v>
      </c>
      <c r="AM703" s="95">
        <v>26.15</v>
      </c>
      <c r="AN703">
        <f>AJ702/AK703</f>
        <v>8.4093567251461984E-2</v>
      </c>
      <c r="AO703">
        <f t="shared" si="22"/>
        <v>1.5580855894954262</v>
      </c>
    </row>
    <row r="704" spans="1:41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>AJ703/AK704</f>
        <v>8.4219653179190751E-2</v>
      </c>
      <c r="AM704" s="95">
        <v>28.48</v>
      </c>
      <c r="AN704">
        <f>AJ703/AK704</f>
        <v>8.4219653179190751E-2</v>
      </c>
      <c r="AO704">
        <f t="shared" si="22"/>
        <v>1.5540867013463453</v>
      </c>
    </row>
    <row r="705" spans="1:41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>AJ704/AK705</f>
        <v>8.5317919075144508E-2</v>
      </c>
      <c r="AM705" s="95">
        <v>30.1</v>
      </c>
      <c r="AN705">
        <f>AJ704/AK705</f>
        <v>8.5317919075144508E-2</v>
      </c>
      <c r="AO705">
        <f t="shared" si="22"/>
        <v>1.5674898028239272</v>
      </c>
    </row>
    <row r="706" spans="1:41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>AJ705/AK706</f>
        <v>8.6416184971098264E-2</v>
      </c>
      <c r="AM706" s="95">
        <v>31.3</v>
      </c>
      <c r="AN706">
        <f>AJ705/AK706</f>
        <v>8.6416184971098264E-2</v>
      </c>
      <c r="AO706">
        <f t="shared" si="22"/>
        <v>1.5802163494403487</v>
      </c>
    </row>
    <row r="707" spans="1:41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>AJ706/AK707</f>
        <v>8.7514450867052021E-2</v>
      </c>
      <c r="AM707" s="95">
        <v>27.99</v>
      </c>
      <c r="AN707">
        <f>AJ706/AK707</f>
        <v>8.7514450867052021E-2</v>
      </c>
      <c r="AO707">
        <f t="shared" si="22"/>
        <v>1.5924169177362348</v>
      </c>
    </row>
    <row r="708" spans="1:41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>AJ707/AK708</f>
        <v>8.8612716763005778E-2</v>
      </c>
      <c r="AM708" s="95">
        <v>20.58</v>
      </c>
      <c r="AN708">
        <f>AJ707/AK708</f>
        <v>8.8612716763005778E-2</v>
      </c>
      <c r="AO708">
        <f t="shared" si="22"/>
        <v>1.6039488804517272</v>
      </c>
    </row>
    <row r="709" spans="1:41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>AJ708/AK709</f>
        <v>9.0232558139534888E-2</v>
      </c>
      <c r="AM709" s="95">
        <v>21.4</v>
      </c>
      <c r="AN709">
        <f>AJ708/AK709</f>
        <v>9.0232558139534888E-2</v>
      </c>
      <c r="AO709">
        <f t="shared" si="22"/>
        <v>1.6241406621980512</v>
      </c>
    </row>
    <row r="710" spans="1:41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>AJ709/AK710</f>
        <v>9.19298245614035E-2</v>
      </c>
      <c r="AM710" s="95">
        <v>21.71</v>
      </c>
      <c r="AN710">
        <f>AJ709/AK710</f>
        <v>9.19298245614035E-2</v>
      </c>
      <c r="AO710">
        <f t="shared" si="22"/>
        <v>1.6447649164569889</v>
      </c>
    </row>
    <row r="711" spans="1:41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>AJ710/AK711</f>
        <v>9.3588235294117639E-2</v>
      </c>
      <c r="AM711" s="95">
        <v>23.07</v>
      </c>
      <c r="AN711">
        <f>AJ710/AK711</f>
        <v>9.3588235294117639E-2</v>
      </c>
      <c r="AO711">
        <f t="shared" si="22"/>
        <v>1.6637142752578744</v>
      </c>
    </row>
    <row r="712" spans="1:41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>AJ711/AK712</f>
        <v>9.5266272189349133E-2</v>
      </c>
      <c r="AM712" s="95">
        <v>23.94</v>
      </c>
      <c r="AN712">
        <f>AJ711/AK712</f>
        <v>9.5266272189349133E-2</v>
      </c>
      <c r="AO712">
        <f t="shared" si="22"/>
        <v>1.6821713426763185</v>
      </c>
    </row>
    <row r="713" spans="1:41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>AJ712/AK713</f>
        <v>9.1588235294117637E-2</v>
      </c>
      <c r="AM713" s="95">
        <v>25.46</v>
      </c>
      <c r="AN713">
        <f>AJ712/AK713</f>
        <v>9.1588235294117637E-2</v>
      </c>
      <c r="AO713">
        <f t="shared" si="22"/>
        <v>1.6058700811249014</v>
      </c>
    </row>
    <row r="714" spans="1:41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>AJ713/AK714</f>
        <v>8.8934911242603554E-2</v>
      </c>
      <c r="AM714" s="95">
        <v>23.94</v>
      </c>
      <c r="AN714">
        <f>AJ713/AK714</f>
        <v>8.8934911242603554E-2</v>
      </c>
      <c r="AO714">
        <f t="shared" si="22"/>
        <v>1.5488679578664177</v>
      </c>
    </row>
    <row r="715" spans="1:41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>AJ714/AK715</f>
        <v>8.6309523809523808E-2</v>
      </c>
      <c r="AM715" s="95">
        <v>21.52</v>
      </c>
      <c r="AN715">
        <f>AJ714/AK715</f>
        <v>8.6309523809523808E-2</v>
      </c>
      <c r="AO715">
        <f t="shared" si="22"/>
        <v>1.4934255507311323</v>
      </c>
    </row>
    <row r="716" spans="1:41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>AJ715/AK716</f>
        <v>8.4156626506024096E-2</v>
      </c>
      <c r="AM716" s="95">
        <v>21.06</v>
      </c>
      <c r="AN716">
        <f>AJ715/AK716</f>
        <v>8.4156626506024096E-2</v>
      </c>
      <c r="AO716">
        <f t="shared" si="22"/>
        <v>1.4471245123581626</v>
      </c>
    </row>
    <row r="717" spans="1:41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>AJ716/AK717</f>
        <v>8.1393939393939393E-2</v>
      </c>
      <c r="AM717" s="95">
        <v>20.79</v>
      </c>
      <c r="AN717">
        <f>AJ716/AK717</f>
        <v>8.1393939393939393E-2</v>
      </c>
      <c r="AO717">
        <f t="shared" si="22"/>
        <v>1.3913390398119376</v>
      </c>
    </row>
    <row r="718" spans="1:41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>AJ717/AK718</f>
        <v>7.7710843373493974E-2</v>
      </c>
      <c r="AM718" s="95">
        <v>20.78</v>
      </c>
      <c r="AN718">
        <f>AJ717/AK718</f>
        <v>7.7710843373493974E-2</v>
      </c>
      <c r="AO718">
        <f t="shared" si="22"/>
        <v>1.3211817052953019</v>
      </c>
    </row>
    <row r="719" spans="1:41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>AJ718/AK719</f>
        <v>7.4969696969696978E-2</v>
      </c>
      <c r="AM719" s="95">
        <v>17.920000000000002</v>
      </c>
      <c r="AN719">
        <f>AJ718/AK719</f>
        <v>7.4969696969696978E-2</v>
      </c>
      <c r="AO719">
        <f t="shared" si="22"/>
        <v>1.26838612431679</v>
      </c>
    </row>
    <row r="720" spans="1:41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>AJ719/AK720</f>
        <v>7.2134146341463423E-2</v>
      </c>
      <c r="AM720" s="95">
        <v>16.62</v>
      </c>
      <c r="AN720">
        <f>AJ719/AK720</f>
        <v>7.2134146341463423E-2</v>
      </c>
      <c r="AO720">
        <f t="shared" si="22"/>
        <v>1.2149234153207111</v>
      </c>
    </row>
    <row r="721" spans="1:41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>AJ720/AK721</f>
        <v>7.0186335403726693E-2</v>
      </c>
      <c r="AM721" s="95">
        <v>15.51</v>
      </c>
      <c r="AN721">
        <f>AJ720/AK721</f>
        <v>7.0186335403726693E-2</v>
      </c>
      <c r="AO721">
        <f t="shared" si="22"/>
        <v>1.177235855959839</v>
      </c>
    </row>
    <row r="722" spans="1:41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>AJ721/AK722</f>
        <v>6.7735849056603764E-2</v>
      </c>
      <c r="AM722" s="95">
        <v>15.98</v>
      </c>
      <c r="AN722">
        <f>AJ721/AK722</f>
        <v>6.7735849056603764E-2</v>
      </c>
      <c r="AO722">
        <f t="shared" si="22"/>
        <v>1.1318190895043223</v>
      </c>
    </row>
    <row r="723" spans="1:41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>AJ722/AK723</f>
        <v>6.5159235668789811E-2</v>
      </c>
      <c r="AM723" s="95">
        <v>17.2</v>
      </c>
      <c r="AN723">
        <f>AJ722/AK723</f>
        <v>6.5159235668789811E-2</v>
      </c>
      <c r="AO723">
        <f t="shared" si="22"/>
        <v>1.0850657223172406</v>
      </c>
    </row>
    <row r="724" spans="1:41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>AJ723/AK724</f>
        <v>6.2179487179487181E-2</v>
      </c>
      <c r="AM724" s="95">
        <v>17.53</v>
      </c>
      <c r="AN724">
        <f>AJ723/AK724</f>
        <v>6.2179487179487181E-2</v>
      </c>
      <c r="AO724">
        <f t="shared" si="22"/>
        <v>1.0324232404608884</v>
      </c>
    </row>
    <row r="725" spans="1:41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>AJ724/AK725</f>
        <v>6.0645161290322575E-2</v>
      </c>
      <c r="AM725" s="95">
        <v>15.86</v>
      </c>
      <c r="AN725">
        <f>AJ724/AK725</f>
        <v>6.0645161290322575E-2</v>
      </c>
      <c r="AO725">
        <f t="shared" si="22"/>
        <v>1.0043814822939618</v>
      </c>
    </row>
    <row r="726" spans="1:41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>AJ725/AK726</f>
        <v>5.9477124183006533E-2</v>
      </c>
      <c r="AM726" s="95">
        <v>14.33</v>
      </c>
      <c r="AN726">
        <f>AJ725/AK726</f>
        <v>5.9477124183006533E-2</v>
      </c>
      <c r="AO726">
        <f t="shared" si="22"/>
        <v>0.98248846046118965</v>
      </c>
    </row>
    <row r="727" spans="1:41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>AJ726/AK727</f>
        <v>5.8278145695364242E-2</v>
      </c>
      <c r="AM727" s="95">
        <v>13.87</v>
      </c>
      <c r="AN727">
        <f>AJ726/AK727</f>
        <v>5.8278145695364242E-2</v>
      </c>
      <c r="AO727">
        <f t="shared" si="22"/>
        <v>0.96016075680132151</v>
      </c>
    </row>
    <row r="728" spans="1:41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>AJ727/AK728</f>
        <v>5.6291390728476824E-2</v>
      </c>
      <c r="AM728" s="95">
        <v>14.33</v>
      </c>
      <c r="AN728">
        <f>AJ727/AK728</f>
        <v>5.6291390728476824E-2</v>
      </c>
      <c r="AO728">
        <f t="shared" si="22"/>
        <v>0.92487973882250329</v>
      </c>
    </row>
    <row r="729" spans="1:41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>AJ728/AK729</f>
        <v>5.43046357615894E-2</v>
      </c>
      <c r="AM729" s="95">
        <v>13.9</v>
      </c>
      <c r="AN729">
        <f>AJ728/AK729</f>
        <v>5.43046357615894E-2</v>
      </c>
      <c r="AO729">
        <f t="shared" si="22"/>
        <v>0.88971550471774585</v>
      </c>
    </row>
    <row r="730" spans="1:41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>AJ729/AK730</f>
        <v>5.2666666666666667E-2</v>
      </c>
      <c r="AM730" s="95">
        <v>11.83</v>
      </c>
      <c r="AN730">
        <f>AJ729/AK730</f>
        <v>5.2666666666666667E-2</v>
      </c>
      <c r="AO730">
        <f t="shared" si="22"/>
        <v>0.86039924507950993</v>
      </c>
    </row>
    <row r="731" spans="1:41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>AJ730/AK731</f>
        <v>5.1006711409395972E-2</v>
      </c>
      <c r="AM731" s="95">
        <v>10.25</v>
      </c>
      <c r="AN731">
        <f>AJ730/AK731</f>
        <v>5.1006711409395972E-2</v>
      </c>
      <c r="AO731">
        <f t="shared" si="22"/>
        <v>0.83084648971798325</v>
      </c>
    </row>
    <row r="732" spans="1:41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>AJ731/AK732</f>
        <v>4.9659863945578232E-2</v>
      </c>
      <c r="AM732" s="95">
        <v>10.39</v>
      </c>
      <c r="AN732">
        <f>AJ731/AK732</f>
        <v>4.9659863945578232E-2</v>
      </c>
      <c r="AO732">
        <f t="shared" si="22"/>
        <v>0.80646736601281765</v>
      </c>
    </row>
    <row r="733" spans="1:41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>AJ732/AK733</f>
        <v>4.7945205479452052E-2</v>
      </c>
      <c r="AM733" s="95">
        <v>8.44</v>
      </c>
      <c r="AN733">
        <f>AJ732/AK733</f>
        <v>4.7945205479452052E-2</v>
      </c>
      <c r="AO733">
        <f t="shared" si="22"/>
        <v>0.77618221409100585</v>
      </c>
    </row>
    <row r="734" spans="1:41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>AJ733/AK734</f>
        <v>4.6853146853146857E-2</v>
      </c>
      <c r="AM734" s="95">
        <v>8.3000000000000007</v>
      </c>
      <c r="AN734">
        <f>AJ733/AK734</f>
        <v>4.6853146853146857E-2</v>
      </c>
      <c r="AO734">
        <f t="shared" si="22"/>
        <v>0.75607408059527215</v>
      </c>
    </row>
    <row r="735" spans="1:41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>AJ734/AK735</f>
        <v>4.5390070921985819E-2</v>
      </c>
      <c r="AM735" s="95">
        <v>8.23</v>
      </c>
      <c r="AN735">
        <f>AJ734/AK735</f>
        <v>4.5390070921985819E-2</v>
      </c>
      <c r="AO735">
        <f t="shared" si="22"/>
        <v>0.73004295000023112</v>
      </c>
    </row>
    <row r="736" spans="1:41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>AJ735/AK736</f>
        <v>4.3571428571428573E-2</v>
      </c>
      <c r="AM736" s="95">
        <v>8.26</v>
      </c>
      <c r="AN736">
        <f>AJ735/AK736</f>
        <v>4.3571428571428573E-2</v>
      </c>
      <c r="AO736">
        <f t="shared" si="22"/>
        <v>0.69838523167444222</v>
      </c>
    </row>
    <row r="737" spans="1:41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>AJ736/AK737</f>
        <v>4.2683453237410074E-2</v>
      </c>
      <c r="AM737" s="95">
        <v>6.28</v>
      </c>
      <c r="AN737">
        <f>AJ736/AK737</f>
        <v>4.2683453237410074E-2</v>
      </c>
      <c r="AO737">
        <f t="shared" si="22"/>
        <v>0.68176586643285009</v>
      </c>
    </row>
    <row r="738" spans="1:41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>AJ737/AK738</f>
        <v>4.2094890510948904E-2</v>
      </c>
      <c r="AM738" s="95">
        <v>5.51</v>
      </c>
      <c r="AN738">
        <f>AJ737/AK738</f>
        <v>4.2094890510948904E-2</v>
      </c>
      <c r="AO738">
        <f t="shared" si="22"/>
        <v>0.67028404740137915</v>
      </c>
    </row>
    <row r="739" spans="1:41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>AJ738/AK739</f>
        <v>4.11764705882353E-2</v>
      </c>
      <c r="AM739" s="95">
        <v>4.7699999999999996</v>
      </c>
      <c r="AN739">
        <f>AJ738/AK739</f>
        <v>4.11764705882353E-2</v>
      </c>
      <c r="AO739">
        <f t="shared" si="22"/>
        <v>0.65386081242023109</v>
      </c>
    </row>
    <row r="740" spans="1:41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>AJ739/AK740</f>
        <v>3.9948529411764709E-2</v>
      </c>
      <c r="AM740" s="95">
        <v>5.01</v>
      </c>
      <c r="AN740">
        <f>AJ739/AK740</f>
        <v>3.9948529411764709E-2</v>
      </c>
      <c r="AO740">
        <f t="shared" si="22"/>
        <v>0.63286911270817792</v>
      </c>
    </row>
    <row r="741" spans="1:41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>AJ740/AK741</f>
        <v>3.9014814814814808E-2</v>
      </c>
      <c r="AM741" s="95">
        <v>7.53</v>
      </c>
      <c r="AN741">
        <f>AJ740/AK741</f>
        <v>3.9014814814814808E-2</v>
      </c>
      <c r="AO741">
        <f t="shared" si="22"/>
        <v>0.61687571234727367</v>
      </c>
    </row>
    <row r="742" spans="1:41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>AJ741/AK742</f>
        <v>3.8059701492537311E-2</v>
      </c>
      <c r="AM742" s="95">
        <v>8.26</v>
      </c>
      <c r="AN742">
        <f>AJ741/AK742</f>
        <v>3.8059701492537311E-2</v>
      </c>
      <c r="AO742">
        <f t="shared" si="22"/>
        <v>0.60086343196620551</v>
      </c>
    </row>
    <row r="743" spans="1:41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>AJ742/AK743</f>
        <v>3.7090225563909771E-2</v>
      </c>
      <c r="AM743" s="95">
        <v>7.12</v>
      </c>
      <c r="AN743">
        <f>AJ742/AK743</f>
        <v>3.7090225563909771E-2</v>
      </c>
      <c r="AO743">
        <f t="shared" si="22"/>
        <v>0.584900652965473</v>
      </c>
    </row>
    <row r="744" spans="1:41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>AJ743/AK744</f>
        <v>3.6113636363636369E-2</v>
      </c>
      <c r="AM744" s="95">
        <v>7.05</v>
      </c>
      <c r="AN744">
        <f>AJ743/AK744</f>
        <v>3.6113636363636369E-2</v>
      </c>
      <c r="AO744">
        <f t="shared" si="22"/>
        <v>0.56906979021310444</v>
      </c>
    </row>
    <row r="745" spans="1:41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>AJ744/AK745</f>
        <v>3.5114503816793895E-2</v>
      </c>
      <c r="AM745" s="95">
        <v>6.82</v>
      </c>
      <c r="AN745">
        <f>AJ744/AK745</f>
        <v>3.5114503816793895E-2</v>
      </c>
      <c r="AO745">
        <f t="shared" si="22"/>
        <v>0.55310950147011695</v>
      </c>
    </row>
    <row r="746" spans="1:41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>AJ745/AK746</f>
        <v>3.4364341085271317E-2</v>
      </c>
      <c r="AM746" s="95">
        <v>7.09</v>
      </c>
      <c r="AN746">
        <f>AJ745/AK746</f>
        <v>3.4364341085271317E-2</v>
      </c>
      <c r="AO746">
        <f t="shared" si="22"/>
        <v>0.54127879896635478</v>
      </c>
    </row>
    <row r="747" spans="1:41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>AJ746/AK747</f>
        <v>3.3598425196850398E-2</v>
      </c>
      <c r="AM747" s="95">
        <v>6.25</v>
      </c>
      <c r="AN747">
        <f>AJ746/AK747</f>
        <v>3.3598425196850398E-2</v>
      </c>
      <c r="AO747">
        <f t="shared" si="22"/>
        <v>0.52940490521068029</v>
      </c>
    </row>
    <row r="748" spans="1:41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>AJ747/AK748</f>
        <v>3.2539682539682542E-2</v>
      </c>
      <c r="AM748" s="95">
        <v>6.23</v>
      </c>
      <c r="AN748">
        <f>AJ747/AK748</f>
        <v>3.2539682539682542E-2</v>
      </c>
      <c r="AO748">
        <f t="shared" si="22"/>
        <v>0.51309240347410257</v>
      </c>
    </row>
    <row r="749" spans="1:41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>AJ748/AK749</f>
        <v>3.273809523809524E-2</v>
      </c>
      <c r="AM749" s="95">
        <v>6.89</v>
      </c>
      <c r="AN749">
        <f>AJ748/AK749</f>
        <v>3.273809523809524E-2</v>
      </c>
      <c r="AO749">
        <f t="shared" si="22"/>
        <v>0.51680039339907269</v>
      </c>
    </row>
    <row r="750" spans="1:41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>AJ749/AK750</f>
        <v>3.2936507936507937E-2</v>
      </c>
      <c r="AM750" s="95">
        <v>8.8699999999999992</v>
      </c>
      <c r="AN750">
        <f>AJ749/AK750</f>
        <v>3.2936507936507937E-2</v>
      </c>
      <c r="AO750">
        <f t="shared" si="22"/>
        <v>0.52058462502108027</v>
      </c>
    </row>
    <row r="751" spans="1:41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>AJ750/AK751</f>
        <v>3.2874015748031497E-2</v>
      </c>
      <c r="AM751" s="95">
        <v>10.39</v>
      </c>
      <c r="AN751">
        <f>AJ750/AK751</f>
        <v>3.2874015748031497E-2</v>
      </c>
      <c r="AO751">
        <f t="shared" si="22"/>
        <v>0.52033363876159111</v>
      </c>
    </row>
    <row r="752" spans="1:41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>AJ751/AK752</f>
        <v>3.2061068702290078E-2</v>
      </c>
      <c r="AM752" s="95">
        <v>11.23</v>
      </c>
      <c r="AN752">
        <f>AJ751/AK752</f>
        <v>3.2061068702290078E-2</v>
      </c>
      <c r="AO752">
        <f t="shared" si="22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>AJ752/AK753</f>
        <v>3.2007575757575756E-2</v>
      </c>
      <c r="AM753" s="95">
        <v>10.67</v>
      </c>
      <c r="AN753">
        <f>AJ752/AK753</f>
        <v>3.2007575757575756E-2</v>
      </c>
      <c r="AO753">
        <f t="shared" si="22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>AJ753/AK754</f>
        <v>3.2196969696969696E-2</v>
      </c>
      <c r="AM754" s="95">
        <v>10.58</v>
      </c>
      <c r="AN754">
        <f>AJ753/AK754</f>
        <v>3.2196969696969696E-2</v>
      </c>
      <c r="AO754">
        <f t="shared" si="22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>AJ754/AK755</f>
        <v>3.2386363636363637E-2</v>
      </c>
      <c r="AM755" s="95">
        <v>9.5500000000000007</v>
      </c>
      <c r="AN755">
        <f>AJ754/AK755</f>
        <v>3.2386363636363637E-2</v>
      </c>
      <c r="AO755">
        <f t="shared" si="22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>AJ755/AK756</f>
        <v>3.2575757575757577E-2</v>
      </c>
      <c r="AM756" s="95">
        <v>9.7799999999999994</v>
      </c>
      <c r="AN756">
        <f>AJ755/AK756</f>
        <v>3.2575757575757577E-2</v>
      </c>
      <c r="AO756">
        <f t="shared" si="22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>AJ756/AK757</f>
        <v>3.2765151515151518E-2</v>
      </c>
      <c r="AM757" s="95">
        <v>9.9700000000000006</v>
      </c>
      <c r="AN757">
        <f>AJ756/AK757</f>
        <v>3.2765151515151518E-2</v>
      </c>
      <c r="AO757">
        <f t="shared" si="22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>AJ757/AK758</f>
        <v>3.2954545454545459E-2</v>
      </c>
      <c r="AM758" s="95">
        <v>10.54</v>
      </c>
      <c r="AN758">
        <f>AJ757/AK758</f>
        <v>3.2954545454545459E-2</v>
      </c>
      <c r="AO758">
        <f t="shared" si="22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>AJ758/AK759</f>
        <v>3.2894736842105261E-2</v>
      </c>
      <c r="AM759" s="95">
        <v>11.32</v>
      </c>
      <c r="AN759">
        <f>AJ758/AK759</f>
        <v>3.2894736842105261E-2</v>
      </c>
      <c r="AO759">
        <f t="shared" si="22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>AJ759/AK760</f>
        <v>3.308270676691729E-2</v>
      </c>
      <c r="AM760" s="95">
        <v>10.74</v>
      </c>
      <c r="AN760">
        <f>AJ759/AK760</f>
        <v>3.308270676691729E-2</v>
      </c>
      <c r="AO760">
        <f t="shared" si="22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>AJ760/AK761</f>
        <v>3.3398496240601504E-2</v>
      </c>
      <c r="AM761" s="95">
        <v>10.92</v>
      </c>
      <c r="AN761">
        <f>AJ760/AK761</f>
        <v>3.3398496240601504E-2</v>
      </c>
      <c r="AO761">
        <f t="shared" si="22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>AJ761/AK762</f>
        <v>3.3706766917293227E-2</v>
      </c>
      <c r="AM762" s="95">
        <v>9.81</v>
      </c>
      <c r="AN762">
        <f>AJ761/AK762</f>
        <v>3.3706766917293227E-2</v>
      </c>
      <c r="AO762">
        <f t="shared" si="22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>AJ762/AK763</f>
        <v>3.3768656716417912E-2</v>
      </c>
      <c r="AM763" s="95">
        <v>9.94</v>
      </c>
      <c r="AN763">
        <f>AJ762/AK763</f>
        <v>3.3768656716417912E-2</v>
      </c>
      <c r="AO763">
        <f t="shared" ref="AO763:AO826" si="23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>AJ763/AK764</f>
        <v>3.4082089552238806E-2</v>
      </c>
      <c r="AM764" s="95">
        <v>9.4700000000000006</v>
      </c>
      <c r="AN764">
        <f>AJ763/AK764</f>
        <v>3.4082089552238806E-2</v>
      </c>
      <c r="AO764">
        <f t="shared" si="23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>AJ764/AK765</f>
        <v>3.4388059701492536E-2</v>
      </c>
      <c r="AM765" s="95">
        <v>9.1</v>
      </c>
      <c r="AN765">
        <f>AJ764/AK765</f>
        <v>3.4388059701492536E-2</v>
      </c>
      <c r="AO765">
        <f t="shared" si="23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>AJ765/AK766</f>
        <v>3.4191176470588239E-2</v>
      </c>
      <c r="AM766" s="95">
        <v>8.8800000000000008</v>
      </c>
      <c r="AN766">
        <f>AJ765/AK766</f>
        <v>3.4191176470588239E-2</v>
      </c>
      <c r="AO766">
        <f t="shared" si="23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>AJ766/AK767</f>
        <v>3.4755555555555553E-2</v>
      </c>
      <c r="AM767" s="95">
        <v>8.9499999999999993</v>
      </c>
      <c r="AN767">
        <f>AJ766/AK767</f>
        <v>3.4755555555555553E-2</v>
      </c>
      <c r="AO767">
        <f t="shared" si="23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>AJ767/AK768</f>
        <v>3.5059259259259262E-2</v>
      </c>
      <c r="AM768" s="95">
        <v>9.1999999999999993</v>
      </c>
      <c r="AN768">
        <f>AJ767/AK768</f>
        <v>3.5059259259259262E-2</v>
      </c>
      <c r="AO768">
        <f t="shared" si="23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>AJ768/AK769</f>
        <v>3.5634328358208955E-2</v>
      </c>
      <c r="AM769" s="95">
        <v>9.26</v>
      </c>
      <c r="AN769">
        <f>AJ768/AK769</f>
        <v>3.5634328358208955E-2</v>
      </c>
      <c r="AO769">
        <f t="shared" si="23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>AJ769/AK770</f>
        <v>3.5419117647058823E-2</v>
      </c>
      <c r="AM770" s="95">
        <v>9.26</v>
      </c>
      <c r="AN770">
        <f>AJ769/AK770</f>
        <v>3.5419117647058823E-2</v>
      </c>
      <c r="AO770">
        <f t="shared" si="23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>AJ770/AK771</f>
        <v>3.5459854014598544E-2</v>
      </c>
      <c r="AM771" s="95">
        <v>8.98</v>
      </c>
      <c r="AN771">
        <f>AJ770/AK771</f>
        <v>3.5459854014598544E-2</v>
      </c>
      <c r="AO771">
        <f t="shared" si="23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>AJ771/AK772</f>
        <v>3.5766423357664237E-2</v>
      </c>
      <c r="AM772" s="95">
        <v>8.41</v>
      </c>
      <c r="AN772">
        <f>AJ771/AK772</f>
        <v>3.5766423357664237E-2</v>
      </c>
      <c r="AO772">
        <f t="shared" si="23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>AJ772/AK773</f>
        <v>4.1304347826086954E-2</v>
      </c>
      <c r="AM773" s="95">
        <v>9.0399999999999991</v>
      </c>
      <c r="AN773">
        <f>AJ772/AK773</f>
        <v>4.1304347826086954E-2</v>
      </c>
      <c r="AO773">
        <f t="shared" si="23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>AJ773/AK774</f>
        <v>4.710144927536232E-2</v>
      </c>
      <c r="AM774" s="95">
        <v>9.75</v>
      </c>
      <c r="AN774">
        <f>AJ773/AK774</f>
        <v>4.710144927536232E-2</v>
      </c>
      <c r="AO774">
        <f t="shared" si="23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>AJ774/AK775</f>
        <v>5.3284671532846717E-2</v>
      </c>
      <c r="AM775" s="95">
        <v>10.119999999999999</v>
      </c>
      <c r="AN775">
        <f>AJ774/AK775</f>
        <v>5.3284671532846717E-2</v>
      </c>
      <c r="AO775">
        <f t="shared" si="23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>AJ775/AK776</f>
        <v>5.5231167883211682E-2</v>
      </c>
      <c r="AM776" s="95">
        <v>10.65</v>
      </c>
      <c r="AN776">
        <f>AJ775/AK776</f>
        <v>5.5231167883211682E-2</v>
      </c>
      <c r="AO776">
        <f t="shared" si="23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>AJ776/AK777</f>
        <v>5.7177591240875909E-2</v>
      </c>
      <c r="AM777" s="95">
        <v>11.37</v>
      </c>
      <c r="AN777">
        <f>AJ776/AK777</f>
        <v>5.7177591240875909E-2</v>
      </c>
      <c r="AO777">
        <f t="shared" si="23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>AJ777/AK778</f>
        <v>5.9124087591240881E-2</v>
      </c>
      <c r="AM778" s="95">
        <v>11.61</v>
      </c>
      <c r="AN778">
        <f>AJ777/AK778</f>
        <v>5.9124087591240881E-2</v>
      </c>
      <c r="AO778">
        <f t="shared" si="23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>AJ778/AK779</f>
        <v>5.790751824817518E-2</v>
      </c>
      <c r="AM779" s="95">
        <v>11.92</v>
      </c>
      <c r="AN779">
        <f>AJ778/AK779</f>
        <v>5.790751824817518E-2</v>
      </c>
      <c r="AO779">
        <f t="shared" si="23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>AJ779/AK780</f>
        <v>5.6280217391304344E-2</v>
      </c>
      <c r="AM780" s="95">
        <v>13.04</v>
      </c>
      <c r="AN780">
        <f>AJ779/AK780</f>
        <v>5.6280217391304344E-2</v>
      </c>
      <c r="AO780">
        <f t="shared" si="23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>AJ780/AK781</f>
        <v>5.5072463768115941E-2</v>
      </c>
      <c r="AM781" s="95">
        <v>13.04</v>
      </c>
      <c r="AN781">
        <f>AJ780/AK781</f>
        <v>5.5072463768115941E-2</v>
      </c>
      <c r="AO781">
        <f t="shared" si="23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>AJ781/AK782</f>
        <v>5.5072463768115941E-2</v>
      </c>
      <c r="AM782" s="95">
        <v>13.76</v>
      </c>
      <c r="AN782">
        <f>AJ781/AK782</f>
        <v>5.5072463768115941E-2</v>
      </c>
      <c r="AO782">
        <f t="shared" si="23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>AJ782/AK783</f>
        <v>5.5072463768115941E-2</v>
      </c>
      <c r="AM783" s="95">
        <v>14.55</v>
      </c>
      <c r="AN783">
        <f>AJ782/AK783</f>
        <v>5.5072463768115941E-2</v>
      </c>
      <c r="AO783">
        <f t="shared" si="23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>AJ783/AK784</f>
        <v>5.5474452554744529E-2</v>
      </c>
      <c r="AM784" s="95">
        <v>14.86</v>
      </c>
      <c r="AN784">
        <f>AJ783/AK784</f>
        <v>5.5474452554744529E-2</v>
      </c>
      <c r="AO784">
        <f t="shared" si="23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>AJ784/AK785</f>
        <v>5.6204379562043799E-2</v>
      </c>
      <c r="AM785" s="95">
        <v>14.88</v>
      </c>
      <c r="AN785">
        <f>AJ784/AK785</f>
        <v>5.6204379562043799E-2</v>
      </c>
      <c r="AO785">
        <f t="shared" si="23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>AJ785/AK786</f>
        <v>5.693430656934307E-2</v>
      </c>
      <c r="AM786" s="95">
        <v>14.09</v>
      </c>
      <c r="AN786">
        <f>AJ785/AK786</f>
        <v>5.693430656934307E-2</v>
      </c>
      <c r="AO786">
        <f t="shared" si="23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>AJ786/AK787</f>
        <v>5.7246376811594203E-2</v>
      </c>
      <c r="AM787" s="95">
        <v>14.69</v>
      </c>
      <c r="AN787">
        <f>AJ786/AK787</f>
        <v>5.7246376811594203E-2</v>
      </c>
      <c r="AO787">
        <f t="shared" si="23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>AJ787/AK788</f>
        <v>5.8992805755395679E-2</v>
      </c>
      <c r="AM788" s="95">
        <v>15.56</v>
      </c>
      <c r="AN788">
        <f>AJ787/AK788</f>
        <v>5.8992805755395679E-2</v>
      </c>
      <c r="AO788">
        <f t="shared" si="23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>AJ788/AK789</f>
        <v>6.0714285714285714E-2</v>
      </c>
      <c r="AM789" s="95">
        <v>15.87</v>
      </c>
      <c r="AN789">
        <f>AJ788/AK789</f>
        <v>6.0714285714285714E-2</v>
      </c>
      <c r="AO789">
        <f t="shared" si="23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>AJ789/AK790</f>
        <v>6.2857142857142861E-2</v>
      </c>
      <c r="AM790" s="95">
        <v>16.05</v>
      </c>
      <c r="AN790">
        <f>AJ789/AK790</f>
        <v>6.2857142857142861E-2</v>
      </c>
      <c r="AO790">
        <f t="shared" si="23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>AJ790/AK791</f>
        <v>6.4285714285714293E-2</v>
      </c>
      <c r="AM791" s="95">
        <v>16.89</v>
      </c>
      <c r="AN791">
        <f>AJ790/AK791</f>
        <v>6.4285714285714293E-2</v>
      </c>
      <c r="AO791">
        <f t="shared" si="23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>AJ791/AK792</f>
        <v>6.5714285714285711E-2</v>
      </c>
      <c r="AM792" s="95">
        <v>17.36</v>
      </c>
      <c r="AN792">
        <f>AJ791/AK792</f>
        <v>6.5714285714285711E-2</v>
      </c>
      <c r="AO792">
        <f t="shared" si="23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>AJ792/AK793</f>
        <v>6.7142857142857143E-2</v>
      </c>
      <c r="AM793" s="95">
        <v>17.059999999999999</v>
      </c>
      <c r="AN793">
        <f>AJ792/AK793</f>
        <v>6.7142857142857143E-2</v>
      </c>
      <c r="AO793">
        <f t="shared" si="23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>AJ793/AK794</f>
        <v>6.8557943262411353E-2</v>
      </c>
      <c r="AM794" s="95">
        <v>17.59</v>
      </c>
      <c r="AN794">
        <f>AJ793/AK794</f>
        <v>6.8557943262411353E-2</v>
      </c>
      <c r="AO794">
        <f t="shared" si="23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>AJ794/AK795</f>
        <v>7.0449148936170214E-2</v>
      </c>
      <c r="AM795" s="95">
        <v>18.11</v>
      </c>
      <c r="AN795">
        <f>AJ794/AK795</f>
        <v>7.0449148936170214E-2</v>
      </c>
      <c r="AO795">
        <f t="shared" si="23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>AJ795/AK796</f>
        <v>7.1830985915492959E-2</v>
      </c>
      <c r="AM796" s="95">
        <v>18.09</v>
      </c>
      <c r="AN796">
        <f>AJ795/AK796</f>
        <v>7.1830985915492959E-2</v>
      </c>
      <c r="AO796">
        <f t="shared" si="23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>AJ796/AK797</f>
        <v>7.3426573426573424E-2</v>
      </c>
      <c r="AM797" s="95">
        <v>17.010000000000002</v>
      </c>
      <c r="AN797">
        <f>AJ796/AK797</f>
        <v>7.3426573426573424E-2</v>
      </c>
      <c r="AO797">
        <f t="shared" si="23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>AJ797/AK798</f>
        <v>7.4999999999999997E-2</v>
      </c>
      <c r="AM798" s="95">
        <v>16.25</v>
      </c>
      <c r="AN798">
        <f>AJ797/AK798</f>
        <v>7.4999999999999997E-2</v>
      </c>
      <c r="AO798">
        <f t="shared" si="23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>AJ798/AK799</f>
        <v>7.7083333333333337E-2</v>
      </c>
      <c r="AM799" s="95">
        <v>15.64</v>
      </c>
      <c r="AN799">
        <f>AJ798/AK799</f>
        <v>7.7083333333333337E-2</v>
      </c>
      <c r="AO799">
        <f t="shared" si="23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>AJ799/AK800</f>
        <v>7.7931034482758607E-2</v>
      </c>
      <c r="AM800" s="95">
        <v>16.57</v>
      </c>
      <c r="AN800">
        <f>AJ799/AK800</f>
        <v>7.7931034482758607E-2</v>
      </c>
      <c r="AO800">
        <f t="shared" si="23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>AJ800/AK801</f>
        <v>7.9310344827586199E-2</v>
      </c>
      <c r="AM801" s="95">
        <v>16.739999999999998</v>
      </c>
      <c r="AN801">
        <f>AJ800/AK801</f>
        <v>7.9310344827586199E-2</v>
      </c>
      <c r="AO801">
        <f t="shared" si="23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>AJ801/AK802</f>
        <v>8.0136986301369867E-2</v>
      </c>
      <c r="AM802" s="95">
        <v>14.37</v>
      </c>
      <c r="AN802">
        <f>AJ801/AK802</f>
        <v>8.0136986301369867E-2</v>
      </c>
      <c r="AO802">
        <f t="shared" si="23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>AJ802/AK803</f>
        <v>8.127876712328766E-2</v>
      </c>
      <c r="AM803" s="95">
        <v>12.28</v>
      </c>
      <c r="AN803">
        <f>AJ802/AK803</f>
        <v>8.127876712328766E-2</v>
      </c>
      <c r="AO803">
        <f t="shared" si="23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>AJ803/AK804</f>
        <v>8.2988275862068972E-2</v>
      </c>
      <c r="AM804" s="95">
        <v>11.2</v>
      </c>
      <c r="AN804">
        <f>AJ803/AK804</f>
        <v>8.2988275862068972E-2</v>
      </c>
      <c r="AO804">
        <f t="shared" si="23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>AJ804/AK805</f>
        <v>8.4722222222222213E-2</v>
      </c>
      <c r="AM805" s="95">
        <v>11.02</v>
      </c>
      <c r="AN805">
        <f>AJ804/AK805</f>
        <v>8.4722222222222213E-2</v>
      </c>
      <c r="AO805">
        <f t="shared" si="23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>AJ805/AK806</f>
        <v>8.380281690140845E-2</v>
      </c>
      <c r="AM806" s="95">
        <v>11.31</v>
      </c>
      <c r="AN806">
        <f>AJ805/AK806</f>
        <v>8.380281690140845E-2</v>
      </c>
      <c r="AO806">
        <f t="shared" si="23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>AJ806/AK807</f>
        <v>8.2269503546099285E-2</v>
      </c>
      <c r="AM807" s="95">
        <v>11.04</v>
      </c>
      <c r="AN807">
        <f>AJ806/AK807</f>
        <v>8.2269503546099285E-2</v>
      </c>
      <c r="AO807">
        <f t="shared" si="23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>AJ807/AK808</f>
        <v>8.0141843971631196E-2</v>
      </c>
      <c r="AM808" s="95">
        <v>10.31</v>
      </c>
      <c r="AN808">
        <f>AJ807/AK808</f>
        <v>8.0141843971631196E-2</v>
      </c>
      <c r="AO808">
        <f t="shared" si="23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>AJ808/AK809</f>
        <v>7.5821830985915495E-2</v>
      </c>
      <c r="AM809" s="95">
        <v>9.89</v>
      </c>
      <c r="AN809">
        <f>AJ808/AK809</f>
        <v>7.5821830985915495E-2</v>
      </c>
      <c r="AO809">
        <f t="shared" si="23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>AJ809/AK810</f>
        <v>7.2576595744680852E-2</v>
      </c>
      <c r="AM810" s="95">
        <v>9.98</v>
      </c>
      <c r="AN810">
        <f>AJ809/AK810</f>
        <v>7.2576595744680852E-2</v>
      </c>
      <c r="AO810">
        <f t="shared" si="23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>AJ810/AK811</f>
        <v>6.8794326241134754E-2</v>
      </c>
      <c r="AM811" s="95">
        <v>10.210000000000001</v>
      </c>
      <c r="AN811">
        <f>AJ810/AK811</f>
        <v>6.8794326241134754E-2</v>
      </c>
      <c r="AO811">
        <f t="shared" si="23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>AJ811/AK812</f>
        <v>6.4066170212765963E-2</v>
      </c>
      <c r="AM812" s="95">
        <v>12.24</v>
      </c>
      <c r="AN812">
        <f>AJ811/AK812</f>
        <v>6.4066170212765963E-2</v>
      </c>
      <c r="AO812">
        <f t="shared" si="23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>AJ812/AK813</f>
        <v>5.9338085106382985E-2</v>
      </c>
      <c r="AM813" s="95">
        <v>12.31</v>
      </c>
      <c r="AN813">
        <f>AJ812/AK813</f>
        <v>5.9338085106382985E-2</v>
      </c>
      <c r="AO813">
        <f t="shared" si="23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>AJ813/AK814</f>
        <v>5.4609929078014187E-2</v>
      </c>
      <c r="AM814" s="95">
        <v>11.75</v>
      </c>
      <c r="AN814">
        <f>AJ813/AK814</f>
        <v>5.4609929078014187E-2</v>
      </c>
      <c r="AO814">
        <f t="shared" si="23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>AJ814/AK815</f>
        <v>5.1428571428571428E-2</v>
      </c>
      <c r="AM815" s="95">
        <v>13.06</v>
      </c>
      <c r="AN815">
        <f>AJ814/AK815</f>
        <v>5.1428571428571428E-2</v>
      </c>
      <c r="AO815">
        <f t="shared" si="23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>AJ815/AK816</f>
        <v>4.7857142857142862E-2</v>
      </c>
      <c r="AM816" s="95">
        <v>13.07</v>
      </c>
      <c r="AN816">
        <f>AJ815/AK816</f>
        <v>4.7857142857142862E-2</v>
      </c>
      <c r="AO816">
        <f t="shared" si="23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>AJ816/AK817</f>
        <v>4.4285714285714282E-2</v>
      </c>
      <c r="AM817" s="95">
        <v>12.69</v>
      </c>
      <c r="AN817">
        <f>AJ816/AK817</f>
        <v>4.4285714285714282E-2</v>
      </c>
      <c r="AO817">
        <f t="shared" si="23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>AJ817/AK818</f>
        <v>4.4761928571428571E-2</v>
      </c>
      <c r="AM818" s="95">
        <v>12.5</v>
      </c>
      <c r="AN818">
        <f>AJ817/AK818</f>
        <v>4.4761928571428571E-2</v>
      </c>
      <c r="AO818">
        <f t="shared" si="23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>AJ818/AK819</f>
        <v>4.5563525179856117E-2</v>
      </c>
      <c r="AM819" s="95">
        <v>12.4</v>
      </c>
      <c r="AN819">
        <f>AJ818/AK819</f>
        <v>4.5563525179856117E-2</v>
      </c>
      <c r="AO819">
        <f t="shared" si="23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>AJ819/AK820</f>
        <v>4.60431654676259E-2</v>
      </c>
      <c r="AM820" s="95">
        <v>12.39</v>
      </c>
      <c r="AN820">
        <f>AJ819/AK820</f>
        <v>4.60431654676259E-2</v>
      </c>
      <c r="AO820">
        <f t="shared" si="23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>AJ820/AK821</f>
        <v>4.8067608695652166E-2</v>
      </c>
      <c r="AM821" s="95">
        <v>10.83</v>
      </c>
      <c r="AN821">
        <f>AJ820/AK821</f>
        <v>4.8067608695652166E-2</v>
      </c>
      <c r="AO821">
        <f t="shared" si="23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>AJ821/AK822</f>
        <v>4.9758478260869564E-2</v>
      </c>
      <c r="AM822" s="95">
        <v>11.23</v>
      </c>
      <c r="AN822">
        <f>AJ821/AK822</f>
        <v>4.9758478260869564E-2</v>
      </c>
      <c r="AO822">
        <f t="shared" si="23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>AJ822/AK823</f>
        <v>5.1449275362318837E-2</v>
      </c>
      <c r="AM823" s="95">
        <v>11.43</v>
      </c>
      <c r="AN823">
        <f>AJ822/AK823</f>
        <v>5.1449275362318837E-2</v>
      </c>
      <c r="AO823">
        <f t="shared" si="23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>AJ823/AK824</f>
        <v>5.265702898550724E-2</v>
      </c>
      <c r="AM824" s="95">
        <v>11.71</v>
      </c>
      <c r="AN824">
        <f>AJ823/AK824</f>
        <v>5.265702898550724E-2</v>
      </c>
      <c r="AO824">
        <f t="shared" si="23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>AJ824/AK825</f>
        <v>5.3864710144927538E-2</v>
      </c>
      <c r="AM825" s="95">
        <v>11.54</v>
      </c>
      <c r="AN825">
        <f>AJ824/AK825</f>
        <v>5.3864710144927538E-2</v>
      </c>
      <c r="AO825">
        <f t="shared" si="23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>AJ825/AK826</f>
        <v>5.3900709219858157E-2</v>
      </c>
      <c r="AM826" s="95">
        <v>12.77</v>
      </c>
      <c r="AN826">
        <f>AJ825/AK826</f>
        <v>5.3900709219858157E-2</v>
      </c>
      <c r="AO826">
        <f t="shared" si="23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>AJ826/AK827</f>
        <v>5.5476214285714288E-2</v>
      </c>
      <c r="AM827" s="95">
        <v>12.9</v>
      </c>
      <c r="AN827">
        <f>AJ826/AK827</f>
        <v>5.5476214285714288E-2</v>
      </c>
      <c r="AO827">
        <f t="shared" ref="AO827:AO890" si="24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>AJ827/AK828</f>
        <v>5.6666642857142853E-2</v>
      </c>
      <c r="AM828" s="95">
        <v>12.67</v>
      </c>
      <c r="AN828">
        <f>AJ827/AK828</f>
        <v>5.6666642857142853E-2</v>
      </c>
      <c r="AO828">
        <f t="shared" si="24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>AJ828/AK829</f>
        <v>5.7857142857142864E-2</v>
      </c>
      <c r="AM829" s="95">
        <v>12.37</v>
      </c>
      <c r="AN829">
        <f>AJ828/AK829</f>
        <v>5.7857142857142864E-2</v>
      </c>
      <c r="AO829">
        <f t="shared" si="24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>AJ829/AK830</f>
        <v>6.0431654676258988E-2</v>
      </c>
      <c r="AM830" s="95">
        <v>12.3</v>
      </c>
      <c r="AN830">
        <f>AJ829/AK830</f>
        <v>6.0431654676258988E-2</v>
      </c>
      <c r="AO830">
        <f t="shared" si="24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>AJ830/AK831</f>
        <v>6.2142857142857146E-2</v>
      </c>
      <c r="AM831" s="95">
        <v>12.22</v>
      </c>
      <c r="AN831">
        <f>AJ830/AK831</f>
        <v>6.2142857142857146E-2</v>
      </c>
      <c r="AO831">
        <f t="shared" si="24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>AJ831/AK832</f>
        <v>6.4285714285714293E-2</v>
      </c>
      <c r="AM832" s="95">
        <v>12.15</v>
      </c>
      <c r="AN832">
        <f>AJ831/AK832</f>
        <v>6.4285714285714293E-2</v>
      </c>
      <c r="AO832">
        <f t="shared" si="24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>AJ832/AK833</f>
        <v>6.6428571428571434E-2</v>
      </c>
      <c r="AM833" s="95">
        <v>12.27</v>
      </c>
      <c r="AN833">
        <f>AJ832/AK833</f>
        <v>6.6428571428571434E-2</v>
      </c>
      <c r="AO833">
        <f t="shared" si="24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>AJ833/AK834</f>
        <v>6.8571428571428575E-2</v>
      </c>
      <c r="AM834" s="95">
        <v>10.58</v>
      </c>
      <c r="AN834">
        <f>AJ833/AK834</f>
        <v>6.8571428571428575E-2</v>
      </c>
      <c r="AO834">
        <f t="shared" si="24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>AJ834/AK835</f>
        <v>7.0212765957446813E-2</v>
      </c>
      <c r="AM835" s="95">
        <v>9.67</v>
      </c>
      <c r="AN835">
        <f>AJ834/AK835</f>
        <v>7.0212765957446813E-2</v>
      </c>
      <c r="AO835">
        <f t="shared" si="24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>AJ835/AK836</f>
        <v>7.1904999999999997E-2</v>
      </c>
      <c r="AM836" s="95">
        <v>9.99</v>
      </c>
      <c r="AN836">
        <f>AJ835/AK836</f>
        <v>7.1904999999999997E-2</v>
      </c>
      <c r="AO836">
        <f t="shared" si="24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>AJ836/AK837</f>
        <v>7.3095000000000007E-2</v>
      </c>
      <c r="AM837" s="95">
        <v>10.199999999999999</v>
      </c>
      <c r="AN837">
        <f>AJ836/AK837</f>
        <v>7.3095000000000007E-2</v>
      </c>
      <c r="AO837">
        <f t="shared" si="24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>AJ837/AK838</f>
        <v>7.4285714285714288E-2</v>
      </c>
      <c r="AM838" s="95">
        <v>10.63</v>
      </c>
      <c r="AN838">
        <f>AJ837/AK838</f>
        <v>7.4285714285714288E-2</v>
      </c>
      <c r="AO838">
        <f t="shared" si="24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>AJ838/AK839</f>
        <v>7.5237857142857148E-2</v>
      </c>
      <c r="AM839" s="95">
        <v>10.73</v>
      </c>
      <c r="AN839">
        <f>AJ838/AK839</f>
        <v>7.5237857142857148E-2</v>
      </c>
      <c r="AO839">
        <f t="shared" si="24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>AJ839/AK840</f>
        <v>7.6190714285714292E-2</v>
      </c>
      <c r="AM840" s="95">
        <v>10.98</v>
      </c>
      <c r="AN840">
        <f>AJ839/AK840</f>
        <v>7.6190714285714292E-2</v>
      </c>
      <c r="AO840">
        <f t="shared" si="24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>AJ840/AK841</f>
        <v>7.6595744680851077E-2</v>
      </c>
      <c r="AM841" s="95">
        <v>10.53</v>
      </c>
      <c r="AN841">
        <f>AJ840/AK841</f>
        <v>7.6595744680851077E-2</v>
      </c>
      <c r="AO841">
        <f t="shared" si="24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>AJ841/AK842</f>
        <v>7.5886524822695048E-2</v>
      </c>
      <c r="AM842" s="95">
        <v>10.55</v>
      </c>
      <c r="AN842">
        <f>AJ841/AK842</f>
        <v>7.5886524822695048E-2</v>
      </c>
      <c r="AO842">
        <f t="shared" si="24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>AJ842/AK843</f>
        <v>7.5177304964539018E-2</v>
      </c>
      <c r="AM843" s="95">
        <v>9.89</v>
      </c>
      <c r="AN843">
        <f>AJ842/AK843</f>
        <v>7.5177304964539018E-2</v>
      </c>
      <c r="AO843">
        <f t="shared" si="24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>AJ843/AK844</f>
        <v>7.3943661971830998E-2</v>
      </c>
      <c r="AM844" s="95">
        <v>9.9499999999999993</v>
      </c>
      <c r="AN844">
        <f>AJ843/AK844</f>
        <v>7.3943661971830998E-2</v>
      </c>
      <c r="AO844">
        <f t="shared" si="24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>AJ844/AK845</f>
        <v>7.3659440559440556E-2</v>
      </c>
      <c r="AM845" s="95">
        <v>9.64</v>
      </c>
      <c r="AN845">
        <f>AJ844/AK845</f>
        <v>7.3659440559440556E-2</v>
      </c>
      <c r="AO845">
        <f t="shared" si="24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>AJ845/AK846</f>
        <v>7.3379861111111111E-2</v>
      </c>
      <c r="AM846" s="95">
        <v>9.43</v>
      </c>
      <c r="AN846">
        <f>AJ845/AK846</f>
        <v>7.3379861111111111E-2</v>
      </c>
      <c r="AO846">
        <f t="shared" si="24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>AJ846/AK847</f>
        <v>7.2108843537414979E-2</v>
      </c>
      <c r="AM847" s="95">
        <v>9.76</v>
      </c>
      <c r="AN847">
        <f>AJ846/AK847</f>
        <v>7.2108843537414979E-2</v>
      </c>
      <c r="AO847">
        <f t="shared" si="24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>AJ847/AK848</f>
        <v>7.2789115646258506E-2</v>
      </c>
      <c r="AM848" s="95">
        <v>10.26</v>
      </c>
      <c r="AN848">
        <f>AJ847/AK848</f>
        <v>7.2789115646258506E-2</v>
      </c>
      <c r="AO848">
        <f t="shared" si="24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>AJ848/AK849</f>
        <v>7.2483221476510068E-2</v>
      </c>
      <c r="AM849" s="95">
        <v>10.210000000000001</v>
      </c>
      <c r="AN849">
        <f>AJ848/AK849</f>
        <v>7.2483221476510068E-2</v>
      </c>
      <c r="AO849">
        <f t="shared" si="24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>AJ849/AK850</f>
        <v>7.2185430463576172E-2</v>
      </c>
      <c r="AM850" s="95">
        <v>10.24</v>
      </c>
      <c r="AN850">
        <f>AJ849/AK850</f>
        <v>7.2185430463576172E-2</v>
      </c>
      <c r="AO850">
        <f t="shared" si="24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>AJ850/AK851</f>
        <v>7.3420261437908488E-2</v>
      </c>
      <c r="AM851" s="95">
        <v>9.83</v>
      </c>
      <c r="AN851">
        <f>AJ850/AK851</f>
        <v>7.3420261437908488E-2</v>
      </c>
      <c r="AO851">
        <f t="shared" si="24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>AJ851/AK852</f>
        <v>7.5108441558441569E-2</v>
      </c>
      <c r="AM852" s="95">
        <v>9.3699999999999992</v>
      </c>
      <c r="AN852">
        <f>AJ851/AK852</f>
        <v>7.5108441558441569E-2</v>
      </c>
      <c r="AO852">
        <f t="shared" si="24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>AJ852/AK853</f>
        <v>7.677419354838709E-2</v>
      </c>
      <c r="AM853" s="95">
        <v>8.76</v>
      </c>
      <c r="AN853">
        <f>AJ852/AK853</f>
        <v>7.677419354838709E-2</v>
      </c>
      <c r="AO853">
        <f t="shared" si="24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>AJ853/AK854</f>
        <v>7.5159235668789806E-2</v>
      </c>
      <c r="AM854" s="95">
        <v>8.93</v>
      </c>
      <c r="AN854">
        <f>AJ853/AK854</f>
        <v>7.5159235668789806E-2</v>
      </c>
      <c r="AO854">
        <f t="shared" si="24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>AJ854/AK855</f>
        <v>7.4050632911392397E-2</v>
      </c>
      <c r="AM855" s="95">
        <v>8.65</v>
      </c>
      <c r="AN855">
        <f>AJ854/AK855</f>
        <v>7.4050632911392397E-2</v>
      </c>
      <c r="AO855">
        <f t="shared" si="24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>AJ855/AK856</f>
        <v>7.2499999999999995E-2</v>
      </c>
      <c r="AM856" s="95">
        <v>8.18</v>
      </c>
      <c r="AN856">
        <f>AJ855/AK856</f>
        <v>7.2499999999999995E-2</v>
      </c>
      <c r="AO856">
        <f t="shared" si="24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>AJ856/AK857</f>
        <v>6.9565217391304349E-2</v>
      </c>
      <c r="AM857" s="95">
        <v>7.84</v>
      </c>
      <c r="AN857">
        <f>AJ856/AK857</f>
        <v>6.9565217391304349E-2</v>
      </c>
      <c r="AO857">
        <f t="shared" si="24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>AJ857/AK858</f>
        <v>6.6257668711656448E-2</v>
      </c>
      <c r="AM858" s="95">
        <v>7.93</v>
      </c>
      <c r="AN858">
        <f>AJ857/AK858</f>
        <v>6.6257668711656448E-2</v>
      </c>
      <c r="AO858">
        <f t="shared" si="24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>AJ858/AK859</f>
        <v>6.3803680981595084E-2</v>
      </c>
      <c r="AM859" s="95">
        <v>8.33</v>
      </c>
      <c r="AN859">
        <f>AJ858/AK859</f>
        <v>6.3803680981595084E-2</v>
      </c>
      <c r="AO859">
        <f t="shared" si="24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>AJ859/AK860</f>
        <v>6.2195121951219519E-2</v>
      </c>
      <c r="AM860" s="95">
        <v>8.64</v>
      </c>
      <c r="AN860">
        <f>AJ859/AK860</f>
        <v>6.2195121951219519E-2</v>
      </c>
      <c r="AO860">
        <f t="shared" si="24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>AJ860/AK861</f>
        <v>6.0606060606060608E-2</v>
      </c>
      <c r="AM861" s="95">
        <v>8.59</v>
      </c>
      <c r="AN861">
        <f>AJ860/AK861</f>
        <v>6.0606060606060608E-2</v>
      </c>
      <c r="AO861">
        <f t="shared" si="24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>AJ861/AK862</f>
        <v>5.9393939393939395E-2</v>
      </c>
      <c r="AM862" s="95">
        <v>8.68</v>
      </c>
      <c r="AN862">
        <f>AJ861/AK862</f>
        <v>5.9393939393939395E-2</v>
      </c>
      <c r="AO862">
        <f t="shared" si="24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>AJ862/AK863</f>
        <v>5.7884251497005997E-2</v>
      </c>
      <c r="AM863" s="95">
        <v>9.32</v>
      </c>
      <c r="AN863">
        <f>AJ862/AK863</f>
        <v>5.7884251497005997E-2</v>
      </c>
      <c r="AO863">
        <f t="shared" si="24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>AJ863/AK864</f>
        <v>5.6746011904761903E-2</v>
      </c>
      <c r="AM864" s="95">
        <v>9.4700000000000006</v>
      </c>
      <c r="AN864">
        <f>AJ863/AK864</f>
        <v>5.6746011904761903E-2</v>
      </c>
      <c r="AO864">
        <f t="shared" si="24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>AJ864/AK865</f>
        <v>5.562130177514793E-2</v>
      </c>
      <c r="AM865" s="95">
        <v>9.52</v>
      </c>
      <c r="AN865">
        <f>AJ864/AK865</f>
        <v>5.562130177514793E-2</v>
      </c>
      <c r="AO865">
        <f t="shared" si="24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>AJ865/AK866</f>
        <v>5.7396449704142018E-2</v>
      </c>
      <c r="AM866" s="95">
        <v>10.09</v>
      </c>
      <c r="AN866">
        <f>AJ865/AK866</f>
        <v>5.7396449704142018E-2</v>
      </c>
      <c r="AO866">
        <f t="shared" si="24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>AJ866/AK867</f>
        <v>5.9171597633136098E-2</v>
      </c>
      <c r="AM867" s="95">
        <v>10.69</v>
      </c>
      <c r="AN867">
        <f>AJ866/AK867</f>
        <v>5.9171597633136098E-2</v>
      </c>
      <c r="AO867">
        <f t="shared" si="24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>AJ867/AK868</f>
        <v>5.9883720930232559E-2</v>
      </c>
      <c r="AM868" s="95">
        <v>11.07</v>
      </c>
      <c r="AN868">
        <f>AJ867/AK868</f>
        <v>5.9883720930232559E-2</v>
      </c>
      <c r="AO868">
        <f t="shared" si="24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>AJ868/AK869</f>
        <v>5.9961494252873573E-2</v>
      </c>
      <c r="AM869" s="95">
        <v>11.44</v>
      </c>
      <c r="AN869">
        <f>AJ868/AK869</f>
        <v>5.9961494252873573E-2</v>
      </c>
      <c r="AO869">
        <f t="shared" si="24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>AJ869/AK870</f>
        <v>6.0381142857142855E-2</v>
      </c>
      <c r="AM870" s="95">
        <v>11.89</v>
      </c>
      <c r="AN870">
        <f>AJ869/AK870</f>
        <v>6.0381142857142855E-2</v>
      </c>
      <c r="AO870">
        <f t="shared" si="24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>AJ870/AK871</f>
        <v>6.1142857142857145E-2</v>
      </c>
      <c r="AM871" s="95">
        <v>12.1</v>
      </c>
      <c r="AN871">
        <f>AJ870/AK871</f>
        <v>6.1142857142857145E-2</v>
      </c>
      <c r="AO871">
        <f t="shared" si="24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>AJ871/AK872</f>
        <v>6.2068965517241385E-2</v>
      </c>
      <c r="AM872" s="95">
        <v>12.35</v>
      </c>
      <c r="AN872">
        <f>AJ871/AK872</f>
        <v>6.2068965517241385E-2</v>
      </c>
      <c r="AO872">
        <f t="shared" si="24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>AJ872/AK873</f>
        <v>6.3005780346820806E-2</v>
      </c>
      <c r="AM873" s="95">
        <v>11.74</v>
      </c>
      <c r="AN873">
        <f>AJ872/AK873</f>
        <v>6.3005780346820806E-2</v>
      </c>
      <c r="AO873">
        <f t="shared" si="24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>AJ873/AK874</f>
        <v>6.3218390804597707E-2</v>
      </c>
      <c r="AM874" s="95">
        <v>11.99</v>
      </c>
      <c r="AN874">
        <f>AJ873/AK874</f>
        <v>6.3218390804597707E-2</v>
      </c>
      <c r="AO874">
        <f t="shared" si="24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>AJ874/AK875</f>
        <v>6.2835057471264374E-2</v>
      </c>
      <c r="AM875" s="95">
        <v>11.88</v>
      </c>
      <c r="AN875">
        <f>AJ874/AK875</f>
        <v>6.2835057471264374E-2</v>
      </c>
      <c r="AO875">
        <f t="shared" si="24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>AJ875/AK876</f>
        <v>6.2452298850574718E-2</v>
      </c>
      <c r="AM876" s="95">
        <v>11.33</v>
      </c>
      <c r="AN876">
        <f>AJ875/AK876</f>
        <v>6.2452298850574718E-2</v>
      </c>
      <c r="AO876">
        <f t="shared" si="24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>AJ876/AK877</f>
        <v>6.2068965517241385E-2</v>
      </c>
      <c r="AM877" s="95">
        <v>11.48</v>
      </c>
      <c r="AN877">
        <f>AJ876/AK877</f>
        <v>6.2068965517241385E-2</v>
      </c>
      <c r="AO877">
        <f t="shared" si="24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>AJ877/AK878</f>
        <v>5.9386781609195409E-2</v>
      </c>
      <c r="AM878" s="95">
        <v>11.85</v>
      </c>
      <c r="AN878">
        <f>AJ877/AK878</f>
        <v>5.9386781609195409E-2</v>
      </c>
      <c r="AO878">
        <f t="shared" si="24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>AJ878/AK879</f>
        <v>5.6705000000000005E-2</v>
      </c>
      <c r="AM879" s="95">
        <v>11.77</v>
      </c>
      <c r="AN879">
        <f>AJ878/AK879</f>
        <v>5.6705000000000005E-2</v>
      </c>
      <c r="AO879">
        <f t="shared" si="24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>AJ879/AK880</f>
        <v>5.4022988505747126E-2</v>
      </c>
      <c r="AM880" s="95">
        <v>12.1</v>
      </c>
      <c r="AN880">
        <f>AJ879/AK880</f>
        <v>5.4022988505747126E-2</v>
      </c>
      <c r="AO880">
        <f t="shared" si="24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>AJ880/AK881</f>
        <v>5.3523828571428574E-2</v>
      </c>
      <c r="AM881" s="95">
        <v>11.89</v>
      </c>
      <c r="AN881">
        <f>AJ880/AK881</f>
        <v>5.3523828571428574E-2</v>
      </c>
      <c r="AO881">
        <f t="shared" si="24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>AJ881/AK882</f>
        <v>5.3333314285714285E-2</v>
      </c>
      <c r="AM882" s="95">
        <v>12.1</v>
      </c>
      <c r="AN882">
        <f>AJ881/AK882</f>
        <v>5.3333314285714285E-2</v>
      </c>
      <c r="AO882">
        <f t="shared" si="24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>AJ882/AK883</f>
        <v>5.2840909090909091E-2</v>
      </c>
      <c r="AM883" s="95">
        <v>12.67</v>
      </c>
      <c r="AN883">
        <f>AJ882/AK883</f>
        <v>5.2840909090909091E-2</v>
      </c>
      <c r="AO883">
        <f t="shared" si="24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>AJ883/AK884</f>
        <v>5.2354067796610171E-2</v>
      </c>
      <c r="AM884" s="95">
        <v>13</v>
      </c>
      <c r="AN884">
        <f>AJ883/AK884</f>
        <v>5.2354067796610171E-2</v>
      </c>
      <c r="AO884">
        <f t="shared" si="24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>AJ884/AK885</f>
        <v>5.2165706214689266E-2</v>
      </c>
      <c r="AM885" s="95">
        <v>12.81</v>
      </c>
      <c r="AN885">
        <f>AJ884/AK885</f>
        <v>5.2165706214689266E-2</v>
      </c>
      <c r="AO885">
        <f t="shared" si="24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>AJ885/AK886</f>
        <v>5.1977401129943507E-2</v>
      </c>
      <c r="AM886" s="95">
        <v>12.6</v>
      </c>
      <c r="AN886">
        <f>AJ885/AK886</f>
        <v>5.1977401129943507E-2</v>
      </c>
      <c r="AO886">
        <f t="shared" si="24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>AJ886/AK887</f>
        <v>5.1600734463276836E-2</v>
      </c>
      <c r="AM887" s="95">
        <v>12.91</v>
      </c>
      <c r="AN887">
        <f>AJ886/AK887</f>
        <v>5.1600734463276836E-2</v>
      </c>
      <c r="AO887">
        <f t="shared" si="24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>AJ887/AK888</f>
        <v>5.1224124293785311E-2</v>
      </c>
      <c r="AM888" s="95">
        <v>12.82</v>
      </c>
      <c r="AN888">
        <f>AJ887/AK888</f>
        <v>5.1224124293785311E-2</v>
      </c>
      <c r="AO888">
        <f t="shared" si="24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>AJ888/AK889</f>
        <v>5.0561797752808987E-2</v>
      </c>
      <c r="AM889" s="95">
        <v>13.1</v>
      </c>
      <c r="AN889">
        <f>AJ888/AK889</f>
        <v>5.0561797752808987E-2</v>
      </c>
      <c r="AO889">
        <f t="shared" si="24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>AJ889/AK890</f>
        <v>5.1123595505617979E-2</v>
      </c>
      <c r="AM890" s="95">
        <v>13.49</v>
      </c>
      <c r="AN890">
        <f>AJ889/AK890</f>
        <v>5.1123595505617979E-2</v>
      </c>
      <c r="AO890">
        <f t="shared" si="24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>AJ890/AK891</f>
        <v>5.1685393258426963E-2</v>
      </c>
      <c r="AM891" s="95">
        <v>13.94</v>
      </c>
      <c r="AN891">
        <f>AJ890/AK891</f>
        <v>5.1685393258426963E-2</v>
      </c>
      <c r="AO891">
        <f t="shared" ref="AO891:AO954" si="25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>AJ891/AK892</f>
        <v>5.2247191011235955E-2</v>
      </c>
      <c r="AM892" s="95">
        <v>13.93</v>
      </c>
      <c r="AN892">
        <f>AJ891/AK892</f>
        <v>5.2247191011235955E-2</v>
      </c>
      <c r="AO892">
        <f t="shared" si="25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>AJ892/AK893</f>
        <v>5.280898876404494E-2</v>
      </c>
      <c r="AM893" s="95">
        <v>14.28</v>
      </c>
      <c r="AN893">
        <f>AJ892/AK893</f>
        <v>5.280898876404494E-2</v>
      </c>
      <c r="AO893">
        <f t="shared" si="25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>AJ893/AK894</f>
        <v>5.3072625698324022E-2</v>
      </c>
      <c r="AM894" s="95">
        <v>14.82</v>
      </c>
      <c r="AN894">
        <f>AJ893/AK894</f>
        <v>5.3072625698324022E-2</v>
      </c>
      <c r="AO894">
        <f t="shared" si="25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>AJ894/AK895</f>
        <v>5.3038674033149165E-2</v>
      </c>
      <c r="AM895" s="95">
        <v>15.09</v>
      </c>
      <c r="AN895">
        <f>AJ894/AK895</f>
        <v>5.3038674033149165E-2</v>
      </c>
      <c r="AO895">
        <f t="shared" si="25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>AJ895/AK896</f>
        <v>5.3775303867403312E-2</v>
      </c>
      <c r="AM896" s="95">
        <v>14.78</v>
      </c>
      <c r="AN896">
        <f>AJ895/AK896</f>
        <v>5.3775303867403312E-2</v>
      </c>
      <c r="AO896">
        <f t="shared" si="25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>AJ896/AK897</f>
        <v>5.4511988950276237E-2</v>
      </c>
      <c r="AM897" s="95">
        <v>14.83</v>
      </c>
      <c r="AN897">
        <f>AJ896/AK897</f>
        <v>5.4511988950276237E-2</v>
      </c>
      <c r="AO897">
        <f t="shared" si="25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>AJ897/AK898</f>
        <v>5.5248618784530384E-2</v>
      </c>
      <c r="AM898" s="95">
        <v>15.84</v>
      </c>
      <c r="AN898">
        <f>AJ897/AK898</f>
        <v>5.5248618784530384E-2</v>
      </c>
      <c r="AO898">
        <f t="shared" si="25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>AJ898/AK899</f>
        <v>5.5064475138121544E-2</v>
      </c>
      <c r="AM899" s="95">
        <v>16.5</v>
      </c>
      <c r="AN899">
        <f>AJ898/AK899</f>
        <v>5.5064475138121544E-2</v>
      </c>
      <c r="AO899">
        <f t="shared" si="25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>AJ899/AK900</f>
        <v>5.4880276243093919E-2</v>
      </c>
      <c r="AM900" s="95">
        <v>17.04</v>
      </c>
      <c r="AN900">
        <f>AJ899/AK900</f>
        <v>5.4880276243093919E-2</v>
      </c>
      <c r="AO900">
        <f t="shared" si="25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>AJ900/AK901</f>
        <v>5.4395604395604397E-2</v>
      </c>
      <c r="AM901" s="95">
        <v>17.329999999999998</v>
      </c>
      <c r="AN901">
        <f>AJ900/AK901</f>
        <v>5.4395604395604397E-2</v>
      </c>
      <c r="AO901">
        <f t="shared" si="25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>AJ901/AK902</f>
        <v>5.3846153846153849E-2</v>
      </c>
      <c r="AM902" s="95">
        <v>18.02</v>
      </c>
      <c r="AN902">
        <f>AJ901/AK902</f>
        <v>5.3846153846153849E-2</v>
      </c>
      <c r="AO902">
        <f t="shared" si="25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>AJ902/AK903</f>
        <v>5.3591160220994472E-2</v>
      </c>
      <c r="AM903" s="95">
        <v>18.07</v>
      </c>
      <c r="AN903">
        <f>AJ902/AK903</f>
        <v>5.3591160220994472E-2</v>
      </c>
      <c r="AO903">
        <f t="shared" si="25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>AJ903/AK904</f>
        <v>5.2459016393442616E-2</v>
      </c>
      <c r="AM904" s="95">
        <v>17.53</v>
      </c>
      <c r="AN904">
        <f>AJ903/AK904</f>
        <v>5.2459016393442616E-2</v>
      </c>
      <c r="AO904">
        <f t="shared" si="25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>AJ904/AK905</f>
        <v>5.1086956521739134E-2</v>
      </c>
      <c r="AM905" s="95">
        <v>18.66</v>
      </c>
      <c r="AN905">
        <f>AJ904/AK905</f>
        <v>5.1086956521739134E-2</v>
      </c>
      <c r="AO905">
        <f t="shared" si="25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>AJ905/AK906</f>
        <v>4.9729729729729735E-2</v>
      </c>
      <c r="AM906" s="95">
        <v>18.7</v>
      </c>
      <c r="AN906">
        <f>AJ905/AK906</f>
        <v>4.9729729729729735E-2</v>
      </c>
      <c r="AO906">
        <f t="shared" si="25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>AJ906/AK907</f>
        <v>4.812834224598931E-2</v>
      </c>
      <c r="AM907" s="95">
        <v>18.579999999999998</v>
      </c>
      <c r="AN907">
        <f>AJ906/AK907</f>
        <v>4.812834224598931E-2</v>
      </c>
      <c r="AO907">
        <f t="shared" si="25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>AJ907/AK908</f>
        <v>4.4444444444444446E-2</v>
      </c>
      <c r="AM908" s="95">
        <v>18.05</v>
      </c>
      <c r="AN908">
        <f>AJ907/AK908</f>
        <v>4.4444444444444446E-2</v>
      </c>
      <c r="AO908">
        <f t="shared" si="25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>AJ908/AK909</f>
        <v>4.2574257425742577E-2</v>
      </c>
      <c r="AM909" s="95">
        <v>17.7</v>
      </c>
      <c r="AN909">
        <f>AJ908/AK909</f>
        <v>4.2574257425742577E-2</v>
      </c>
      <c r="AO909">
        <f t="shared" si="25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>AJ909/AK910</f>
        <v>4.1176470588235294E-2</v>
      </c>
      <c r="AM910" s="95">
        <v>15.09</v>
      </c>
      <c r="AN910">
        <f>AJ909/AK910</f>
        <v>4.1176470588235294E-2</v>
      </c>
      <c r="AO910">
        <f t="shared" si="25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>AJ910/AK911</f>
        <v>4.1185913461538458E-2</v>
      </c>
      <c r="AM911" s="95">
        <v>14.75</v>
      </c>
      <c r="AN911">
        <f>AJ910/AK911</f>
        <v>4.1185913461538458E-2</v>
      </c>
      <c r="AO911">
        <f t="shared" si="25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>AJ911/AK912</f>
        <v>4.1001549295774646E-2</v>
      </c>
      <c r="AM912" s="95">
        <v>14.69</v>
      </c>
      <c r="AN912">
        <f>AJ911/AK912</f>
        <v>4.1001549295774646E-2</v>
      </c>
      <c r="AO912">
        <f t="shared" si="25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>AJ912/AK913</f>
        <v>4.13953488372093E-2</v>
      </c>
      <c r="AM913" s="95">
        <v>15.13</v>
      </c>
      <c r="AN913">
        <f>AJ912/AK913</f>
        <v>4.13953488372093E-2</v>
      </c>
      <c r="AO913">
        <f t="shared" si="25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>AJ913/AK914</f>
        <v>4.4031023255813956E-2</v>
      </c>
      <c r="AM914" s="95">
        <v>15.21</v>
      </c>
      <c r="AN914">
        <f>AJ913/AK914</f>
        <v>4.4031023255813956E-2</v>
      </c>
      <c r="AO914">
        <f t="shared" si="25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>AJ914/AK915</f>
        <v>4.6666511627906977E-2</v>
      </c>
      <c r="AM915" s="95">
        <v>15.8</v>
      </c>
      <c r="AN915">
        <f>AJ914/AK915</f>
        <v>4.6666511627906977E-2</v>
      </c>
      <c r="AO915">
        <f t="shared" si="25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>AJ915/AK916</f>
        <v>4.8401826484018272E-2</v>
      </c>
      <c r="AM916" s="95">
        <v>15.16</v>
      </c>
      <c r="AN916">
        <f>AJ915/AK916</f>
        <v>4.8401826484018272E-2</v>
      </c>
      <c r="AO916">
        <f t="shared" si="25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>AJ916/AK917</f>
        <v>5.1598173515981734E-2</v>
      </c>
      <c r="AM917" s="95">
        <v>14.6</v>
      </c>
      <c r="AN917">
        <f>AJ916/AK917</f>
        <v>5.1598173515981734E-2</v>
      </c>
      <c r="AO917">
        <f t="shared" si="25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>AJ917/AK918</f>
        <v>5.4794520547945209E-2</v>
      </c>
      <c r="AM918" s="95">
        <v>14.34</v>
      </c>
      <c r="AN918">
        <f>AJ917/AK918</f>
        <v>5.4794520547945209E-2</v>
      </c>
      <c r="AO918">
        <f t="shared" si="25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>AJ918/AK919</f>
        <v>5.7727272727272731E-2</v>
      </c>
      <c r="AM919" s="95">
        <v>14.84</v>
      </c>
      <c r="AN919">
        <f>AJ918/AK919</f>
        <v>5.7727272727272731E-2</v>
      </c>
      <c r="AO919">
        <f t="shared" si="25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>AJ919/AK920</f>
        <v>5.9759909909909911E-2</v>
      </c>
      <c r="AM920" s="95">
        <v>15.77</v>
      </c>
      <c r="AN920">
        <f>AJ919/AK920</f>
        <v>5.9759909909909911E-2</v>
      </c>
      <c r="AO920">
        <f t="shared" si="25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>AJ920/AK921</f>
        <v>6.1481333333333332E-2</v>
      </c>
      <c r="AM921" s="95">
        <v>15.46</v>
      </c>
      <c r="AN921">
        <f>AJ920/AK921</f>
        <v>6.1481333333333332E-2</v>
      </c>
      <c r="AO921">
        <f t="shared" si="25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>AJ921/AK922</f>
        <v>6.2608695652173904E-2</v>
      </c>
      <c r="AM922" s="95">
        <v>15.06</v>
      </c>
      <c r="AN922">
        <f>AJ921/AK922</f>
        <v>6.2608695652173904E-2</v>
      </c>
      <c r="AO922">
        <f t="shared" si="25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>AJ922/AK923</f>
        <v>6.4203043478260863E-2</v>
      </c>
      <c r="AM923" s="95">
        <v>15.45</v>
      </c>
      <c r="AN923">
        <f>AJ922/AK923</f>
        <v>6.4203043478260863E-2</v>
      </c>
      <c r="AO923">
        <f t="shared" si="25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>AJ923/AK924</f>
        <v>6.5512121212121216E-2</v>
      </c>
      <c r="AM924" s="95">
        <v>15.27</v>
      </c>
      <c r="AN924">
        <f>AJ923/AK924</f>
        <v>6.5512121212121216E-2</v>
      </c>
      <c r="AO924">
        <f t="shared" si="25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>AJ924/AK925</f>
        <v>6.623931623931624E-2</v>
      </c>
      <c r="AM925" s="95">
        <v>15.03</v>
      </c>
      <c r="AN925">
        <f>AJ924/AK925</f>
        <v>6.623931623931624E-2</v>
      </c>
      <c r="AO925">
        <f t="shared" si="25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>AJ925/AK926</f>
        <v>6.6244725738396626E-2</v>
      </c>
      <c r="AM926" s="95">
        <v>14.83</v>
      </c>
      <c r="AN926">
        <f>AJ925/AK926</f>
        <v>6.6244725738396626E-2</v>
      </c>
      <c r="AO926">
        <f t="shared" si="25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>AJ926/AK927</f>
        <v>6.7659574468085112E-2</v>
      </c>
      <c r="AM927" s="95">
        <v>14.1</v>
      </c>
      <c r="AN927">
        <f>AJ926/AK927</f>
        <v>6.7659574468085112E-2</v>
      </c>
      <c r="AO927">
        <f t="shared" si="25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>AJ927/AK928</f>
        <v>6.8803418803418809E-2</v>
      </c>
      <c r="AM928" s="95">
        <v>14.3</v>
      </c>
      <c r="AN928">
        <f>AJ927/AK928</f>
        <v>6.8803418803418809E-2</v>
      </c>
      <c r="AO928">
        <f t="shared" si="25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>AJ928/AK929</f>
        <v>6.9047478991596634E-2</v>
      </c>
      <c r="AM929" s="95">
        <v>15.4</v>
      </c>
      <c r="AN929">
        <f>AJ928/AK929</f>
        <v>6.9047478991596634E-2</v>
      </c>
      <c r="AO929">
        <f t="shared" si="25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>AJ929/AK930</f>
        <v>7.015355648535565E-2</v>
      </c>
      <c r="AM930" s="95">
        <v>16.149999999999999</v>
      </c>
      <c r="AN930">
        <f>AJ929/AK930</f>
        <v>7.015355648535565E-2</v>
      </c>
      <c r="AO930">
        <f t="shared" si="25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>AJ930/AK931</f>
        <v>7.0954356846473027E-2</v>
      </c>
      <c r="AM931" s="95">
        <v>16.82</v>
      </c>
      <c r="AN931">
        <f>AJ930/AK931</f>
        <v>7.0954356846473027E-2</v>
      </c>
      <c r="AO931">
        <f t="shared" si="25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>AJ931/AK932</f>
        <v>7.2131147540983612E-2</v>
      </c>
      <c r="AM932" s="95">
        <v>16.420000000000002</v>
      </c>
      <c r="AN932">
        <f>AJ931/AK932</f>
        <v>7.2131147540983612E-2</v>
      </c>
      <c r="AO932">
        <f t="shared" si="25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>AJ932/AK933</f>
        <v>7.3877551020408161E-2</v>
      </c>
      <c r="AM933" s="95">
        <v>15.94</v>
      </c>
      <c r="AN933">
        <f>AJ932/AK933</f>
        <v>7.3877551020408161E-2</v>
      </c>
      <c r="AO933">
        <f t="shared" si="25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>AJ933/AK934</f>
        <v>7.5918367346938784E-2</v>
      </c>
      <c r="AM934" s="95">
        <v>15.76</v>
      </c>
      <c r="AN934">
        <f>AJ933/AK934</f>
        <v>7.5918367346938784E-2</v>
      </c>
      <c r="AO934">
        <f t="shared" si="25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>AJ934/AK935</f>
        <v>7.9098360655737707E-2</v>
      </c>
      <c r="AM935" s="95">
        <v>16.190000000000001</v>
      </c>
      <c r="AN935">
        <f>AJ934/AK935</f>
        <v>7.9098360655737707E-2</v>
      </c>
      <c r="AO935">
        <f t="shared" si="25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>AJ935/AK936</f>
        <v>8.2644628099173556E-2</v>
      </c>
      <c r="AM936" s="95">
        <v>15.29</v>
      </c>
      <c r="AN936">
        <f>AJ935/AK936</f>
        <v>8.2644628099173556E-2</v>
      </c>
      <c r="AO936">
        <f t="shared" si="25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>AJ936/AK937</f>
        <v>8.58921161825726E-2</v>
      </c>
      <c r="AM937" s="95">
        <v>15.19</v>
      </c>
      <c r="AN937">
        <f>AJ936/AK937</f>
        <v>8.58921161825726E-2</v>
      </c>
      <c r="AO937">
        <f t="shared" si="25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>AJ937/AK938</f>
        <v>8.9305416666666679E-2</v>
      </c>
      <c r="AM938" s="95">
        <v>15.36</v>
      </c>
      <c r="AN938">
        <f>AJ937/AK938</f>
        <v>8.9305416666666679E-2</v>
      </c>
      <c r="AO938">
        <f t="shared" si="25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>AJ938/AK939</f>
        <v>9.3137394957983191E-2</v>
      </c>
      <c r="AM939" s="95">
        <v>14.77</v>
      </c>
      <c r="AN939">
        <f>AJ938/AK939</f>
        <v>9.3137394957983191E-2</v>
      </c>
      <c r="AO939">
        <f t="shared" si="25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>AJ939/AK940</f>
        <v>9.6218487394957988E-2</v>
      </c>
      <c r="AM940" s="95">
        <v>14.91</v>
      </c>
      <c r="AN940">
        <f>AJ939/AK940</f>
        <v>9.6218487394957988E-2</v>
      </c>
      <c r="AO940">
        <f t="shared" si="25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>AJ940/AK941</f>
        <v>9.7071129707112971E-2</v>
      </c>
      <c r="AM941" s="95">
        <v>14.89</v>
      </c>
      <c r="AN941">
        <f>AJ940/AK941</f>
        <v>9.7071129707112971E-2</v>
      </c>
      <c r="AO941">
        <f t="shared" si="25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>AJ941/AK942</f>
        <v>9.8739495798319324E-2</v>
      </c>
      <c r="AM942" s="95">
        <v>14.78</v>
      </c>
      <c r="AN942">
        <f>AJ941/AK942</f>
        <v>9.8739495798319324E-2</v>
      </c>
      <c r="AO942">
        <f t="shared" si="25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>AJ942/AK943</f>
        <v>9.9581589958158995E-2</v>
      </c>
      <c r="AM943" s="95">
        <v>13.97</v>
      </c>
      <c r="AN943">
        <f>AJ942/AK943</f>
        <v>9.9581589958158995E-2</v>
      </c>
      <c r="AO943">
        <f t="shared" si="25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>AJ943/AK944</f>
        <v>0.10070337552742617</v>
      </c>
      <c r="AM944" s="95">
        <v>14.76</v>
      </c>
      <c r="AN944">
        <f>AJ943/AK944</f>
        <v>0.10070337552742617</v>
      </c>
      <c r="AO944">
        <f t="shared" si="25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>AJ944/AK945</f>
        <v>0.10056008403361345</v>
      </c>
      <c r="AM945" s="95">
        <v>15.29</v>
      </c>
      <c r="AN945">
        <f>AJ944/AK945</f>
        <v>0.10056008403361345</v>
      </c>
      <c r="AO945">
        <f t="shared" si="25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>AJ945/AK946</f>
        <v>0.100418410041841</v>
      </c>
      <c r="AM946" s="95">
        <v>15.49</v>
      </c>
      <c r="AN946">
        <f>AJ945/AK946</f>
        <v>0.100418410041841</v>
      </c>
      <c r="AO946">
        <f t="shared" si="25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>AJ946/AK947</f>
        <v>0.1011253164556962</v>
      </c>
      <c r="AM947" s="95">
        <v>15.89</v>
      </c>
      <c r="AN947">
        <f>AJ946/AK947</f>
        <v>0.1011253164556962</v>
      </c>
      <c r="AO947">
        <f t="shared" si="25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>AJ947/AK948</f>
        <v>0.10056008403361345</v>
      </c>
      <c r="AM948" s="95">
        <v>16.11</v>
      </c>
      <c r="AN948">
        <f>AJ947/AK948</f>
        <v>0.10056008403361345</v>
      </c>
      <c r="AO948">
        <f t="shared" si="25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>AJ948/AK949</f>
        <v>0.10127118644067797</v>
      </c>
      <c r="AM949" s="95">
        <v>16.54</v>
      </c>
      <c r="AN949">
        <f>AJ948/AK949</f>
        <v>0.10127118644067797</v>
      </c>
      <c r="AO949">
        <f t="shared" si="25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>AJ949/AK950</f>
        <v>0.10070936170212766</v>
      </c>
      <c r="AM950" s="95">
        <v>16.88</v>
      </c>
      <c r="AN950">
        <f>AJ949/AK950</f>
        <v>0.10070936170212766</v>
      </c>
      <c r="AO950">
        <f t="shared" si="25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>AJ950/AK951</f>
        <v>9.971617021276595E-2</v>
      </c>
      <c r="AM951" s="95">
        <v>17.21</v>
      </c>
      <c r="AN951">
        <f>AJ950/AK951</f>
        <v>9.971617021276595E-2</v>
      </c>
      <c r="AO951">
        <f t="shared" si="25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>AJ951/AK952</f>
        <v>9.8305084745762703E-2</v>
      </c>
      <c r="AM952" s="95">
        <v>17.350000000000001</v>
      </c>
      <c r="AN952">
        <f>AJ951/AK952</f>
        <v>9.8305084745762703E-2</v>
      </c>
      <c r="AO952">
        <f t="shared" si="25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>AJ952/AK953</f>
        <v>9.9011440677966092E-2</v>
      </c>
      <c r="AM953" s="95">
        <v>17.84</v>
      </c>
      <c r="AN953">
        <f>AJ952/AK953</f>
        <v>9.9011440677966092E-2</v>
      </c>
      <c r="AO953">
        <f t="shared" si="25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>AJ953/AK954</f>
        <v>9.9296624472573855E-2</v>
      </c>
      <c r="AM954" s="95">
        <v>18.440000000000001</v>
      </c>
      <c r="AN954">
        <f>AJ953/AK954</f>
        <v>9.9296624472573855E-2</v>
      </c>
      <c r="AO954">
        <f t="shared" si="25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>AJ954/AK955</f>
        <v>9.9579831932773116E-2</v>
      </c>
      <c r="AM955" s="95">
        <v>18.739999999999998</v>
      </c>
      <c r="AN955">
        <f>AJ954/AK955</f>
        <v>9.9579831932773116E-2</v>
      </c>
      <c r="AO955">
        <f t="shared" ref="AO955:AO1018" si="2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>AJ955/AK956</f>
        <v>0.10069170124481328</v>
      </c>
      <c r="AM956" s="95">
        <v>17.38</v>
      </c>
      <c r="AN956">
        <f>AJ955/AK956</f>
        <v>0.10069170124481328</v>
      </c>
      <c r="AO956">
        <f t="shared" si="2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>AJ956/AK957</f>
        <v>0.10219465020576131</v>
      </c>
      <c r="AM957" s="95">
        <v>18.43</v>
      </c>
      <c r="AN957">
        <f>AJ956/AK957</f>
        <v>0.10219465020576131</v>
      </c>
      <c r="AO957">
        <f t="shared" si="2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>AJ957/AK958</f>
        <v>0.10409836065573772</v>
      </c>
      <c r="AM958" s="95">
        <v>19.079999999999998</v>
      </c>
      <c r="AN958">
        <f>AJ957/AK958</f>
        <v>0.10409836065573772</v>
      </c>
      <c r="AO958">
        <f t="shared" si="2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>AJ958/AK959</f>
        <v>0.1056910569105691</v>
      </c>
      <c r="AM959" s="95">
        <v>19.87</v>
      </c>
      <c r="AN959">
        <f>AJ958/AK959</f>
        <v>0.1056910569105691</v>
      </c>
      <c r="AO959">
        <f t="shared" si="2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>AJ959/AK960</f>
        <v>0.1076923076923077</v>
      </c>
      <c r="AM960" s="95">
        <v>19.829999999999998</v>
      </c>
      <c r="AN960">
        <f>AJ959/AK960</f>
        <v>0.1076923076923077</v>
      </c>
      <c r="AO960">
        <f t="shared" si="2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>AJ960/AK961</f>
        <v>0.10880000000000001</v>
      </c>
      <c r="AM961" s="95">
        <v>19.75</v>
      </c>
      <c r="AN961">
        <f>AJ960/AK961</f>
        <v>0.10880000000000001</v>
      </c>
      <c r="AO961">
        <f t="shared" si="2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>AJ961/AK962</f>
        <v>0.10866141732283464</v>
      </c>
      <c r="AM962" s="95">
        <v>21.21</v>
      </c>
      <c r="AN962">
        <f>AJ961/AK962</f>
        <v>0.10866141732283464</v>
      </c>
      <c r="AO962">
        <f t="shared" si="2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>AJ962/AK963</f>
        <v>0.10894941634241245</v>
      </c>
      <c r="AM963" s="95">
        <v>22</v>
      </c>
      <c r="AN963">
        <f>AJ962/AK963</f>
        <v>0.10894941634241245</v>
      </c>
      <c r="AO963">
        <f t="shared" si="2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>AJ963/AK964</f>
        <v>0.11007751937984495</v>
      </c>
      <c r="AM964" s="95">
        <v>21.63</v>
      </c>
      <c r="AN964">
        <f>AJ963/AK964</f>
        <v>0.11007751937984495</v>
      </c>
      <c r="AO964">
        <f t="shared" si="2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>AJ964/AK965</f>
        <v>0.10994844961240309</v>
      </c>
      <c r="AM965" s="95">
        <v>21.92</v>
      </c>
      <c r="AN965">
        <f>AJ964/AK965</f>
        <v>0.10994844961240309</v>
      </c>
      <c r="AO965">
        <f t="shared" si="2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>AJ965/AK966</f>
        <v>0.1093949806949807</v>
      </c>
      <c r="AM966" s="95">
        <v>21.93</v>
      </c>
      <c r="AN966">
        <f>AJ965/AK966</f>
        <v>0.1093949806949807</v>
      </c>
      <c r="AO966">
        <f t="shared" si="2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>AJ966/AK967</f>
        <v>0.10926640926640928</v>
      </c>
      <c r="AM967" s="95">
        <v>21.55</v>
      </c>
      <c r="AN967">
        <f>AJ966/AK967</f>
        <v>0.10926640926640928</v>
      </c>
      <c r="AO967">
        <f t="shared" si="2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>AJ967/AK968</f>
        <v>0.10785057915057916</v>
      </c>
      <c r="AM968" s="95">
        <v>21.93</v>
      </c>
      <c r="AN968">
        <f>AJ967/AK968</f>
        <v>0.10785057915057916</v>
      </c>
      <c r="AO968">
        <f t="shared" si="2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>AJ968/AK969</f>
        <v>0.10643513513513515</v>
      </c>
      <c r="AM969" s="95">
        <v>22.89</v>
      </c>
      <c r="AN969">
        <f>AJ968/AK969</f>
        <v>0.10643513513513515</v>
      </c>
      <c r="AO969">
        <f t="shared" si="2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>AJ969/AK970</f>
        <v>0.10421455938697319</v>
      </c>
      <c r="AM970" s="95">
        <v>23.48</v>
      </c>
      <c r="AN970">
        <f>AJ969/AK970</f>
        <v>0.10421455938697319</v>
      </c>
      <c r="AO970">
        <f t="shared" si="2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>AJ970/AK971</f>
        <v>0.10114503816793893</v>
      </c>
      <c r="AM971" s="95">
        <v>23.36</v>
      </c>
      <c r="AN971">
        <f>AJ970/AK971</f>
        <v>0.10114503816793893</v>
      </c>
      <c r="AO971">
        <f t="shared" si="2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>AJ971/AK972</f>
        <v>9.7727272727272732E-2</v>
      </c>
      <c r="AM972" s="95">
        <v>22.71</v>
      </c>
      <c r="AN972">
        <f>AJ971/AK972</f>
        <v>9.7727272727272732E-2</v>
      </c>
      <c r="AO972">
        <f t="shared" si="2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>AJ972/AK973</f>
        <v>9.4716981132075467E-2</v>
      </c>
      <c r="AM973" s="95">
        <v>23.41</v>
      </c>
      <c r="AN973">
        <f>AJ972/AK973</f>
        <v>9.4716981132075467E-2</v>
      </c>
      <c r="AO973">
        <f t="shared" si="2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>AJ973/AK974</f>
        <v>9.3836603773584909E-2</v>
      </c>
      <c r="AM974" s="95">
        <v>24.19</v>
      </c>
      <c r="AN974">
        <f>AJ973/AK974</f>
        <v>9.3836603773584909E-2</v>
      </c>
      <c r="AO974">
        <f t="shared" si="2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>AJ974/AK975</f>
        <v>9.366273764258555E-2</v>
      </c>
      <c r="AM975" s="95">
        <v>23.75</v>
      </c>
      <c r="AN975">
        <f>AJ974/AK975</f>
        <v>9.366273764258555E-2</v>
      </c>
      <c r="AO975">
        <f t="shared" si="2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>AJ975/AK976</f>
        <v>9.2775665399239537E-2</v>
      </c>
      <c r="AM976" s="95">
        <v>23.81</v>
      </c>
      <c r="AN976">
        <f>AJ975/AK976</f>
        <v>9.2775665399239537E-2</v>
      </c>
      <c r="AO976">
        <f t="shared" si="2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>AJ976/AK977</f>
        <v>9.1919318181818185E-2</v>
      </c>
      <c r="AM977" s="95">
        <v>23.74</v>
      </c>
      <c r="AN977">
        <f>AJ976/AK977</f>
        <v>9.1919318181818185E-2</v>
      </c>
      <c r="AO977">
        <f t="shared" si="2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>AJ977/AK978</f>
        <v>9.1414015151515163E-2</v>
      </c>
      <c r="AM978" s="95">
        <v>23.73</v>
      </c>
      <c r="AN978">
        <f>AJ977/AK978</f>
        <v>9.1414015151515163E-2</v>
      </c>
      <c r="AO978">
        <f t="shared" si="2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>AJ978/AK979</f>
        <v>9.056603773584905E-2</v>
      </c>
      <c r="AM979" s="95">
        <v>24.38</v>
      </c>
      <c r="AN979">
        <f>AJ978/AK979</f>
        <v>9.056603773584905E-2</v>
      </c>
      <c r="AO979">
        <f t="shared" si="2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>AJ979/AK980</f>
        <v>8.9138576779026216E-2</v>
      </c>
      <c r="AM980" s="95">
        <v>25.08</v>
      </c>
      <c r="AN980">
        <f>AJ979/AK980</f>
        <v>8.9138576779026216E-2</v>
      </c>
      <c r="AO980">
        <f t="shared" si="2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>AJ980/AK981</f>
        <v>8.8389513108614232E-2</v>
      </c>
      <c r="AM981" s="95">
        <v>25.18</v>
      </c>
      <c r="AN981">
        <f>AJ980/AK981</f>
        <v>8.8389513108614232E-2</v>
      </c>
      <c r="AO981">
        <f t="shared" si="2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>AJ981/AK982</f>
        <v>8.7640449438202248E-2</v>
      </c>
      <c r="AM982" s="95">
        <v>24.78</v>
      </c>
      <c r="AN982">
        <f>AJ981/AK982</f>
        <v>8.7640449438202248E-2</v>
      </c>
      <c r="AO982">
        <f t="shared" si="2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>AJ982/AK983</f>
        <v>8.7890262172284642E-2</v>
      </c>
      <c r="AM983" s="95">
        <v>24.26</v>
      </c>
      <c r="AN983">
        <f>AJ982/AK983</f>
        <v>8.7890262172284642E-2</v>
      </c>
      <c r="AO983">
        <f t="shared" si="2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>AJ983/AK984</f>
        <v>8.8139700374531837E-2</v>
      </c>
      <c r="AM984" s="95">
        <v>25.03</v>
      </c>
      <c r="AN984">
        <f>AJ983/AK984</f>
        <v>8.8139700374531837E-2</v>
      </c>
      <c r="AO984">
        <f t="shared" si="2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>AJ984/AK985</f>
        <v>8.8389513108614232E-2</v>
      </c>
      <c r="AM985" s="95">
        <v>26.04</v>
      </c>
      <c r="AN985">
        <f>AJ984/AK985</f>
        <v>8.8389513108614232E-2</v>
      </c>
      <c r="AO985">
        <f t="shared" si="2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>AJ985/AK986</f>
        <v>8.9222932330827065E-2</v>
      </c>
      <c r="AM986" s="95">
        <v>26.18</v>
      </c>
      <c r="AN986">
        <f>AJ985/AK986</f>
        <v>8.9222932330827065E-2</v>
      </c>
      <c r="AO986">
        <f t="shared" si="2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>AJ986/AK987</f>
        <v>9.0063018867924532E-2</v>
      </c>
      <c r="AM987" s="95">
        <v>25.86</v>
      </c>
      <c r="AN987">
        <f>AJ986/AK987</f>
        <v>9.0063018867924532E-2</v>
      </c>
      <c r="AO987">
        <f t="shared" si="2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>AJ987/AK988</f>
        <v>9.0225563909774431E-2</v>
      </c>
      <c r="AM988" s="95">
        <v>25.99</v>
      </c>
      <c r="AN988">
        <f>AJ987/AK988</f>
        <v>9.0225563909774431E-2</v>
      </c>
      <c r="AO988">
        <f t="shared" si="2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>AJ988/AK989</f>
        <v>9.0601503759398502E-2</v>
      </c>
      <c r="AM989" s="95">
        <v>24.71</v>
      </c>
      <c r="AN989">
        <f>AJ988/AK989</f>
        <v>9.0601503759398502E-2</v>
      </c>
      <c r="AO989">
        <f t="shared" si="2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>AJ989/AK990</f>
        <v>9.0636704119850184E-2</v>
      </c>
      <c r="AM990" s="95">
        <v>24.84</v>
      </c>
      <c r="AN990">
        <f>AJ989/AK990</f>
        <v>9.0636704119850184E-2</v>
      </c>
      <c r="AO990">
        <f t="shared" si="2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>AJ990/AK991</f>
        <v>9.0671641791044782E-2</v>
      </c>
      <c r="AM991" s="95">
        <v>23.95</v>
      </c>
      <c r="AN991">
        <f>AJ990/AK991</f>
        <v>9.0671641791044782E-2</v>
      </c>
      <c r="AO991">
        <f t="shared" si="2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>AJ991/AK992</f>
        <v>9.1666791044776111E-2</v>
      </c>
      <c r="AM992" s="95">
        <v>24.29</v>
      </c>
      <c r="AN992">
        <f>AJ991/AK992</f>
        <v>9.1666791044776111E-2</v>
      </c>
      <c r="AO992">
        <f t="shared" si="2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>AJ992/AK993</f>
        <v>9.2317100371747216E-2</v>
      </c>
      <c r="AM993" s="95">
        <v>24.39</v>
      </c>
      <c r="AN993">
        <f>AJ992/AK993</f>
        <v>9.2317100371747216E-2</v>
      </c>
      <c r="AO993">
        <f t="shared" si="2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>AJ993/AK994</f>
        <v>9.3308550185873598E-2</v>
      </c>
      <c r="AM994" s="95">
        <v>23.27</v>
      </c>
      <c r="AN994">
        <f>AJ993/AK994</f>
        <v>9.3308550185873598E-2</v>
      </c>
      <c r="AO994">
        <f t="shared" si="2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>AJ994/AK995</f>
        <v>9.3456666666666674E-2</v>
      </c>
      <c r="AM995" s="95">
        <v>23.97</v>
      </c>
      <c r="AN995">
        <f>AJ994/AK995</f>
        <v>9.3456666666666674E-2</v>
      </c>
      <c r="AO995">
        <f t="shared" si="2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>AJ995/AK996</f>
        <v>9.4300000000000009E-2</v>
      </c>
      <c r="AM996" s="95">
        <v>24.5</v>
      </c>
      <c r="AN996">
        <f>AJ995/AK996</f>
        <v>9.4300000000000009E-2</v>
      </c>
      <c r="AO996">
        <f t="shared" si="2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>AJ996/AK997</f>
        <v>9.4795539033457249E-2</v>
      </c>
      <c r="AM997" s="95">
        <v>24.83</v>
      </c>
      <c r="AN997">
        <f>AJ996/AK997</f>
        <v>9.4795539033457249E-2</v>
      </c>
      <c r="AO997">
        <f t="shared" si="2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>AJ997/AK998</f>
        <v>9.4300000000000009E-2</v>
      </c>
      <c r="AM998" s="95">
        <v>25.46</v>
      </c>
      <c r="AN998">
        <f>AJ997/AK998</f>
        <v>9.4300000000000009E-2</v>
      </c>
      <c r="AO998">
        <f t="shared" si="2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>AJ998/AK999</f>
        <v>9.3804089219330866E-2</v>
      </c>
      <c r="AM999" s="95">
        <v>26.02</v>
      </c>
      <c r="AN999">
        <f>AJ998/AK999</f>
        <v>9.3804089219330866E-2</v>
      </c>
      <c r="AO999">
        <f t="shared" si="2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>AJ999/AK1000</f>
        <v>9.3308550185873598E-2</v>
      </c>
      <c r="AM1000" s="95">
        <v>26.57</v>
      </c>
      <c r="AN1000">
        <f>AJ999/AK1000</f>
        <v>9.3308550185873598E-2</v>
      </c>
      <c r="AO1000">
        <f t="shared" si="2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>AJ1000/AK1001</f>
        <v>9.4154104477611938E-2</v>
      </c>
      <c r="AM1001" s="95">
        <v>27.63</v>
      </c>
      <c r="AN1001">
        <f>AJ1000/AK1001</f>
        <v>9.4154104477611938E-2</v>
      </c>
      <c r="AO1001">
        <f t="shared" si="2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>AJ1001/AK1002</f>
        <v>9.4300000000000009E-2</v>
      </c>
      <c r="AM1002" s="95">
        <v>28.73</v>
      </c>
      <c r="AN1002">
        <f>AJ1001/AK1002</f>
        <v>9.4300000000000009E-2</v>
      </c>
      <c r="AO1002">
        <f t="shared" si="2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>AJ1002/AK1003</f>
        <v>9.4795539033457249E-2</v>
      </c>
      <c r="AM1003" s="95">
        <v>28.96</v>
      </c>
      <c r="AN1003">
        <f>AJ1002/AK1003</f>
        <v>9.4795539033457249E-2</v>
      </c>
      <c r="AO1003">
        <f t="shared" si="2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>AJ1003/AK1004</f>
        <v>9.5662825278810412E-2</v>
      </c>
      <c r="AM1004" s="95">
        <v>30.13</v>
      </c>
      <c r="AN1004">
        <f>AJ1003/AK1004</f>
        <v>9.5662825278810412E-2</v>
      </c>
      <c r="AO1004">
        <f t="shared" si="2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>AJ1004/AK1005</f>
        <v>9.6530483271375478E-2</v>
      </c>
      <c r="AM1005" s="95">
        <v>30.73</v>
      </c>
      <c r="AN1005">
        <f>AJ1004/AK1005</f>
        <v>9.6530483271375478E-2</v>
      </c>
      <c r="AO1005">
        <f t="shared" si="2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>AJ1005/AK1006</f>
        <v>9.7761194029850743E-2</v>
      </c>
      <c r="AM1006" s="95">
        <v>31.45</v>
      </c>
      <c r="AN1006">
        <f>AJ1005/AK1006</f>
        <v>9.7761194029850743E-2</v>
      </c>
      <c r="AO1006">
        <f t="shared" si="2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>AJ1006/AK1007</f>
        <v>9.7885447761194039E-2</v>
      </c>
      <c r="AM1007" s="95">
        <v>32.18</v>
      </c>
      <c r="AN1007">
        <f>AJ1006/AK1007</f>
        <v>9.7885447761194039E-2</v>
      </c>
      <c r="AO1007">
        <f t="shared" si="2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>AJ1007/AK1008</f>
        <v>9.8010074626865659E-2</v>
      </c>
      <c r="AM1008" s="95">
        <v>33.44</v>
      </c>
      <c r="AN1008">
        <f>AJ1007/AK1008</f>
        <v>9.8010074626865659E-2</v>
      </c>
      <c r="AO1008">
        <f t="shared" si="2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>AJ1008/AK1009</f>
        <v>9.8501872659176024E-2</v>
      </c>
      <c r="AM1009" s="95">
        <v>34.97</v>
      </c>
      <c r="AN1009">
        <f>AJ1008/AK1009</f>
        <v>9.8501872659176024E-2</v>
      </c>
      <c r="AO1009">
        <f t="shared" si="2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>AJ1009/AK1010</f>
        <v>0.1002498127340824</v>
      </c>
      <c r="AM1010" s="95">
        <v>35.6</v>
      </c>
      <c r="AN1010">
        <f>AJ1009/AK1010</f>
        <v>0.1002498127340824</v>
      </c>
      <c r="AO1010">
        <f t="shared" si="2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>AJ1010/AK1011</f>
        <v>0.10199737827715355</v>
      </c>
      <c r="AM1011" s="95">
        <v>36.79</v>
      </c>
      <c r="AN1011">
        <f>AJ1010/AK1011</f>
        <v>0.10199737827715355</v>
      </c>
      <c r="AO1011">
        <f t="shared" si="2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>AJ1011/AK1012</f>
        <v>0.10374531835205993</v>
      </c>
      <c r="AM1012" s="95">
        <v>36.5</v>
      </c>
      <c r="AN1012">
        <f>AJ1011/AK1012</f>
        <v>0.10374531835205993</v>
      </c>
      <c r="AO1012">
        <f t="shared" si="2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>AJ1012/AK1013</f>
        <v>0.10611722846441948</v>
      </c>
      <c r="AM1013" s="95">
        <v>37.76</v>
      </c>
      <c r="AN1013">
        <f>AJ1012/AK1013</f>
        <v>0.10611722846441948</v>
      </c>
      <c r="AO1013">
        <f t="shared" si="2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>AJ1013/AK1014</f>
        <v>0.10848951310861422</v>
      </c>
      <c r="AM1014" s="95">
        <v>37.6</v>
      </c>
      <c r="AN1014">
        <f>AJ1013/AK1014</f>
        <v>0.10848951310861422</v>
      </c>
      <c r="AO1014">
        <f t="shared" si="2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>AJ1014/AK1015</f>
        <v>0.11086142322097378</v>
      </c>
      <c r="AM1015" s="95">
        <v>39.78</v>
      </c>
      <c r="AN1015">
        <f>AJ1014/AK1015</f>
        <v>0.11086142322097378</v>
      </c>
      <c r="AO1015">
        <f t="shared" si="2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>AJ1015/AK1016</f>
        <v>0.11368171641791046</v>
      </c>
      <c r="AM1016" s="95">
        <v>42.69</v>
      </c>
      <c r="AN1016">
        <f>AJ1015/AK1016</f>
        <v>0.11368171641791046</v>
      </c>
      <c r="AO1016">
        <f t="shared" si="2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>AJ1016/AK1017</f>
        <v>0.11691529850746268</v>
      </c>
      <c r="AM1017" s="95">
        <v>42.43</v>
      </c>
      <c r="AN1017">
        <f>AJ1016/AK1017</f>
        <v>0.11691529850746268</v>
      </c>
      <c r="AO1017">
        <f t="shared" si="2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>AJ1017/AK1018</f>
        <v>0.11970260223048329</v>
      </c>
      <c r="AM1018" s="95">
        <v>44.34</v>
      </c>
      <c r="AN1018">
        <f>AJ1017/AK1018</f>
        <v>0.11970260223048329</v>
      </c>
      <c r="AO1018">
        <f t="shared" si="2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>AJ1018/AK1019</f>
        <v>0.122428624535316</v>
      </c>
      <c r="AM1019" s="95">
        <v>42.11</v>
      </c>
      <c r="AN1019">
        <f>AJ1018/AK1019</f>
        <v>0.122428624535316</v>
      </c>
      <c r="AO1019">
        <f t="shared" ref="AO1019:AO1082" si="27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>AJ1019/AK1020</f>
        <v>0.12515501858736061</v>
      </c>
      <c r="AM1020" s="95">
        <v>44.95</v>
      </c>
      <c r="AN1020">
        <f>AJ1019/AK1020</f>
        <v>0.12515501858736061</v>
      </c>
      <c r="AO1020">
        <f t="shared" si="27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>AJ1020/AK1021</f>
        <v>0.12835820895522387</v>
      </c>
      <c r="AM1021" s="95">
        <v>45.37</v>
      </c>
      <c r="AN1021">
        <f>AJ1020/AK1021</f>
        <v>0.12835820895522387</v>
      </c>
      <c r="AO1021">
        <f t="shared" si="27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>AJ1021/AK1022</f>
        <v>0.13059701492537312</v>
      </c>
      <c r="AM1022" s="95">
        <v>44.15</v>
      </c>
      <c r="AN1022">
        <f>AJ1021/AK1022</f>
        <v>0.13059701492537312</v>
      </c>
      <c r="AO1022">
        <f t="shared" si="27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>AJ1022/AK1023</f>
        <v>0.1328358208955224</v>
      </c>
      <c r="AM1023" s="95">
        <v>44.43</v>
      </c>
      <c r="AN1023">
        <f>AJ1022/AK1023</f>
        <v>0.1328358208955224</v>
      </c>
      <c r="AO1023">
        <f t="shared" si="27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>AJ1023/AK1024</f>
        <v>0.13507462686567165</v>
      </c>
      <c r="AM1024" s="95">
        <v>47.49</v>
      </c>
      <c r="AN1024">
        <f>AJ1023/AK1024</f>
        <v>0.13507462686567165</v>
      </c>
      <c r="AO1024">
        <f t="shared" si="27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>AJ1024/AK1025</f>
        <v>0.13543977695167286</v>
      </c>
      <c r="AM1025" s="95">
        <v>48.05</v>
      </c>
      <c r="AN1025">
        <f>AJ1024/AK1025</f>
        <v>0.13543977695167286</v>
      </c>
      <c r="AO1025">
        <f t="shared" si="27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>AJ1025/AK1026</f>
        <v>0.13580259259259259</v>
      </c>
      <c r="AM1026" s="95">
        <v>46.54</v>
      </c>
      <c r="AN1026">
        <f>AJ1025/AK1026</f>
        <v>0.13580259259259259</v>
      </c>
      <c r="AO1026">
        <f t="shared" si="27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>AJ1026/AK1027</f>
        <v>0.13566176470588234</v>
      </c>
      <c r="AM1027" s="95">
        <v>46.27</v>
      </c>
      <c r="AN1027">
        <f>AJ1026/AK1027</f>
        <v>0.13566176470588234</v>
      </c>
      <c r="AO1027">
        <f t="shared" si="27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>AJ1027/AK1028</f>
        <v>0.13357664233576644</v>
      </c>
      <c r="AM1028" s="95">
        <v>48.78</v>
      </c>
      <c r="AN1028">
        <f>AJ1027/AK1028</f>
        <v>0.13357664233576644</v>
      </c>
      <c r="AO1028">
        <f t="shared" si="27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>AJ1028/AK1029</f>
        <v>0.13296703296703297</v>
      </c>
      <c r="AM1029" s="95">
        <v>48.49</v>
      </c>
      <c r="AN1029">
        <f>AJ1028/AK1029</f>
        <v>0.13296703296703297</v>
      </c>
      <c r="AO1029">
        <f t="shared" si="27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>AJ1029/AK1030</f>
        <v>0.13138686131386862</v>
      </c>
      <c r="AM1030" s="95">
        <v>46.84</v>
      </c>
      <c r="AN1030">
        <f>AJ1029/AK1030</f>
        <v>0.13138686131386862</v>
      </c>
      <c r="AO1030">
        <f t="shared" si="27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>AJ1030/AK1031</f>
        <v>0.12921199999999999</v>
      </c>
      <c r="AM1031" s="95">
        <v>46.24</v>
      </c>
      <c r="AN1031">
        <f>AJ1030/AK1031</f>
        <v>0.12921199999999999</v>
      </c>
      <c r="AO1031">
        <f t="shared" si="27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>AJ1031/AK1032</f>
        <v>0.12751527272727273</v>
      </c>
      <c r="AM1032" s="95">
        <v>45.76</v>
      </c>
      <c r="AN1032">
        <f>AJ1031/AK1032</f>
        <v>0.12751527272727273</v>
      </c>
      <c r="AO1032">
        <f t="shared" si="27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>AJ1032/AK1033</f>
        <v>0.12536231884057969</v>
      </c>
      <c r="AM1033" s="95">
        <v>46.44</v>
      </c>
      <c r="AN1033">
        <f>AJ1032/AK1033</f>
        <v>0.12536231884057969</v>
      </c>
      <c r="AO1033">
        <f t="shared" si="27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>AJ1033/AK1034</f>
        <v>0.12475833333333333</v>
      </c>
      <c r="AM1034" s="95">
        <v>45.43</v>
      </c>
      <c r="AN1034">
        <f>AJ1033/AK1034</f>
        <v>0.12475833333333333</v>
      </c>
      <c r="AO1034">
        <f t="shared" si="27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>AJ1034/AK1035</f>
        <v>0.12370649819494585</v>
      </c>
      <c r="AM1035" s="95">
        <v>43.47</v>
      </c>
      <c r="AN1035">
        <f>AJ1034/AK1035</f>
        <v>0.12370649819494585</v>
      </c>
      <c r="AO1035">
        <f t="shared" si="27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>AJ1035/AK1036</f>
        <v>0.12266187050359713</v>
      </c>
      <c r="AM1036" s="95">
        <v>44.03</v>
      </c>
      <c r="AN1036">
        <f>AJ1035/AK1036</f>
        <v>0.12266187050359713</v>
      </c>
      <c r="AO1036">
        <f t="shared" si="27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>AJ1036/AK1037</f>
        <v>0.12210286738351256</v>
      </c>
      <c r="AM1037" s="95">
        <v>45.05</v>
      </c>
      <c r="AN1037">
        <f>AJ1036/AK1037</f>
        <v>0.12210286738351256</v>
      </c>
      <c r="AO1037">
        <f t="shared" si="27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>AJ1037/AK1038</f>
        <v>0.1215475</v>
      </c>
      <c r="AM1038" s="95">
        <v>46.78</v>
      </c>
      <c r="AN1038">
        <f>AJ1037/AK1038</f>
        <v>0.1215475</v>
      </c>
      <c r="AO1038">
        <f t="shared" si="27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>AJ1038/AK1039</f>
        <v>0.12099644128113878</v>
      </c>
      <c r="AM1039" s="95">
        <v>47.55</v>
      </c>
      <c r="AN1039">
        <f>AJ1038/AK1039</f>
        <v>0.12099644128113878</v>
      </c>
      <c r="AO1039">
        <f t="shared" si="27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>AJ1039/AK1040</f>
        <v>0.12037703180212014</v>
      </c>
      <c r="AM1040" s="95">
        <v>48.51</v>
      </c>
      <c r="AN1040">
        <f>AJ1039/AK1040</f>
        <v>0.12037703180212014</v>
      </c>
      <c r="AO1040">
        <f t="shared" si="27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>AJ1040/AK1041</f>
        <v>0.12061236749116608</v>
      </c>
      <c r="AM1041" s="95">
        <v>45.84</v>
      </c>
      <c r="AN1041">
        <f>AJ1040/AK1041</f>
        <v>0.12061236749116608</v>
      </c>
      <c r="AO1041">
        <f t="shared" si="27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>AJ1041/AK1042</f>
        <v>0.12084805653710247</v>
      </c>
      <c r="AM1042" s="95">
        <v>43.98</v>
      </c>
      <c r="AN1042">
        <f>AJ1041/AK1042</f>
        <v>0.12084805653710247</v>
      </c>
      <c r="AO1042">
        <f t="shared" si="27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>AJ1042/AK1043</f>
        <v>0.12143710247349823</v>
      </c>
      <c r="AM1043" s="95">
        <v>41.24</v>
      </c>
      <c r="AN1043">
        <f>AJ1042/AK1043</f>
        <v>0.12143710247349823</v>
      </c>
      <c r="AO1043">
        <f t="shared" si="27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>AJ1043/AK1044</f>
        <v>0.12159612676056337</v>
      </c>
      <c r="AM1044" s="95">
        <v>40.35</v>
      </c>
      <c r="AN1044">
        <f>AJ1043/AK1044</f>
        <v>0.12159612676056337</v>
      </c>
      <c r="AO1044">
        <f t="shared" si="27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>AJ1044/AK1045</f>
        <v>0.12218309859154931</v>
      </c>
      <c r="AM1045" s="95">
        <v>40.33</v>
      </c>
      <c r="AN1045">
        <f>AJ1044/AK1045</f>
        <v>0.12218309859154931</v>
      </c>
      <c r="AO1045">
        <f t="shared" si="27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>AJ1045/AK1046</f>
        <v>0.1201632867132867</v>
      </c>
      <c r="AM1046" s="95">
        <v>41.12</v>
      </c>
      <c r="AN1046">
        <f>AJ1045/AK1046</f>
        <v>0.1201632867132867</v>
      </c>
      <c r="AO1046">
        <f t="shared" si="27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>AJ1046/AK1047</f>
        <v>0.11899755244755245</v>
      </c>
      <c r="AM1047" s="95">
        <v>41.26</v>
      </c>
      <c r="AN1047">
        <f>AJ1046/AK1047</f>
        <v>0.11899755244755245</v>
      </c>
      <c r="AO1047">
        <f t="shared" si="27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>AJ1047/AK1048</f>
        <v>0.11701388888888889</v>
      </c>
      <c r="AM1048" s="95">
        <v>42.11</v>
      </c>
      <c r="AN1048">
        <f>AJ1047/AK1048</f>
        <v>0.11701388888888889</v>
      </c>
      <c r="AO1048">
        <f t="shared" si="27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>AJ1048/AK1049</f>
        <v>0.1139560553633218</v>
      </c>
      <c r="AM1049" s="95">
        <v>42.34</v>
      </c>
      <c r="AN1049">
        <f>AJ1048/AK1049</f>
        <v>0.1139560553633218</v>
      </c>
      <c r="AO1049">
        <f t="shared" si="27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>AJ1049/AK1050</f>
        <v>0.11130346020761246</v>
      </c>
      <c r="AM1050" s="95">
        <v>43.7</v>
      </c>
      <c r="AN1050">
        <f>AJ1049/AK1050</f>
        <v>0.11130346020761246</v>
      </c>
      <c r="AO1050">
        <f t="shared" si="27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>AJ1050/AK1051</f>
        <v>0.10865051903114188</v>
      </c>
      <c r="AM1051" s="95">
        <v>44.75</v>
      </c>
      <c r="AN1051">
        <f>AJ1050/AK1051</f>
        <v>0.10865051903114188</v>
      </c>
      <c r="AO1051">
        <f t="shared" si="27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>AJ1051/AK1052</f>
        <v>0.10586206896551724</v>
      </c>
      <c r="AM1052" s="95">
        <v>45.98</v>
      </c>
      <c r="AN1052">
        <f>AJ1051/AK1052</f>
        <v>0.10586206896551724</v>
      </c>
      <c r="AO1052">
        <f t="shared" si="27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>AJ1052/AK1053</f>
        <v>0.10380622837370243</v>
      </c>
      <c r="AM1053" s="95">
        <v>47.7</v>
      </c>
      <c r="AN1053">
        <f>AJ1052/AK1053</f>
        <v>0.10380622837370243</v>
      </c>
      <c r="AO1053">
        <f t="shared" si="27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>AJ1053/AK1054</f>
        <v>0.10138408304498271</v>
      </c>
      <c r="AM1054" s="95">
        <v>48.96</v>
      </c>
      <c r="AN1054">
        <f>AJ1053/AK1054</f>
        <v>0.10138408304498271</v>
      </c>
      <c r="AO1054">
        <f t="shared" si="27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>AJ1054/AK1055</f>
        <v>0.10080726643598617</v>
      </c>
      <c r="AM1055" s="95">
        <v>50.95</v>
      </c>
      <c r="AN1055">
        <f>AJ1054/AK1055</f>
        <v>0.10080726643598617</v>
      </c>
      <c r="AO1055">
        <f t="shared" si="27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>AJ1055/AK1056</f>
        <v>9.9885172413793105E-2</v>
      </c>
      <c r="AM1056" s="95">
        <v>52.5</v>
      </c>
      <c r="AN1056">
        <f>AJ1055/AK1056</f>
        <v>9.9885172413793105E-2</v>
      </c>
      <c r="AO1056">
        <f t="shared" si="27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>AJ1056/AK1057</f>
        <v>9.9653979238754326E-2</v>
      </c>
      <c r="AM1057" s="95">
        <v>53.49</v>
      </c>
      <c r="AN1057">
        <f>AJ1056/AK1057</f>
        <v>9.9653979238754326E-2</v>
      </c>
      <c r="AO1057">
        <f t="shared" si="27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>AJ1057/AK1058</f>
        <v>9.9425172413793103E-2</v>
      </c>
      <c r="AM1058" s="95">
        <v>55.62</v>
      </c>
      <c r="AN1058">
        <f>AJ1057/AK1058</f>
        <v>9.9425172413793103E-2</v>
      </c>
      <c r="AO1058">
        <f t="shared" si="27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>AJ1058/AK1059</f>
        <v>9.9884775086505201E-2</v>
      </c>
      <c r="AM1059" s="95">
        <v>54.77</v>
      </c>
      <c r="AN1059">
        <f>AJ1058/AK1059</f>
        <v>9.9884775086505201E-2</v>
      </c>
      <c r="AO1059">
        <f t="shared" si="27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>AJ1059/AK1060</f>
        <v>0.1</v>
      </c>
      <c r="AM1060" s="95">
        <v>56.16</v>
      </c>
      <c r="AN1060">
        <f>AJ1059/AK1060</f>
        <v>0.1</v>
      </c>
      <c r="AO1060">
        <f t="shared" si="27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>AJ1060/AK1061</f>
        <v>0.10218379310344827</v>
      </c>
      <c r="AM1061" s="95">
        <v>57.1</v>
      </c>
      <c r="AN1061">
        <f>AJ1060/AK1061</f>
        <v>0.10218379310344827</v>
      </c>
      <c r="AO1061">
        <f t="shared" si="27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>AJ1061/AK1062</f>
        <v>0.10471275862068966</v>
      </c>
      <c r="AM1062" s="95">
        <v>57.96</v>
      </c>
      <c r="AN1062">
        <f>AJ1061/AK1062</f>
        <v>0.10471275862068966</v>
      </c>
      <c r="AO1062">
        <f t="shared" si="27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>AJ1062/AK1063</f>
        <v>0.10687285223367697</v>
      </c>
      <c r="AM1063" s="95">
        <v>57.46</v>
      </c>
      <c r="AN1063">
        <f>AJ1062/AK1063</f>
        <v>0.10687285223367697</v>
      </c>
      <c r="AO1063">
        <f t="shared" si="27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>AJ1063/AK1064</f>
        <v>0.10981746575342466</v>
      </c>
      <c r="AM1064" s="95">
        <v>59.74</v>
      </c>
      <c r="AN1064">
        <f>AJ1063/AK1064</f>
        <v>0.10981746575342466</v>
      </c>
      <c r="AO1064">
        <f t="shared" si="27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>AJ1064/AK1065</f>
        <v>0.1131277397260274</v>
      </c>
      <c r="AM1065" s="95">
        <v>59.4</v>
      </c>
      <c r="AN1065">
        <f>AJ1064/AK1065</f>
        <v>0.1131277397260274</v>
      </c>
      <c r="AO1065">
        <f t="shared" si="27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>AJ1065/AK1066</f>
        <v>0.11604095563139931</v>
      </c>
      <c r="AM1066" s="95">
        <v>57.05</v>
      </c>
      <c r="AN1066">
        <f>AJ1065/AK1066</f>
        <v>0.11604095563139931</v>
      </c>
      <c r="AO1066">
        <f t="shared" si="27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>AJ1066/AK1067</f>
        <v>0.11598639455782314</v>
      </c>
      <c r="AM1067" s="95">
        <v>57</v>
      </c>
      <c r="AN1067">
        <f>AJ1066/AK1067</f>
        <v>0.11598639455782314</v>
      </c>
      <c r="AO1067">
        <f t="shared" si="27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>AJ1067/AK1068</f>
        <v>0.1163265306122449</v>
      </c>
      <c r="AM1068" s="95">
        <v>57.23</v>
      </c>
      <c r="AN1068">
        <f>AJ1067/AK1068</f>
        <v>0.1163265306122449</v>
      </c>
      <c r="AO1068">
        <f t="shared" si="27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>AJ1068/AK1069</f>
        <v>0.11666666666666668</v>
      </c>
      <c r="AM1069" s="95">
        <v>59.06</v>
      </c>
      <c r="AN1069">
        <f>AJ1068/AK1069</f>
        <v>0.11666666666666668</v>
      </c>
      <c r="AO1069">
        <f t="shared" si="27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>AJ1069/AK1070</f>
        <v>0.1166098976109215</v>
      </c>
      <c r="AM1070" s="95">
        <v>58.03</v>
      </c>
      <c r="AN1070">
        <f>AJ1069/AK1070</f>
        <v>0.1166098976109215</v>
      </c>
      <c r="AO1070">
        <f t="shared" si="27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>AJ1070/AK1071</f>
        <v>0.11575952380952381</v>
      </c>
      <c r="AM1071" s="95">
        <v>55.78</v>
      </c>
      <c r="AN1071">
        <f>AJ1070/AK1071</f>
        <v>0.11575952380952381</v>
      </c>
      <c r="AO1071">
        <f t="shared" si="27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>AJ1071/AK1072</f>
        <v>0.1153061224489796</v>
      </c>
      <c r="AM1072" s="95">
        <v>55.02</v>
      </c>
      <c r="AN1072">
        <f>AJ1071/AK1072</f>
        <v>0.1153061224489796</v>
      </c>
      <c r="AO1072">
        <f t="shared" si="27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>AJ1072/AK1073</f>
        <v>0.11491525423728814</v>
      </c>
      <c r="AM1073" s="95">
        <v>55.73</v>
      </c>
      <c r="AN1073">
        <f>AJ1072/AK1073</f>
        <v>0.11491525423728814</v>
      </c>
      <c r="AO1073">
        <f t="shared" si="27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>AJ1073/AK1074</f>
        <v>0.11491525423728814</v>
      </c>
      <c r="AM1074" s="95">
        <v>55.22</v>
      </c>
      <c r="AN1074">
        <f>AJ1073/AK1074</f>
        <v>0.11491525423728814</v>
      </c>
      <c r="AO1074">
        <f t="shared" si="27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>AJ1074/AK1075</f>
        <v>0.11452702702702702</v>
      </c>
      <c r="AM1075" s="95">
        <v>57.26</v>
      </c>
      <c r="AN1075">
        <f>AJ1074/AK1075</f>
        <v>0.11452702702702702</v>
      </c>
      <c r="AO1075">
        <f t="shared" si="27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>AJ1075/AK1076</f>
        <v>0.11306317567567567</v>
      </c>
      <c r="AM1076" s="95">
        <v>55.84</v>
      </c>
      <c r="AN1076">
        <f>AJ1075/AK1076</f>
        <v>0.11306317567567567</v>
      </c>
      <c r="AO1076">
        <f t="shared" si="27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>AJ1076/AK1077</f>
        <v>0.11159898648648647</v>
      </c>
      <c r="AM1077" s="95">
        <v>56.51</v>
      </c>
      <c r="AN1077">
        <f>AJ1076/AK1077</f>
        <v>0.11159898648648647</v>
      </c>
      <c r="AO1077">
        <f t="shared" si="27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>AJ1077/AK1078</f>
        <v>0.11013513513513512</v>
      </c>
      <c r="AM1078" s="95">
        <v>54.81</v>
      </c>
      <c r="AN1078">
        <f>AJ1077/AK1078</f>
        <v>0.11013513513513512</v>
      </c>
      <c r="AO1078">
        <f t="shared" si="27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>AJ1078/AK1079</f>
        <v>0.10950771812080536</v>
      </c>
      <c r="AM1079" s="95">
        <v>53.73</v>
      </c>
      <c r="AN1079">
        <f>AJ1078/AK1079</f>
        <v>0.10950771812080536</v>
      </c>
      <c r="AO1079">
        <f t="shared" si="27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>AJ1079/AK1080</f>
        <v>0.10961979865771812</v>
      </c>
      <c r="AM1080" s="95">
        <v>55.47</v>
      </c>
      <c r="AN1080">
        <f>AJ1079/AK1080</f>
        <v>0.10961979865771812</v>
      </c>
      <c r="AO1080">
        <f t="shared" si="27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>AJ1080/AK1081</f>
        <v>0.10973154362416107</v>
      </c>
      <c r="AM1081" s="95">
        <v>56.8</v>
      </c>
      <c r="AN1081">
        <f>AJ1080/AK1081</f>
        <v>0.10973154362416107</v>
      </c>
      <c r="AO1081">
        <f t="shared" si="27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>AJ1081/AK1082</f>
        <v>0.10973154362416107</v>
      </c>
      <c r="AM1082" s="95">
        <v>59.72</v>
      </c>
      <c r="AN1082">
        <f>AJ1081/AK1082</f>
        <v>0.10973154362416107</v>
      </c>
      <c r="AO1082">
        <f t="shared" si="27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>AJ1082/AK1083</f>
        <v>0.10973154362416107</v>
      </c>
      <c r="AM1083" s="95">
        <v>62.17</v>
      </c>
      <c r="AN1083">
        <f>AJ1082/AK1083</f>
        <v>0.10973154362416107</v>
      </c>
      <c r="AO1083">
        <f t="shared" ref="AO1083:AO1146" si="28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>AJ1083/AK1084</f>
        <v>0.10973154362416107</v>
      </c>
      <c r="AM1084" s="95">
        <v>64.12</v>
      </c>
      <c r="AN1084">
        <f>AJ1083/AK1084</f>
        <v>0.10973154362416107</v>
      </c>
      <c r="AO1084">
        <f t="shared" si="28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>AJ1084/AK1085</f>
        <v>0.10771812080536912</v>
      </c>
      <c r="AM1085" s="95">
        <v>65.83</v>
      </c>
      <c r="AN1085">
        <f>AJ1084/AK1085</f>
        <v>0.10771812080536912</v>
      </c>
      <c r="AO1085">
        <f t="shared" si="28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>AJ1085/AK1086</f>
        <v>0.10570469798657718</v>
      </c>
      <c r="AM1086" s="95">
        <v>66.5</v>
      </c>
      <c r="AN1086">
        <f>AJ1085/AK1086</f>
        <v>0.10570469798657718</v>
      </c>
      <c r="AO1086">
        <f t="shared" si="28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>AJ1086/AK1087</f>
        <v>0.10369127516778523</v>
      </c>
      <c r="AM1087" s="95">
        <v>65.62</v>
      </c>
      <c r="AN1087">
        <f>AJ1086/AK1087</f>
        <v>0.10369127516778523</v>
      </c>
      <c r="AO1087">
        <f t="shared" si="28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>AJ1087/AK1088</f>
        <v>0.10233333333333333</v>
      </c>
      <c r="AM1088" s="95">
        <v>65.44</v>
      </c>
      <c r="AN1088">
        <f>AJ1087/AK1088</f>
        <v>0.10233333333333333</v>
      </c>
      <c r="AO1088">
        <f t="shared" si="28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>AJ1088/AK1089</f>
        <v>0.1020066889632107</v>
      </c>
      <c r="AM1089" s="95">
        <v>67.790000000000006</v>
      </c>
      <c r="AN1089">
        <f>AJ1088/AK1089</f>
        <v>0.1020066889632107</v>
      </c>
      <c r="AO1089">
        <f t="shared" si="28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>AJ1089/AK1090</f>
        <v>0.10099999999999999</v>
      </c>
      <c r="AM1090" s="95">
        <v>67.260000000000005</v>
      </c>
      <c r="AN1090">
        <f>AJ1089/AK1090</f>
        <v>0.10099999999999999</v>
      </c>
      <c r="AO1090">
        <f t="shared" si="28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>AJ1090/AK1091</f>
        <v>0.10122233333333333</v>
      </c>
      <c r="AM1091" s="95">
        <v>68</v>
      </c>
      <c r="AN1091">
        <f>AJ1090/AK1091</f>
        <v>0.10122233333333333</v>
      </c>
      <c r="AO1091">
        <f t="shared" si="28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>AJ1091/AK1092</f>
        <v>0.10144433333333333</v>
      </c>
      <c r="AM1092" s="95">
        <v>71.08</v>
      </c>
      <c r="AN1092">
        <f>AJ1091/AK1092</f>
        <v>0.10144433333333333</v>
      </c>
      <c r="AO1092">
        <f t="shared" si="28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>AJ1092/AK1093</f>
        <v>0.10166666666666666</v>
      </c>
      <c r="AM1093" s="95">
        <v>71.739999999999995</v>
      </c>
      <c r="AN1093">
        <f>AJ1092/AK1093</f>
        <v>0.10166666666666666</v>
      </c>
      <c r="AO1093">
        <f t="shared" si="28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>AJ1093/AK1094</f>
        <v>0.10322233333333333</v>
      </c>
      <c r="AM1094" s="95">
        <v>69.069999999999993</v>
      </c>
      <c r="AN1094">
        <f>AJ1093/AK1094</f>
        <v>0.10322233333333333</v>
      </c>
      <c r="AO1094">
        <f t="shared" si="28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>AJ1094/AK1095</f>
        <v>0.10442956810631229</v>
      </c>
      <c r="AM1095" s="95">
        <v>70.22</v>
      </c>
      <c r="AN1095">
        <f>AJ1094/AK1095</f>
        <v>0.10442956810631229</v>
      </c>
      <c r="AO1095">
        <f t="shared" si="28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>AJ1095/AK1096</f>
        <v>0.10598006644518272</v>
      </c>
      <c r="AM1096" s="95">
        <v>70.290000000000006</v>
      </c>
      <c r="AN1096">
        <f>AJ1095/AK1096</f>
        <v>0.10598006644518272</v>
      </c>
      <c r="AO1096">
        <f t="shared" si="28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>AJ1096/AK1097</f>
        <v>0.10761589403973511</v>
      </c>
      <c r="AM1097" s="95">
        <v>68.05</v>
      </c>
      <c r="AN1097">
        <f>AJ1096/AK1097</f>
        <v>0.10761589403973511</v>
      </c>
      <c r="AO1097">
        <f t="shared" si="28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>AJ1097/AK1098</f>
        <v>0.10960264900662252</v>
      </c>
      <c r="AM1098" s="95">
        <v>62.99</v>
      </c>
      <c r="AN1098">
        <f>AJ1097/AK1098</f>
        <v>0.10960264900662252</v>
      </c>
      <c r="AO1098">
        <f t="shared" si="28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>AJ1098/AK1099</f>
        <v>0.11158940397350994</v>
      </c>
      <c r="AM1099" s="95">
        <v>55.63</v>
      </c>
      <c r="AN1099">
        <f>AJ1098/AK1099</f>
        <v>0.11158940397350994</v>
      </c>
      <c r="AO1099">
        <f t="shared" si="28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>AJ1099/AK1100</f>
        <v>0.11232112211221122</v>
      </c>
      <c r="AM1100" s="95">
        <v>56.97</v>
      </c>
      <c r="AN1100">
        <f>AJ1099/AK1100</f>
        <v>0.11232112211221122</v>
      </c>
      <c r="AO1100">
        <f t="shared" si="28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>AJ1100/AK1101</f>
        <v>0.11342145214521451</v>
      </c>
      <c r="AM1101" s="95">
        <v>58.52</v>
      </c>
      <c r="AN1101">
        <f>AJ1100/AK1101</f>
        <v>0.11342145214521451</v>
      </c>
      <c r="AO1101">
        <f t="shared" si="28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>AJ1101/AK1102</f>
        <v>0.11414473684210527</v>
      </c>
      <c r="AM1102" s="95">
        <v>58</v>
      </c>
      <c r="AN1102">
        <f>AJ1101/AK1102</f>
        <v>0.11414473684210527</v>
      </c>
      <c r="AO1102">
        <f t="shared" si="28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>AJ1102/AK1103</f>
        <v>0.11480263157894738</v>
      </c>
      <c r="AM1103" s="95">
        <v>56.17</v>
      </c>
      <c r="AN1103">
        <f>AJ1102/AK1103</f>
        <v>0.11480263157894738</v>
      </c>
      <c r="AO1103">
        <f t="shared" si="28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>AJ1103/AK1104</f>
        <v>0.11546052631578947</v>
      </c>
      <c r="AM1104" s="95">
        <v>60.04</v>
      </c>
      <c r="AN1104">
        <f>AJ1103/AK1104</f>
        <v>0.11546052631578947</v>
      </c>
      <c r="AO1104">
        <f t="shared" si="28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>AJ1104/AK1105</f>
        <v>0.11611842105263158</v>
      </c>
      <c r="AM1105" s="95">
        <v>62.64</v>
      </c>
      <c r="AN1105">
        <f>AJ1104/AK1105</f>
        <v>0.11611842105263158</v>
      </c>
      <c r="AO1105">
        <f t="shared" si="28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>AJ1105/AK1106</f>
        <v>0.11765361842105264</v>
      </c>
      <c r="AM1106" s="95">
        <v>65.06</v>
      </c>
      <c r="AN1106">
        <f>AJ1105/AK1106</f>
        <v>0.11765361842105264</v>
      </c>
      <c r="AO1106">
        <f t="shared" si="28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>AJ1106/AK1107</f>
        <v>0.11918848684210527</v>
      </c>
      <c r="AM1107" s="95">
        <v>65.92</v>
      </c>
      <c r="AN1107">
        <f>AJ1106/AK1107</f>
        <v>0.11918848684210527</v>
      </c>
      <c r="AO1107">
        <f t="shared" si="28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>AJ1107/AK1108</f>
        <v>0.12032786885245901</v>
      </c>
      <c r="AM1108" s="95">
        <v>65.67</v>
      </c>
      <c r="AN1108">
        <f>AJ1107/AK1108</f>
        <v>0.12032786885245901</v>
      </c>
      <c r="AO1108">
        <f t="shared" si="28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>AJ1108/AK1109</f>
        <v>0.1207649180327869</v>
      </c>
      <c r="AM1109" s="95">
        <v>68.760000000000005</v>
      </c>
      <c r="AN1109">
        <f>AJ1108/AK1109</f>
        <v>0.1207649180327869</v>
      </c>
      <c r="AO1109">
        <f t="shared" si="28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>AJ1109/AK1110</f>
        <v>0.12120229508196721</v>
      </c>
      <c r="AM1110" s="95">
        <v>70.14</v>
      </c>
      <c r="AN1110">
        <f>AJ1109/AK1110</f>
        <v>0.12120229508196721</v>
      </c>
      <c r="AO1110">
        <f t="shared" si="28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>AJ1110/AK1111</f>
        <v>0.12124183006535948</v>
      </c>
      <c r="AM1111" s="95">
        <v>70.11</v>
      </c>
      <c r="AN1111">
        <f>AJ1110/AK1111</f>
        <v>0.12124183006535948</v>
      </c>
      <c r="AO1111">
        <f t="shared" si="28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>AJ1111/AK1112</f>
        <v>0.12225830618892508</v>
      </c>
      <c r="AM1112" s="95">
        <v>69.069999999999993</v>
      </c>
      <c r="AN1112">
        <f>AJ1111/AK1112</f>
        <v>0.12225830618892508</v>
      </c>
      <c r="AO1112">
        <f t="shared" si="28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>AJ1112/AK1113</f>
        <v>0.12367003257328991</v>
      </c>
      <c r="AM1113" s="95">
        <v>70.98</v>
      </c>
      <c r="AN1113">
        <f>AJ1112/AK1113</f>
        <v>0.12367003257328991</v>
      </c>
      <c r="AO1113">
        <f t="shared" si="28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>AJ1113/AK1114</f>
        <v>0.12508143322475571</v>
      </c>
      <c r="AM1114" s="95">
        <v>72.849999999999994</v>
      </c>
      <c r="AN1114">
        <f>AJ1113/AK1114</f>
        <v>0.12508143322475571</v>
      </c>
      <c r="AO1114">
        <f t="shared" si="28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>AJ1114/AK1115</f>
        <v>0.12597402597402596</v>
      </c>
      <c r="AM1115" s="95">
        <v>73.03</v>
      </c>
      <c r="AN1115">
        <f>AJ1114/AK1115</f>
        <v>0.12597402597402596</v>
      </c>
      <c r="AO1115">
        <f t="shared" si="28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>AJ1115/AK1116</f>
        <v>0.12727272727272726</v>
      </c>
      <c r="AM1116" s="95">
        <v>72.62</v>
      </c>
      <c r="AN1116">
        <f>AJ1115/AK1116</f>
        <v>0.12727272727272726</v>
      </c>
      <c r="AO1116">
        <f t="shared" si="28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>AJ1116/AK1117</f>
        <v>0.12815533980582525</v>
      </c>
      <c r="AM1117" s="95">
        <v>74.17</v>
      </c>
      <c r="AN1117">
        <f>AJ1116/AK1117</f>
        <v>0.12815533980582525</v>
      </c>
      <c r="AO1117">
        <f t="shared" si="28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>AJ1117/AK1118</f>
        <v>0.12880258899676375</v>
      </c>
      <c r="AM1118" s="95">
        <v>76.45</v>
      </c>
      <c r="AN1118">
        <f>AJ1117/AK1118</f>
        <v>0.12880258899676375</v>
      </c>
      <c r="AO1118">
        <f t="shared" si="28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>AJ1118/AK1119</f>
        <v>0.12944983818770228</v>
      </c>
      <c r="AM1119" s="95">
        <v>77.39</v>
      </c>
      <c r="AN1119">
        <f>AJ1118/AK1119</f>
        <v>0.12944983818770228</v>
      </c>
      <c r="AO1119">
        <f t="shared" si="28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>AJ1119/AK1120</f>
        <v>0.13009708737864076</v>
      </c>
      <c r="AM1120" s="95">
        <v>78.8</v>
      </c>
      <c r="AN1120">
        <f>AJ1119/AK1120</f>
        <v>0.13009708737864076</v>
      </c>
      <c r="AO1120">
        <f t="shared" si="28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>AJ1120/AK1121</f>
        <v>0.13182297734627835</v>
      </c>
      <c r="AM1121" s="95">
        <v>79.94</v>
      </c>
      <c r="AN1121">
        <f>AJ1120/AK1121</f>
        <v>0.13182297734627835</v>
      </c>
      <c r="AO1121">
        <f t="shared" si="28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>AJ1121/AK1122</f>
        <v>0.13354919093851134</v>
      </c>
      <c r="AM1122" s="95">
        <v>80.72</v>
      </c>
      <c r="AN1122">
        <f>AJ1121/AK1122</f>
        <v>0.13354919093851134</v>
      </c>
      <c r="AO1122">
        <f t="shared" si="28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>AJ1122/AK1123</f>
        <v>0.13483870967741934</v>
      </c>
      <c r="AM1123" s="95">
        <v>80.239999999999995</v>
      </c>
      <c r="AN1123">
        <f>AJ1122/AK1123</f>
        <v>0.13483870967741934</v>
      </c>
      <c r="AO1123">
        <f t="shared" si="28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>AJ1123/AK1124</f>
        <v>0.13601286173633442</v>
      </c>
      <c r="AM1124" s="95">
        <v>83.22</v>
      </c>
      <c r="AN1124">
        <f>AJ1123/AK1124</f>
        <v>0.13601286173633442</v>
      </c>
      <c r="AO1124">
        <f t="shared" si="28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>AJ1124/AK1125</f>
        <v>0.13806451612903226</v>
      </c>
      <c r="AM1125" s="95">
        <v>82</v>
      </c>
      <c r="AN1125">
        <f>AJ1124/AK1125</f>
        <v>0.13806451612903226</v>
      </c>
      <c r="AO1125">
        <f t="shared" si="28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>AJ1125/AK1126</f>
        <v>0.13922829581993568</v>
      </c>
      <c r="AM1126" s="95">
        <v>83.41</v>
      </c>
      <c r="AN1126">
        <f>AJ1125/AK1126</f>
        <v>0.13922829581993568</v>
      </c>
      <c r="AO1126">
        <f t="shared" si="28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>AJ1126/AK1127</f>
        <v>0.14072893890675239</v>
      </c>
      <c r="AM1127" s="95">
        <v>84.85</v>
      </c>
      <c r="AN1127">
        <f>AJ1126/AK1127</f>
        <v>0.14072893890675239</v>
      </c>
      <c r="AO1127">
        <f t="shared" si="28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>AJ1127/AK1128</f>
        <v>0.14177339743589745</v>
      </c>
      <c r="AM1128" s="95">
        <v>85.44</v>
      </c>
      <c r="AN1128">
        <f>AJ1127/AK1128</f>
        <v>0.14177339743589745</v>
      </c>
      <c r="AO1128">
        <f t="shared" si="28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>AJ1128/AK1129</f>
        <v>0.14326923076923076</v>
      </c>
      <c r="AM1129" s="95">
        <v>83.96</v>
      </c>
      <c r="AN1129">
        <f>AJ1128/AK1129</f>
        <v>0.14326923076923076</v>
      </c>
      <c r="AO1129">
        <f t="shared" si="28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>AJ1129/AK1130</f>
        <v>0.14412403846153846</v>
      </c>
      <c r="AM1130" s="95">
        <v>86.12</v>
      </c>
      <c r="AN1130">
        <f>AJ1129/AK1130</f>
        <v>0.14412403846153846</v>
      </c>
      <c r="AO1130">
        <f t="shared" si="28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>AJ1130/AK1131</f>
        <v>0.14497852564102565</v>
      </c>
      <c r="AM1131" s="95">
        <v>86.75</v>
      </c>
      <c r="AN1131">
        <f>AJ1130/AK1131</f>
        <v>0.14497852564102565</v>
      </c>
      <c r="AO1131">
        <f t="shared" si="28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>AJ1131/AK1132</f>
        <v>0.14536741214057508</v>
      </c>
      <c r="AM1132" s="95">
        <v>86.83</v>
      </c>
      <c r="AN1132">
        <f>AJ1131/AK1132</f>
        <v>0.14536741214057508</v>
      </c>
      <c r="AO1132">
        <f t="shared" si="28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>AJ1132/AK1133</f>
        <v>0.1462843949044586</v>
      </c>
      <c r="AM1133" s="95">
        <v>87.97</v>
      </c>
      <c r="AN1133">
        <f>AJ1132/AK1133</f>
        <v>0.1462843949044586</v>
      </c>
      <c r="AO1133">
        <f t="shared" si="28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>AJ1133/AK1134</f>
        <v>0.14766464968152865</v>
      </c>
      <c r="AM1134" s="95">
        <v>89.28</v>
      </c>
      <c r="AN1134">
        <f>AJ1133/AK1134</f>
        <v>0.14766464968152865</v>
      </c>
      <c r="AO1134">
        <f t="shared" si="28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>AJ1134/AK1135</f>
        <v>0.14810126582278479</v>
      </c>
      <c r="AM1135" s="95">
        <v>85.04</v>
      </c>
      <c r="AN1135">
        <f>AJ1134/AK1135</f>
        <v>0.14810126582278479</v>
      </c>
      <c r="AO1135">
        <f t="shared" si="28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>AJ1135/AK1136</f>
        <v>0.1497889240506329</v>
      </c>
      <c r="AM1136" s="95">
        <v>84.91</v>
      </c>
      <c r="AN1136">
        <f>AJ1135/AK1136</f>
        <v>0.1497889240506329</v>
      </c>
      <c r="AO1136">
        <f t="shared" si="28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>AJ1136/AK1137</f>
        <v>0.15147689873417722</v>
      </c>
      <c r="AM1137" s="95">
        <v>86.49</v>
      </c>
      <c r="AN1137">
        <f>AJ1136/AK1137</f>
        <v>0.15147689873417722</v>
      </c>
      <c r="AO1137">
        <f t="shared" si="28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>AJ1137/AK1138</f>
        <v>0.1531645569620253</v>
      </c>
      <c r="AM1138" s="95">
        <v>89.38</v>
      </c>
      <c r="AN1138">
        <f>AJ1137/AK1138</f>
        <v>0.1531645569620253</v>
      </c>
      <c r="AO1138">
        <f t="shared" si="28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>AJ1138/AK1139</f>
        <v>0.15415362776025235</v>
      </c>
      <c r="AM1139" s="95">
        <v>91.39</v>
      </c>
      <c r="AN1139">
        <f>AJ1138/AK1139</f>
        <v>0.15415362776025235</v>
      </c>
      <c r="AO1139">
        <f t="shared" si="28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>AJ1139/AK1140</f>
        <v>0.15562555205047318</v>
      </c>
      <c r="AM1140" s="95">
        <v>92.15</v>
      </c>
      <c r="AN1140">
        <f>AJ1139/AK1140</f>
        <v>0.15562555205047318</v>
      </c>
      <c r="AO1140">
        <f t="shared" si="28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>AJ1140/AK1141</f>
        <v>0.15660377358490568</v>
      </c>
      <c r="AM1141" s="95">
        <v>91.73</v>
      </c>
      <c r="AN1141">
        <f>AJ1140/AK1141</f>
        <v>0.15660377358490568</v>
      </c>
      <c r="AO1141">
        <f t="shared" si="28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>AJ1141/AK1142</f>
        <v>0.15880503144654087</v>
      </c>
      <c r="AM1142" s="95">
        <v>93.32</v>
      </c>
      <c r="AN1142">
        <f>AJ1141/AK1142</f>
        <v>0.15880503144654087</v>
      </c>
      <c r="AO1142">
        <f t="shared" si="28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>AJ1142/AK1143</f>
        <v>0.16</v>
      </c>
      <c r="AM1143" s="95">
        <v>92.69</v>
      </c>
      <c r="AN1143">
        <f>AJ1142/AK1143</f>
        <v>0.16</v>
      </c>
      <c r="AO1143">
        <f t="shared" si="28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>AJ1143/AK1144</f>
        <v>0.1616822429906542</v>
      </c>
      <c r="AM1144" s="95">
        <v>88.88</v>
      </c>
      <c r="AN1144">
        <f>AJ1143/AK1144</f>
        <v>0.1616822429906542</v>
      </c>
      <c r="AO1144">
        <f t="shared" si="28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>AJ1144/AK1145</f>
        <v>0.16222910216718267</v>
      </c>
      <c r="AM1145" s="95">
        <v>91.6</v>
      </c>
      <c r="AN1145">
        <f>AJ1144/AK1145</f>
        <v>0.16222910216718267</v>
      </c>
      <c r="AO1145">
        <f t="shared" si="28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>AJ1145/AK1146</f>
        <v>0.16377708978328176</v>
      </c>
      <c r="AM1146" s="95">
        <v>86.78</v>
      </c>
      <c r="AN1146">
        <f>AJ1145/AK1146</f>
        <v>0.16377708978328176</v>
      </c>
      <c r="AO1146">
        <f t="shared" si="28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>AJ1146/AK1147</f>
        <v>0.16481481481481483</v>
      </c>
      <c r="AM1147" s="95">
        <v>86.06</v>
      </c>
      <c r="AN1147">
        <f>AJ1146/AK1147</f>
        <v>0.16481481481481483</v>
      </c>
      <c r="AO1147">
        <f t="shared" ref="AO1147:AO1210" si="29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>AJ1147/AK1148</f>
        <v>0.16553846153846152</v>
      </c>
      <c r="AM1148" s="95">
        <v>85.84</v>
      </c>
      <c r="AN1148">
        <f>AJ1147/AK1148</f>
        <v>0.16553846153846152</v>
      </c>
      <c r="AO1148">
        <f t="shared" si="29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>AJ1148/AK1149</f>
        <v>0.16574923547400611</v>
      </c>
      <c r="AM1149" s="95">
        <v>80.650000000000006</v>
      </c>
      <c r="AN1149">
        <f>AJ1148/AK1149</f>
        <v>0.16574923547400611</v>
      </c>
      <c r="AO1149">
        <f t="shared" si="29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>AJ1149/AK1150</f>
        <v>0.16697247706422016</v>
      </c>
      <c r="AM1150" s="95">
        <v>77.81</v>
      </c>
      <c r="AN1150">
        <f>AJ1149/AK1150</f>
        <v>0.16697247706422016</v>
      </c>
      <c r="AO1150">
        <f t="shared" si="29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>AJ1150/AK1151</f>
        <v>0.16646413373860183</v>
      </c>
      <c r="AM1151" s="95">
        <v>77.13</v>
      </c>
      <c r="AN1151">
        <f>AJ1150/AK1151</f>
        <v>0.16646413373860183</v>
      </c>
      <c r="AO1151">
        <f t="shared" si="29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>AJ1151/AK1152</f>
        <v>0.16697051671732524</v>
      </c>
      <c r="AM1152" s="95">
        <v>80.989999999999995</v>
      </c>
      <c r="AN1152">
        <f>AJ1151/AK1152</f>
        <v>0.16697051671732524</v>
      </c>
      <c r="AO1152">
        <f t="shared" si="29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>AJ1152/AK1153</f>
        <v>0.16747720364741642</v>
      </c>
      <c r="AM1153" s="95">
        <v>81.33</v>
      </c>
      <c r="AN1153">
        <f>AJ1152/AK1153</f>
        <v>0.16747720364741642</v>
      </c>
      <c r="AO1153">
        <f t="shared" si="29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>AJ1153/AK1154</f>
        <v>0.1678823708206687</v>
      </c>
      <c r="AM1154" s="95">
        <v>84.45</v>
      </c>
      <c r="AN1154">
        <f>AJ1153/AK1154</f>
        <v>0.1678823708206687</v>
      </c>
      <c r="AO1154">
        <f t="shared" si="29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>AJ1154/AK1155</f>
        <v>0.16828784194528876</v>
      </c>
      <c r="AM1155" s="95">
        <v>87.36</v>
      </c>
      <c r="AN1155">
        <f>AJ1154/AK1155</f>
        <v>0.16828784194528876</v>
      </c>
      <c r="AO1155">
        <f t="shared" si="29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>AJ1155/AK1156</f>
        <v>0.16818181818181818</v>
      </c>
      <c r="AM1156" s="95">
        <v>89.42</v>
      </c>
      <c r="AN1156">
        <f>AJ1155/AK1156</f>
        <v>0.16818181818181818</v>
      </c>
      <c r="AO1156">
        <f t="shared" si="29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>AJ1156/AK1157</f>
        <v>0.16666676737160122</v>
      </c>
      <c r="AM1157" s="95">
        <v>90.96</v>
      </c>
      <c r="AN1157">
        <f>AJ1156/AK1157</f>
        <v>0.16666676737160122</v>
      </c>
      <c r="AO1157">
        <f t="shared" si="29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>AJ1157/AK1158</f>
        <v>0.16516054216867468</v>
      </c>
      <c r="AM1158" s="95">
        <v>92.59</v>
      </c>
      <c r="AN1158">
        <f>AJ1157/AK1158</f>
        <v>0.16516054216867468</v>
      </c>
      <c r="AO1158">
        <f t="shared" si="29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>AJ1158/AK1159</f>
        <v>0.16366366366366369</v>
      </c>
      <c r="AM1159" s="95">
        <v>91.43</v>
      </c>
      <c r="AN1159">
        <f>AJ1158/AK1159</f>
        <v>0.16366366366366369</v>
      </c>
      <c r="AO1159">
        <f t="shared" si="29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>AJ1159/AK1160</f>
        <v>0.16197604790419162</v>
      </c>
      <c r="AM1160" s="95">
        <v>93.01</v>
      </c>
      <c r="AN1160">
        <f>AJ1159/AK1160</f>
        <v>0.16197604790419162</v>
      </c>
      <c r="AO1160">
        <f t="shared" si="29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>AJ1160/AK1161</f>
        <v>0.16029850746268656</v>
      </c>
      <c r="AM1161" s="95">
        <v>94.49</v>
      </c>
      <c r="AN1161">
        <f>AJ1160/AK1161</f>
        <v>0.16029850746268656</v>
      </c>
      <c r="AO1161">
        <f t="shared" si="29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>AJ1161/AK1162</f>
        <v>0.15863095238095237</v>
      </c>
      <c r="AM1162" s="95">
        <v>95.81</v>
      </c>
      <c r="AN1162">
        <f>AJ1161/AK1162</f>
        <v>0.15863095238095237</v>
      </c>
      <c r="AO1162">
        <f t="shared" si="29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>AJ1162/AK1163</f>
        <v>0.15786350148367953</v>
      </c>
      <c r="AM1163" s="95">
        <v>95.66</v>
      </c>
      <c r="AN1163">
        <f>AJ1162/AK1163</f>
        <v>0.15786350148367953</v>
      </c>
      <c r="AO1163">
        <f t="shared" si="29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>AJ1163/AK1164</f>
        <v>0.15710059171597635</v>
      </c>
      <c r="AM1164" s="95">
        <v>92.66</v>
      </c>
      <c r="AN1164">
        <f>AJ1163/AK1164</f>
        <v>0.15710059171597635</v>
      </c>
      <c r="AO1164">
        <f t="shared" si="29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>AJ1164/AK1165</f>
        <v>0.15634218289085547</v>
      </c>
      <c r="AM1165" s="95">
        <v>95.3</v>
      </c>
      <c r="AN1165">
        <f>AJ1164/AK1165</f>
        <v>0.15634218289085547</v>
      </c>
      <c r="AO1165">
        <f t="shared" si="29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>AJ1165/AK1166</f>
        <v>0.15571847507331377</v>
      </c>
      <c r="AM1166" s="95">
        <v>95.04</v>
      </c>
      <c r="AN1166">
        <f>AJ1165/AK1166</f>
        <v>0.15571847507331377</v>
      </c>
      <c r="AO1166">
        <f t="shared" si="29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>AJ1166/AK1167</f>
        <v>0.15555555555555556</v>
      </c>
      <c r="AM1167" s="95">
        <v>90.75</v>
      </c>
      <c r="AN1167">
        <f>AJ1166/AK1167</f>
        <v>0.15555555555555556</v>
      </c>
      <c r="AO1167">
        <f t="shared" si="29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>AJ1167/AK1168</f>
        <v>0.15539358600583092</v>
      </c>
      <c r="AM1168" s="95">
        <v>89.09</v>
      </c>
      <c r="AN1168">
        <f>AJ1167/AK1168</f>
        <v>0.15539358600583092</v>
      </c>
      <c r="AO1168">
        <f t="shared" si="29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>AJ1168/AK1169</f>
        <v>0.15600784883720931</v>
      </c>
      <c r="AM1169" s="95">
        <v>95.67</v>
      </c>
      <c r="AN1169">
        <f>AJ1168/AK1169</f>
        <v>0.15600784883720931</v>
      </c>
      <c r="AO1169">
        <f t="shared" si="29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>AJ1169/AK1170</f>
        <v>0.15661826086956523</v>
      </c>
      <c r="AM1170" s="95">
        <v>97.87</v>
      </c>
      <c r="AN1170">
        <f>AJ1169/AK1170</f>
        <v>0.15661826086956523</v>
      </c>
      <c r="AO1170">
        <f t="shared" si="29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>AJ1170/AK1171</f>
        <v>0.15677233429394813</v>
      </c>
      <c r="AM1171" s="95">
        <v>100.5</v>
      </c>
      <c r="AN1171">
        <f>AJ1170/AK1171</f>
        <v>0.15677233429394813</v>
      </c>
      <c r="AO1171">
        <f t="shared" si="29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>AJ1171/AK1172</f>
        <v>0.15711547277936963</v>
      </c>
      <c r="AM1172" s="95">
        <v>100.3</v>
      </c>
      <c r="AN1172">
        <f>AJ1171/AK1172</f>
        <v>0.15711547277936963</v>
      </c>
      <c r="AO1172">
        <f t="shared" si="29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>AJ1172/AK1173</f>
        <v>0.15790485714285715</v>
      </c>
      <c r="AM1173" s="95">
        <v>98.11</v>
      </c>
      <c r="AN1173">
        <f>AJ1172/AK1173</f>
        <v>0.15790485714285715</v>
      </c>
      <c r="AO1173">
        <f t="shared" si="29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>AJ1173/AK1174</f>
        <v>0.15868945868945869</v>
      </c>
      <c r="AM1174" s="95">
        <v>101.3</v>
      </c>
      <c r="AN1174">
        <f>AJ1173/AK1174</f>
        <v>0.15868945868945869</v>
      </c>
      <c r="AO1174">
        <f t="shared" si="29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>AJ1174/AK1175</f>
        <v>0.15864022662889518</v>
      </c>
      <c r="AM1175" s="95">
        <v>103.8</v>
      </c>
      <c r="AN1175">
        <f>AJ1174/AK1175</f>
        <v>0.15864022662889518</v>
      </c>
      <c r="AO1175">
        <f t="shared" si="29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>AJ1175/AK1176</f>
        <v>0.15903954802259887</v>
      </c>
      <c r="AM1176" s="95">
        <v>105.4</v>
      </c>
      <c r="AN1176">
        <f>AJ1175/AK1176</f>
        <v>0.15903954802259887</v>
      </c>
      <c r="AO1176">
        <f t="shared" si="29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>AJ1176/AK1177</f>
        <v>0.15943661971830986</v>
      </c>
      <c r="AM1177" s="95">
        <v>106.5</v>
      </c>
      <c r="AN1177">
        <f>AJ1176/AK1177</f>
        <v>0.15943661971830986</v>
      </c>
      <c r="AO1177">
        <f t="shared" si="29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>AJ1177/AK1178</f>
        <v>0.15992499999999998</v>
      </c>
      <c r="AM1178" s="95">
        <v>102</v>
      </c>
      <c r="AN1178">
        <f>AJ1177/AK1178</f>
        <v>0.15992499999999998</v>
      </c>
      <c r="AO1178">
        <f t="shared" si="29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>AJ1178/AK1179</f>
        <v>0.1599628491620112</v>
      </c>
      <c r="AM1179" s="95">
        <v>101.5</v>
      </c>
      <c r="AN1179">
        <f>AJ1178/AK1179</f>
        <v>0.1599628491620112</v>
      </c>
      <c r="AO1179">
        <f t="shared" si="29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>AJ1179/AK1180</f>
        <v>0.1595567867036011</v>
      </c>
      <c r="AM1180" s="95">
        <v>99.3</v>
      </c>
      <c r="AN1180">
        <f>AJ1179/AK1180</f>
        <v>0.1595567867036011</v>
      </c>
      <c r="AO1180">
        <f t="shared" si="29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>AJ1180/AK1181</f>
        <v>0.15922865013774107</v>
      </c>
      <c r="AM1181" s="95">
        <v>101.3</v>
      </c>
      <c r="AN1181">
        <f>AJ1180/AK1181</f>
        <v>0.15922865013774107</v>
      </c>
      <c r="AO1181">
        <f t="shared" si="29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>AJ1181/AK1182</f>
        <v>0.15934065934065933</v>
      </c>
      <c r="AM1182" s="95">
        <v>104.6</v>
      </c>
      <c r="AN1182">
        <f>AJ1181/AK1182</f>
        <v>0.15934065934065933</v>
      </c>
      <c r="AO1182">
        <f t="shared" si="29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>AJ1182/AK1183</f>
        <v>0.15901639344262294</v>
      </c>
      <c r="AM1183" s="95">
        <v>99.14</v>
      </c>
      <c r="AN1183">
        <f>AJ1182/AK1183</f>
        <v>0.15901639344262294</v>
      </c>
      <c r="AO1183">
        <f t="shared" si="29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>AJ1183/AK1184</f>
        <v>0.1583334239130435</v>
      </c>
      <c r="AM1184" s="95">
        <v>94.71</v>
      </c>
      <c r="AN1184">
        <f>AJ1183/AK1184</f>
        <v>0.1583334239130435</v>
      </c>
      <c r="AO1184">
        <f t="shared" si="29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>AJ1184/AK1185</f>
        <v>0.15765756756756757</v>
      </c>
      <c r="AM1185" s="95">
        <v>94.18</v>
      </c>
      <c r="AN1185">
        <f>AJ1184/AK1185</f>
        <v>0.15765756756756757</v>
      </c>
      <c r="AO1185">
        <f t="shared" si="29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>AJ1185/AK1186</f>
        <v>0.15741239892183287</v>
      </c>
      <c r="AM1186" s="95">
        <v>94.51</v>
      </c>
      <c r="AN1186">
        <f>AJ1185/AK1186</f>
        <v>0.15741239892183287</v>
      </c>
      <c r="AO1186">
        <f t="shared" si="29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>AJ1186/AK1187</f>
        <v>0.1570152815013405</v>
      </c>
      <c r="AM1187" s="95">
        <v>95.52</v>
      </c>
      <c r="AN1187">
        <f>AJ1186/AK1187</f>
        <v>0.1570152815013405</v>
      </c>
      <c r="AO1187">
        <f t="shared" si="29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>AJ1187/AK1188</f>
        <v>0.15662213333333333</v>
      </c>
      <c r="AM1188" s="95">
        <v>96.21</v>
      </c>
      <c r="AN1188">
        <f>AJ1187/AK1188</f>
        <v>0.15662213333333333</v>
      </c>
      <c r="AO1188">
        <f t="shared" si="29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>AJ1188/AK1189</f>
        <v>0.1562334217506631</v>
      </c>
      <c r="AM1189" s="95">
        <v>91.11</v>
      </c>
      <c r="AN1189">
        <f>AJ1188/AK1189</f>
        <v>0.1562334217506631</v>
      </c>
      <c r="AO1189">
        <f t="shared" si="29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>AJ1189/AK1190</f>
        <v>0.15485000000000002</v>
      </c>
      <c r="AM1190" s="95">
        <v>90.31</v>
      </c>
      <c r="AN1190">
        <f>AJ1189/AK1190</f>
        <v>0.15485000000000002</v>
      </c>
      <c r="AO1190">
        <f t="shared" si="29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>AJ1190/AK1191</f>
        <v>0.15307026315789474</v>
      </c>
      <c r="AM1191" s="95">
        <v>87.16</v>
      </c>
      <c r="AN1191">
        <f>AJ1190/AK1191</f>
        <v>0.15307026315789474</v>
      </c>
      <c r="AO1191">
        <f t="shared" si="29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>AJ1191/AK1192</f>
        <v>0.15130890052356019</v>
      </c>
      <c r="AM1192" s="95">
        <v>88.65</v>
      </c>
      <c r="AN1192">
        <f>AJ1191/AK1192</f>
        <v>0.15130890052356019</v>
      </c>
      <c r="AO1192">
        <f t="shared" si="29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>AJ1192/AK1193</f>
        <v>0.14883116883116884</v>
      </c>
      <c r="AM1193" s="95">
        <v>85.95</v>
      </c>
      <c r="AN1193">
        <f>AJ1192/AK1193</f>
        <v>0.14883116883116884</v>
      </c>
      <c r="AO1193">
        <f t="shared" si="29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>AJ1193/AK1194</f>
        <v>0.14715025906735751</v>
      </c>
      <c r="AM1194" s="95">
        <v>76.06</v>
      </c>
      <c r="AN1194">
        <f>AJ1193/AK1194</f>
        <v>0.14715025906735751</v>
      </c>
      <c r="AO1194">
        <f t="shared" si="29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>AJ1194/AK1195</f>
        <v>0.14510309278350517</v>
      </c>
      <c r="AM1195" s="95">
        <v>75.59</v>
      </c>
      <c r="AN1195">
        <f>AJ1194/AK1195</f>
        <v>0.14510309278350517</v>
      </c>
      <c r="AO1195">
        <f t="shared" si="29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>AJ1195/AK1196</f>
        <v>0.14341871794871794</v>
      </c>
      <c r="AM1196" s="95">
        <v>75.72</v>
      </c>
      <c r="AN1196">
        <f>AJ1195/AK1196</f>
        <v>0.14341871794871794</v>
      </c>
      <c r="AO1196">
        <f t="shared" si="29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>AJ1196/AK1197</f>
        <v>0.14247871794871797</v>
      </c>
      <c r="AM1197" s="95">
        <v>77.92</v>
      </c>
      <c r="AN1197">
        <f>AJ1196/AK1197</f>
        <v>0.14247871794871797</v>
      </c>
      <c r="AO1197">
        <f t="shared" si="29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>AJ1197/AK1198</f>
        <v>0.14081632653061221</v>
      </c>
      <c r="AM1198" s="95">
        <v>82.58</v>
      </c>
      <c r="AN1198">
        <f>AJ1197/AK1198</f>
        <v>0.14081632653061221</v>
      </c>
      <c r="AO1198">
        <f t="shared" si="29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>AJ1198/AK1199</f>
        <v>0.13874796954314719</v>
      </c>
      <c r="AM1199" s="95">
        <v>84.37</v>
      </c>
      <c r="AN1199">
        <f>AJ1198/AK1199</f>
        <v>0.13874796954314719</v>
      </c>
      <c r="AO1199">
        <f t="shared" si="29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>AJ1199/AK1200</f>
        <v>0.13670025252525253</v>
      </c>
      <c r="AM1200" s="95">
        <v>84.28</v>
      </c>
      <c r="AN1200">
        <f>AJ1199/AK1200</f>
        <v>0.13670025252525253</v>
      </c>
      <c r="AO1200">
        <f t="shared" si="29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>AJ1200/AK1201</f>
        <v>0.13467336683417086</v>
      </c>
      <c r="AM1201" s="95">
        <v>90.05</v>
      </c>
      <c r="AN1201">
        <f>AJ1200/AK1201</f>
        <v>0.13467336683417086</v>
      </c>
      <c r="AO1201">
        <f t="shared" si="29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>AJ1201/AK1202</f>
        <v>0.13274698492462314</v>
      </c>
      <c r="AM1202" s="95">
        <v>93.49</v>
      </c>
      <c r="AN1202">
        <f>AJ1201/AK1202</f>
        <v>0.13274698492462314</v>
      </c>
      <c r="AO1202">
        <f t="shared" si="29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>AJ1202/AK1203</f>
        <v>0.13049298245614036</v>
      </c>
      <c r="AM1203" s="95">
        <v>97.11</v>
      </c>
      <c r="AN1203">
        <f>AJ1202/AK1203</f>
        <v>0.13049298245614036</v>
      </c>
      <c r="AO1203">
        <f t="shared" si="29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>AJ1203/AK1204</f>
        <v>0.12825</v>
      </c>
      <c r="AM1204" s="95">
        <v>99.6</v>
      </c>
      <c r="AN1204">
        <f>AJ1203/AK1204</f>
        <v>0.12825</v>
      </c>
      <c r="AO1204">
        <f t="shared" si="29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>AJ1204/AK1205</f>
        <v>0.12867830423940149</v>
      </c>
      <c r="AM1205" s="95">
        <v>103</v>
      </c>
      <c r="AN1205">
        <f>AJ1204/AK1205</f>
        <v>0.12867830423940149</v>
      </c>
      <c r="AO1205">
        <f t="shared" si="29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>AJ1205/AK1206</f>
        <v>0.12878411910669976</v>
      </c>
      <c r="AM1206" s="95">
        <v>101.6</v>
      </c>
      <c r="AN1206">
        <f>AJ1205/AK1206</f>
        <v>0.12878411910669976</v>
      </c>
      <c r="AO1206">
        <f t="shared" si="29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>AJ1206/AK1207</f>
        <v>0.12857142857142856</v>
      </c>
      <c r="AM1207" s="95">
        <v>99.72</v>
      </c>
      <c r="AN1207">
        <f>AJ1206/AK1207</f>
        <v>0.12857142857142856</v>
      </c>
      <c r="AO1207">
        <f t="shared" si="29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>AJ1207/AK1208</f>
        <v>0.12907444717444716</v>
      </c>
      <c r="AM1208" s="95">
        <v>99</v>
      </c>
      <c r="AN1208">
        <f>AJ1207/AK1208</f>
        <v>0.12907444717444716</v>
      </c>
      <c r="AO1208">
        <f t="shared" si="29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>AJ1208/AK1209</f>
        <v>0.12957524509803922</v>
      </c>
      <c r="AM1209" s="95">
        <v>97.24</v>
      </c>
      <c r="AN1209">
        <f>AJ1208/AK1209</f>
        <v>0.12957524509803922</v>
      </c>
      <c r="AO1209">
        <f t="shared" si="29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>AJ1209/AK1210</f>
        <v>0.13039215686274511</v>
      </c>
      <c r="AM1210" s="95">
        <v>99.4</v>
      </c>
      <c r="AN1210">
        <f>AJ1209/AK1210</f>
        <v>0.13039215686274511</v>
      </c>
      <c r="AO1210">
        <f t="shared" si="29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>AJ1210/AK1211</f>
        <v>0.13096992665036675</v>
      </c>
      <c r="AM1211" s="95">
        <v>97.29</v>
      </c>
      <c r="AN1211">
        <f>AJ1210/AK1211</f>
        <v>0.13096992665036675</v>
      </c>
      <c r="AO1211">
        <f t="shared" ref="AO1211:AO1274" si="30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>AJ1211/AK1212</f>
        <v>0.13186625916870415</v>
      </c>
      <c r="AM1212" s="95">
        <v>92.78</v>
      </c>
      <c r="AN1212">
        <f>AJ1211/AK1212</f>
        <v>0.13186625916870415</v>
      </c>
      <c r="AO1212">
        <f t="shared" si="30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>AJ1212/AK1213</f>
        <v>0.13211678832116788</v>
      </c>
      <c r="AM1213" s="95">
        <v>99.17</v>
      </c>
      <c r="AN1213">
        <f>AJ1212/AK1213</f>
        <v>0.13211678832116788</v>
      </c>
      <c r="AO1213">
        <f t="shared" si="30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>AJ1213/AK1214</f>
        <v>0.13430656934306567</v>
      </c>
      <c r="AM1214" s="95">
        <v>103.3</v>
      </c>
      <c r="AN1214">
        <f>AJ1213/AK1214</f>
        <v>0.13430656934306567</v>
      </c>
      <c r="AO1214">
        <f t="shared" si="30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>AJ1214/AK1215</f>
        <v>0.13583535108958839</v>
      </c>
      <c r="AM1215" s="95">
        <v>105.2</v>
      </c>
      <c r="AN1215">
        <f>AJ1214/AK1215</f>
        <v>0.13583535108958839</v>
      </c>
      <c r="AO1215">
        <f t="shared" si="30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>AJ1215/AK1216</f>
        <v>0.13768115942028986</v>
      </c>
      <c r="AM1216" s="95">
        <v>107.7</v>
      </c>
      <c r="AN1216">
        <f>AJ1215/AK1216</f>
        <v>0.13768115942028986</v>
      </c>
      <c r="AO1216">
        <f t="shared" si="30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>AJ1216/AK1217</f>
        <v>0.13823301204819277</v>
      </c>
      <c r="AM1217" s="95">
        <v>108.8</v>
      </c>
      <c r="AN1217">
        <f>AJ1216/AK1217</f>
        <v>0.13823301204819277</v>
      </c>
      <c r="AO1217">
        <f t="shared" si="30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>AJ1217/AK1218</f>
        <v>0.13878197115384613</v>
      </c>
      <c r="AM1218" s="95">
        <v>107.7</v>
      </c>
      <c r="AN1218">
        <f>AJ1217/AK1218</f>
        <v>0.13878197115384613</v>
      </c>
      <c r="AO1218">
        <f t="shared" si="30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>AJ1218/AK1219</f>
        <v>0.13932853717026378</v>
      </c>
      <c r="AM1219" s="95">
        <v>108</v>
      </c>
      <c r="AN1219">
        <f>AJ1218/AK1219</f>
        <v>0.13932853717026378</v>
      </c>
      <c r="AO1219">
        <f t="shared" si="30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>AJ1219/AK1220</f>
        <v>0.13993627684964202</v>
      </c>
      <c r="AM1220" s="95">
        <v>107.2</v>
      </c>
      <c r="AN1220">
        <f>AJ1219/AK1220</f>
        <v>0.13993627684964202</v>
      </c>
      <c r="AO1220">
        <f t="shared" si="30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>AJ1220/AK1221</f>
        <v>0.14087309523809524</v>
      </c>
      <c r="AM1221" s="95">
        <v>111</v>
      </c>
      <c r="AN1221">
        <f>AJ1220/AK1221</f>
        <v>0.14087309523809524</v>
      </c>
      <c r="AO1221">
        <f t="shared" si="30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>AJ1221/AK1222</f>
        <v>0.14180522565320663</v>
      </c>
      <c r="AM1222" s="95">
        <v>109.4</v>
      </c>
      <c r="AN1222">
        <f>AJ1221/AK1222</f>
        <v>0.14180522565320663</v>
      </c>
      <c r="AO1222">
        <f t="shared" si="30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>AJ1222/AK1223</f>
        <v>0.14247446808510639</v>
      </c>
      <c r="AM1223" s="95">
        <v>109.6</v>
      </c>
      <c r="AN1223">
        <f>AJ1222/AK1223</f>
        <v>0.14247446808510639</v>
      </c>
      <c r="AO1223">
        <f t="shared" si="30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>AJ1223/AK1224</f>
        <v>0.1434747641509434</v>
      </c>
      <c r="AM1224" s="95">
        <v>115.1</v>
      </c>
      <c r="AN1224">
        <f>AJ1223/AK1224</f>
        <v>0.1434747641509434</v>
      </c>
      <c r="AO1224">
        <f t="shared" si="30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>AJ1224/AK1225</f>
        <v>0.1444705882352941</v>
      </c>
      <c r="AM1225" s="95">
        <v>117.5</v>
      </c>
      <c r="AN1225">
        <f>AJ1224/AK1225</f>
        <v>0.1444705882352941</v>
      </c>
      <c r="AO1225">
        <f t="shared" si="30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>AJ1225/AK1226</f>
        <v>0.14632230046948355</v>
      </c>
      <c r="AM1226" s="95">
        <v>118.4</v>
      </c>
      <c r="AN1226">
        <f>AJ1225/AK1226</f>
        <v>0.14632230046948355</v>
      </c>
      <c r="AO1226">
        <f t="shared" si="30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>AJ1226/AK1227</f>
        <v>0.14747482517482519</v>
      </c>
      <c r="AM1227" s="95">
        <v>114.2</v>
      </c>
      <c r="AN1227">
        <f>AJ1226/AK1227</f>
        <v>0.14747482517482519</v>
      </c>
      <c r="AO1227">
        <f t="shared" si="30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>AJ1227/AK1228</f>
        <v>0.14826789838337184</v>
      </c>
      <c r="AM1228" s="95">
        <v>112.4</v>
      </c>
      <c r="AN1228">
        <f>AJ1227/AK1228</f>
        <v>0.14826789838337184</v>
      </c>
      <c r="AO1228">
        <f t="shared" si="30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>AJ1228/AK1229</f>
        <v>0.15015298165137614</v>
      </c>
      <c r="AM1229" s="95">
        <v>110.3</v>
      </c>
      <c r="AN1229">
        <f>AJ1228/AK1229</f>
        <v>0.15015298165137614</v>
      </c>
      <c r="AO1229">
        <f t="shared" si="30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>AJ1229/AK1230</f>
        <v>0.1520120728929385</v>
      </c>
      <c r="AM1230" s="95">
        <v>107.2</v>
      </c>
      <c r="AN1230">
        <f>AJ1229/AK1230</f>
        <v>0.1520120728929385</v>
      </c>
      <c r="AO1230">
        <f t="shared" si="30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>AJ1230/AK1231</f>
        <v>0.15384615384615383</v>
      </c>
      <c r="AM1231" s="95">
        <v>104.8</v>
      </c>
      <c r="AN1231">
        <f>AJ1230/AK1231</f>
        <v>0.15384615384615383</v>
      </c>
      <c r="AO1231">
        <f t="shared" si="30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>AJ1231/AK1232</f>
        <v>0.15673431151241535</v>
      </c>
      <c r="AM1232" s="95">
        <v>105.8</v>
      </c>
      <c r="AN1232">
        <f>AJ1231/AK1232</f>
        <v>0.15673431151241535</v>
      </c>
      <c r="AO1232">
        <f t="shared" si="30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>AJ1232/AK1233</f>
        <v>0.15713237250554324</v>
      </c>
      <c r="AM1233" s="95">
        <v>103.8</v>
      </c>
      <c r="AN1233">
        <f>AJ1232/AK1233</f>
        <v>0.15713237250554324</v>
      </c>
      <c r="AO1233">
        <f t="shared" si="30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>AJ1233/AK1234</f>
        <v>0.15995575221238939</v>
      </c>
      <c r="AM1234" s="95">
        <v>105.6</v>
      </c>
      <c r="AN1234">
        <f>AJ1233/AK1234</f>
        <v>0.15995575221238939</v>
      </c>
      <c r="AO1234">
        <f t="shared" si="30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>AJ1234/AK1235</f>
        <v>0.16191513157894735</v>
      </c>
      <c r="AM1235" s="95">
        <v>109.8</v>
      </c>
      <c r="AN1235">
        <f>AJ1234/AK1235</f>
        <v>0.16191513157894735</v>
      </c>
      <c r="AO1235">
        <f t="shared" si="30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>AJ1235/AK1236</f>
        <v>0.16419760348583878</v>
      </c>
      <c r="AM1236" s="95">
        <v>102</v>
      </c>
      <c r="AN1236">
        <f>AJ1235/AK1236</f>
        <v>0.16419760348583878</v>
      </c>
      <c r="AO1236">
        <f t="shared" si="30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>AJ1236/AK1237</f>
        <v>0.16645021645021646</v>
      </c>
      <c r="AM1237" s="95">
        <v>94.78</v>
      </c>
      <c r="AN1237">
        <f>AJ1236/AK1237</f>
        <v>0.16645021645021646</v>
      </c>
      <c r="AO1237">
        <f t="shared" si="30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>AJ1237/AK1238</f>
        <v>0.16838347639484977</v>
      </c>
      <c r="AM1238" s="95">
        <v>96.11</v>
      </c>
      <c r="AN1238">
        <f>AJ1237/AK1238</f>
        <v>0.16838347639484977</v>
      </c>
      <c r="AO1238">
        <f t="shared" si="30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>AJ1238/AK1239</f>
        <v>0.16956207627118644</v>
      </c>
      <c r="AM1239" s="95">
        <v>93.45</v>
      </c>
      <c r="AN1239">
        <f>AJ1238/AK1239</f>
        <v>0.16956207627118644</v>
      </c>
      <c r="AO1239">
        <f t="shared" si="30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>AJ1239/AK1240</f>
        <v>0.17071129707112973</v>
      </c>
      <c r="AM1240" s="95">
        <v>97.44</v>
      </c>
      <c r="AN1240">
        <f>AJ1239/AK1240</f>
        <v>0.17071129707112973</v>
      </c>
      <c r="AO1240">
        <f t="shared" si="30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>AJ1240/AK1241</f>
        <v>0.17138895833333334</v>
      </c>
      <c r="AM1241" s="95">
        <v>92.46</v>
      </c>
      <c r="AN1241">
        <f>AJ1240/AK1241</f>
        <v>0.17138895833333334</v>
      </c>
      <c r="AO1241">
        <f t="shared" si="30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>AJ1241/AK1242</f>
        <v>0.17064465020576131</v>
      </c>
      <c r="AM1242" s="95">
        <v>89.67</v>
      </c>
      <c r="AN1242">
        <f>AJ1241/AK1242</f>
        <v>0.17064465020576131</v>
      </c>
      <c r="AO1242">
        <f t="shared" si="30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>AJ1242/AK1243</f>
        <v>0.17061224489795918</v>
      </c>
      <c r="AM1243" s="95">
        <v>89.79</v>
      </c>
      <c r="AN1243">
        <f>AJ1242/AK1243</f>
        <v>0.17061224489795918</v>
      </c>
      <c r="AO1243">
        <f t="shared" si="30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>AJ1243/AK1244</f>
        <v>0.17179493927125508</v>
      </c>
      <c r="AM1244" s="95">
        <v>79.31</v>
      </c>
      <c r="AN1244">
        <f>AJ1243/AK1244</f>
        <v>0.17179493927125508</v>
      </c>
      <c r="AO1244">
        <f t="shared" si="30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>AJ1244/AK1245</f>
        <v>0.17226659999999999</v>
      </c>
      <c r="AM1245" s="95">
        <v>76.03</v>
      </c>
      <c r="AN1245">
        <f>AJ1244/AK1245</f>
        <v>0.17226659999999999</v>
      </c>
      <c r="AO1245">
        <f t="shared" si="30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>AJ1245/AK1246</f>
        <v>0.17272727272727273</v>
      </c>
      <c r="AM1246" s="95">
        <v>68.12</v>
      </c>
      <c r="AN1246">
        <f>AJ1245/AK1246</f>
        <v>0.17272727272727273</v>
      </c>
      <c r="AO1246">
        <f t="shared" si="30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>AJ1246/AK1247</f>
        <v>0.17345068493150684</v>
      </c>
      <c r="AM1247" s="95">
        <v>69.44</v>
      </c>
      <c r="AN1247">
        <f>AJ1246/AK1247</f>
        <v>0.17345068493150684</v>
      </c>
      <c r="AO1247">
        <f t="shared" si="30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>AJ1247/AK1248</f>
        <v>0.17449844660194175</v>
      </c>
      <c r="AM1248" s="95">
        <v>71.739999999999995</v>
      </c>
      <c r="AN1248">
        <f>AJ1247/AK1248</f>
        <v>0.17449844660194175</v>
      </c>
      <c r="AO1248">
        <f t="shared" si="30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>AJ1248/AK1249</f>
        <v>0.17552986512524085</v>
      </c>
      <c r="AM1249" s="95">
        <v>67.069999999999993</v>
      </c>
      <c r="AN1249">
        <f>AJ1248/AK1249</f>
        <v>0.17552986512524085</v>
      </c>
      <c r="AO1249">
        <f t="shared" si="30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>AJ1249/AK1250</f>
        <v>0.1734485604606526</v>
      </c>
      <c r="AM1250" s="95">
        <v>72.56</v>
      </c>
      <c r="AN1250">
        <f>AJ1249/AK1250</f>
        <v>0.1734485604606526</v>
      </c>
      <c r="AO1250">
        <f t="shared" si="30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>AJ1250/AK1251</f>
        <v>0.17073009523809521</v>
      </c>
      <c r="AM1251" s="95">
        <v>80.099999999999994</v>
      </c>
      <c r="AN1251">
        <f>AJ1250/AK1251</f>
        <v>0.17073009523809521</v>
      </c>
      <c r="AO1251">
        <f t="shared" si="30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>AJ1251/AK1252</f>
        <v>0.16869070208728654</v>
      </c>
      <c r="AM1252" s="95">
        <v>83.78</v>
      </c>
      <c r="AN1252">
        <f>AJ1251/AK1252</f>
        <v>0.16869070208728654</v>
      </c>
      <c r="AO1252">
        <f t="shared" si="30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>AJ1252/AK1253</f>
        <v>0.1652803402646503</v>
      </c>
      <c r="AM1253" s="95">
        <v>84.72</v>
      </c>
      <c r="AN1253">
        <f>AJ1252/AK1253</f>
        <v>0.1652803402646503</v>
      </c>
      <c r="AO1253">
        <f t="shared" si="30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>AJ1253/AK1254</f>
        <v>0.16159154135338344</v>
      </c>
      <c r="AM1254" s="95">
        <v>90.1</v>
      </c>
      <c r="AN1254">
        <f>AJ1253/AK1254</f>
        <v>0.16159154135338344</v>
      </c>
      <c r="AO1254">
        <f t="shared" si="30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>AJ1254/AK1255</f>
        <v>0.15764925373134325</v>
      </c>
      <c r="AM1255" s="95">
        <v>92.4</v>
      </c>
      <c r="AN1255">
        <f>AJ1254/AK1255</f>
        <v>0.15764925373134325</v>
      </c>
      <c r="AO1255">
        <f t="shared" si="30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>AJ1255/AK1256</f>
        <v>0.15289059040590405</v>
      </c>
      <c r="AM1256" s="95">
        <v>92.49</v>
      </c>
      <c r="AN1256">
        <f>AJ1255/AK1256</f>
        <v>0.15289059040590405</v>
      </c>
      <c r="AO1256">
        <f t="shared" si="30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>AJ1256/AK1257</f>
        <v>0.14960092081031306</v>
      </c>
      <c r="AM1257" s="95">
        <v>85.71</v>
      </c>
      <c r="AN1257">
        <f>AJ1256/AK1257</f>
        <v>0.14960092081031306</v>
      </c>
      <c r="AO1257">
        <f t="shared" si="30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>AJ1257/AK1258</f>
        <v>0.1457875457875458</v>
      </c>
      <c r="AM1258" s="95">
        <v>84.67</v>
      </c>
      <c r="AN1258">
        <f>AJ1257/AK1258</f>
        <v>0.1457875457875458</v>
      </c>
      <c r="AO1258">
        <f t="shared" si="30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>AJ1258/AK1259</f>
        <v>0.14377650273224044</v>
      </c>
      <c r="AM1259" s="95">
        <v>88.57</v>
      </c>
      <c r="AN1259">
        <f>AJ1258/AK1259</f>
        <v>0.14377650273224044</v>
      </c>
      <c r="AO1259">
        <f t="shared" si="30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>AJ1259/AK1260</f>
        <v>0.14153110307414105</v>
      </c>
      <c r="AM1260" s="95">
        <v>90.07</v>
      </c>
      <c r="AN1260">
        <f>AJ1259/AK1260</f>
        <v>0.14153110307414105</v>
      </c>
      <c r="AO1260">
        <f t="shared" si="30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>AJ1260/AK1261</f>
        <v>0.13981981981981981</v>
      </c>
      <c r="AM1261" s="95">
        <v>88.7</v>
      </c>
      <c r="AN1261">
        <f>AJ1260/AK1261</f>
        <v>0.13981981981981981</v>
      </c>
      <c r="AO1261">
        <f t="shared" si="30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>AJ1261/AK1262</f>
        <v>0.14076744604316546</v>
      </c>
      <c r="AM1262" s="95">
        <v>96.86</v>
      </c>
      <c r="AN1262">
        <f>AJ1261/AK1262</f>
        <v>0.14076744604316546</v>
      </c>
      <c r="AO1262">
        <f t="shared" si="30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>AJ1262/AK1263</f>
        <v>0.14145752688172042</v>
      </c>
      <c r="AM1263" s="95">
        <v>100.6</v>
      </c>
      <c r="AN1263">
        <f>AJ1262/AK1263</f>
        <v>0.14145752688172042</v>
      </c>
      <c r="AO1263">
        <f t="shared" si="30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>AJ1263/AK1264</f>
        <v>0.14239713774597496</v>
      </c>
      <c r="AM1264" s="95">
        <v>101.1</v>
      </c>
      <c r="AN1264">
        <f>AJ1263/AK1264</f>
        <v>0.14239713774597496</v>
      </c>
      <c r="AO1264">
        <f t="shared" si="30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>AJ1264/AK1265</f>
        <v>0.14604866310160428</v>
      </c>
      <c r="AM1265" s="95">
        <v>101.9</v>
      </c>
      <c r="AN1265">
        <f>AJ1264/AK1265</f>
        <v>0.14604866310160428</v>
      </c>
      <c r="AO1265">
        <f t="shared" si="30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>AJ1265/AK1266</f>
        <v>0.14914460176991151</v>
      </c>
      <c r="AM1266" s="95">
        <v>101.2</v>
      </c>
      <c r="AN1266">
        <f>AJ1265/AK1266</f>
        <v>0.14914460176991151</v>
      </c>
      <c r="AO1266">
        <f t="shared" si="30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>AJ1266/AK1267</f>
        <v>0.15246478873239439</v>
      </c>
      <c r="AM1267" s="95">
        <v>101.8</v>
      </c>
      <c r="AN1267">
        <f>AJ1266/AK1267</f>
        <v>0.15246478873239439</v>
      </c>
      <c r="AO1267">
        <f t="shared" si="30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>AJ1267/AK1268</f>
        <v>0.15510805604203151</v>
      </c>
      <c r="AM1268" s="95">
        <v>104.2</v>
      </c>
      <c r="AN1268">
        <f>AJ1267/AK1268</f>
        <v>0.15510805604203151</v>
      </c>
      <c r="AO1268">
        <f t="shared" si="30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>AJ1268/AK1269</f>
        <v>0.15772351916376309</v>
      </c>
      <c r="AM1269" s="95">
        <v>103.3</v>
      </c>
      <c r="AN1269">
        <f>AJ1268/AK1269</f>
        <v>0.15772351916376309</v>
      </c>
      <c r="AO1269">
        <f t="shared" si="30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>AJ1269/AK1270</f>
        <v>0.16059027777777776</v>
      </c>
      <c r="AM1270" s="95">
        <v>105.5</v>
      </c>
      <c r="AN1270">
        <f>AJ1269/AK1270</f>
        <v>0.16059027777777776</v>
      </c>
      <c r="AO1270">
        <f t="shared" si="30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>AJ1270/AK1271</f>
        <v>0.1614853195164076</v>
      </c>
      <c r="AM1271" s="95">
        <v>101.9</v>
      </c>
      <c r="AN1271">
        <f>AJ1270/AK1271</f>
        <v>0.1614853195164076</v>
      </c>
      <c r="AO1271">
        <f t="shared" si="30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>AJ1271/AK1272</f>
        <v>0.16293103448275861</v>
      </c>
      <c r="AM1272" s="95">
        <v>101.2</v>
      </c>
      <c r="AN1272">
        <f>AJ1271/AK1272</f>
        <v>0.16293103448275861</v>
      </c>
      <c r="AO1272">
        <f t="shared" si="30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>AJ1272/AK1273</f>
        <v>0.1640893470790378</v>
      </c>
      <c r="AM1273" s="95">
        <v>104.7</v>
      </c>
      <c r="AN1273">
        <f>AJ1272/AK1273</f>
        <v>0.1640893470790378</v>
      </c>
      <c r="AO1273">
        <f t="shared" si="30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>AJ1273/AK1274</f>
        <v>0.1652991452991453</v>
      </c>
      <c r="AM1274" s="95">
        <v>103.8</v>
      </c>
      <c r="AN1274">
        <f>AJ1273/AK1274</f>
        <v>0.1652991452991453</v>
      </c>
      <c r="AO1274">
        <f t="shared" si="30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>AJ1274/AK1275</f>
        <v>0.1656514382402707</v>
      </c>
      <c r="AM1275" s="95">
        <v>101</v>
      </c>
      <c r="AN1275">
        <f>AJ1274/AK1275</f>
        <v>0.1656514382402707</v>
      </c>
      <c r="AO1275">
        <f t="shared" ref="AO1275:AO1338" si="3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>AJ1275/AK1276</f>
        <v>0.16655462184873951</v>
      </c>
      <c r="AM1276" s="95">
        <v>100.6</v>
      </c>
      <c r="AN1276">
        <f>AJ1275/AK1276</f>
        <v>0.16655462184873951</v>
      </c>
      <c r="AO1276">
        <f t="shared" si="3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>AJ1276/AK1277</f>
        <v>0.16611116666666667</v>
      </c>
      <c r="AM1277" s="95">
        <v>99.05</v>
      </c>
      <c r="AN1277">
        <f>AJ1276/AK1277</f>
        <v>0.16611116666666667</v>
      </c>
      <c r="AO1277">
        <f t="shared" si="3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>AJ1277/AK1278</f>
        <v>0.16622388059701496</v>
      </c>
      <c r="AM1278" s="95">
        <v>98.76</v>
      </c>
      <c r="AN1278">
        <f>AJ1277/AK1278</f>
        <v>0.16622388059701496</v>
      </c>
      <c r="AO1278">
        <f t="shared" si="3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>AJ1278/AK1279</f>
        <v>0.16606260296540362</v>
      </c>
      <c r="AM1279" s="95">
        <v>99.29</v>
      </c>
      <c r="AN1279">
        <f>AJ1278/AK1279</f>
        <v>0.16606260296540362</v>
      </c>
      <c r="AO1279">
        <f t="shared" si="3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>AJ1279/AK1280</f>
        <v>0.16710327868852459</v>
      </c>
      <c r="AM1280" s="95">
        <v>100.2</v>
      </c>
      <c r="AN1280">
        <f>AJ1279/AK1280</f>
        <v>0.16710327868852459</v>
      </c>
      <c r="AO1280">
        <f t="shared" si="3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>AJ1280/AK1281</f>
        <v>0.16841013071895422</v>
      </c>
      <c r="AM1281" s="95">
        <v>97.75</v>
      </c>
      <c r="AN1281">
        <f>AJ1280/AK1281</f>
        <v>0.16841013071895422</v>
      </c>
      <c r="AO1281">
        <f t="shared" si="3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>AJ1281/AK1282</f>
        <v>0.16970684039087949</v>
      </c>
      <c r="AM1282" s="95">
        <v>96.23</v>
      </c>
      <c r="AN1282">
        <f>AJ1281/AK1282</f>
        <v>0.16970684039087949</v>
      </c>
      <c r="AO1282">
        <f t="shared" si="3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>AJ1282/AK1283</f>
        <v>0.17072564935064935</v>
      </c>
      <c r="AM1283" s="95">
        <v>93.74</v>
      </c>
      <c r="AN1283">
        <f>AJ1282/AK1283</f>
        <v>0.17072564935064935</v>
      </c>
      <c r="AO1283">
        <f t="shared" si="3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>AJ1283/AK1284</f>
        <v>0.17145880452342488</v>
      </c>
      <c r="AM1284" s="95">
        <v>94.28</v>
      </c>
      <c r="AN1284">
        <f>AJ1283/AK1284</f>
        <v>0.17145880452342488</v>
      </c>
      <c r="AO1284">
        <f t="shared" si="3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>AJ1284/AK1285</f>
        <v>0.17246376811594205</v>
      </c>
      <c r="AM1285" s="95">
        <v>93.82</v>
      </c>
      <c r="AN1285">
        <f>AJ1284/AK1285</f>
        <v>0.17246376811594205</v>
      </c>
      <c r="AO1285">
        <f t="shared" si="3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>AJ1285/AK1286</f>
        <v>0.17232</v>
      </c>
      <c r="AM1286" s="95">
        <v>90.25</v>
      </c>
      <c r="AN1286">
        <f>AJ1285/AK1286</f>
        <v>0.17232</v>
      </c>
      <c r="AO1286">
        <f t="shared" si="3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>AJ1286/AK1287</f>
        <v>0.17217806041335454</v>
      </c>
      <c r="AM1287" s="95">
        <v>88.98</v>
      </c>
      <c r="AN1287">
        <f>AJ1286/AK1287</f>
        <v>0.17217806041335454</v>
      </c>
      <c r="AO1287">
        <f t="shared" si="3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>AJ1287/AK1288</f>
        <v>0.17176656151419559</v>
      </c>
      <c r="AM1288" s="95">
        <v>88.82</v>
      </c>
      <c r="AN1288">
        <f>AJ1287/AK1288</f>
        <v>0.17176656151419559</v>
      </c>
      <c r="AO1288">
        <f t="shared" si="3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>AJ1288/AK1289</f>
        <v>0.17057902973395933</v>
      </c>
      <c r="AM1289" s="95">
        <v>92.71</v>
      </c>
      <c r="AN1289">
        <f>AJ1288/AK1289</f>
        <v>0.17057902973395933</v>
      </c>
      <c r="AO1289">
        <f t="shared" si="3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>AJ1289/AK1290</f>
        <v>0.16914728682170543</v>
      </c>
      <c r="AM1290" s="95">
        <v>97.41</v>
      </c>
      <c r="AN1290">
        <f>AJ1289/AK1290</f>
        <v>0.16914728682170543</v>
      </c>
      <c r="AO1290">
        <f t="shared" si="3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>AJ1290/AK1291</f>
        <v>0.16748466257668712</v>
      </c>
      <c r="AM1291" s="95">
        <v>97.66</v>
      </c>
      <c r="AN1291">
        <f>AJ1290/AK1291</f>
        <v>0.16748466257668712</v>
      </c>
      <c r="AO1291">
        <f t="shared" si="3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>AJ1291/AK1292</f>
        <v>0.16778234398782343</v>
      </c>
      <c r="AM1292" s="95">
        <v>97.19</v>
      </c>
      <c r="AN1292">
        <f>AJ1291/AK1292</f>
        <v>0.16778234398782343</v>
      </c>
      <c r="AO1292">
        <f t="shared" si="3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>AJ1292/AK1293</f>
        <v>0.16858636363636362</v>
      </c>
      <c r="AM1293" s="95">
        <v>103.9</v>
      </c>
      <c r="AN1293">
        <f>AJ1292/AK1293</f>
        <v>0.16858636363636362</v>
      </c>
      <c r="AO1293">
        <f t="shared" si="3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>AJ1293/AK1294</f>
        <v>0.16887218045112781</v>
      </c>
      <c r="AM1294" s="95">
        <v>103.9</v>
      </c>
      <c r="AN1294">
        <f>AJ1293/AK1294</f>
        <v>0.16887218045112781</v>
      </c>
      <c r="AO1294">
        <f t="shared" si="3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>AJ1294/AK1295</f>
        <v>0.16905067064083457</v>
      </c>
      <c r="AM1295" s="95">
        <v>100.6</v>
      </c>
      <c r="AN1295">
        <f>AJ1294/AK1295</f>
        <v>0.16905067064083457</v>
      </c>
      <c r="AO1295">
        <f t="shared" si="3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>AJ1295/AK1296</f>
        <v>0.16998071216617208</v>
      </c>
      <c r="AM1296" s="95">
        <v>94.71</v>
      </c>
      <c r="AN1296">
        <f>AJ1295/AK1296</f>
        <v>0.16998071216617208</v>
      </c>
      <c r="AO1296">
        <f t="shared" si="3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>AJ1296/AK1297</f>
        <v>0.17090103397341211</v>
      </c>
      <c r="AM1297" s="95">
        <v>96.11</v>
      </c>
      <c r="AN1297">
        <f>AJ1296/AK1297</f>
        <v>0.17090103397341211</v>
      </c>
      <c r="AO1297">
        <f t="shared" si="3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>AJ1297/AK1298</f>
        <v>0.17310834553440704</v>
      </c>
      <c r="AM1298" s="95">
        <v>99.71</v>
      </c>
      <c r="AN1298">
        <f>AJ1297/AK1298</f>
        <v>0.17310834553440704</v>
      </c>
      <c r="AO1298">
        <f t="shared" si="3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>AJ1298/AK1299</f>
        <v>0.17477134587554272</v>
      </c>
      <c r="AM1299" s="95">
        <v>98.23</v>
      </c>
      <c r="AN1299">
        <f>AJ1298/AK1299</f>
        <v>0.17477134587554272</v>
      </c>
      <c r="AO1299">
        <f t="shared" si="3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>AJ1299/AK1300</f>
        <v>0.17664756446991406</v>
      </c>
      <c r="AM1300" s="95">
        <v>100.1</v>
      </c>
      <c r="AN1300">
        <f>AJ1299/AK1300</f>
        <v>0.17664756446991406</v>
      </c>
      <c r="AO1300">
        <f t="shared" si="3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>AJ1300/AK1301</f>
        <v>0.17922521246458925</v>
      </c>
      <c r="AM1301" s="95">
        <v>102.1</v>
      </c>
      <c r="AN1301">
        <f>AJ1300/AK1301</f>
        <v>0.17922521246458925</v>
      </c>
      <c r="AO1301">
        <f t="shared" si="3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>AJ1301/AK1302</f>
        <v>0.18149230769230768</v>
      </c>
      <c r="AM1302" s="95">
        <v>99.73</v>
      </c>
      <c r="AN1302">
        <f>AJ1301/AK1302</f>
        <v>0.18149230769230768</v>
      </c>
      <c r="AO1302">
        <f t="shared" si="3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>AJ1302/AK1303</f>
        <v>0.1839557399723375</v>
      </c>
      <c r="AM1303" s="95">
        <v>101.7</v>
      </c>
      <c r="AN1303">
        <f>AJ1302/AK1303</f>
        <v>0.1839557399723375</v>
      </c>
      <c r="AO1303">
        <f t="shared" si="3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>AJ1303/AK1304</f>
        <v>0.18504377564979482</v>
      </c>
      <c r="AM1304" s="95">
        <v>102.7</v>
      </c>
      <c r="AN1304">
        <f>AJ1303/AK1304</f>
        <v>0.18504377564979482</v>
      </c>
      <c r="AO1304">
        <f t="shared" si="3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>AJ1304/AK1305</f>
        <v>0.1863590785907859</v>
      </c>
      <c r="AM1305" s="95">
        <v>107.4</v>
      </c>
      <c r="AN1305">
        <f>AJ1304/AK1305</f>
        <v>0.1863590785907859</v>
      </c>
      <c r="AO1305">
        <f t="shared" si="3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>AJ1305/AK1306</f>
        <v>0.18739946380697053</v>
      </c>
      <c r="AM1306" s="95">
        <v>108.6</v>
      </c>
      <c r="AN1306">
        <f>AJ1305/AK1306</f>
        <v>0.18739946380697053</v>
      </c>
      <c r="AO1306">
        <f t="shared" si="3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>AJ1306/AK1307</f>
        <v>0.18878590425531913</v>
      </c>
      <c r="AM1307" s="95">
        <v>104.5</v>
      </c>
      <c r="AN1307">
        <f>AJ1306/AK1307</f>
        <v>0.18878590425531913</v>
      </c>
      <c r="AO1307">
        <f t="shared" si="3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>AJ1307/AK1308</f>
        <v>0.18989855072463765</v>
      </c>
      <c r="AM1308" s="95">
        <v>103.7</v>
      </c>
      <c r="AN1308">
        <f>AJ1307/AK1308</f>
        <v>0.18989855072463765</v>
      </c>
      <c r="AO1308">
        <f t="shared" si="3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>AJ1308/AK1309</f>
        <v>0.19074315514993481</v>
      </c>
      <c r="AM1309" s="95">
        <v>107.8</v>
      </c>
      <c r="AN1309">
        <f>AJ1308/AK1309</f>
        <v>0.19074315514993481</v>
      </c>
      <c r="AO1309">
        <f t="shared" si="3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>AJ1309/AK1310</f>
        <v>0.18903213367609253</v>
      </c>
      <c r="AM1310" s="95">
        <v>110.9</v>
      </c>
      <c r="AN1310">
        <f>AJ1309/AK1310</f>
        <v>0.18903213367609253</v>
      </c>
      <c r="AO1310">
        <f t="shared" si="3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>AJ1310/AK1311</f>
        <v>0.18736755386565271</v>
      </c>
      <c r="AM1311" s="95">
        <v>115.3</v>
      </c>
      <c r="AN1311">
        <f>AJ1310/AK1311</f>
        <v>0.18736755386565271</v>
      </c>
      <c r="AO1311">
        <f t="shared" si="3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>AJ1311/AK1312</f>
        <v>0.18551810237203495</v>
      </c>
      <c r="AM1312" s="95">
        <v>104.7</v>
      </c>
      <c r="AN1312">
        <f>AJ1311/AK1312</f>
        <v>0.18551810237203495</v>
      </c>
      <c r="AO1312">
        <f t="shared" si="3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>AJ1312/AK1313</f>
        <v>0.1852259259259259</v>
      </c>
      <c r="AM1313" s="95">
        <v>103</v>
      </c>
      <c r="AN1313">
        <f>AJ1312/AK1313</f>
        <v>0.1852259259259259</v>
      </c>
      <c r="AO1313">
        <f t="shared" si="3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>AJ1313/AK1314</f>
        <v>0.18516748166259167</v>
      </c>
      <c r="AM1314" s="95">
        <v>107.7</v>
      </c>
      <c r="AN1314">
        <f>AJ1313/AK1314</f>
        <v>0.18516748166259167</v>
      </c>
      <c r="AO1314">
        <f t="shared" si="3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>AJ1314/AK1315</f>
        <v>0.18488512696493348</v>
      </c>
      <c r="AM1315" s="95">
        <v>114.6</v>
      </c>
      <c r="AN1315">
        <f>AJ1314/AK1315</f>
        <v>0.18488512696493348</v>
      </c>
      <c r="AO1315">
        <f t="shared" si="3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>AJ1315/AK1316</f>
        <v>0.18347400241837966</v>
      </c>
      <c r="AM1316" s="95">
        <v>119.8</v>
      </c>
      <c r="AN1316">
        <f>AJ1315/AK1316</f>
        <v>0.18347400241837966</v>
      </c>
      <c r="AO1316">
        <f t="shared" si="3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>AJ1316/AK1317</f>
        <v>0.18075270108043218</v>
      </c>
      <c r="AM1317" s="95">
        <v>123.5</v>
      </c>
      <c r="AN1317">
        <f>AJ1316/AK1317</f>
        <v>0.18075270108043218</v>
      </c>
      <c r="AO1317">
        <f t="shared" si="3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>AJ1317/AK1318</f>
        <v>0.17785714285714285</v>
      </c>
      <c r="AM1318" s="95">
        <v>126.5</v>
      </c>
      <c r="AN1318">
        <f>AJ1317/AK1318</f>
        <v>0.17785714285714285</v>
      </c>
      <c r="AO1318">
        <f t="shared" si="3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>AJ1318/AK1319</f>
        <v>0.17500000000000002</v>
      </c>
      <c r="AM1319" s="95">
        <v>130.19999999999999</v>
      </c>
      <c r="AN1319">
        <f>AJ1318/AK1319</f>
        <v>0.17500000000000002</v>
      </c>
      <c r="AO1319">
        <f t="shared" si="3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>AJ1319/AK1320</f>
        <v>0.17239766081871347</v>
      </c>
      <c r="AM1320" s="95">
        <v>135.69999999999999</v>
      </c>
      <c r="AN1320">
        <f>AJ1319/AK1320</f>
        <v>0.17239766081871347</v>
      </c>
      <c r="AO1320">
        <f t="shared" si="3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>AJ1320/AK1321</f>
        <v>0.16964078794901508</v>
      </c>
      <c r="AM1321" s="95">
        <v>133.5</v>
      </c>
      <c r="AN1321">
        <f>AJ1320/AK1321</f>
        <v>0.16964078794901508</v>
      </c>
      <c r="AO1321">
        <f t="shared" si="3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>AJ1321/AK1322</f>
        <v>0.16896551724137931</v>
      </c>
      <c r="AM1322" s="95">
        <v>133</v>
      </c>
      <c r="AN1322">
        <f>AJ1321/AK1322</f>
        <v>0.16896551724137931</v>
      </c>
      <c r="AO1322">
        <f t="shared" si="3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>AJ1322/AK1323</f>
        <v>0.16791808873720135</v>
      </c>
      <c r="AM1323" s="95">
        <v>128.4</v>
      </c>
      <c r="AN1323">
        <f>AJ1322/AK1323</f>
        <v>0.16791808873720135</v>
      </c>
      <c r="AO1323">
        <f t="shared" si="3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>AJ1323/AK1324</f>
        <v>0.16745762711864406</v>
      </c>
      <c r="AM1324" s="95">
        <v>133.19999999999999</v>
      </c>
      <c r="AN1324">
        <f>AJ1323/AK1324</f>
        <v>0.16745762711864406</v>
      </c>
      <c r="AO1324">
        <f t="shared" si="3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>AJ1324/AK1325</f>
        <v>0.16543209876543211</v>
      </c>
      <c r="AM1325" s="95">
        <v>134.4</v>
      </c>
      <c r="AN1325">
        <f>AJ1324/AK1325</f>
        <v>0.16543209876543211</v>
      </c>
      <c r="AO1325">
        <f t="shared" si="3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>AJ1325/AK1326</f>
        <v>0.16325167037861915</v>
      </c>
      <c r="AM1326" s="95">
        <v>131.69999999999999</v>
      </c>
      <c r="AN1326">
        <f>AJ1325/AK1326</f>
        <v>0.16325167037861915</v>
      </c>
      <c r="AO1326">
        <f t="shared" si="3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>AJ1326/AK1327</f>
        <v>0.16092715231788079</v>
      </c>
      <c r="AM1327" s="95">
        <v>132.30000000000001</v>
      </c>
      <c r="AN1327">
        <f>AJ1326/AK1327</f>
        <v>0.16092715231788079</v>
      </c>
      <c r="AO1327">
        <f t="shared" si="3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>AJ1327/AK1328</f>
        <v>0.16073471615720525</v>
      </c>
      <c r="AM1328" s="95">
        <v>129.1</v>
      </c>
      <c r="AN1328">
        <f>AJ1327/AK1328</f>
        <v>0.16073471615720525</v>
      </c>
      <c r="AO1328">
        <f t="shared" si="3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>AJ1328/AK1329</f>
        <v>0.16106933911159263</v>
      </c>
      <c r="AM1329" s="95">
        <v>129.6</v>
      </c>
      <c r="AN1329">
        <f>AJ1328/AK1329</f>
        <v>0.16106933911159263</v>
      </c>
      <c r="AO1329">
        <f t="shared" si="3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>AJ1329/AK1330</f>
        <v>0.16105150214592273</v>
      </c>
      <c r="AM1330" s="95">
        <v>118.3</v>
      </c>
      <c r="AN1330">
        <f>AJ1329/AK1330</f>
        <v>0.16105150214592273</v>
      </c>
      <c r="AO1330">
        <f t="shared" si="3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>AJ1330/AK1331</f>
        <v>0.16163490364025696</v>
      </c>
      <c r="AM1331" s="95">
        <v>119.8</v>
      </c>
      <c r="AN1331">
        <f>AJ1330/AK1331</f>
        <v>0.16163490364025696</v>
      </c>
      <c r="AO1331">
        <f t="shared" si="3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>AJ1331/AK1332</f>
        <v>0.16204162219850585</v>
      </c>
      <c r="AM1332" s="95">
        <v>122.9</v>
      </c>
      <c r="AN1332">
        <f>AJ1331/AK1332</f>
        <v>0.16204162219850585</v>
      </c>
      <c r="AO1332">
        <f t="shared" si="3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>AJ1332/AK1333</f>
        <v>0.16244680851063828</v>
      </c>
      <c r="AM1333" s="95">
        <v>123.8</v>
      </c>
      <c r="AN1333">
        <f>AJ1332/AK1333</f>
        <v>0.16244680851063828</v>
      </c>
      <c r="AO1333">
        <f t="shared" si="3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>AJ1333/AK1334</f>
        <v>0.16224814422057265</v>
      </c>
      <c r="AM1334" s="95">
        <v>117.3</v>
      </c>
      <c r="AN1334">
        <f>AJ1333/AK1334</f>
        <v>0.16224814422057265</v>
      </c>
      <c r="AO1334">
        <f t="shared" si="3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>AJ1334/AK1335</f>
        <v>0.16205073995771671</v>
      </c>
      <c r="AM1335" s="95">
        <v>114.5</v>
      </c>
      <c r="AN1335">
        <f>AJ1334/AK1335</f>
        <v>0.16205073995771671</v>
      </c>
      <c r="AO1335">
        <f t="shared" si="3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>AJ1335/AK1336</f>
        <v>0.16253968253968254</v>
      </c>
      <c r="AM1336" s="95">
        <v>110.8</v>
      </c>
      <c r="AN1336">
        <f>AJ1335/AK1336</f>
        <v>0.16253968253968254</v>
      </c>
      <c r="AO1336">
        <f t="shared" si="3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>AJ1336/AK1337</f>
        <v>0.15992307692307692</v>
      </c>
      <c r="AM1337" s="95">
        <v>116.3</v>
      </c>
      <c r="AN1337">
        <f>AJ1336/AK1337</f>
        <v>0.15992307692307692</v>
      </c>
      <c r="AO1337">
        <f t="shared" si="3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>AJ1337/AK1338</f>
        <v>0.15650626304801671</v>
      </c>
      <c r="AM1338" s="95">
        <v>116.4</v>
      </c>
      <c r="AN1338">
        <f>AJ1337/AK1338</f>
        <v>0.15650626304801671</v>
      </c>
      <c r="AO1338">
        <f t="shared" si="3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>AJ1338/AK1339</f>
        <v>0.15268041237113403</v>
      </c>
      <c r="AM1339" s="95">
        <v>109.7</v>
      </c>
      <c r="AN1339">
        <f>AJ1338/AK1339</f>
        <v>0.15268041237113403</v>
      </c>
      <c r="AO1339">
        <f t="shared" ref="AO1339:AO1402" si="32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>AJ1339/AK1340</f>
        <v>0.14970974358974359</v>
      </c>
      <c r="AM1340" s="95">
        <v>109.4</v>
      </c>
      <c r="AN1340">
        <f>AJ1339/AK1340</f>
        <v>0.14970974358974359</v>
      </c>
      <c r="AO1340">
        <f t="shared" si="32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>AJ1340/AK1341</f>
        <v>0.14721903787103377</v>
      </c>
      <c r="AM1341" s="95">
        <v>109.7</v>
      </c>
      <c r="AN1341">
        <f>AJ1340/AK1341</f>
        <v>0.14721903787103377</v>
      </c>
      <c r="AO1341">
        <f t="shared" si="32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>AJ1341/AK1342</f>
        <v>0.14473953013278856</v>
      </c>
      <c r="AM1342" s="95">
        <v>122.4</v>
      </c>
      <c r="AN1342">
        <f>AJ1341/AK1342</f>
        <v>0.14473953013278856</v>
      </c>
      <c r="AO1342">
        <f t="shared" si="32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>AJ1342/AK1343</f>
        <v>0.14222708757637473</v>
      </c>
      <c r="AM1343" s="95">
        <v>132.69999999999999</v>
      </c>
      <c r="AN1343">
        <f>AJ1342/AK1343</f>
        <v>0.14222708757637473</v>
      </c>
      <c r="AO1343">
        <f t="shared" si="32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>AJ1343/AK1344</f>
        <v>0.14044183673469388</v>
      </c>
      <c r="AM1344" s="95">
        <v>138.1</v>
      </c>
      <c r="AN1344">
        <f>AJ1343/AK1344</f>
        <v>0.14044183673469388</v>
      </c>
      <c r="AO1344">
        <f t="shared" si="32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>AJ1344/AK1345</f>
        <v>0.13893442622950822</v>
      </c>
      <c r="AM1345" s="95">
        <v>139.4</v>
      </c>
      <c r="AN1345">
        <f>AJ1344/AK1345</f>
        <v>0.13893442622950822</v>
      </c>
      <c r="AO1345">
        <f t="shared" si="32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>AJ1345/AK1346</f>
        <v>0.13551431492842536</v>
      </c>
      <c r="AM1346" s="95">
        <v>144.30000000000001</v>
      </c>
      <c r="AN1346">
        <f>AJ1345/AK1346</f>
        <v>0.13551431492842536</v>
      </c>
      <c r="AO1346">
        <f t="shared" si="32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>AJ1346/AK1347</f>
        <v>0.13224412665985699</v>
      </c>
      <c r="AM1347" s="95">
        <v>146.80000000000001</v>
      </c>
      <c r="AN1347">
        <f>AJ1346/AK1347</f>
        <v>0.13224412665985699</v>
      </c>
      <c r="AO1347">
        <f t="shared" si="32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>AJ1347/AK1348</f>
        <v>0.12911133810010214</v>
      </c>
      <c r="AM1348" s="95">
        <v>151.9</v>
      </c>
      <c r="AN1348">
        <f>AJ1347/AK1348</f>
        <v>0.12911133810010214</v>
      </c>
      <c r="AO1348">
        <f t="shared" si="32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>AJ1348/AK1349</f>
        <v>0.12745131845841787</v>
      </c>
      <c r="AM1349" s="95">
        <v>157.69999999999999</v>
      </c>
      <c r="AN1349">
        <f>AJ1348/AK1349</f>
        <v>0.12745131845841787</v>
      </c>
      <c r="AO1349">
        <f t="shared" si="32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>AJ1349/AK1350</f>
        <v>0.12594052419354837</v>
      </c>
      <c r="AM1350" s="95">
        <v>164.1</v>
      </c>
      <c r="AN1350">
        <f>AJ1349/AK1350</f>
        <v>0.12594052419354837</v>
      </c>
      <c r="AO1350">
        <f t="shared" si="32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>AJ1350/AK1351</f>
        <v>0.12482412060301508</v>
      </c>
      <c r="AM1351" s="95">
        <v>166.4</v>
      </c>
      <c r="AN1351">
        <f>AJ1350/AK1351</f>
        <v>0.12482412060301508</v>
      </c>
      <c r="AO1351">
        <f t="shared" si="32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>AJ1351/AK1352</f>
        <v>0.12489189189189187</v>
      </c>
      <c r="AM1352" s="95">
        <v>167</v>
      </c>
      <c r="AN1352">
        <f>AJ1351/AK1352</f>
        <v>0.12489189189189187</v>
      </c>
      <c r="AO1352">
        <f t="shared" si="32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>AJ1352/AK1353</f>
        <v>0.12508283433133732</v>
      </c>
      <c r="AM1353" s="95">
        <v>162.4</v>
      </c>
      <c r="AN1353">
        <f>AJ1352/AK1353</f>
        <v>0.12508283433133732</v>
      </c>
      <c r="AO1353">
        <f t="shared" si="32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>AJ1353/AK1354</f>
        <v>0.12502482621648461</v>
      </c>
      <c r="AM1354" s="95">
        <v>167.2</v>
      </c>
      <c r="AN1354">
        <f>AJ1353/AK1354</f>
        <v>0.12502482621648461</v>
      </c>
      <c r="AO1354">
        <f t="shared" si="32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>AJ1354/AK1355</f>
        <v>0.1269970297029703</v>
      </c>
      <c r="AM1355" s="95">
        <v>167.7</v>
      </c>
      <c r="AN1355">
        <f>AJ1354/AK1355</f>
        <v>0.1269970297029703</v>
      </c>
      <c r="AO1355">
        <f t="shared" si="32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>AJ1355/AK1356</f>
        <v>0.12908399209486165</v>
      </c>
      <c r="AM1356" s="95">
        <v>165.2</v>
      </c>
      <c r="AN1356">
        <f>AJ1355/AK1356</f>
        <v>0.12908399209486165</v>
      </c>
      <c r="AO1356">
        <f t="shared" si="32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>AJ1356/AK1357</f>
        <v>0.13129318854886476</v>
      </c>
      <c r="AM1357" s="95">
        <v>164.4</v>
      </c>
      <c r="AN1357">
        <f>AJ1356/AK1357</f>
        <v>0.13129318854886476</v>
      </c>
      <c r="AO1357">
        <f t="shared" si="32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>AJ1357/AK1358</f>
        <v>0.13290775269872424</v>
      </c>
      <c r="AM1358" s="95">
        <v>166.4</v>
      </c>
      <c r="AN1358">
        <f>AJ1357/AK1358</f>
        <v>0.13290775269872424</v>
      </c>
      <c r="AO1358">
        <f t="shared" si="32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>AJ1358/AK1359</f>
        <v>0.13463574218749999</v>
      </c>
      <c r="AM1359" s="95">
        <v>157.30000000000001</v>
      </c>
      <c r="AN1359">
        <f>AJ1358/AK1359</f>
        <v>0.13463574218749999</v>
      </c>
      <c r="AO1359">
        <f t="shared" si="32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>AJ1359/AK1360</f>
        <v>0.13674463937621834</v>
      </c>
      <c r="AM1360" s="95">
        <v>157.4</v>
      </c>
      <c r="AN1360">
        <f>AJ1359/AK1360</f>
        <v>0.13674463937621834</v>
      </c>
      <c r="AO1360">
        <f t="shared" si="32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>AJ1360/AK1361</f>
        <v>0.14005819592628516</v>
      </c>
      <c r="AM1361" s="95">
        <v>157.6</v>
      </c>
      <c r="AN1361">
        <f>AJ1360/AK1361</f>
        <v>0.14005819592628516</v>
      </c>
      <c r="AO1361">
        <f t="shared" si="32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>AJ1361/AK1362</f>
        <v>0.14361702127659573</v>
      </c>
      <c r="AM1362" s="95">
        <v>156.6</v>
      </c>
      <c r="AN1362">
        <f>AJ1361/AK1362</f>
        <v>0.14361702127659573</v>
      </c>
      <c r="AO1362">
        <f t="shared" si="32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>AJ1362/AK1363</f>
        <v>0.14715525554484088</v>
      </c>
      <c r="AM1363" s="95">
        <v>153.1</v>
      </c>
      <c r="AN1363">
        <f>AJ1362/AK1363</f>
        <v>0.14715525554484088</v>
      </c>
      <c r="AO1363">
        <f t="shared" si="32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>AJ1363/AK1364</f>
        <v>0.14959942363112391</v>
      </c>
      <c r="AM1364" s="95">
        <v>151.1</v>
      </c>
      <c r="AN1364">
        <f>AJ1363/AK1364</f>
        <v>0.14959942363112391</v>
      </c>
      <c r="AO1364">
        <f t="shared" si="32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>AJ1364/AK1365</f>
        <v>0.15202583732057415</v>
      </c>
      <c r="AM1365" s="95">
        <v>164.4</v>
      </c>
      <c r="AN1365">
        <f>AJ1364/AK1365</f>
        <v>0.15202583732057415</v>
      </c>
      <c r="AO1365">
        <f t="shared" si="32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>AJ1365/AK1366</f>
        <v>0.15428571428571428</v>
      </c>
      <c r="AM1366" s="95">
        <v>166.1</v>
      </c>
      <c r="AN1366">
        <f>AJ1365/AK1366</f>
        <v>0.15428571428571428</v>
      </c>
      <c r="AO1366">
        <f t="shared" si="32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>AJ1366/AK1367</f>
        <v>0.15498575498575498</v>
      </c>
      <c r="AM1367" s="95">
        <v>164.8</v>
      </c>
      <c r="AN1367">
        <f>AJ1366/AK1367</f>
        <v>0.15498575498575498</v>
      </c>
      <c r="AO1367">
        <f t="shared" si="32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>AJ1367/AK1368</f>
        <v>0.15612535612535614</v>
      </c>
      <c r="AM1368" s="95">
        <v>166.3</v>
      </c>
      <c r="AN1368">
        <f>AJ1367/AK1368</f>
        <v>0.15612535612535614</v>
      </c>
      <c r="AO1368">
        <f t="shared" si="32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>AJ1368/AK1369</f>
        <v>0.15726495726495726</v>
      </c>
      <c r="AM1369" s="95">
        <v>164.5</v>
      </c>
      <c r="AN1369">
        <f>AJ1368/AK1369</f>
        <v>0.15726495726495726</v>
      </c>
      <c r="AO1369">
        <f t="shared" si="32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>AJ1369/AK1370</f>
        <v>0.15721990521327014</v>
      </c>
      <c r="AM1370" s="95">
        <v>171.6</v>
      </c>
      <c r="AN1370">
        <f>AJ1369/AK1370</f>
        <v>0.15721990521327014</v>
      </c>
      <c r="AO1370">
        <f t="shared" si="32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>AJ1370/AK1371</f>
        <v>0.15672924528301885</v>
      </c>
      <c r="AM1371" s="95">
        <v>180.9</v>
      </c>
      <c r="AN1371">
        <f>AJ1370/AK1371</f>
        <v>0.15672924528301885</v>
      </c>
      <c r="AO1371">
        <f t="shared" si="32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>AJ1371/AK1372</f>
        <v>0.15639097744360902</v>
      </c>
      <c r="AM1372" s="95">
        <v>179.4</v>
      </c>
      <c r="AN1372">
        <f>AJ1371/AK1372</f>
        <v>0.15639097744360902</v>
      </c>
      <c r="AO1372">
        <f t="shared" si="32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>AJ1372/AK1373</f>
        <v>0.15488026192703461</v>
      </c>
      <c r="AM1373" s="95">
        <v>180.6</v>
      </c>
      <c r="AN1373">
        <f>AJ1372/AK1373</f>
        <v>0.15488026192703461</v>
      </c>
      <c r="AO1373">
        <f t="shared" si="32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>AJ1373/AK1374</f>
        <v>0.1535256290773532</v>
      </c>
      <c r="AM1374" s="95">
        <v>184.9</v>
      </c>
      <c r="AN1374">
        <f>AJ1373/AK1374</f>
        <v>0.1535256290773532</v>
      </c>
      <c r="AO1374">
        <f t="shared" si="32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>AJ1374/AK1375</f>
        <v>0.15232342007434946</v>
      </c>
      <c r="AM1375" s="95">
        <v>188.9</v>
      </c>
      <c r="AN1375">
        <f>AJ1374/AK1375</f>
        <v>0.15232342007434946</v>
      </c>
      <c r="AO1375">
        <f t="shared" si="32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>AJ1375/AK1376</f>
        <v>0.14962894248608533</v>
      </c>
      <c r="AM1376" s="95">
        <v>192.5</v>
      </c>
      <c r="AN1376">
        <f>AJ1375/AK1376</f>
        <v>0.14962894248608533</v>
      </c>
      <c r="AO1376">
        <f t="shared" si="32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>AJ1376/AK1377</f>
        <v>0.14694444444444443</v>
      </c>
      <c r="AM1377" s="95">
        <v>188.3</v>
      </c>
      <c r="AN1377">
        <f>AJ1376/AK1377</f>
        <v>0.14694444444444443</v>
      </c>
      <c r="AO1377">
        <f t="shared" si="32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>AJ1377/AK1378</f>
        <v>0.14413665743305631</v>
      </c>
      <c r="AM1378" s="95">
        <v>184.1</v>
      </c>
      <c r="AN1378">
        <f>AJ1377/AK1378</f>
        <v>0.14413665743305631</v>
      </c>
      <c r="AO1378">
        <f t="shared" si="32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>AJ1378/AK1379</f>
        <v>0.14244066237350506</v>
      </c>
      <c r="AM1379" s="95">
        <v>186.2</v>
      </c>
      <c r="AN1379">
        <f>AJ1378/AK1379</f>
        <v>0.14244066237350506</v>
      </c>
      <c r="AO1379">
        <f t="shared" si="32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>AJ1379/AK1380</f>
        <v>0.14088715596330276</v>
      </c>
      <c r="AM1380" s="95">
        <v>197.5</v>
      </c>
      <c r="AN1380">
        <f>AJ1379/AK1380</f>
        <v>0.14088715596330276</v>
      </c>
      <c r="AO1380">
        <f t="shared" si="32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>AJ1380/AK1381</f>
        <v>0.13934126258005491</v>
      </c>
      <c r="AM1381" s="95">
        <v>207.3</v>
      </c>
      <c r="AN1381">
        <f>AJ1380/AK1381</f>
        <v>0.13934126258005491</v>
      </c>
      <c r="AO1381">
        <f t="shared" si="32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>AJ1381/AK1382</f>
        <v>0.13707390510948905</v>
      </c>
      <c r="AM1382" s="95">
        <v>208.2</v>
      </c>
      <c r="AN1382">
        <f>AJ1381/AK1382</f>
        <v>0.13707390510948905</v>
      </c>
      <c r="AO1382">
        <f t="shared" si="32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>AJ1382/AK1383</f>
        <v>0.13555992680695336</v>
      </c>
      <c r="AM1383" s="95">
        <v>219.4</v>
      </c>
      <c r="AN1383">
        <f>AJ1382/AK1383</f>
        <v>0.13555992680695336</v>
      </c>
      <c r="AO1383">
        <f t="shared" si="32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>AJ1383/AK1384</f>
        <v>0.13428308823529411</v>
      </c>
      <c r="AM1384" s="95">
        <v>232.3</v>
      </c>
      <c r="AN1384">
        <f>AJ1383/AK1384</f>
        <v>0.13428308823529411</v>
      </c>
      <c r="AO1384">
        <f t="shared" si="32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>AJ1384/AK1385</f>
        <v>0.13425414364640884</v>
      </c>
      <c r="AM1385" s="95">
        <v>238</v>
      </c>
      <c r="AN1385">
        <f>AJ1384/AK1385</f>
        <v>0.13425414364640884</v>
      </c>
      <c r="AO1385">
        <f t="shared" si="32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>AJ1385/AK1386</f>
        <v>0.13360881542699724</v>
      </c>
      <c r="AM1386" s="95">
        <v>238.5</v>
      </c>
      <c r="AN1386">
        <f>AJ1385/AK1386</f>
        <v>0.13360881542699724</v>
      </c>
      <c r="AO1386">
        <f t="shared" si="32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>AJ1386/AK1387</f>
        <v>0.1326027397260274</v>
      </c>
      <c r="AM1387" s="95">
        <v>245.3</v>
      </c>
      <c r="AN1387">
        <f>AJ1386/AK1387</f>
        <v>0.1326027397260274</v>
      </c>
      <c r="AO1387">
        <f t="shared" si="32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>AJ1387/AK1388</f>
        <v>0.13318082191780822</v>
      </c>
      <c r="AM1388" s="95">
        <v>240.2</v>
      </c>
      <c r="AN1388">
        <f>AJ1387/AK1388</f>
        <v>0.13318082191780822</v>
      </c>
      <c r="AO1388">
        <f t="shared" si="32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>AJ1388/AK1389</f>
        <v>0.13351595259799451</v>
      </c>
      <c r="AM1389" s="95">
        <v>245</v>
      </c>
      <c r="AN1389">
        <f>AJ1388/AK1389</f>
        <v>0.13351595259799451</v>
      </c>
      <c r="AO1389">
        <f t="shared" si="32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>AJ1389/AK1390</f>
        <v>0.13348457350272233</v>
      </c>
      <c r="AM1390" s="95">
        <v>238.3</v>
      </c>
      <c r="AN1390">
        <f>AJ1389/AK1390</f>
        <v>0.13348457350272233</v>
      </c>
      <c r="AO1390">
        <f t="shared" si="32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>AJ1390/AK1391</f>
        <v>0.13378694469628288</v>
      </c>
      <c r="AM1391" s="95">
        <v>237.4</v>
      </c>
      <c r="AN1391">
        <f>AJ1390/AK1391</f>
        <v>0.13378694469628288</v>
      </c>
      <c r="AO1391">
        <f t="shared" si="32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>AJ1391/AK1392</f>
        <v>0.13408786231884057</v>
      </c>
      <c r="AM1392" s="95">
        <v>245.1</v>
      </c>
      <c r="AN1392">
        <f>AJ1391/AK1392</f>
        <v>0.13408786231884057</v>
      </c>
      <c r="AO1392">
        <f t="shared" si="32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>AJ1392/AK1393</f>
        <v>0.13438914027149321</v>
      </c>
      <c r="AM1393" s="95">
        <v>248.6</v>
      </c>
      <c r="AN1393">
        <f>AJ1392/AK1393</f>
        <v>0.13438914027149321</v>
      </c>
      <c r="AO1393">
        <f t="shared" si="32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>AJ1393/AK1394</f>
        <v>0.1324343525179856</v>
      </c>
      <c r="AM1394" s="95">
        <v>264.5</v>
      </c>
      <c r="AN1394">
        <f>AJ1393/AK1394</f>
        <v>0.1324343525179856</v>
      </c>
      <c r="AO1394">
        <f t="shared" si="32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>AJ1394/AK1395</f>
        <v>0.13085394265232977</v>
      </c>
      <c r="AM1395" s="95">
        <v>280.89999999999998</v>
      </c>
      <c r="AN1395">
        <f>AJ1394/AK1395</f>
        <v>0.13085394265232977</v>
      </c>
      <c r="AO1395">
        <f t="shared" si="32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>AJ1395/AK1396</f>
        <v>0.12917038358608388</v>
      </c>
      <c r="AM1396" s="95">
        <v>292.5</v>
      </c>
      <c r="AN1396">
        <f>AJ1395/AK1396</f>
        <v>0.12917038358608388</v>
      </c>
      <c r="AO1396">
        <f t="shared" si="32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>AJ1396/AK1397</f>
        <v>0.13031677018633539</v>
      </c>
      <c r="AM1397" s="95">
        <v>289.3</v>
      </c>
      <c r="AN1397">
        <f>AJ1396/AK1397</f>
        <v>0.13031677018633539</v>
      </c>
      <c r="AO1397">
        <f t="shared" si="32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>AJ1397/AK1398</f>
        <v>0.13168258178603007</v>
      </c>
      <c r="AM1398" s="95">
        <v>289.10000000000002</v>
      </c>
      <c r="AN1398">
        <f>AJ1397/AK1398</f>
        <v>0.13168258178603007</v>
      </c>
      <c r="AO1398">
        <f t="shared" si="32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>AJ1398/AK1399</f>
        <v>0.1330396475770925</v>
      </c>
      <c r="AM1399" s="95">
        <v>301.39999999999998</v>
      </c>
      <c r="AN1399">
        <f>AJ1398/AK1399</f>
        <v>0.1330396475770925</v>
      </c>
      <c r="AO1399">
        <f t="shared" si="32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>AJ1399/AK1400</f>
        <v>0.1306968365553603</v>
      </c>
      <c r="AM1400" s="95">
        <v>310.10000000000002</v>
      </c>
      <c r="AN1400">
        <f>AJ1399/AK1400</f>
        <v>0.1306968365553603</v>
      </c>
      <c r="AO1400">
        <f t="shared" si="32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>AJ1400/AK1401</f>
        <v>0.12803059440559439</v>
      </c>
      <c r="AM1401" s="95">
        <v>329.4</v>
      </c>
      <c r="AN1401">
        <f>AJ1400/AK1401</f>
        <v>0.12803059440559439</v>
      </c>
      <c r="AO1401">
        <f t="shared" si="32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>AJ1401/AK1402</f>
        <v>0.12539130434782608</v>
      </c>
      <c r="AM1402" s="95">
        <v>318.7</v>
      </c>
      <c r="AN1402">
        <f>AJ1401/AK1402</f>
        <v>0.12539130434782608</v>
      </c>
      <c r="AO1402">
        <f t="shared" si="32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>AJ1402/AK1403</f>
        <v>0.1292281006071119</v>
      </c>
      <c r="AM1403" s="95">
        <v>280.2</v>
      </c>
      <c r="AN1403">
        <f>AJ1402/AK1403</f>
        <v>0.1292281006071119</v>
      </c>
      <c r="AO1403">
        <f t="shared" ref="AO1403:AO1466" si="33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>AJ1403/AK1404</f>
        <v>0.13327556325823223</v>
      </c>
      <c r="AM1404" s="95">
        <v>245</v>
      </c>
      <c r="AN1404">
        <f>AJ1403/AK1404</f>
        <v>0.13327556325823223</v>
      </c>
      <c r="AO1404">
        <f t="shared" si="33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>AJ1404/AK1405</f>
        <v>0.13743500866551125</v>
      </c>
      <c r="AM1405" s="95">
        <v>241</v>
      </c>
      <c r="AN1405">
        <f>AJ1404/AK1405</f>
        <v>0.13743500866551125</v>
      </c>
      <c r="AO1405">
        <f t="shared" si="33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>AJ1405/AK1406</f>
        <v>0.1418038029386344</v>
      </c>
      <c r="AM1406" s="95">
        <v>250.5</v>
      </c>
      <c r="AN1406">
        <f>AJ1405/AK1406</f>
        <v>0.1418038029386344</v>
      </c>
      <c r="AO1406">
        <f t="shared" si="33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>AJ1406/AK1407</f>
        <v>0.14614913793103448</v>
      </c>
      <c r="AM1407" s="95">
        <v>258.10000000000002</v>
      </c>
      <c r="AN1407">
        <f>AJ1406/AK1407</f>
        <v>0.14614913793103448</v>
      </c>
      <c r="AO1407">
        <f t="shared" si="33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>AJ1407/AK1408</f>
        <v>0.15021459227467812</v>
      </c>
      <c r="AM1408" s="95">
        <v>265.7</v>
      </c>
      <c r="AN1408">
        <f>AJ1407/AK1408</f>
        <v>0.15021459227467812</v>
      </c>
      <c r="AO1408">
        <f t="shared" si="33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>AJ1408/AK1409</f>
        <v>0.1525473953885568</v>
      </c>
      <c r="AM1409" s="95">
        <v>262.60000000000002</v>
      </c>
      <c r="AN1409">
        <f>AJ1408/AK1409</f>
        <v>0.1525473953885568</v>
      </c>
      <c r="AO1409">
        <f t="shared" si="33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>AJ1409/AK1410</f>
        <v>0.15512085106382981</v>
      </c>
      <c r="AM1410" s="95">
        <v>256.10000000000002</v>
      </c>
      <c r="AN1410">
        <f>AJ1409/AK1410</f>
        <v>0.15512085106382981</v>
      </c>
      <c r="AO1410">
        <f t="shared" si="33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>AJ1410/AK1411</f>
        <v>0.15754237288135592</v>
      </c>
      <c r="AM1411" s="95">
        <v>270.7</v>
      </c>
      <c r="AN1411">
        <f>AJ1410/AK1411</f>
        <v>0.15754237288135592</v>
      </c>
      <c r="AO1411">
        <f t="shared" si="33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>AJ1411/AK1412</f>
        <v>0.16554177215189875</v>
      </c>
      <c r="AM1412" s="95">
        <v>269.10000000000002</v>
      </c>
      <c r="AN1412">
        <f>AJ1411/AK1412</f>
        <v>0.16554177215189875</v>
      </c>
      <c r="AO1412">
        <f t="shared" si="33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>AJ1412/AK1413</f>
        <v>0.17347310924369747</v>
      </c>
      <c r="AM1413" s="95">
        <v>263.7</v>
      </c>
      <c r="AN1413">
        <f>AJ1412/AK1413</f>
        <v>0.17347310924369747</v>
      </c>
      <c r="AO1413">
        <f t="shared" si="33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>AJ1413/AK1414</f>
        <v>0.1808848080133556</v>
      </c>
      <c r="AM1414" s="95">
        <v>268</v>
      </c>
      <c r="AN1414">
        <f>AJ1413/AK1414</f>
        <v>0.1808848080133556</v>
      </c>
      <c r="AO1414">
        <f t="shared" si="33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>AJ1414/AK1415</f>
        <v>0.18322212978369384</v>
      </c>
      <c r="AM1415" s="95">
        <v>277.39999999999998</v>
      </c>
      <c r="AN1415">
        <f>AJ1414/AK1415</f>
        <v>0.18322212978369384</v>
      </c>
      <c r="AO1415">
        <f t="shared" si="33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>AJ1415/AK1416</f>
        <v>0.18600748129675809</v>
      </c>
      <c r="AM1416" s="95">
        <v>271</v>
      </c>
      <c r="AN1416">
        <f>AJ1415/AK1416</f>
        <v>0.18600748129675809</v>
      </c>
      <c r="AO1416">
        <f t="shared" si="33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>AJ1416/AK1417</f>
        <v>0.18863070539419088</v>
      </c>
      <c r="AM1417" s="95">
        <v>276.5</v>
      </c>
      <c r="AN1417">
        <f>AJ1416/AK1417</f>
        <v>0.18863070539419088</v>
      </c>
      <c r="AO1417">
        <f t="shared" si="33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>AJ1417/AK1418</f>
        <v>0.19053096614368292</v>
      </c>
      <c r="AM1418" s="95">
        <v>285.39999999999998</v>
      </c>
      <c r="AN1418">
        <f>AJ1417/AK1418</f>
        <v>0.19053096614368292</v>
      </c>
      <c r="AO1418">
        <f t="shared" si="33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>AJ1418/AK1419</f>
        <v>0.19257154605263158</v>
      </c>
      <c r="AM1419" s="95">
        <v>294</v>
      </c>
      <c r="AN1419">
        <f>AJ1418/AK1419</f>
        <v>0.19257154605263158</v>
      </c>
      <c r="AO1419">
        <f t="shared" si="33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>AJ1419/AK1420</f>
        <v>0.19419460343417824</v>
      </c>
      <c r="AM1420" s="95">
        <v>292.7</v>
      </c>
      <c r="AN1420">
        <f>AJ1419/AK1420</f>
        <v>0.19419460343417824</v>
      </c>
      <c r="AO1420">
        <f t="shared" si="33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>AJ1420/AK1421</f>
        <v>0.19626320064987815</v>
      </c>
      <c r="AM1421" s="95">
        <v>302.3</v>
      </c>
      <c r="AN1421">
        <f>AJ1420/AK1421</f>
        <v>0.19626320064987815</v>
      </c>
      <c r="AO1421">
        <f t="shared" si="33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>AJ1421/AK1422</f>
        <v>0.19838449111470113</v>
      </c>
      <c r="AM1422" s="95">
        <v>313.89999999999998</v>
      </c>
      <c r="AN1422">
        <f>AJ1421/AK1422</f>
        <v>0.19838449111470113</v>
      </c>
      <c r="AO1422">
        <f t="shared" si="33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>AJ1422/AK1423</f>
        <v>0.20112812248186948</v>
      </c>
      <c r="AM1423" s="95">
        <v>323.7</v>
      </c>
      <c r="AN1423">
        <f>AJ1422/AK1423</f>
        <v>0.20112812248186948</v>
      </c>
      <c r="AO1423">
        <f t="shared" si="33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>AJ1423/AK1424</f>
        <v>0.20134003215434085</v>
      </c>
      <c r="AM1424" s="95">
        <v>331.9</v>
      </c>
      <c r="AN1424">
        <f>AJ1423/AK1424</f>
        <v>0.20134003215434085</v>
      </c>
      <c r="AO1424">
        <f t="shared" si="33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>AJ1424/AK1425</f>
        <v>0.20171187800963081</v>
      </c>
      <c r="AM1425" s="95">
        <v>346.6</v>
      </c>
      <c r="AN1425">
        <f>AJ1424/AK1425</f>
        <v>0.20171187800963081</v>
      </c>
      <c r="AO1425">
        <f t="shared" si="33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>AJ1425/AK1426</f>
        <v>0.20175999999999999</v>
      </c>
      <c r="AM1426" s="95">
        <v>347.3</v>
      </c>
      <c r="AN1426">
        <f>AJ1425/AK1426</f>
        <v>0.20175999999999999</v>
      </c>
      <c r="AO1426">
        <f t="shared" si="33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>AJ1426/AK1427</f>
        <v>0.19673566878980894</v>
      </c>
      <c r="AM1427" s="95">
        <v>347.4</v>
      </c>
      <c r="AN1427">
        <f>AJ1426/AK1427</f>
        <v>0.19673566878980894</v>
      </c>
      <c r="AO1427">
        <f t="shared" si="33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>AJ1427/AK1428</f>
        <v>0.19221604447974583</v>
      </c>
      <c r="AM1428" s="95">
        <v>340.2</v>
      </c>
      <c r="AN1428">
        <f>AJ1427/AK1428</f>
        <v>0.19221604447974583</v>
      </c>
      <c r="AO1428">
        <f t="shared" si="33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>AJ1428/AK1429</f>
        <v>0.1878667724028549</v>
      </c>
      <c r="AM1429" s="95">
        <v>348.6</v>
      </c>
      <c r="AN1429">
        <f>AJ1428/AK1429</f>
        <v>0.1878667724028549</v>
      </c>
      <c r="AO1429">
        <f t="shared" si="33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>AJ1429/AK1430</f>
        <v>0.18388304552590265</v>
      </c>
      <c r="AM1430" s="95">
        <v>339.97</v>
      </c>
      <c r="AN1430">
        <f>AJ1429/AK1430</f>
        <v>0.18388304552590265</v>
      </c>
      <c r="AO1430">
        <f t="shared" si="33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>AJ1430/AK1431</f>
        <v>0.18096328125</v>
      </c>
      <c r="AM1431" s="95">
        <v>330.45</v>
      </c>
      <c r="AN1431">
        <f>AJ1430/AK1431</f>
        <v>0.18096328125</v>
      </c>
      <c r="AO1431">
        <f t="shared" si="33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>AJ1431/AK1432</f>
        <v>0.17770007770007773</v>
      </c>
      <c r="AM1432" s="95">
        <v>338.46</v>
      </c>
      <c r="AN1432">
        <f>AJ1431/AK1432</f>
        <v>0.17770007770007773</v>
      </c>
      <c r="AO1432">
        <f t="shared" si="33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>AJ1432/AK1433</f>
        <v>0.17447633824670286</v>
      </c>
      <c r="AM1433" s="95">
        <v>338.18</v>
      </c>
      <c r="AN1433">
        <f>AJ1432/AK1433</f>
        <v>0.17447633824670286</v>
      </c>
      <c r="AO1433">
        <f t="shared" si="33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>AJ1433/AK1434</f>
        <v>0.17089783281733747</v>
      </c>
      <c r="AM1434" s="95">
        <v>350.25</v>
      </c>
      <c r="AN1434">
        <f>AJ1433/AK1434</f>
        <v>0.17089783281733747</v>
      </c>
      <c r="AO1434">
        <f t="shared" si="33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>AJ1434/AK1435</f>
        <v>0.16682063125481139</v>
      </c>
      <c r="AM1435" s="95">
        <v>360.39</v>
      </c>
      <c r="AN1435">
        <f>AJ1434/AK1435</f>
        <v>0.16682063125481139</v>
      </c>
      <c r="AO1435">
        <f t="shared" si="33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>AJ1435/AK1436</f>
        <v>0.16513266871165644</v>
      </c>
      <c r="AM1436" s="95">
        <v>360.03</v>
      </c>
      <c r="AN1436">
        <f>AJ1435/AK1436</f>
        <v>0.16513266871165644</v>
      </c>
      <c r="AO1436">
        <f t="shared" si="33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>AJ1436/AK1437</f>
        <v>0.16258890577507598</v>
      </c>
      <c r="AM1437" s="95">
        <v>330.75</v>
      </c>
      <c r="AN1437">
        <f>AJ1436/AK1437</f>
        <v>0.16258890577507598</v>
      </c>
      <c r="AO1437">
        <f t="shared" si="33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>AJ1437/AK1438</f>
        <v>0.16021100226073853</v>
      </c>
      <c r="AM1438" s="95">
        <v>315.41000000000003</v>
      </c>
      <c r="AN1438">
        <f>AJ1437/AK1438</f>
        <v>0.16021100226073853</v>
      </c>
      <c r="AO1438">
        <f t="shared" si="33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>AJ1438/AK1439</f>
        <v>0.16044943820224719</v>
      </c>
      <c r="AM1439" s="95">
        <v>307.12</v>
      </c>
      <c r="AN1439">
        <f>AJ1438/AK1439</f>
        <v>0.16044943820224719</v>
      </c>
      <c r="AO1439">
        <f t="shared" si="33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>AJ1439/AK1440</f>
        <v>0.16128550074738413</v>
      </c>
      <c r="AM1440" s="95">
        <v>315.29000000000002</v>
      </c>
      <c r="AN1440">
        <f>AJ1439/AK1440</f>
        <v>0.16128550074738413</v>
      </c>
      <c r="AO1440">
        <f t="shared" si="33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>AJ1440/AK1441</f>
        <v>0.16248131539611357</v>
      </c>
      <c r="AM1441" s="95">
        <v>328.75</v>
      </c>
      <c r="AN1441">
        <f>AJ1440/AK1441</f>
        <v>0.16248131539611357</v>
      </c>
      <c r="AO1441">
        <f t="shared" si="33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>AJ1441/AK1442</f>
        <v>0.16052526002971768</v>
      </c>
      <c r="AM1442" s="95">
        <v>325.49</v>
      </c>
      <c r="AN1442">
        <f>AJ1441/AK1442</f>
        <v>0.16052526002971768</v>
      </c>
      <c r="AO1442">
        <f t="shared" si="33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>AJ1442/AK1443</f>
        <v>0.1592974777448071</v>
      </c>
      <c r="AM1443" s="95">
        <v>362.26</v>
      </c>
      <c r="AN1443">
        <f>AJ1442/AK1443</f>
        <v>0.1592974777448071</v>
      </c>
      <c r="AO1443">
        <f t="shared" si="33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>AJ1443/AK1444</f>
        <v>0.15807407407407406</v>
      </c>
      <c r="AM1444" s="95">
        <v>372.28</v>
      </c>
      <c r="AN1444">
        <f>AJ1443/AK1444</f>
        <v>0.15807407407407406</v>
      </c>
      <c r="AO1444">
        <f t="shared" si="33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>AJ1444/AK1445</f>
        <v>0.15668121301775148</v>
      </c>
      <c r="AM1445" s="95">
        <v>379.68</v>
      </c>
      <c r="AN1445">
        <f>AJ1444/AK1445</f>
        <v>0.15668121301775148</v>
      </c>
      <c r="AO1445">
        <f t="shared" si="33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>AJ1445/AK1446</f>
        <v>0.15506415929203543</v>
      </c>
      <c r="AM1446" s="95">
        <v>377.99</v>
      </c>
      <c r="AN1446">
        <f>AJ1445/AK1446</f>
        <v>0.15506415929203543</v>
      </c>
      <c r="AO1446">
        <f t="shared" si="33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>AJ1446/AK1447</f>
        <v>0.15397058823529414</v>
      </c>
      <c r="AM1447" s="95">
        <v>378.29</v>
      </c>
      <c r="AN1447">
        <f>AJ1446/AK1447</f>
        <v>0.15397058823529414</v>
      </c>
      <c r="AO1447">
        <f t="shared" si="33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>AJ1447/AK1448</f>
        <v>0.14951027900146843</v>
      </c>
      <c r="AM1448" s="95">
        <v>380.23</v>
      </c>
      <c r="AN1448">
        <f>AJ1447/AK1448</f>
        <v>0.14951027900146843</v>
      </c>
      <c r="AO1448">
        <f t="shared" si="33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>AJ1448/AK1449</f>
        <v>0.14536383601756955</v>
      </c>
      <c r="AM1449" s="95">
        <v>389.4</v>
      </c>
      <c r="AN1449">
        <f>AJ1448/AK1449</f>
        <v>0.14536383601756955</v>
      </c>
      <c r="AO1449">
        <f t="shared" si="33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>AJ1449/AK1450</f>
        <v>0.14147230320699711</v>
      </c>
      <c r="AM1450" s="95">
        <v>387.2</v>
      </c>
      <c r="AN1450">
        <f>AJ1449/AK1450</f>
        <v>0.14147230320699711</v>
      </c>
      <c r="AO1450">
        <f t="shared" si="33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>AJ1450/AK1451</f>
        <v>0.13711790393013099</v>
      </c>
      <c r="AM1451" s="95">
        <v>386.88</v>
      </c>
      <c r="AN1451">
        <f>AJ1450/AK1451</f>
        <v>0.13711790393013099</v>
      </c>
      <c r="AO1451">
        <f t="shared" si="33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>AJ1451/AK1452</f>
        <v>0.13301886792452827</v>
      </c>
      <c r="AM1452" s="95">
        <v>385.92</v>
      </c>
      <c r="AN1452">
        <f>AJ1451/AK1452</f>
        <v>0.13301886792452827</v>
      </c>
      <c r="AO1452">
        <f t="shared" si="33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>AJ1452/AK1453</f>
        <v>0.12922407541696881</v>
      </c>
      <c r="AM1453" s="95">
        <v>388.51</v>
      </c>
      <c r="AN1453">
        <f>AJ1452/AK1453</f>
        <v>0.12922407541696881</v>
      </c>
      <c r="AO1453">
        <f t="shared" si="33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>AJ1453/AK1454</f>
        <v>0.12457132512671977</v>
      </c>
      <c r="AM1454" s="95">
        <v>416.08</v>
      </c>
      <c r="AN1454">
        <f>AJ1453/AK1454</f>
        <v>0.12457132512671977</v>
      </c>
      <c r="AO1454">
        <f t="shared" si="33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>AJ1454/AK1455</f>
        <v>0.11967316017316018</v>
      </c>
      <c r="AM1455" s="95">
        <v>412.56</v>
      </c>
      <c r="AN1455">
        <f>AJ1454/AK1455</f>
        <v>0.11967316017316018</v>
      </c>
      <c r="AO1455">
        <f t="shared" si="33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>AJ1455/AK1456</f>
        <v>0.11464465183058148</v>
      </c>
      <c r="AM1456" s="95">
        <v>407.36</v>
      </c>
      <c r="AN1456">
        <f>AJ1455/AK1456</f>
        <v>0.11464465183058148</v>
      </c>
      <c r="AO1456">
        <f t="shared" si="33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>AJ1456/AK1457</f>
        <v>0.11503010752688173</v>
      </c>
      <c r="AM1457" s="95">
        <v>407.41</v>
      </c>
      <c r="AN1457">
        <f>AJ1456/AK1457</f>
        <v>0.11503010752688173</v>
      </c>
      <c r="AO1457">
        <f t="shared" si="33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>AJ1457/AK1458</f>
        <v>0.11541374373657839</v>
      </c>
      <c r="AM1458" s="95">
        <v>414.81</v>
      </c>
      <c r="AN1458">
        <f>AJ1457/AK1458</f>
        <v>0.11541374373657839</v>
      </c>
      <c r="AO1458">
        <f t="shared" si="33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>AJ1458/AK1459</f>
        <v>0.11547788873038518</v>
      </c>
      <c r="AM1459" s="95">
        <v>408.27</v>
      </c>
      <c r="AN1459">
        <f>AJ1458/AK1459</f>
        <v>0.11547788873038518</v>
      </c>
      <c r="AO1459">
        <f t="shared" si="33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>AJ1459/AK1460</f>
        <v>0.11731886120996442</v>
      </c>
      <c r="AM1460" s="95">
        <v>415.05</v>
      </c>
      <c r="AN1460">
        <f>AJ1459/AK1460</f>
        <v>0.11731886120996442</v>
      </c>
      <c r="AO1460">
        <f t="shared" si="33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>AJ1460/AK1461</f>
        <v>0.1189971611071682</v>
      </c>
      <c r="AM1461" s="95">
        <v>417.93</v>
      </c>
      <c r="AN1461">
        <f>AJ1460/AK1461</f>
        <v>0.1189971611071682</v>
      </c>
      <c r="AO1461">
        <f t="shared" si="33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>AJ1461/AK1462</f>
        <v>0.12066525123849964</v>
      </c>
      <c r="AM1462" s="95">
        <v>418.48</v>
      </c>
      <c r="AN1462">
        <f>AJ1461/AK1462</f>
        <v>0.12066525123849964</v>
      </c>
      <c r="AO1462">
        <f t="shared" si="33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>AJ1462/AK1463</f>
        <v>0.12256699576868828</v>
      </c>
      <c r="AM1463" s="95">
        <v>412.5</v>
      </c>
      <c r="AN1463">
        <f>AJ1462/AK1463</f>
        <v>0.12256699576868828</v>
      </c>
      <c r="AO1463">
        <f t="shared" si="33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>AJ1463/AK1464</f>
        <v>0.12471830985915494</v>
      </c>
      <c r="AM1464" s="95">
        <v>422.84</v>
      </c>
      <c r="AN1464">
        <f>AJ1463/AK1464</f>
        <v>0.12471830985915494</v>
      </c>
      <c r="AO1464">
        <f t="shared" si="33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>AJ1464/AK1465</f>
        <v>0.12713178294573643</v>
      </c>
      <c r="AM1465" s="95">
        <v>435.64</v>
      </c>
      <c r="AN1465">
        <f>AJ1464/AK1465</f>
        <v>0.12713178294573643</v>
      </c>
      <c r="AO1465">
        <f t="shared" si="33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>AJ1465/AK1466</f>
        <v>0.12896213183730718</v>
      </c>
      <c r="AM1466" s="95">
        <v>435.23</v>
      </c>
      <c r="AN1466">
        <f>AJ1465/AK1466</f>
        <v>0.12896213183730718</v>
      </c>
      <c r="AO1466">
        <f t="shared" si="33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>AJ1466/AK1467</f>
        <v>0.13095737246680642</v>
      </c>
      <c r="AM1467" s="95">
        <v>441.7</v>
      </c>
      <c r="AN1467">
        <f>AJ1466/AK1467</f>
        <v>0.13095737246680642</v>
      </c>
      <c r="AO1467">
        <f t="shared" ref="AO1467:AO1530" si="34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>AJ1467/AK1468</f>
        <v>0.13293871866295265</v>
      </c>
      <c r="AM1468" s="95">
        <v>450.16</v>
      </c>
      <c r="AN1468">
        <f>AJ1467/AK1468</f>
        <v>0.13293871866295265</v>
      </c>
      <c r="AO1468">
        <f t="shared" si="34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>AJ1468/AK1469</f>
        <v>0.13430555555555557</v>
      </c>
      <c r="AM1469" s="95">
        <v>443.08</v>
      </c>
      <c r="AN1469">
        <f>AJ1468/AK1469</f>
        <v>0.13430555555555557</v>
      </c>
      <c r="AO1469">
        <f t="shared" si="34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>AJ1469/AK1470</f>
        <v>0.13585298196948684</v>
      </c>
      <c r="AM1470" s="95">
        <v>445.25</v>
      </c>
      <c r="AN1470">
        <f>AJ1469/AK1470</f>
        <v>0.13585298196948684</v>
      </c>
      <c r="AO1470">
        <f t="shared" si="34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>AJ1470/AK1471</f>
        <v>0.13739612188365649</v>
      </c>
      <c r="AM1471" s="95">
        <v>448.06</v>
      </c>
      <c r="AN1471">
        <f>AJ1470/AK1471</f>
        <v>0.13739612188365649</v>
      </c>
      <c r="AO1471">
        <f t="shared" si="34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>AJ1471/AK1472</f>
        <v>0.13621883656509695</v>
      </c>
      <c r="AM1472" s="95">
        <v>447.29</v>
      </c>
      <c r="AN1472">
        <f>AJ1471/AK1472</f>
        <v>0.13621883656509695</v>
      </c>
      <c r="AO1472">
        <f t="shared" si="34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>AJ1472/AK1473</f>
        <v>0.13466850828729282</v>
      </c>
      <c r="AM1473" s="95">
        <v>454.13</v>
      </c>
      <c r="AN1473">
        <f>AJ1472/AK1473</f>
        <v>0.13466850828729282</v>
      </c>
      <c r="AO1473">
        <f t="shared" si="34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>AJ1473/AK1474</f>
        <v>0.13321847002067538</v>
      </c>
      <c r="AM1474" s="95">
        <v>459.24</v>
      </c>
      <c r="AN1474">
        <f>AJ1473/AK1474</f>
        <v>0.13321847002067538</v>
      </c>
      <c r="AO1474">
        <f t="shared" si="34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>AJ1474/AK1475</f>
        <v>0.13514070006863421</v>
      </c>
      <c r="AM1475" s="95">
        <v>463.9</v>
      </c>
      <c r="AN1475">
        <f>AJ1474/AK1475</f>
        <v>0.13514070006863421</v>
      </c>
      <c r="AO1475">
        <f t="shared" si="34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>AJ1475/AK1476</f>
        <v>0.13751714677640603</v>
      </c>
      <c r="AM1476" s="95">
        <v>462.89</v>
      </c>
      <c r="AN1476">
        <f>AJ1475/AK1476</f>
        <v>0.13751714677640603</v>
      </c>
      <c r="AO1476">
        <f t="shared" si="34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>AJ1476/AK1477</f>
        <v>0.13998628257887516</v>
      </c>
      <c r="AM1477" s="95">
        <v>465.95</v>
      </c>
      <c r="AN1477">
        <f>AJ1476/AK1477</f>
        <v>0.13998628257887516</v>
      </c>
      <c r="AO1477">
        <f t="shared" si="34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>AJ1477/AK1478</f>
        <v>0.1429548563611491</v>
      </c>
      <c r="AM1478" s="95">
        <v>472.99</v>
      </c>
      <c r="AN1478">
        <f>AJ1477/AK1478</f>
        <v>0.1429548563611491</v>
      </c>
      <c r="AO1478">
        <f t="shared" si="34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>AJ1478/AK1479</f>
        <v>0.14580777096114522</v>
      </c>
      <c r="AM1479" s="95">
        <v>471.58</v>
      </c>
      <c r="AN1479">
        <f>AJ1478/AK1479</f>
        <v>0.14580777096114522</v>
      </c>
      <c r="AO1479">
        <f t="shared" si="34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>AJ1479/AK1480</f>
        <v>0.14870923913043479</v>
      </c>
      <c r="AM1480" s="95">
        <v>463.81</v>
      </c>
      <c r="AN1480">
        <f>AJ1479/AK1480</f>
        <v>0.14870923913043479</v>
      </c>
      <c r="AO1480">
        <f t="shared" si="34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>AJ1480/AK1481</f>
        <v>0.1503168249660787</v>
      </c>
      <c r="AM1481" s="95">
        <v>447.23</v>
      </c>
      <c r="AN1481">
        <f>AJ1480/AK1481</f>
        <v>0.1503168249660787</v>
      </c>
      <c r="AO1481">
        <f t="shared" si="34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>AJ1481/AK1482</f>
        <v>0.15209016949152543</v>
      </c>
      <c r="AM1482" s="95">
        <v>450.9</v>
      </c>
      <c r="AN1482">
        <f>AJ1481/AK1482</f>
        <v>0.15209016949152543</v>
      </c>
      <c r="AO1482">
        <f t="shared" si="34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>AJ1482/AK1483</f>
        <v>0.15344594594594596</v>
      </c>
      <c r="AM1483" s="95">
        <v>454.83</v>
      </c>
      <c r="AN1483">
        <f>AJ1482/AK1483</f>
        <v>0.15344594594594596</v>
      </c>
      <c r="AO1483">
        <f t="shared" si="34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>AJ1483/AK1484</f>
        <v>0.15862533692722372</v>
      </c>
      <c r="AM1484" s="95">
        <v>451.4</v>
      </c>
      <c r="AN1484">
        <f>AJ1483/AK1484</f>
        <v>0.15862533692722372</v>
      </c>
      <c r="AO1484">
        <f t="shared" si="34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>AJ1484/AK1485</f>
        <v>0.16355704697986578</v>
      </c>
      <c r="AM1485" s="95">
        <v>464.24</v>
      </c>
      <c r="AN1485">
        <f>AJ1484/AK1485</f>
        <v>0.16355704697986578</v>
      </c>
      <c r="AO1485">
        <f t="shared" si="34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>AJ1485/AK1486</f>
        <v>0.16867469879518071</v>
      </c>
      <c r="AM1486" s="95">
        <v>466.96</v>
      </c>
      <c r="AN1486">
        <f>AJ1485/AK1486</f>
        <v>0.16867469879518071</v>
      </c>
      <c r="AO1486">
        <f t="shared" si="34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>AJ1486/AK1487</f>
        <v>0.17331103678929766</v>
      </c>
      <c r="AM1487" s="95">
        <v>463.81</v>
      </c>
      <c r="AN1487">
        <f>AJ1486/AK1487</f>
        <v>0.17331103678929766</v>
      </c>
      <c r="AO1487">
        <f t="shared" si="34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>AJ1487/AK1488</f>
        <v>0.17782231128924517</v>
      </c>
      <c r="AM1488" s="95">
        <v>461.01</v>
      </c>
      <c r="AN1488">
        <f>AJ1487/AK1488</f>
        <v>0.17782231128924517</v>
      </c>
      <c r="AO1488">
        <f t="shared" si="34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>AJ1488/AK1489</f>
        <v>0.18256513026052104</v>
      </c>
      <c r="AM1489" s="95">
        <v>455.19</v>
      </c>
      <c r="AN1489">
        <f>AJ1488/AK1489</f>
        <v>0.18256513026052104</v>
      </c>
      <c r="AO1489">
        <f t="shared" si="34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>AJ1489/AK1490</f>
        <v>0.18908848968729208</v>
      </c>
      <c r="AM1490" s="95">
        <v>465.25</v>
      </c>
      <c r="AN1490">
        <f>AJ1489/AK1490</f>
        <v>0.18908848968729208</v>
      </c>
      <c r="AO1490">
        <f t="shared" si="34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>AJ1490/AK1491</f>
        <v>0.19555997349237905</v>
      </c>
      <c r="AM1491" s="95">
        <v>481.92</v>
      </c>
      <c r="AN1491">
        <f>AJ1490/AK1491</f>
        <v>0.19555997349237905</v>
      </c>
      <c r="AO1491">
        <f t="shared" si="34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>AJ1491/AK1492</f>
        <v>0.20211360634081901</v>
      </c>
      <c r="AM1492" s="95">
        <v>493.15</v>
      </c>
      <c r="AN1492">
        <f>AJ1491/AK1492</f>
        <v>0.20211360634081901</v>
      </c>
      <c r="AO1492">
        <f t="shared" si="34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>AJ1492/AK1493</f>
        <v>0.20572745227123107</v>
      </c>
      <c r="AM1493" s="95">
        <v>507.91</v>
      </c>
      <c r="AN1493">
        <f>AJ1492/AK1493</f>
        <v>0.20572745227123107</v>
      </c>
      <c r="AO1493">
        <f t="shared" si="34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>AJ1493/AK1494</f>
        <v>0.20959264126149804</v>
      </c>
      <c r="AM1494" s="95">
        <v>523.80999999999995</v>
      </c>
      <c r="AN1494">
        <f>AJ1493/AK1494</f>
        <v>0.20959264126149804</v>
      </c>
      <c r="AO1494">
        <f t="shared" si="34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>AJ1494/AK1495</f>
        <v>0.21344262295081964</v>
      </c>
      <c r="AM1495" s="95">
        <v>539.35</v>
      </c>
      <c r="AN1495">
        <f>AJ1494/AK1495</f>
        <v>0.21344262295081964</v>
      </c>
      <c r="AO1495">
        <f t="shared" si="34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>AJ1495/AK1496</f>
        <v>0.21755213114754096</v>
      </c>
      <c r="AM1496" s="95">
        <v>557.37</v>
      </c>
      <c r="AN1496">
        <f>AJ1495/AK1496</f>
        <v>0.21755213114754096</v>
      </c>
      <c r="AO1496">
        <f t="shared" si="34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>AJ1496/AK1497</f>
        <v>0.22108109875735774</v>
      </c>
      <c r="AM1497" s="95">
        <v>559.11</v>
      </c>
      <c r="AN1497">
        <f>AJ1496/AK1497</f>
        <v>0.22108109875735774</v>
      </c>
      <c r="AO1497">
        <f t="shared" si="34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>AJ1497/AK1498</f>
        <v>0.2247389033942559</v>
      </c>
      <c r="AM1498" s="95">
        <v>578.77</v>
      </c>
      <c r="AN1498">
        <f>AJ1497/AK1498</f>
        <v>0.2247389033942559</v>
      </c>
      <c r="AO1498">
        <f t="shared" si="34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>AJ1498/AK1499</f>
        <v>0.22563435263500325</v>
      </c>
      <c r="AM1499" s="95">
        <v>582.91999999999996</v>
      </c>
      <c r="AN1499">
        <f>AJ1498/AK1499</f>
        <v>0.22563435263500325</v>
      </c>
      <c r="AO1499">
        <f t="shared" si="34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>AJ1499/AK1500</f>
        <v>0.22740885416666667</v>
      </c>
      <c r="AM1500" s="95">
        <v>595.53</v>
      </c>
      <c r="AN1500">
        <f>AJ1499/AK1500</f>
        <v>0.22740885416666667</v>
      </c>
      <c r="AO1500">
        <f t="shared" si="34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>AJ1500/AK1501</f>
        <v>0.22918566775244301</v>
      </c>
      <c r="AM1501" s="95">
        <v>614.57000000000005</v>
      </c>
      <c r="AN1501">
        <f>AJ1500/AK1501</f>
        <v>0.22918566775244301</v>
      </c>
      <c r="AO1501">
        <f t="shared" si="34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>AJ1501/AK1502</f>
        <v>0.22521567357512953</v>
      </c>
      <c r="AM1502" s="95">
        <v>614.41999999999996</v>
      </c>
      <c r="AN1502">
        <f>AJ1501/AK1502</f>
        <v>0.22521567357512953</v>
      </c>
      <c r="AO1502">
        <f t="shared" si="34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>AJ1502/AK1503</f>
        <v>0.22186378308586185</v>
      </c>
      <c r="AM1503" s="95">
        <v>649.54</v>
      </c>
      <c r="AN1503">
        <f>AJ1502/AK1503</f>
        <v>0.22186378308586185</v>
      </c>
      <c r="AO1503">
        <f t="shared" si="34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>AJ1503/AK1504</f>
        <v>0.218111753371869</v>
      </c>
      <c r="AM1504" s="95">
        <v>647.07000000000005</v>
      </c>
      <c r="AN1504">
        <f>AJ1503/AK1504</f>
        <v>0.218111753371869</v>
      </c>
      <c r="AO1504">
        <f t="shared" si="34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>AJ1504/AK1505</f>
        <v>0.21744529750479843</v>
      </c>
      <c r="AM1505" s="95">
        <v>647.16999999999996</v>
      </c>
      <c r="AN1505">
        <f>AJ1504/AK1505</f>
        <v>0.21744529750479843</v>
      </c>
      <c r="AO1505">
        <f t="shared" si="34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>AJ1505/AK1506</f>
        <v>0.21719859514687101</v>
      </c>
      <c r="AM1506" s="95">
        <v>661.23</v>
      </c>
      <c r="AN1506">
        <f>AJ1505/AK1506</f>
        <v>0.21719859514687101</v>
      </c>
      <c r="AO1506">
        <f t="shared" si="34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>AJ1506/AK1507</f>
        <v>0.21723037651563498</v>
      </c>
      <c r="AM1507" s="95">
        <v>668.5</v>
      </c>
      <c r="AN1507">
        <f>AJ1506/AK1507</f>
        <v>0.21723037651563498</v>
      </c>
      <c r="AO1507">
        <f t="shared" si="34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>AJ1507/AK1508</f>
        <v>0.2186624203821656</v>
      </c>
      <c r="AM1508" s="95">
        <v>644.07000000000005</v>
      </c>
      <c r="AN1508">
        <f>AJ1507/AK1508</f>
        <v>0.2186624203821656</v>
      </c>
      <c r="AO1508">
        <f t="shared" si="34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>AJ1508/AK1509</f>
        <v>0.2200890019071837</v>
      </c>
      <c r="AM1509" s="95">
        <v>662.68</v>
      </c>
      <c r="AN1509">
        <f>AJ1508/AK1509</f>
        <v>0.2200890019071837</v>
      </c>
      <c r="AO1509">
        <f t="shared" si="34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>AJ1509/AK1510</f>
        <v>0.22122940430925217</v>
      </c>
      <c r="AM1510" s="95">
        <v>674.88</v>
      </c>
      <c r="AN1510">
        <f>AJ1509/AK1510</f>
        <v>0.22122940430925217</v>
      </c>
      <c r="AO1510">
        <f t="shared" si="34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>AJ1510/AK1511</f>
        <v>0.22282564750473782</v>
      </c>
      <c r="AM1511" s="95">
        <v>701.46</v>
      </c>
      <c r="AN1511">
        <f>AJ1510/AK1511</f>
        <v>0.22282564750473782</v>
      </c>
      <c r="AO1511">
        <f t="shared" si="34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>AJ1511/AK1512</f>
        <v>0.22469546027742748</v>
      </c>
      <c r="AM1512" s="95">
        <v>735.67</v>
      </c>
      <c r="AN1512">
        <f>AJ1511/AK1512</f>
        <v>0.22469546027742748</v>
      </c>
      <c r="AO1512">
        <f t="shared" si="34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>AJ1512/AK1513</f>
        <v>0.2269861286254729</v>
      </c>
      <c r="AM1513" s="95">
        <v>743.25</v>
      </c>
      <c r="AN1513">
        <f>AJ1512/AK1513</f>
        <v>0.2269861286254729</v>
      </c>
      <c r="AO1513">
        <f t="shared" si="34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>AJ1513/AK1514</f>
        <v>0.23199245757385292</v>
      </c>
      <c r="AM1514" s="95">
        <v>766.22</v>
      </c>
      <c r="AN1514">
        <f>AJ1513/AK1514</f>
        <v>0.23199245757385292</v>
      </c>
      <c r="AO1514">
        <f t="shared" si="34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>AJ1514/AK1515</f>
        <v>0.23696741854636594</v>
      </c>
      <c r="AM1515" s="95">
        <v>798.39</v>
      </c>
      <c r="AN1515">
        <f>AJ1514/AK1515</f>
        <v>0.23696741854636594</v>
      </c>
      <c r="AO1515">
        <f t="shared" si="34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>AJ1515/AK1516</f>
        <v>0.24206249999999999</v>
      </c>
      <c r="AM1516" s="95">
        <v>792.16</v>
      </c>
      <c r="AN1516">
        <f>AJ1515/AK1516</f>
        <v>0.24206249999999999</v>
      </c>
      <c r="AO1516">
        <f t="shared" si="34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>AJ1516/AK1517</f>
        <v>0.24490199750312111</v>
      </c>
      <c r="AM1517" s="95">
        <v>763.93</v>
      </c>
      <c r="AN1517">
        <f>AJ1516/AK1517</f>
        <v>0.24490199750312111</v>
      </c>
      <c r="AO1517">
        <f t="shared" si="34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>AJ1517/AK1518</f>
        <v>0.24819925046845723</v>
      </c>
      <c r="AM1518" s="95">
        <v>833.09</v>
      </c>
      <c r="AN1518">
        <f>AJ1517/AK1518</f>
        <v>0.24819925046845723</v>
      </c>
      <c r="AO1518">
        <f t="shared" si="34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>AJ1518/AK1519</f>
        <v>0.25102932002495321</v>
      </c>
      <c r="AM1519" s="95">
        <v>876.29</v>
      </c>
      <c r="AN1519">
        <f>AJ1518/AK1519</f>
        <v>0.25102932002495321</v>
      </c>
      <c r="AO1519">
        <f t="shared" si="34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>AJ1519/AK1520</f>
        <v>0.25136012461059187</v>
      </c>
      <c r="AM1520" s="95">
        <v>925.29</v>
      </c>
      <c r="AN1520">
        <f>AJ1519/AK1520</f>
        <v>0.25136012461059187</v>
      </c>
      <c r="AO1520">
        <f t="shared" si="34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>AJ1520/AK1521</f>
        <v>0.25153420398009946</v>
      </c>
      <c r="AM1521" s="95">
        <v>927.24</v>
      </c>
      <c r="AN1521">
        <f>AJ1520/AK1521</f>
        <v>0.25153420398009946</v>
      </c>
      <c r="AO1521">
        <f t="shared" si="34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>AJ1521/AK1522</f>
        <v>0.25155086848635233</v>
      </c>
      <c r="AM1522" s="95">
        <v>937.02</v>
      </c>
      <c r="AN1522">
        <f>AJ1521/AK1522</f>
        <v>0.25155086848635233</v>
      </c>
      <c r="AO1522">
        <f t="shared" si="34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>AJ1522/AK1523</f>
        <v>0.25111386138613861</v>
      </c>
      <c r="AM1523" s="95">
        <v>951.16</v>
      </c>
      <c r="AN1523">
        <f>AJ1522/AK1523</f>
        <v>0.25111386138613861</v>
      </c>
      <c r="AO1523">
        <f t="shared" si="34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>AJ1523/AK1524</f>
        <v>0.25145510835913315</v>
      </c>
      <c r="AM1524" s="95">
        <v>938.92</v>
      </c>
      <c r="AN1524">
        <f>AJ1523/AK1524</f>
        <v>0.25145510835913315</v>
      </c>
      <c r="AO1524">
        <f t="shared" si="34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>AJ1524/AK1525</f>
        <v>0.25195288282703038</v>
      </c>
      <c r="AM1525" s="95">
        <v>962.37</v>
      </c>
      <c r="AN1525">
        <f>AJ1524/AK1525</f>
        <v>0.25195288282703038</v>
      </c>
      <c r="AO1525">
        <f t="shared" si="34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>AJ1525/AK1526</f>
        <v>0.24958725247524755</v>
      </c>
      <c r="AM1526" s="95">
        <v>963.36</v>
      </c>
      <c r="AN1526">
        <f>AJ1525/AK1526</f>
        <v>0.24958725247524755</v>
      </c>
      <c r="AO1526">
        <f t="shared" si="34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>AJ1526/AK1527</f>
        <v>0.24723100679431745</v>
      </c>
      <c r="AM1527" s="95">
        <v>1023.74</v>
      </c>
      <c r="AN1527">
        <f>AJ1526/AK1527</f>
        <v>0.24723100679431745</v>
      </c>
      <c r="AO1527">
        <f t="shared" si="34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>AJ1527/AK1528</f>
        <v>0.24488286066584464</v>
      </c>
      <c r="AM1528" s="95">
        <v>1076.83</v>
      </c>
      <c r="AN1528">
        <f>AJ1527/AK1528</f>
        <v>0.24488286066584464</v>
      </c>
      <c r="AO1528">
        <f t="shared" si="34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>AJ1528/AK1529</f>
        <v>0.24406153846153844</v>
      </c>
      <c r="AM1529" s="95">
        <v>1112.2</v>
      </c>
      <c r="AN1529">
        <f>AJ1528/AK1529</f>
        <v>0.24406153846153844</v>
      </c>
      <c r="AO1529">
        <f t="shared" si="34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>AJ1529/AK1530</f>
        <v>0.24324324324324323</v>
      </c>
      <c r="AM1530" s="95">
        <v>1108.42</v>
      </c>
      <c r="AN1530">
        <f>AJ1529/AK1530</f>
        <v>0.24324324324324323</v>
      </c>
      <c r="AO1530">
        <f t="shared" si="34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>AJ1530/AK1531</f>
        <v>0.24257668711656441</v>
      </c>
      <c r="AM1531" s="95">
        <v>1108.3900000000001</v>
      </c>
      <c r="AN1531">
        <f>AJ1530/AK1531</f>
        <v>0.24257668711656441</v>
      </c>
      <c r="AO1531">
        <f t="shared" ref="AO1531:AO1594" si="35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>AJ1531/AK1532</f>
        <v>0.2411151960784314</v>
      </c>
      <c r="AM1532" s="95">
        <v>1156.58</v>
      </c>
      <c r="AN1532">
        <f>AJ1531/AK1532</f>
        <v>0.2411151960784314</v>
      </c>
      <c r="AO1532">
        <f t="shared" si="35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>AJ1532/AK1533</f>
        <v>0.23965728274173803</v>
      </c>
      <c r="AM1533" s="95">
        <v>1074.6199999999999</v>
      </c>
      <c r="AN1533">
        <f>AJ1532/AK1533</f>
        <v>0.23965728274173803</v>
      </c>
      <c r="AO1533">
        <f t="shared" si="35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>AJ1533/AK1534</f>
        <v>0.23820293398533007</v>
      </c>
      <c r="AM1534" s="95">
        <v>1020.64</v>
      </c>
      <c r="AN1534">
        <f>AJ1533/AK1534</f>
        <v>0.23820293398533007</v>
      </c>
      <c r="AO1534">
        <f t="shared" si="35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>AJ1534/AK1535</f>
        <v>0.23583353658536582</v>
      </c>
      <c r="AM1535" s="95">
        <v>1032.47</v>
      </c>
      <c r="AN1535">
        <f>AJ1534/AK1535</f>
        <v>0.23583353658536582</v>
      </c>
      <c r="AO1535">
        <f t="shared" si="35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>AJ1535/AK1536</f>
        <v>0.23404451219512193</v>
      </c>
      <c r="AM1536" s="95">
        <v>1144.43</v>
      </c>
      <c r="AN1536">
        <f>AJ1535/AK1536</f>
        <v>0.23404451219512193</v>
      </c>
      <c r="AO1536">
        <f t="shared" si="35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>AJ1536/AK1537</f>
        <v>0.23239780353874315</v>
      </c>
      <c r="AM1537" s="95">
        <v>1190.05</v>
      </c>
      <c r="AN1537">
        <f>AJ1536/AK1537</f>
        <v>0.23239780353874315</v>
      </c>
      <c r="AO1537">
        <f t="shared" si="35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>AJ1537/AK1538</f>
        <v>0.23106086427267192</v>
      </c>
      <c r="AM1538" s="95">
        <v>1248.77</v>
      </c>
      <c r="AN1538">
        <f>AJ1537/AK1538</f>
        <v>0.23106086427267192</v>
      </c>
      <c r="AO1538">
        <f t="shared" si="35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>AJ1538/AK1539</f>
        <v>0.23001033434650456</v>
      </c>
      <c r="AM1539" s="95">
        <v>1246.58</v>
      </c>
      <c r="AN1539">
        <f>AJ1538/AK1539</f>
        <v>0.23001033434650456</v>
      </c>
      <c r="AO1539">
        <f t="shared" si="35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>AJ1539/AK1540</f>
        <v>0.22854545454545455</v>
      </c>
      <c r="AM1540" s="95">
        <v>1281.6600000000001</v>
      </c>
      <c r="AN1540">
        <f>AJ1539/AK1540</f>
        <v>0.22854545454545455</v>
      </c>
      <c r="AO1540">
        <f t="shared" si="35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>AJ1540/AK1541</f>
        <v>0.22823906937424793</v>
      </c>
      <c r="AM1541" s="95">
        <v>1334.76</v>
      </c>
      <c r="AN1541">
        <f>AJ1540/AK1541</f>
        <v>0.22823906937424793</v>
      </c>
      <c r="AO1541">
        <f t="shared" si="35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>AJ1541/AK1542</f>
        <v>0.2295828319494585</v>
      </c>
      <c r="AM1542" s="95">
        <v>1332.07</v>
      </c>
      <c r="AN1542">
        <f>AJ1541/AK1542</f>
        <v>0.2295828319494585</v>
      </c>
      <c r="AO1542">
        <f t="shared" si="35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>AJ1542/AK1543</f>
        <v>0.23092659446450065</v>
      </c>
      <c r="AM1543" s="95">
        <v>1322.55</v>
      </c>
      <c r="AN1543">
        <f>AJ1542/AK1543</f>
        <v>0.23092659446450065</v>
      </c>
      <c r="AO1543">
        <f t="shared" si="35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>AJ1543/AK1544</f>
        <v>0.2355128974205159</v>
      </c>
      <c r="AM1544" s="95">
        <v>1380.99</v>
      </c>
      <c r="AN1544">
        <f>AJ1543/AK1544</f>
        <v>0.2355128974205159</v>
      </c>
      <c r="AO1544">
        <f t="shared" si="35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>AJ1544/AK1545</f>
        <v>0.24021543985637345</v>
      </c>
      <c r="AM1545" s="95">
        <v>1327.49</v>
      </c>
      <c r="AN1545">
        <f>AJ1544/AK1545</f>
        <v>0.24021543985637345</v>
      </c>
      <c r="AO1545">
        <f t="shared" si="35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>AJ1545/AK1546</f>
        <v>0.24431209053007744</v>
      </c>
      <c r="AM1546" s="95">
        <v>1318.17</v>
      </c>
      <c r="AN1546">
        <f>AJ1545/AK1546</f>
        <v>0.24431209053007744</v>
      </c>
      <c r="AO1546">
        <f t="shared" si="35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>AJ1546/AK1547</f>
        <v>0.24970273483947683</v>
      </c>
      <c r="AM1547" s="95">
        <v>1300.01</v>
      </c>
      <c r="AN1547">
        <f>AJ1546/AK1547</f>
        <v>0.24970273483947683</v>
      </c>
      <c r="AO1547">
        <f t="shared" si="35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>AJ1547/AK1548</f>
        <v>0.25537730243612594</v>
      </c>
      <c r="AM1548" s="95">
        <v>1391</v>
      </c>
      <c r="AN1548">
        <f>AJ1547/AK1548</f>
        <v>0.25537730243612594</v>
      </c>
      <c r="AO1548">
        <f t="shared" si="35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>AJ1548/AK1549</f>
        <v>0.2612002376708259</v>
      </c>
      <c r="AM1549" s="95">
        <v>1428.68</v>
      </c>
      <c r="AN1549">
        <f>AJ1548/AK1549</f>
        <v>0.2612002376708259</v>
      </c>
      <c r="AO1549">
        <f t="shared" si="35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>AJ1549/AK1550</f>
        <v>0.26874012638230649</v>
      </c>
      <c r="AM1550" s="95">
        <v>1425.59</v>
      </c>
      <c r="AN1550">
        <f>AJ1549/AK1550</f>
        <v>0.26874012638230649</v>
      </c>
      <c r="AO1550">
        <f t="shared" si="35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>AJ1550/AK1551</f>
        <v>0.27542206517471535</v>
      </c>
      <c r="AM1551" s="95">
        <v>1388.87</v>
      </c>
      <c r="AN1551">
        <f>AJ1550/AK1551</f>
        <v>0.27542206517471535</v>
      </c>
      <c r="AO1551">
        <f t="shared" si="35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>AJ1551/AK1552</f>
        <v>0.28136682242990657</v>
      </c>
      <c r="AM1552" s="95">
        <v>1442.21</v>
      </c>
      <c r="AN1552">
        <f>AJ1551/AK1552</f>
        <v>0.28136682242990657</v>
      </c>
      <c r="AO1552">
        <f t="shared" si="35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>AJ1552/AK1553</f>
        <v>0.2866121813582409</v>
      </c>
      <c r="AM1553" s="95">
        <v>1461.36</v>
      </c>
      <c r="AN1553">
        <f>AJ1552/AK1553</f>
        <v>0.2866121813582409</v>
      </c>
      <c r="AO1553">
        <f t="shared" si="35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>AJ1553/AK1554</f>
        <v>0.29168124392614186</v>
      </c>
      <c r="AM1554" s="95">
        <v>1418.48</v>
      </c>
      <c r="AN1554">
        <f>AJ1553/AK1554</f>
        <v>0.29168124392614186</v>
      </c>
      <c r="AO1554">
        <f t="shared" si="35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>AJ1554/AK1555</f>
        <v>0.2955336426914153</v>
      </c>
      <c r="AM1555" s="95">
        <v>1461.96</v>
      </c>
      <c r="AN1555">
        <f>AJ1554/AK1555</f>
        <v>0.2955336426914153</v>
      </c>
      <c r="AO1555">
        <f t="shared" si="35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>AJ1555/AK1556</f>
        <v>0.29672067901234567</v>
      </c>
      <c r="AM1556" s="95">
        <v>1473</v>
      </c>
      <c r="AN1556">
        <f>AJ1555/AK1556</f>
        <v>0.29672067901234567</v>
      </c>
      <c r="AO1556">
        <f t="shared" si="35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>AJ1556/AK1557</f>
        <v>0.2985918209876543</v>
      </c>
      <c r="AM1557" s="95">
        <v>1485.46</v>
      </c>
      <c r="AN1557">
        <f>AJ1556/AK1557</f>
        <v>0.2985918209876543</v>
      </c>
      <c r="AO1557">
        <f t="shared" si="35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>AJ1557/AK1558</f>
        <v>0.29890616004605647</v>
      </c>
      <c r="AM1558" s="95">
        <v>1468.05</v>
      </c>
      <c r="AN1558">
        <f>AJ1557/AK1558</f>
        <v>0.29890616004605647</v>
      </c>
      <c r="AO1558">
        <f t="shared" si="35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>AJ1558/AK1559</f>
        <v>0.30180076628352498</v>
      </c>
      <c r="AM1559" s="95">
        <v>1390.14</v>
      </c>
      <c r="AN1559">
        <f>AJ1558/AK1559</f>
        <v>0.30180076628352498</v>
      </c>
      <c r="AO1559">
        <f t="shared" si="35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>AJ1559/AK1560</f>
        <v>0.3050354202565575</v>
      </c>
      <c r="AM1560" s="95">
        <v>1378.04</v>
      </c>
      <c r="AN1560">
        <f>AJ1559/AK1560</f>
        <v>0.3050354202565575</v>
      </c>
      <c r="AO1560">
        <f t="shared" si="35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>AJ1560/AK1561</f>
        <v>0.30862068965517242</v>
      </c>
      <c r="AM1561" s="95">
        <v>1330.93</v>
      </c>
      <c r="AN1561">
        <f>AJ1560/AK1561</f>
        <v>0.30862068965517242</v>
      </c>
      <c r="AO1561">
        <f t="shared" si="35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>AJ1561/AK1562</f>
        <v>0.29963830192271085</v>
      </c>
      <c r="AM1562" s="95">
        <v>1335.63</v>
      </c>
      <c r="AN1562">
        <f>AJ1561/AK1562</f>
        <v>0.29963830192271085</v>
      </c>
      <c r="AO1562">
        <f t="shared" si="35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>AJ1562/AK1563</f>
        <v>0.29142965491088352</v>
      </c>
      <c r="AM1563" s="95">
        <v>1305.75</v>
      </c>
      <c r="AN1563">
        <f>AJ1562/AK1563</f>
        <v>0.29142965491088352</v>
      </c>
      <c r="AO1563">
        <f t="shared" si="35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>AJ1563/AK1564</f>
        <v>0.28376844494892167</v>
      </c>
      <c r="AM1564" s="95">
        <v>1185.8499999999999</v>
      </c>
      <c r="AN1564">
        <f>AJ1563/AK1564</f>
        <v>0.28376844494892167</v>
      </c>
      <c r="AO1564">
        <f t="shared" si="35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>AJ1564/AK1565</f>
        <v>0.27405313736574333</v>
      </c>
      <c r="AM1565" s="95">
        <v>1189.8399999999999</v>
      </c>
      <c r="AN1565">
        <f>AJ1564/AK1565</f>
        <v>0.27405313736574333</v>
      </c>
      <c r="AO1565">
        <f t="shared" si="35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>AJ1565/AK1566</f>
        <v>0.2642656162070906</v>
      </c>
      <c r="AM1566" s="95">
        <v>1270.3699999999999</v>
      </c>
      <c r="AN1566">
        <f>AJ1565/AK1566</f>
        <v>0.2642656162070906</v>
      </c>
      <c r="AO1566">
        <f t="shared" si="35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>AJ1566/AK1567</f>
        <v>0.25528089887640448</v>
      </c>
      <c r="AM1567" s="95">
        <v>1238.71</v>
      </c>
      <c r="AN1567">
        <f>AJ1566/AK1567</f>
        <v>0.25528089887640448</v>
      </c>
      <c r="AO1567">
        <f t="shared" si="35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>AJ1567/AK1568</f>
        <v>0.23975586854460093</v>
      </c>
      <c r="AM1568" s="95">
        <v>1204.45</v>
      </c>
      <c r="AN1568">
        <f>AJ1567/AK1568</f>
        <v>0.23975586854460093</v>
      </c>
      <c r="AO1568">
        <f t="shared" si="35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>AJ1568/AK1569</f>
        <v>0.22351173708920188</v>
      </c>
      <c r="AM1569" s="95">
        <v>1178.5</v>
      </c>
      <c r="AN1569">
        <f>AJ1568/AK1569</f>
        <v>0.22351173708920188</v>
      </c>
      <c r="AO1569">
        <f t="shared" si="35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>AJ1569/AK1570</f>
        <v>0.20633763320246773</v>
      </c>
      <c r="AM1570" s="95">
        <v>1044.6400000000001</v>
      </c>
      <c r="AN1570">
        <f>AJ1569/AK1570</f>
        <v>0.20633763320246773</v>
      </c>
      <c r="AO1570">
        <f t="shared" si="35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>AJ1570/AK1571</f>
        <v>0.19112736822359783</v>
      </c>
      <c r="AM1571" s="95">
        <v>1076.5899999999999</v>
      </c>
      <c r="AN1571">
        <f>AJ1570/AK1571</f>
        <v>0.19112736822359783</v>
      </c>
      <c r="AO1571">
        <f t="shared" si="35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>AJ1571/AK1572</f>
        <v>0.17551672303645247</v>
      </c>
      <c r="AM1572" s="95">
        <v>1129.68</v>
      </c>
      <c r="AN1572">
        <f>AJ1571/AK1572</f>
        <v>0.17551672303645247</v>
      </c>
      <c r="AO1572">
        <f t="shared" si="35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>AJ1572/AK1573</f>
        <v>0.16021505376344086</v>
      </c>
      <c r="AM1573" s="95">
        <v>1144.93</v>
      </c>
      <c r="AN1573">
        <f>AJ1572/AK1573</f>
        <v>0.16021505376344086</v>
      </c>
      <c r="AO1573">
        <f t="shared" si="35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>AJ1573/AK1574</f>
        <v>0.15303971390927915</v>
      </c>
      <c r="AM1574" s="95">
        <v>1140.21</v>
      </c>
      <c r="AN1574">
        <f>AJ1573/AK1574</f>
        <v>0.15303971390927915</v>
      </c>
      <c r="AO1574">
        <f t="shared" si="35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>AJ1574/AK1575</f>
        <v>0.14565054368203972</v>
      </c>
      <c r="AM1575" s="95">
        <v>1100.67</v>
      </c>
      <c r="AN1575">
        <f>AJ1574/AK1575</f>
        <v>0.14565054368203972</v>
      </c>
      <c r="AO1575">
        <f t="shared" si="35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>AJ1575/AK1576</f>
        <v>0.13808724832214764</v>
      </c>
      <c r="AM1576" s="95">
        <v>1153.79</v>
      </c>
      <c r="AN1576">
        <f>AJ1575/AK1576</f>
        <v>0.13808724832214764</v>
      </c>
      <c r="AO1576">
        <f t="shared" si="35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>AJ1576/AK1577</f>
        <v>0.13733778272154243</v>
      </c>
      <c r="AM1577" s="95">
        <v>1111.93</v>
      </c>
      <c r="AN1577">
        <f>AJ1576/AK1577</f>
        <v>0.13733778272154243</v>
      </c>
      <c r="AO1577">
        <f t="shared" si="35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>AJ1577/AK1578</f>
        <v>0.13735632183908048</v>
      </c>
      <c r="AM1578" s="95">
        <v>1079.25</v>
      </c>
      <c r="AN1578">
        <f>AJ1577/AK1578</f>
        <v>0.13735632183908048</v>
      </c>
      <c r="AO1578">
        <f t="shared" si="35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>AJ1578/AK1579</f>
        <v>0.13729849916620343</v>
      </c>
      <c r="AM1579" s="95">
        <v>1014.02</v>
      </c>
      <c r="AN1579">
        <f>AJ1578/AK1579</f>
        <v>0.13729849916620343</v>
      </c>
      <c r="AO1579">
        <f t="shared" si="35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>AJ1579/AK1580</f>
        <v>0.14092171016102165</v>
      </c>
      <c r="AM1580" s="95">
        <v>903.59</v>
      </c>
      <c r="AN1580">
        <f>AJ1579/AK1580</f>
        <v>0.14092171016102165</v>
      </c>
      <c r="AO1580">
        <f t="shared" si="35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>AJ1580/AK1581</f>
        <v>0.1442169341449917</v>
      </c>
      <c r="AM1581" s="95">
        <v>912.55</v>
      </c>
      <c r="AN1581">
        <f>AJ1580/AK1581</f>
        <v>0.1442169341449917</v>
      </c>
      <c r="AO1581">
        <f t="shared" si="35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>AJ1581/AK1582</f>
        <v>0.14773480662983424</v>
      </c>
      <c r="AM1582" s="95">
        <v>867.81</v>
      </c>
      <c r="AN1582">
        <f>AJ1581/AK1582</f>
        <v>0.14773480662983424</v>
      </c>
      <c r="AO1582">
        <f t="shared" si="35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>AJ1582/AK1583</f>
        <v>0.15355763927192498</v>
      </c>
      <c r="AM1583" s="95">
        <v>854.63</v>
      </c>
      <c r="AN1583">
        <f>AJ1582/AK1583</f>
        <v>0.15355763927192498</v>
      </c>
      <c r="AO1583">
        <f t="shared" si="35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>AJ1583/AK1584</f>
        <v>0.15962493105350245</v>
      </c>
      <c r="AM1584" s="95">
        <v>909.93</v>
      </c>
      <c r="AN1584">
        <f>AJ1583/AK1584</f>
        <v>0.15962493105350245</v>
      </c>
      <c r="AO1584">
        <f t="shared" si="35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>AJ1584/AK1585</f>
        <v>0.16605859590934216</v>
      </c>
      <c r="AM1585" s="95">
        <v>899.18</v>
      </c>
      <c r="AN1585">
        <f>AJ1584/AK1585</f>
        <v>0.16605859590934216</v>
      </c>
      <c r="AO1585">
        <f t="shared" si="35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>AJ1585/AK1586</f>
        <v>0.16083287470188956</v>
      </c>
      <c r="AM1586" s="95">
        <v>895.84</v>
      </c>
      <c r="AN1586">
        <f>AJ1585/AK1586</f>
        <v>0.16083287470188956</v>
      </c>
      <c r="AO1586">
        <f t="shared" si="35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>AJ1586/AK1587</f>
        <v>0.15514290915710904</v>
      </c>
      <c r="AM1587" s="95">
        <v>837.03</v>
      </c>
      <c r="AN1587">
        <f>AJ1586/AK1587</f>
        <v>0.15514290915710904</v>
      </c>
      <c r="AO1587">
        <f t="shared" si="35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>AJ1587/AK1588</f>
        <v>0.14978284473398482</v>
      </c>
      <c r="AM1588" s="95">
        <v>846.63</v>
      </c>
      <c r="AN1588">
        <f>AJ1587/AK1588</f>
        <v>0.14978284473398482</v>
      </c>
      <c r="AO1588">
        <f t="shared" si="35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>AJ1588/AK1589</f>
        <v>0.15505984766050054</v>
      </c>
      <c r="AM1589" s="95">
        <v>890.03</v>
      </c>
      <c r="AN1589">
        <f>AJ1588/AK1589</f>
        <v>0.15505984766050054</v>
      </c>
      <c r="AO1589">
        <f t="shared" si="35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>AJ1589/AK1590</f>
        <v>0.1602724795640327</v>
      </c>
      <c r="AM1590" s="95">
        <v>935.96</v>
      </c>
      <c r="AN1590">
        <f>AJ1589/AK1590</f>
        <v>0.1602724795640327</v>
      </c>
      <c r="AO1590">
        <f t="shared" si="35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>AJ1590/AK1591</f>
        <v>0.16505171475231356</v>
      </c>
      <c r="AM1591" s="95">
        <v>988</v>
      </c>
      <c r="AN1591">
        <f>AJ1590/AK1591</f>
        <v>0.16505171475231356</v>
      </c>
      <c r="AO1591">
        <f t="shared" si="35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>AJ1591/AK1592</f>
        <v>0.1725394235997825</v>
      </c>
      <c r="AM1592" s="95">
        <v>992.54</v>
      </c>
      <c r="AN1592">
        <f>AJ1591/AK1592</f>
        <v>0.1725394235997825</v>
      </c>
      <c r="AO1592">
        <f t="shared" si="35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>AJ1592/AK1593</f>
        <v>0.17952329360780062</v>
      </c>
      <c r="AM1593" s="95">
        <v>989.53</v>
      </c>
      <c r="AN1593">
        <f>AJ1592/AK1593</f>
        <v>0.17952329360780062</v>
      </c>
      <c r="AO1593">
        <f t="shared" si="35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>AJ1593/AK1594</f>
        <v>0.18655507559395249</v>
      </c>
      <c r="AM1594" s="95">
        <v>1019.44</v>
      </c>
      <c r="AN1594">
        <f>AJ1593/AK1594</f>
        <v>0.18655507559395249</v>
      </c>
      <c r="AO1594">
        <f t="shared" si="35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>AJ1594/AK1595</f>
        <v>0.19401801801801802</v>
      </c>
      <c r="AM1595" s="95">
        <v>1038.73</v>
      </c>
      <c r="AN1595">
        <f>AJ1594/AK1595</f>
        <v>0.19401801801801802</v>
      </c>
      <c r="AO1595">
        <f t="shared" ref="AO1595:AO1658" si="3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>AJ1595/AK1596</f>
        <v>0.20182475158084914</v>
      </c>
      <c r="AM1596" s="95">
        <v>1049.9000000000001</v>
      </c>
      <c r="AN1596">
        <f>AJ1595/AK1596</f>
        <v>0.20182475158084914</v>
      </c>
      <c r="AO1596">
        <f t="shared" si="3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>AJ1596/AK1597</f>
        <v>0.20933260987520344</v>
      </c>
      <c r="AM1597" s="95">
        <v>1080.6400000000001</v>
      </c>
      <c r="AN1597">
        <f>AJ1596/AK1597</f>
        <v>0.20933260987520344</v>
      </c>
      <c r="AO1597">
        <f t="shared" si="3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>AJ1597/AK1598</f>
        <v>0.22660187185025199</v>
      </c>
      <c r="AM1598" s="95">
        <v>1132.52</v>
      </c>
      <c r="AN1598">
        <f>AJ1597/AK1598</f>
        <v>0.22660187185025199</v>
      </c>
      <c r="AO1598">
        <f t="shared" si="3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>AJ1598/AK1599</f>
        <v>0.2435732187611887</v>
      </c>
      <c r="AM1599" s="95">
        <v>1143.3599999999999</v>
      </c>
      <c r="AN1599">
        <f>AJ1598/AK1599</f>
        <v>0.2435732187611887</v>
      </c>
      <c r="AO1599">
        <f t="shared" si="3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>AJ1599/AK1600</f>
        <v>0.26008537886873001</v>
      </c>
      <c r="AM1600" s="95">
        <v>1123.98</v>
      </c>
      <c r="AN1600">
        <f>AJ1599/AK1600</f>
        <v>0.26008537886873001</v>
      </c>
      <c r="AO1600">
        <f t="shared" si="3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>AJ1600/AK1601</f>
        <v>0.26503546099290787</v>
      </c>
      <c r="AM1601" s="95">
        <v>1133.3599999999999</v>
      </c>
      <c r="AN1601">
        <f>AJ1600/AK1601</f>
        <v>0.26503546099290787</v>
      </c>
      <c r="AO1601">
        <f t="shared" si="3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>AJ1601/AK1602</f>
        <v>0.26924026088489339</v>
      </c>
      <c r="AM1602" s="95">
        <v>1102.78</v>
      </c>
      <c r="AN1602">
        <f>AJ1601/AK1602</f>
        <v>0.26924026088489339</v>
      </c>
      <c r="AO1602">
        <f t="shared" si="3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>AJ1602/AK1603</f>
        <v>0.27411702688455458</v>
      </c>
      <c r="AM1603" s="95">
        <v>1132.76</v>
      </c>
      <c r="AN1603">
        <f>AJ1602/AK1603</f>
        <v>0.27411702688455458</v>
      </c>
      <c r="AO1603">
        <f t="shared" si="3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>AJ1603/AK1604</f>
        <v>0.28185498064061948</v>
      </c>
      <c r="AM1604" s="95">
        <v>1105.8499999999999</v>
      </c>
      <c r="AN1604">
        <f>AJ1603/AK1604</f>
        <v>0.28185498064061948</v>
      </c>
      <c r="AO1604">
        <f t="shared" si="3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>AJ1604/AK1605</f>
        <v>0.28900615655233075</v>
      </c>
      <c r="AM1605" s="95">
        <v>1088.94</v>
      </c>
      <c r="AN1605">
        <f>AJ1604/AK1605</f>
        <v>0.28900615655233075</v>
      </c>
      <c r="AO1605">
        <f t="shared" si="3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>AJ1605/AK1606</f>
        <v>0.29568193786203262</v>
      </c>
      <c r="AM1606" s="95">
        <v>1117.6600000000001</v>
      </c>
      <c r="AN1606">
        <f>AJ1605/AK1606</f>
        <v>0.29568193786203262</v>
      </c>
      <c r="AO1606">
        <f t="shared" si="3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>AJ1606/AK1607</f>
        <v>0.29696176008381348</v>
      </c>
      <c r="AM1607" s="95">
        <v>1117.21</v>
      </c>
      <c r="AN1607">
        <f>AJ1606/AK1607</f>
        <v>0.29696176008381348</v>
      </c>
      <c r="AO1607">
        <f t="shared" si="3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>AJ1607/AK1608</f>
        <v>0.29963350785340315</v>
      </c>
      <c r="AM1608" s="95">
        <v>1168.94</v>
      </c>
      <c r="AN1608">
        <f>AJ1607/AK1608</f>
        <v>0.29963350785340315</v>
      </c>
      <c r="AO1608">
        <f t="shared" si="3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>AJ1608/AK1609</f>
        <v>0.30357330530740934</v>
      </c>
      <c r="AM1609" s="95">
        <v>1199.21</v>
      </c>
      <c r="AN1609">
        <f>AJ1608/AK1609</f>
        <v>0.30357330530740934</v>
      </c>
      <c r="AO1609">
        <f t="shared" si="3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>AJ1609/AK1610</f>
        <v>0.3042999475616151</v>
      </c>
      <c r="AM1610" s="95">
        <v>1181.4100000000001</v>
      </c>
      <c r="AN1610">
        <f>AJ1609/AK1610</f>
        <v>0.3042999475616151</v>
      </c>
      <c r="AO1610">
        <f t="shared" si="3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>AJ1610/AK1611</f>
        <v>0.3039103232533889</v>
      </c>
      <c r="AM1611" s="95">
        <v>1199.6300000000001</v>
      </c>
      <c r="AN1611">
        <f>AJ1610/AK1611</f>
        <v>0.3039103232533889</v>
      </c>
      <c r="AO1611">
        <f t="shared" si="3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>AJ1611/AK1612</f>
        <v>0.3028970512157268</v>
      </c>
      <c r="AM1612" s="95">
        <v>1194.9000000000001</v>
      </c>
      <c r="AN1612">
        <f>AJ1611/AK1612</f>
        <v>0.3028970512157268</v>
      </c>
      <c r="AO1612">
        <f t="shared" si="3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>AJ1612/AK1613</f>
        <v>0.30373415553271665</v>
      </c>
      <c r="AM1613" s="95">
        <v>1164.43</v>
      </c>
      <c r="AN1613">
        <f>AJ1612/AK1613</f>
        <v>0.30373415553271665</v>
      </c>
      <c r="AO1613">
        <f t="shared" si="3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>AJ1613/AK1614</f>
        <v>0.30691015089163237</v>
      </c>
      <c r="AM1614" s="95">
        <v>1178.28</v>
      </c>
      <c r="AN1614">
        <f>AJ1613/AK1614</f>
        <v>0.30691015089163237</v>
      </c>
      <c r="AO1614">
        <f t="shared" si="3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>AJ1614/AK1615</f>
        <v>0.30961439588688944</v>
      </c>
      <c r="AM1615" s="95">
        <v>1202.25</v>
      </c>
      <c r="AN1615">
        <f>AJ1614/AK1615</f>
        <v>0.30961439588688944</v>
      </c>
      <c r="AO1615">
        <f t="shared" si="3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>AJ1615/AK1616</f>
        <v>0.31337427499147047</v>
      </c>
      <c r="AM1616" s="95">
        <v>1222.24</v>
      </c>
      <c r="AN1616">
        <f>AJ1615/AK1616</f>
        <v>0.31337427499147047</v>
      </c>
      <c r="AO1616">
        <f t="shared" si="3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>AJ1616/AK1617</f>
        <v>0.31693822131704008</v>
      </c>
      <c r="AM1617" s="95">
        <v>1224.27</v>
      </c>
      <c r="AN1617">
        <f>AJ1616/AK1617</f>
        <v>0.31693822131704008</v>
      </c>
      <c r="AO1617">
        <f t="shared" si="3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>AJ1617/AK1618</f>
        <v>0.31820925553319918</v>
      </c>
      <c r="AM1618" s="95">
        <v>1225.92</v>
      </c>
      <c r="AN1618">
        <f>AJ1617/AK1618</f>
        <v>0.31820925553319918</v>
      </c>
      <c r="AO1618">
        <f t="shared" si="3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>AJ1618/AK1619</f>
        <v>0.3229417670682731</v>
      </c>
      <c r="AM1619" s="95">
        <v>1191.96</v>
      </c>
      <c r="AN1619">
        <f>AJ1618/AK1619</f>
        <v>0.3229417670682731</v>
      </c>
      <c r="AO1619">
        <f t="shared" si="3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>AJ1619/AK1620</f>
        <v>0.33097165991902833</v>
      </c>
      <c r="AM1620" s="95">
        <v>1237.3699999999999</v>
      </c>
      <c r="AN1620">
        <f>AJ1619/AK1620</f>
        <v>0.33097165991902833</v>
      </c>
      <c r="AO1620">
        <f t="shared" si="3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>AJ1620/AK1621</f>
        <v>0.33775406504065036</v>
      </c>
      <c r="AM1621" s="95">
        <v>1262.07</v>
      </c>
      <c r="AN1621">
        <f>AJ1620/AK1621</f>
        <v>0.33775406504065036</v>
      </c>
      <c r="AO1621">
        <f t="shared" si="3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>AJ1621/AK1622</f>
        <v>0.34084720121028739</v>
      </c>
      <c r="AM1622" s="95">
        <v>1278.73</v>
      </c>
      <c r="AN1622">
        <f>AJ1621/AK1622</f>
        <v>0.34084720121028739</v>
      </c>
      <c r="AO1622">
        <f t="shared" si="3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>AJ1622/AK1623</f>
        <v>0.34579768495218921</v>
      </c>
      <c r="AM1623" s="95">
        <v>1276.6500000000001</v>
      </c>
      <c r="AN1623">
        <f>AJ1622/AK1623</f>
        <v>0.34579768495218921</v>
      </c>
      <c r="AO1623">
        <f t="shared" si="3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>AJ1623/AK1624</f>
        <v>0.34949949949949949</v>
      </c>
      <c r="AM1624" s="95">
        <v>1293.74</v>
      </c>
      <c r="AN1624">
        <f>AJ1623/AK1624</f>
        <v>0.34949949949949949</v>
      </c>
      <c r="AO1624">
        <f t="shared" si="3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>AJ1624/AK1625</f>
        <v>0.3512489660876757</v>
      </c>
      <c r="AM1625" s="95">
        <v>1302.17</v>
      </c>
      <c r="AN1625">
        <f>AJ1624/AK1625</f>
        <v>0.3512489660876757</v>
      </c>
      <c r="AO1625">
        <f t="shared" si="3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>AJ1625/AK1626</f>
        <v>0.35418930041152269</v>
      </c>
      <c r="AM1626" s="95">
        <v>1290.01</v>
      </c>
      <c r="AN1626">
        <f>AJ1625/AK1626</f>
        <v>0.35418930041152269</v>
      </c>
      <c r="AO1626">
        <f t="shared" si="3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>AJ1626/AK1627</f>
        <v>0.35815672745194677</v>
      </c>
      <c r="AM1627" s="95">
        <v>1253.17</v>
      </c>
      <c r="AN1627">
        <f>AJ1626/AK1627</f>
        <v>0.35815672745194677</v>
      </c>
      <c r="AO1627">
        <f t="shared" si="3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>AJ1627/AK1628</f>
        <v>0.36008190008190005</v>
      </c>
      <c r="AM1628" s="95">
        <v>1260.24</v>
      </c>
      <c r="AN1628">
        <f>AJ1627/AK1628</f>
        <v>0.36008190008190005</v>
      </c>
      <c r="AO1628">
        <f t="shared" si="3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>AJ1628/AK1629</f>
        <v>0.3623508255680889</v>
      </c>
      <c r="AM1629" s="95">
        <v>1287.1500000000001</v>
      </c>
      <c r="AN1629">
        <f>AJ1628/AK1629</f>
        <v>0.3623508255680889</v>
      </c>
      <c r="AO1629">
        <f t="shared" si="3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>AJ1629/AK1630</f>
        <v>0.36712666338097583</v>
      </c>
      <c r="AM1630" s="95">
        <v>1317.74</v>
      </c>
      <c r="AN1630">
        <f>AJ1629/AK1630</f>
        <v>0.36712666338097583</v>
      </c>
      <c r="AO1630">
        <f t="shared" si="3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>AJ1630/AK1631</f>
        <v>0.37586719524281464</v>
      </c>
      <c r="AM1631" s="95">
        <v>1363.38</v>
      </c>
      <c r="AN1631">
        <f>AJ1630/AK1631</f>
        <v>0.37586719524281464</v>
      </c>
      <c r="AO1631">
        <f t="shared" si="3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>AJ1631/AK1632</f>
        <v>0.3831761786600496</v>
      </c>
      <c r="AM1632" s="95">
        <v>1388.64</v>
      </c>
      <c r="AN1632">
        <f>AJ1631/AK1632</f>
        <v>0.3831761786600496</v>
      </c>
      <c r="AO1632">
        <f t="shared" si="3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>AJ1632/AK1633</f>
        <v>0.3893458870168483</v>
      </c>
      <c r="AM1633" s="95">
        <v>1416.42</v>
      </c>
      <c r="AN1633">
        <f>AJ1632/AK1633</f>
        <v>0.3893458870168483</v>
      </c>
      <c r="AO1633">
        <f t="shared" si="3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>AJ1633/AK1634</f>
        <v>0.39300252944431269</v>
      </c>
      <c r="AM1634" s="95">
        <v>1424.16</v>
      </c>
      <c r="AN1634">
        <f>AJ1633/AK1634</f>
        <v>0.39300252944431269</v>
      </c>
      <c r="AO1634">
        <f t="shared" si="3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>AJ1634/AK1635</f>
        <v>0.39572676032806059</v>
      </c>
      <c r="AM1635" s="95">
        <v>1444.8</v>
      </c>
      <c r="AN1635">
        <f>AJ1634/AK1635</f>
        <v>0.39572676032806059</v>
      </c>
      <c r="AO1635">
        <f t="shared" si="3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>AJ1635/AK1636</f>
        <v>0.39692820133234641</v>
      </c>
      <c r="AM1636" s="95">
        <v>1406.95</v>
      </c>
      <c r="AN1636">
        <f>AJ1635/AK1636</f>
        <v>0.39692820133234641</v>
      </c>
      <c r="AO1636">
        <f t="shared" si="3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>AJ1636/AK1637</f>
        <v>0.39701124733492676</v>
      </c>
      <c r="AM1637" s="95">
        <v>1463.64</v>
      </c>
      <c r="AN1637">
        <f>AJ1636/AK1637</f>
        <v>0.39701124733492676</v>
      </c>
      <c r="AO1637">
        <f t="shared" si="3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>AJ1637/AK1638</f>
        <v>0.39722880770445318</v>
      </c>
      <c r="AM1638" s="95">
        <v>1511.14</v>
      </c>
      <c r="AN1638">
        <f>AJ1637/AK1638</f>
        <v>0.39722880770445318</v>
      </c>
      <c r="AO1638">
        <f t="shared" si="3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>AJ1638/AK1639</f>
        <v>0.39908424205191217</v>
      </c>
      <c r="AM1639" s="95">
        <v>1514.19</v>
      </c>
      <c r="AN1639">
        <f>AJ1638/AK1639</f>
        <v>0.39908424205191217</v>
      </c>
      <c r="AO1639">
        <f t="shared" si="3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>AJ1639/AK1640</f>
        <v>0.40201825260802981</v>
      </c>
      <c r="AM1640" s="110">
        <v>1520.71</v>
      </c>
      <c r="AN1640">
        <f>AJ1639/AK1640</f>
        <v>0.40201825260802981</v>
      </c>
      <c r="AO1640">
        <f t="shared" si="3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>AJ1640/AK1641</f>
        <v>0.40559454012899382</v>
      </c>
      <c r="AM1641" s="95">
        <v>1454.62</v>
      </c>
      <c r="AN1641">
        <f>AJ1640/AK1641</f>
        <v>0.40559454012899382</v>
      </c>
      <c r="AO1641">
        <f t="shared" si="3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>AJ1641/AK1642</f>
        <v>0.40730970310326631</v>
      </c>
      <c r="AM1642" s="95">
        <v>1497.12</v>
      </c>
      <c r="AN1642">
        <f>AJ1641/AK1642</f>
        <v>0.40730970310326631</v>
      </c>
      <c r="AO1642">
        <f t="shared" si="3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>AJ1642/AK1643</f>
        <v>0.39635741726334062</v>
      </c>
      <c r="AM1643" s="95">
        <v>1539.66</v>
      </c>
      <c r="AN1643">
        <f>AJ1642/AK1643</f>
        <v>0.39635741726334062</v>
      </c>
      <c r="AO1643">
        <f t="shared" si="3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>AJ1643/AK1644</f>
        <v>0.38399380839324315</v>
      </c>
      <c r="AM1644" s="95">
        <v>1463.39</v>
      </c>
      <c r="AN1644">
        <f>AJ1643/AK1644</f>
        <v>0.38399380839324315</v>
      </c>
      <c r="AO1644">
        <f t="shared" si="3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>AJ1644/AK1645</f>
        <v>0.37422156201793977</v>
      </c>
      <c r="AM1645" s="95">
        <v>1479.22</v>
      </c>
      <c r="AN1645">
        <f>AJ1644/AK1645</f>
        <v>0.37422156201793977</v>
      </c>
      <c r="AO1645">
        <f t="shared" si="3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>AJ1645/AK1646</f>
        <v>0.35275724843661171</v>
      </c>
      <c r="AM1646" s="95">
        <v>1378.76</v>
      </c>
      <c r="AN1646">
        <f>AJ1645/AK1646</f>
        <v>0.35275724843661171</v>
      </c>
      <c r="AO1646">
        <f t="shared" si="3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>AJ1646/AK1647</f>
        <v>0.332179146216455</v>
      </c>
      <c r="AM1647" s="95">
        <v>1354.87</v>
      </c>
      <c r="AN1647">
        <f>AJ1646/AK1647</f>
        <v>0.332179146216455</v>
      </c>
      <c r="AO1647">
        <f t="shared" si="3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>AJ1647/AK1648</f>
        <v>0.30993593346071713</v>
      </c>
      <c r="AM1648" s="95">
        <v>1316.94</v>
      </c>
      <c r="AN1648">
        <f>AJ1647/AK1648</f>
        <v>0.30993593346071713</v>
      </c>
      <c r="AO1648">
        <f t="shared" si="3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>AJ1648/AK1649</f>
        <v>0.29908343147614547</v>
      </c>
      <c r="AM1649" s="95">
        <v>1370.47</v>
      </c>
      <c r="AN1649">
        <f>AJ1648/AK1649</f>
        <v>0.29908343147614547</v>
      </c>
      <c r="AO1649">
        <f t="shared" si="3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>AJ1649/AK1650</f>
        <v>0.28767679751837216</v>
      </c>
      <c r="AM1650" s="95">
        <v>1403.22</v>
      </c>
      <c r="AN1650">
        <f>AJ1649/AK1650</f>
        <v>0.28767679751837216</v>
      </c>
      <c r="AO1650">
        <f t="shared" si="3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>AJ1650/AK1651</f>
        <v>0.27598656399241367</v>
      </c>
      <c r="AM1651" s="95">
        <v>1341.25</v>
      </c>
      <c r="AN1651">
        <f>AJ1650/AK1651</f>
        <v>0.27598656399241367</v>
      </c>
      <c r="AO1651">
        <f t="shared" si="3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>AJ1651/AK1652</f>
        <v>0.26087602213695571</v>
      </c>
      <c r="AM1652" s="95">
        <v>1257.33</v>
      </c>
      <c r="AN1652">
        <f>AJ1651/AK1652</f>
        <v>0.26087602213695571</v>
      </c>
      <c r="AO1652">
        <f t="shared" si="3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>AJ1652/AK1653</f>
        <v>0.2481978157740187</v>
      </c>
      <c r="AM1653" s="95">
        <v>1281.47</v>
      </c>
      <c r="AN1653">
        <f>AJ1652/AK1653</f>
        <v>0.2481978157740187</v>
      </c>
      <c r="AO1653">
        <f t="shared" si="3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>AJ1653/AK1654</f>
        <v>0.23479886462842178</v>
      </c>
      <c r="AM1654" s="95">
        <v>1216.95</v>
      </c>
      <c r="AN1654">
        <f>AJ1653/AK1654</f>
        <v>0.23479886462842178</v>
      </c>
      <c r="AO1654">
        <f t="shared" si="3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>AJ1654/AK1655</f>
        <v>0.22885278097146611</v>
      </c>
      <c r="AM1655" s="95">
        <v>968.8</v>
      </c>
      <c r="AN1655">
        <f>AJ1654/AK1655</f>
        <v>0.22885278097146611</v>
      </c>
      <c r="AO1655">
        <f t="shared" si="3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>AJ1655/AK1656</f>
        <v>0.22481660193793887</v>
      </c>
      <c r="AM1656" s="95">
        <v>883.04</v>
      </c>
      <c r="AN1656">
        <f>AJ1655/AK1656</f>
        <v>0.22481660193793887</v>
      </c>
      <c r="AO1656">
        <f t="shared" si="3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>AJ1656/AK1657</f>
        <v>0.21857221683124989</v>
      </c>
      <c r="AM1657" s="95">
        <v>877.56</v>
      </c>
      <c r="AN1657">
        <f>AJ1656/AK1657</f>
        <v>0.21857221683124989</v>
      </c>
      <c r="AO1657">
        <f t="shared" si="3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>AJ1657/AK1658</f>
        <v>0.1685745363726637</v>
      </c>
      <c r="AM1658" s="95">
        <v>865.58</v>
      </c>
      <c r="AN1658">
        <f>AJ1657/AK1658</f>
        <v>0.1685745363726637</v>
      </c>
      <c r="AO1658">
        <f t="shared" si="3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>AJ1658/AK1659</f>
        <v>0.11893260695059057</v>
      </c>
      <c r="AM1659" s="95">
        <v>805.23</v>
      </c>
      <c r="AN1659">
        <f>AJ1658/AK1659</f>
        <v>0.11893260695059057</v>
      </c>
      <c r="AO1659">
        <f t="shared" ref="AO1659:AO1722" si="37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>AJ1659/AK1660</f>
        <v>6.9954726880385884E-2</v>
      </c>
      <c r="AM1660" s="95">
        <v>757.13</v>
      </c>
      <c r="AN1660">
        <f>AJ1659/AK1660</f>
        <v>6.9954726880385884E-2</v>
      </c>
      <c r="AO1660">
        <f t="shared" si="37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>AJ1660/AK1661</f>
        <v>5.7243794159944975E-2</v>
      </c>
      <c r="AM1661" s="95">
        <v>848.15</v>
      </c>
      <c r="AN1661">
        <f>AJ1660/AK1661</f>
        <v>5.7243794159944975E-2</v>
      </c>
      <c r="AO1661">
        <f t="shared" si="37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>AJ1661/AK1662</f>
        <v>4.4578283206144945E-2</v>
      </c>
      <c r="AM1662" s="95">
        <v>902.41</v>
      </c>
      <c r="AN1662">
        <f>AJ1661/AK1662</f>
        <v>4.4578283206144945E-2</v>
      </c>
      <c r="AO1662">
        <f t="shared" si="37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>AJ1662/AK1663</f>
        <v>3.1804462824477381E-2</v>
      </c>
      <c r="AM1663" s="95">
        <v>926.12</v>
      </c>
      <c r="AN1663">
        <f>AJ1662/AK1663</f>
        <v>3.1804462824477381E-2</v>
      </c>
      <c r="AO1663">
        <f t="shared" si="37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>AJ1663/AK1664</f>
        <v>3.2861081056817315E-2</v>
      </c>
      <c r="AM1664" s="95">
        <v>935.82</v>
      </c>
      <c r="AN1664">
        <f>AJ1663/AK1664</f>
        <v>3.2861081056817315E-2</v>
      </c>
      <c r="AO1664">
        <f t="shared" si="37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>AJ1664/AK1665</f>
        <v>3.3791401416520719E-2</v>
      </c>
      <c r="AM1665" s="95">
        <v>1009.73</v>
      </c>
      <c r="AN1665">
        <f>AJ1664/AK1665</f>
        <v>3.3791401416520719E-2</v>
      </c>
      <c r="AO1665">
        <f t="shared" si="37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>AJ1665/AK1666</f>
        <v>3.4773509161036997E-2</v>
      </c>
      <c r="AM1666" s="95">
        <v>1044.55</v>
      </c>
      <c r="AN1666">
        <f>AJ1665/AK1666</f>
        <v>3.4773509161036997E-2</v>
      </c>
      <c r="AO1666">
        <f t="shared" si="37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>AJ1666/AK1667</f>
        <v>4.2496041052779286E-2</v>
      </c>
      <c r="AM1667" s="95">
        <v>1067.6600000000001</v>
      </c>
      <c r="AN1667">
        <f>AJ1666/AK1667</f>
        <v>4.2496041052779286E-2</v>
      </c>
      <c r="AO1667">
        <f t="shared" si="37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>AJ1667/AK1668</f>
        <v>5.0216490238678559E-2</v>
      </c>
      <c r="AM1668" s="95">
        <v>1088.07</v>
      </c>
      <c r="AN1668">
        <f>AJ1667/AK1668</f>
        <v>5.0216490238678559E-2</v>
      </c>
      <c r="AO1668">
        <f t="shared" si="37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>AJ1668/AK1669</f>
        <v>5.8069266354555928E-2</v>
      </c>
      <c r="AM1669" s="95">
        <v>1110.3800000000001</v>
      </c>
      <c r="AN1669">
        <f>AJ1668/AK1669</f>
        <v>5.8069266354555928E-2</v>
      </c>
      <c r="AO1669">
        <f t="shared" si="37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>AJ1669/AK1670</f>
        <v>0.11698902103033405</v>
      </c>
      <c r="AM1670" s="95">
        <v>1123.58</v>
      </c>
      <c r="AN1670">
        <f>AJ1669/AK1670</f>
        <v>0.11698902103033405</v>
      </c>
      <c r="AO1670">
        <f t="shared" si="37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>AJ1670/AK1671</f>
        <v>0.17606267388265254</v>
      </c>
      <c r="AM1671" s="95">
        <v>1089.1600000000001</v>
      </c>
      <c r="AN1671">
        <f>AJ1670/AK1671</f>
        <v>0.17606267388265254</v>
      </c>
      <c r="AO1671">
        <f t="shared" si="37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>AJ1671/AK1672</f>
        <v>0.23420376692658673</v>
      </c>
      <c r="AM1672" s="95">
        <v>1152.05</v>
      </c>
      <c r="AN1672">
        <f>AJ1671/AK1672</f>
        <v>0.23420376692658673</v>
      </c>
      <c r="AO1672">
        <f t="shared" si="37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>AJ1672/AK1673</f>
        <v>0.24902641634060976</v>
      </c>
      <c r="AM1673" s="95">
        <v>1197.32</v>
      </c>
      <c r="AN1673">
        <f>AJ1672/AK1673</f>
        <v>0.24902641634060976</v>
      </c>
      <c r="AO1673">
        <f t="shared" si="37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>AJ1673/AK1674</f>
        <v>0.26405045421628209</v>
      </c>
      <c r="AM1674" s="95">
        <v>1125.06</v>
      </c>
      <c r="AN1674">
        <f>AJ1673/AK1674</f>
        <v>0.26405045421628209</v>
      </c>
      <c r="AO1674">
        <f t="shared" si="37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>AJ1674/AK1675</f>
        <v>0.27954029316633405</v>
      </c>
      <c r="AM1675" s="95">
        <v>1083.3599999999999</v>
      </c>
      <c r="AN1675">
        <f>AJ1674/AK1675</f>
        <v>0.27954029316633405</v>
      </c>
      <c r="AO1675">
        <f t="shared" si="37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>AJ1675/AK1676</f>
        <v>0.28891508532444082</v>
      </c>
      <c r="AM1676" s="95">
        <v>1079.8</v>
      </c>
      <c r="AN1676">
        <f>AJ1675/AK1676</f>
        <v>0.28891508532444082</v>
      </c>
      <c r="AO1676">
        <f t="shared" si="37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>AJ1676/AK1677</f>
        <v>0.29793750839776706</v>
      </c>
      <c r="AM1677" s="95">
        <v>1087.28</v>
      </c>
      <c r="AN1677">
        <f>AJ1676/AK1677</f>
        <v>0.29793750839776706</v>
      </c>
      <c r="AO1677">
        <f t="shared" si="37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>AJ1677/AK1678</f>
        <v>0.30717957873822899</v>
      </c>
      <c r="AM1678" s="95">
        <v>1122.08</v>
      </c>
      <c r="AN1678">
        <f>AJ1677/AK1678</f>
        <v>0.30717957873822899</v>
      </c>
      <c r="AO1678">
        <f t="shared" si="37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>AJ1678/AK1679</f>
        <v>0.31405218149369107</v>
      </c>
      <c r="AM1679" s="95">
        <v>1171.58</v>
      </c>
      <c r="AN1679">
        <f>AJ1678/AK1679</f>
        <v>0.31405218149369107</v>
      </c>
      <c r="AO1679">
        <f t="shared" si="37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>AJ1679/AK1680</f>
        <v>0.32117170849272325</v>
      </c>
      <c r="AM1680" s="95">
        <v>1198.8900000000001</v>
      </c>
      <c r="AN1680">
        <f>AJ1679/AK1680</f>
        <v>0.32117170849272325</v>
      </c>
      <c r="AO1680">
        <f t="shared" si="37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>AJ1680/AK1681</f>
        <v>0.32785987708676467</v>
      </c>
      <c r="AM1681" s="95">
        <v>1241.53</v>
      </c>
      <c r="AN1681">
        <f>AJ1680/AK1681</f>
        <v>0.32785987708676467</v>
      </c>
      <c r="AO1681">
        <f t="shared" si="37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>AJ1681/AK1682</f>
        <v>0.33461536715057005</v>
      </c>
      <c r="AM1682" s="95">
        <v>1282.6199999999999</v>
      </c>
      <c r="AN1682">
        <f>AJ1681/AK1682</f>
        <v>0.33461536715057005</v>
      </c>
      <c r="AO1682">
        <f t="shared" si="37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>AJ1682/AK1683</f>
        <v>0.3412423353772327</v>
      </c>
      <c r="AM1683" s="95">
        <v>1321.12</v>
      </c>
      <c r="AN1683">
        <f>AJ1682/AK1683</f>
        <v>0.3412423353772327</v>
      </c>
      <c r="AO1683">
        <f t="shared" si="37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>AJ1683/AK1684</f>
        <v>0.34613611853204274</v>
      </c>
      <c r="AM1684" s="95">
        <v>1304.49</v>
      </c>
      <c r="AN1684">
        <f>AJ1683/AK1684</f>
        <v>0.34613611853204274</v>
      </c>
      <c r="AO1684">
        <f t="shared" si="37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>AJ1684/AK1685</f>
        <v>0.34979057917529988</v>
      </c>
      <c r="AM1685" s="95">
        <v>1331.51</v>
      </c>
      <c r="AN1685">
        <f>AJ1684/AK1685</f>
        <v>0.34979057917529988</v>
      </c>
      <c r="AO1685">
        <f t="shared" si="37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>AJ1685/AK1686</f>
        <v>0.35399444159246612</v>
      </c>
      <c r="AM1686" s="95">
        <v>1338.31</v>
      </c>
      <c r="AN1686">
        <f>AJ1685/AK1686</f>
        <v>0.35399444159246612</v>
      </c>
      <c r="AO1686">
        <f t="shared" si="37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>AJ1686/AK1687</f>
        <v>0.36022186583496513</v>
      </c>
      <c r="AM1687" s="95">
        <v>1287.29</v>
      </c>
      <c r="AN1687">
        <f>AJ1686/AK1687</f>
        <v>0.36022186583496513</v>
      </c>
      <c r="AO1687">
        <f t="shared" si="37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>AJ1687/AK1688</f>
        <v>0.36368009017861624</v>
      </c>
      <c r="AM1688" s="95">
        <v>1325.19</v>
      </c>
      <c r="AN1688">
        <f>AJ1687/AK1688</f>
        <v>0.36368009017861624</v>
      </c>
      <c r="AO1688">
        <f t="shared" si="37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>AJ1688/AK1689</f>
        <v>0.36644669565281368</v>
      </c>
      <c r="AM1689" s="95">
        <v>1185.31</v>
      </c>
      <c r="AN1689">
        <f>AJ1688/AK1689</f>
        <v>0.36644669565281368</v>
      </c>
      <c r="AO1689">
        <f t="shared" si="37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>AJ1689/AK1690</f>
        <v>0.36965212064048941</v>
      </c>
      <c r="AM1690" s="95">
        <v>1173.8800000000001</v>
      </c>
      <c r="AN1690">
        <f>AJ1689/AK1690</f>
        <v>0.36965212064048941</v>
      </c>
      <c r="AO1690">
        <f t="shared" si="37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>AJ1690/AK1691</f>
        <v>0.37499466333364251</v>
      </c>
      <c r="AM1691" s="95">
        <v>1207.22</v>
      </c>
      <c r="AN1691">
        <f>AJ1690/AK1691</f>
        <v>0.37499466333364251</v>
      </c>
      <c r="AO1691">
        <f t="shared" si="37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>AJ1691/AK1692</f>
        <v>0.37989361858875192</v>
      </c>
      <c r="AM1692" s="95">
        <v>1226.42</v>
      </c>
      <c r="AN1692">
        <f>AJ1691/AK1692</f>
        <v>0.37989361858875192</v>
      </c>
      <c r="AO1692">
        <f t="shared" si="37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>AJ1692/AK1693</f>
        <v>0.38542663688893619</v>
      </c>
      <c r="AM1693" s="95">
        <v>1243.32</v>
      </c>
      <c r="AN1693">
        <f>AJ1692/AK1693</f>
        <v>0.38542663688893619</v>
      </c>
      <c r="AO1693">
        <f t="shared" si="37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>AJ1693/AK1694</f>
        <v>0.38369399774998347</v>
      </c>
      <c r="AM1694" s="95">
        <v>1300.58</v>
      </c>
      <c r="AN1694">
        <f>AJ1693/AK1694</f>
        <v>0.38369399774998347</v>
      </c>
      <c r="AO1694">
        <f t="shared" si="37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>AJ1694/AK1695</f>
        <v>0.38196808440545899</v>
      </c>
      <c r="AM1695" s="95">
        <v>1352.49</v>
      </c>
      <c r="AN1695">
        <f>AJ1694/AK1695</f>
        <v>0.38196808440545899</v>
      </c>
      <c r="AO1695">
        <f t="shared" si="37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>AJ1695/AK1696</f>
        <v>0.37904547673850875</v>
      </c>
      <c r="AM1696" s="95">
        <v>1389.24</v>
      </c>
      <c r="AN1696">
        <f>AJ1695/AK1696</f>
        <v>0.37904547673850875</v>
      </c>
      <c r="AO1696">
        <f t="shared" si="37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>AJ1696/AK1697</f>
        <v>0.38020731468805008</v>
      </c>
      <c r="AM1697" s="95">
        <v>1386.43</v>
      </c>
      <c r="AN1697">
        <f>AJ1696/AK1697</f>
        <v>0.38020731468805008</v>
      </c>
      <c r="AO1697">
        <f t="shared" si="37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>AJ1697/AK1698</f>
        <v>0.38296020712312079</v>
      </c>
      <c r="AM1698" s="95">
        <v>1341.27</v>
      </c>
      <c r="AN1698">
        <f>AJ1697/AK1698</f>
        <v>0.38296020712312079</v>
      </c>
      <c r="AO1698">
        <f t="shared" si="37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>AJ1698/AK1699</f>
        <v>0.38583219306425892</v>
      </c>
      <c r="AM1699" s="95">
        <v>1323.48</v>
      </c>
      <c r="AN1699">
        <f>AJ1698/AK1699</f>
        <v>0.38583219306425892</v>
      </c>
      <c r="AO1699">
        <f t="shared" si="37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>AJ1699/AK1700</f>
        <v>0.38555997858323443</v>
      </c>
      <c r="AM1700" s="95">
        <v>1359.78</v>
      </c>
      <c r="AN1700">
        <f>AJ1699/AK1700</f>
        <v>0.38555997858323443</v>
      </c>
      <c r="AO1700">
        <f t="shared" si="37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>AJ1700/AK1701</f>
        <v>0.38252907889463306</v>
      </c>
      <c r="AM1701" s="95">
        <v>1403.45</v>
      </c>
      <c r="AN1701">
        <f>AJ1700/AK1701</f>
        <v>0.38252907889463306</v>
      </c>
      <c r="AO1701">
        <f t="shared" si="37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>AJ1701/AK1702</f>
        <v>0.37993664841599434</v>
      </c>
      <c r="AM1702" s="95">
        <v>1443.42</v>
      </c>
      <c r="AN1702">
        <f>AJ1701/AK1702</f>
        <v>0.37993664841599434</v>
      </c>
      <c r="AO1702">
        <f t="shared" si="37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>AJ1702/AK1703</f>
        <v>0.37803821883677668</v>
      </c>
      <c r="AM1703" s="111">
        <v>1437.82</v>
      </c>
      <c r="AN1703">
        <f>AJ1702/AK1703</f>
        <v>0.37803821883677668</v>
      </c>
      <c r="AO1703">
        <f t="shared" si="37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>AJ1703/AK1704</f>
        <v>0.37778192837896341</v>
      </c>
      <c r="AM1704" s="111">
        <v>1394.51</v>
      </c>
      <c r="AN1704">
        <f>AJ1703/AK1704</f>
        <v>0.37778192837896341</v>
      </c>
      <c r="AO1704">
        <f t="shared" si="37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>AJ1704/AK1705</f>
        <v>0.37674051942282483</v>
      </c>
      <c r="AM1705" s="95">
        <v>1422.29</v>
      </c>
      <c r="AN1705">
        <f>AJ1704/AK1705</f>
        <v>0.37674051942282483</v>
      </c>
      <c r="AO1705">
        <f t="shared" si="37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>AJ1705/AK1706</f>
        <v>0.3756441433617046</v>
      </c>
      <c r="AM1706" s="95">
        <v>1480.4</v>
      </c>
      <c r="AN1706">
        <f>AJ1705/AK1706</f>
        <v>0.3756441433617046</v>
      </c>
      <c r="AO1706">
        <f t="shared" si="37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>AJ1706/AK1707</f>
        <v>0.37260695651674525</v>
      </c>
      <c r="AM1707" s="95">
        <v>1512.31</v>
      </c>
      <c r="AN1707">
        <f>AJ1706/AK1707</f>
        <v>0.37260695651674525</v>
      </c>
      <c r="AO1707">
        <f t="shared" si="37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>AJ1707/AK1708</f>
        <v>0.37164963290415987</v>
      </c>
      <c r="AM1708" s="95">
        <v>1550.83</v>
      </c>
      <c r="AN1708">
        <f>AJ1707/AK1708</f>
        <v>0.37164963290415987</v>
      </c>
      <c r="AO1708">
        <f t="shared" si="37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>AJ1708/AK1709</f>
        <v>0.3737422823910217</v>
      </c>
      <c r="AM1709" s="95">
        <v>1570.7</v>
      </c>
      <c r="AN1709">
        <f>AJ1708/AK1709</f>
        <v>0.3737422823910217</v>
      </c>
      <c r="AO1709">
        <f t="shared" si="37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>AJ1709/AK1710</f>
        <v>0.37478088533058596</v>
      </c>
      <c r="AM1710" s="95">
        <v>1639.84</v>
      </c>
      <c r="AN1710">
        <f>AJ1709/AK1710</f>
        <v>0.37478088533058596</v>
      </c>
      <c r="AO1710">
        <f t="shared" si="37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>AJ1710/AK1711</f>
        <v>0.37558243113608336</v>
      </c>
      <c r="AM1711" s="95">
        <v>1618.77</v>
      </c>
      <c r="AN1711">
        <f>AJ1710/AK1711</f>
        <v>0.37558243113608336</v>
      </c>
      <c r="AO1711">
        <f t="shared" si="37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>AJ1711/AK1712</f>
        <v>0.38007214735412137</v>
      </c>
      <c r="AM1712" s="95">
        <v>1668.68</v>
      </c>
      <c r="AN1712">
        <f>AJ1711/AK1712</f>
        <v>0.38007214735412137</v>
      </c>
      <c r="AO1712">
        <f t="shared" si="37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>AJ1712/AK1713</f>
        <v>0.38424756032729457</v>
      </c>
      <c r="AM1713" s="95">
        <v>1670.09</v>
      </c>
      <c r="AN1713">
        <f>AJ1712/AK1713</f>
        <v>0.38424756032729457</v>
      </c>
      <c r="AO1713">
        <f t="shared" si="37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>AJ1713/AK1714</f>
        <v>0.38842788139176337</v>
      </c>
      <c r="AM1714" s="95">
        <v>1687.17</v>
      </c>
      <c r="AN1714">
        <f>AJ1713/AK1714</f>
        <v>0.38842788139176337</v>
      </c>
      <c r="AO1714">
        <f t="shared" si="37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>AJ1714/AK1715</f>
        <v>0.39431204131091951</v>
      </c>
      <c r="AM1715" s="95">
        <v>1720.03</v>
      </c>
      <c r="AN1715">
        <f>AJ1714/AK1715</f>
        <v>0.39431204131091951</v>
      </c>
      <c r="AO1715">
        <f t="shared" si="37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>AJ1715/AK1716</f>
        <v>0.40001029737974597</v>
      </c>
      <c r="AM1716" s="95">
        <v>1783.54</v>
      </c>
      <c r="AN1716">
        <f>AJ1715/AK1716</f>
        <v>0.40001029737974597</v>
      </c>
      <c r="AO1716">
        <f t="shared" si="37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>AJ1716/AK1717</f>
        <v>0.40493630094958571</v>
      </c>
      <c r="AM1717" s="95">
        <v>1807.78</v>
      </c>
      <c r="AN1717">
        <f>AJ1716/AK1717</f>
        <v>0.40493630094958571</v>
      </c>
      <c r="AO1717">
        <f t="shared" si="37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>AJ1717/AK1718</f>
        <v>0.41174324686354646</v>
      </c>
      <c r="AM1718" s="95">
        <v>1822.36</v>
      </c>
      <c r="AN1718">
        <f>AJ1717/AK1718</f>
        <v>0.41174324686354646</v>
      </c>
      <c r="AO1718">
        <f t="shared" si="37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>AJ1718/AK1719</f>
        <v>0.41850348480782795</v>
      </c>
      <c r="AM1719" s="95">
        <v>1817.04</v>
      </c>
      <c r="AN1719">
        <f>AJ1718/AK1719</f>
        <v>0.41850348480782795</v>
      </c>
      <c r="AO1719">
        <f t="shared" si="37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>AJ1719/AK1720</f>
        <v>0.42404980257561586</v>
      </c>
      <c r="AM1720" s="95">
        <v>1863.52</v>
      </c>
      <c r="AN1720">
        <f>AJ1719/AK1720</f>
        <v>0.42404980257561586</v>
      </c>
      <c r="AO1720">
        <f t="shared" si="37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>AJ1720/AK1721</f>
        <v>0.42357033587545834</v>
      </c>
      <c r="AM1721" s="95">
        <v>1864.26</v>
      </c>
      <c r="AN1721">
        <f>AJ1720/AK1721</f>
        <v>0.42357033587545834</v>
      </c>
      <c r="AO1721">
        <f t="shared" si="37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>AJ1721/AK1722</f>
        <v>0.42300686562981643</v>
      </c>
      <c r="AM1722" s="95">
        <v>1889.77</v>
      </c>
      <c r="AN1722">
        <f>AJ1721/AK1722</f>
        <v>0.42300686562981643</v>
      </c>
      <c r="AO1722">
        <f t="shared" si="37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>AJ1722/AK1723</f>
        <v>0.42312969124329225</v>
      </c>
      <c r="AM1723" s="95">
        <v>1947.09</v>
      </c>
      <c r="AN1723">
        <f>AJ1722/AK1723</f>
        <v>0.42312969124329225</v>
      </c>
      <c r="AO1723">
        <f t="shared" ref="AO1723:AO1786" si="38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>AJ1723/AK1724</f>
        <v>0.42647079398391047</v>
      </c>
      <c r="AM1724" s="95">
        <v>1973.1</v>
      </c>
      <c r="AN1724">
        <f>AJ1723/AK1724</f>
        <v>0.42647079398391047</v>
      </c>
      <c r="AO1724">
        <f t="shared" si="38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>AJ1724/AK1725</f>
        <v>0.43036566155984957</v>
      </c>
      <c r="AM1725" s="95">
        <v>1961.53</v>
      </c>
      <c r="AN1725">
        <f>AJ1724/AK1725</f>
        <v>0.43036566155984957</v>
      </c>
      <c r="AO1725">
        <f t="shared" si="38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>AJ1725/AK1726</f>
        <v>0.43322088299423184</v>
      </c>
      <c r="AM1726" s="95">
        <v>1993.23</v>
      </c>
      <c r="AN1726">
        <f>AJ1725/AK1726</f>
        <v>0.43322088299423184</v>
      </c>
      <c r="AO1726">
        <f t="shared" si="38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>AJ1726/AK1727</f>
        <v>0.43829908507522825</v>
      </c>
      <c r="AM1727" s="95">
        <v>1937.27</v>
      </c>
      <c r="AN1727">
        <f>AJ1726/AK1727</f>
        <v>0.43829908507522825</v>
      </c>
      <c r="AO1727">
        <f t="shared" si="38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>AJ1727/AK1728</f>
        <v>0.44468722695789276</v>
      </c>
      <c r="AM1728" s="95">
        <v>2044.57</v>
      </c>
      <c r="AN1728">
        <f>AJ1727/AK1728</f>
        <v>0.44468722695789276</v>
      </c>
      <c r="AO1728">
        <f t="shared" si="38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>AJ1728/AK1729</f>
        <v>0.45125462071785083</v>
      </c>
      <c r="AM1729" s="95">
        <v>2054.27</v>
      </c>
      <c r="AN1729">
        <f>AJ1728/AK1729</f>
        <v>0.45125462071785083</v>
      </c>
      <c r="AO1729">
        <f t="shared" si="38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>AJ1729/AK1730</f>
        <v>0.44818226811063999</v>
      </c>
      <c r="AM1730" s="95">
        <v>2028.18</v>
      </c>
      <c r="AN1730">
        <f>AJ1729/AK1730</f>
        <v>0.44818226811063999</v>
      </c>
      <c r="AO1730">
        <f t="shared" si="38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>AJ1730/AK1731</f>
        <v>0.4410607726019149</v>
      </c>
      <c r="AM1731" s="95">
        <v>2082.1999999999998</v>
      </c>
      <c r="AN1731">
        <f>AJ1730/AK1731</f>
        <v>0.4410607726019149</v>
      </c>
      <c r="AO1731">
        <f t="shared" si="38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>AJ1731/AK1732</f>
        <v>0.43329846391014704</v>
      </c>
      <c r="AM1732" s="95">
        <v>2079.9899999999998</v>
      </c>
      <c r="AN1732">
        <f>AJ1731/AK1732</f>
        <v>0.43329846391014704</v>
      </c>
      <c r="AO1732">
        <f t="shared" si="38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>AJ1732/AK1733</f>
        <v>0.42810831829382201</v>
      </c>
      <c r="AM1733" s="95">
        <v>2094.86</v>
      </c>
      <c r="AN1733">
        <f>AJ1732/AK1733</f>
        <v>0.42810831829382201</v>
      </c>
      <c r="AO1733">
        <f t="shared" si="38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>AJ1733/AK1734</f>
        <v>0.42164798889846727</v>
      </c>
      <c r="AM1734" s="95">
        <v>2111.94</v>
      </c>
      <c r="AN1734">
        <f>AJ1733/AK1734</f>
        <v>0.42164798889846727</v>
      </c>
      <c r="AO1734">
        <f t="shared" si="38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>AJ1734/AK1735</f>
        <v>0.41590191000595045</v>
      </c>
      <c r="AM1735" s="95">
        <v>2099.29</v>
      </c>
      <c r="AN1735">
        <f>AJ1734/AK1735</f>
        <v>0.41590191000595045</v>
      </c>
      <c r="AO1735">
        <f t="shared" si="38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>AJ1735/AK1736</f>
        <v>0.40981225260558524</v>
      </c>
      <c r="AM1736" s="95">
        <v>2094.14</v>
      </c>
      <c r="AN1736">
        <f>AJ1735/AK1736</f>
        <v>0.40981225260558524</v>
      </c>
      <c r="AO1736">
        <f t="shared" si="38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>AJ1736/AK1737</f>
        <v>0.40432311161091439</v>
      </c>
      <c r="AM1737" s="95">
        <v>2039.87</v>
      </c>
      <c r="AN1737">
        <f>AJ1736/AK1737</f>
        <v>0.40432311161091439</v>
      </c>
      <c r="AO1737">
        <f t="shared" si="38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>AJ1737/AK1738</f>
        <v>0.39887368929794698</v>
      </c>
      <c r="AM1738" s="95">
        <v>1944.41</v>
      </c>
      <c r="AN1738">
        <f>AJ1737/AK1738</f>
        <v>0.39887368929794698</v>
      </c>
      <c r="AO1738">
        <f t="shared" si="38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>AJ1738/AK1739</f>
        <v>0.3930967016764913</v>
      </c>
      <c r="AM1739" s="95">
        <v>2024.81</v>
      </c>
      <c r="AN1739">
        <f>AJ1738/AK1739</f>
        <v>0.3930967016764913</v>
      </c>
      <c r="AO1739">
        <f t="shared" si="38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>AJ1739/AK1740</f>
        <v>0.38795912405478589</v>
      </c>
      <c r="AM1740" s="95">
        <v>2080.62</v>
      </c>
      <c r="AN1740">
        <f>AJ1739/AK1740</f>
        <v>0.38795912405478589</v>
      </c>
      <c r="AO1740">
        <f t="shared" si="38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>AJ1740/AK1741</f>
        <v>0.38329986259380611</v>
      </c>
      <c r="AM1741" s="95">
        <v>2054.08</v>
      </c>
      <c r="AN1741">
        <f>AJ1740/AK1741</f>
        <v>0.38329986259380611</v>
      </c>
      <c r="AO1741">
        <f t="shared" si="38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>AJ1741/AK1742</f>
        <v>0.37685649484768158</v>
      </c>
      <c r="AM1742" s="95">
        <v>1918.6</v>
      </c>
      <c r="AN1742">
        <f>AJ1741/AK1742</f>
        <v>0.37685649484768158</v>
      </c>
      <c r="AO1742">
        <f t="shared" si="38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>AJ1742/AK1743</f>
        <v>0.37074056735734179</v>
      </c>
      <c r="AM1743" s="95">
        <v>1904.42</v>
      </c>
      <c r="AN1743">
        <f>AJ1742/AK1743</f>
        <v>0.37074056735734179</v>
      </c>
      <c r="AO1743">
        <f t="shared" si="38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>AJ1743/AK1744</f>
        <v>0.36336989568810574</v>
      </c>
      <c r="AM1744" s="95">
        <v>2021.95</v>
      </c>
      <c r="AN1744">
        <f>AJ1743/AK1744</f>
        <v>0.36336989568810574</v>
      </c>
      <c r="AO1744">
        <f t="shared" si="38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>AJ1744/AK1745</f>
        <v>0.36152987741420456</v>
      </c>
      <c r="AM1745" s="95">
        <v>2075.54</v>
      </c>
      <c r="AN1745">
        <f>AJ1744/AK1745</f>
        <v>0.36152987741420456</v>
      </c>
      <c r="AO1745">
        <f t="shared" si="38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>AJ1745/AK1746</f>
        <v>0.35994821607715971</v>
      </c>
      <c r="AM1746" s="95">
        <v>2065.5500000000002</v>
      </c>
      <c r="AN1746">
        <f>AJ1745/AK1746</f>
        <v>0.35994821607715971</v>
      </c>
      <c r="AO1746">
        <f t="shared" si="38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>AJ1746/AK1747</f>
        <v>0.35864541237583913</v>
      </c>
      <c r="AM1747" s="95">
        <v>2083.89</v>
      </c>
      <c r="AN1747">
        <f>AJ1746/AK1747</f>
        <v>0.35864541237583913</v>
      </c>
      <c r="AO1747">
        <f t="shared" si="38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>AJ1747/AK1748</f>
        <v>0.35989161693568494</v>
      </c>
      <c r="AM1748" s="95">
        <v>2148.9</v>
      </c>
      <c r="AN1748">
        <f>AJ1747/AK1748</f>
        <v>0.35989161693568494</v>
      </c>
      <c r="AO1748">
        <f t="shared" si="38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>AJ1748/AK1749</f>
        <v>0.36022570158065842</v>
      </c>
      <c r="AM1749" s="95">
        <v>2170.9499999999998</v>
      </c>
      <c r="AN1749">
        <f>AJ1748/AK1749</f>
        <v>0.36022570158065842</v>
      </c>
      <c r="AO1749">
        <f t="shared" si="38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>AJ1749/AK1750</f>
        <v>0.36002452076809649</v>
      </c>
      <c r="AM1750" s="95">
        <v>2157.69</v>
      </c>
      <c r="AN1750">
        <f>AJ1749/AK1750</f>
        <v>0.36002452076809649</v>
      </c>
      <c r="AO1750">
        <f t="shared" si="38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>AJ1750/AK1751</f>
        <v>0.36256855128401361</v>
      </c>
      <c r="AM1751" s="95">
        <v>2143.02</v>
      </c>
      <c r="AN1751">
        <f>AJ1750/AK1751</f>
        <v>0.36256855128401361</v>
      </c>
      <c r="AO1751">
        <f t="shared" si="38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>AJ1751/AK1752</f>
        <v>0.36613038440237605</v>
      </c>
      <c r="AM1752" s="95">
        <v>2164.9899999999998</v>
      </c>
      <c r="AN1752">
        <f>AJ1751/AK1752</f>
        <v>0.36613038440237605</v>
      </c>
      <c r="AO1752">
        <f t="shared" si="38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>AJ1752/AK1753</f>
        <v>0.36900659398919783</v>
      </c>
      <c r="AM1753" s="95">
        <v>2246.63</v>
      </c>
      <c r="AN1753">
        <f>AJ1752/AK1753</f>
        <v>0.36900659398919783</v>
      </c>
      <c r="AO1753">
        <f t="shared" si="38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>AJ1753/AK1754</f>
        <v>0.37436326125539965</v>
      </c>
      <c r="AM1754" s="95">
        <v>2275.12</v>
      </c>
      <c r="AN1754">
        <f>AJ1753/AK1754</f>
        <v>0.37436326125539965</v>
      </c>
      <c r="AO1754">
        <f t="shared" si="38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>AJ1754/AK1755</f>
        <v>0.38066033669536092</v>
      </c>
      <c r="AM1755" s="95">
        <v>2329.91</v>
      </c>
      <c r="AN1755">
        <f>AJ1754/AK1755</f>
        <v>0.38066033669536092</v>
      </c>
      <c r="AO1755">
        <f t="shared" si="38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>AJ1755/AK1756</f>
        <v>0.38781629279617391</v>
      </c>
      <c r="AM1756" s="95">
        <v>2366.8200000000002</v>
      </c>
      <c r="AN1756">
        <f>AJ1755/AK1756</f>
        <v>0.38781629279617391</v>
      </c>
      <c r="AO1756">
        <f t="shared" si="38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>AJ1756/AK1757</f>
        <v>0.39449433729749772</v>
      </c>
      <c r="AM1757" s="95">
        <v>2359.31</v>
      </c>
      <c r="AN1757">
        <f>AJ1756/AK1757</f>
        <v>0.39449433729749772</v>
      </c>
      <c r="AO1757">
        <f t="shared" si="38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>AJ1757/AK1758</f>
        <v>0.4019754862101419</v>
      </c>
      <c r="AM1758" s="95">
        <v>2395.35</v>
      </c>
      <c r="AN1758">
        <f>AJ1757/AK1758</f>
        <v>0.4019754862101419</v>
      </c>
      <c r="AO1758">
        <f t="shared" si="38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>AJ1758/AK1759</f>
        <v>0.40942213876018047</v>
      </c>
      <c r="AM1759" s="95">
        <v>2433.9899999999998</v>
      </c>
      <c r="AN1759">
        <f>AJ1758/AK1759</f>
        <v>0.40942213876018047</v>
      </c>
      <c r="AO1759">
        <f t="shared" si="38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>AJ1759/AK1760</f>
        <v>0.41478406989506478</v>
      </c>
      <c r="AM1760" s="95">
        <v>2454.1</v>
      </c>
      <c r="AN1760">
        <f>AJ1759/AK1760</f>
        <v>0.41478406989506478</v>
      </c>
      <c r="AO1760">
        <f t="shared" si="38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>AJ1760/AK1761</f>
        <v>0.41860982924607332</v>
      </c>
      <c r="AM1761" s="95">
        <v>2456.2199999999998</v>
      </c>
      <c r="AN1761">
        <f>AJ1760/AK1761</f>
        <v>0.41860982924607332</v>
      </c>
      <c r="AO1761">
        <f t="shared" si="38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>AJ1761/AK1762</f>
        <v>0.42144243352416144</v>
      </c>
      <c r="AM1762" s="95">
        <v>2492.84</v>
      </c>
      <c r="AN1762">
        <f>AJ1761/AK1762</f>
        <v>0.42144243352416144</v>
      </c>
      <c r="AO1762">
        <f t="shared" si="38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>AJ1762/AK1763</f>
        <v>0.42584416795384789</v>
      </c>
      <c r="AM1763" s="95">
        <v>2557</v>
      </c>
      <c r="AN1763">
        <f>AJ1762/AK1763</f>
        <v>0.42584416795384789</v>
      </c>
      <c r="AO1763">
        <f t="shared" si="38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>AJ1763/AK1764</f>
        <v>0.42996890569954066</v>
      </c>
      <c r="AM1764" s="95">
        <v>2593.61</v>
      </c>
      <c r="AN1764">
        <f>AJ1763/AK1764</f>
        <v>0.42996890569954066</v>
      </c>
      <c r="AO1764">
        <f t="shared" si="38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>AJ1764/AK1765</f>
        <v>0.43435933215427303</v>
      </c>
      <c r="AM1765" s="95">
        <v>2664.34</v>
      </c>
      <c r="AN1765">
        <f>AJ1764/AK1765</f>
        <v>0.43435933215427303</v>
      </c>
      <c r="AO1765">
        <f t="shared" si="38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>AJ1765/AK1766</f>
        <v>0.43577133435807647</v>
      </c>
      <c r="AM1766" s="95">
        <v>2789.8</v>
      </c>
      <c r="AN1766">
        <f>AJ1765/AK1766</f>
        <v>0.43577133435807647</v>
      </c>
      <c r="AO1766">
        <f t="shared" si="38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>AJ1766/AK1767</f>
        <v>0.43755262907762388</v>
      </c>
      <c r="AM1767" s="95">
        <v>2705.16</v>
      </c>
      <c r="AN1767">
        <f>AJ1766/AK1767</f>
        <v>0.43755262907762388</v>
      </c>
      <c r="AO1767">
        <f t="shared" si="38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>AJ1767/AK1768</f>
        <v>0.44030550502095739</v>
      </c>
      <c r="AM1768" s="95">
        <v>2702.77</v>
      </c>
      <c r="AN1768">
        <f>AJ1767/AK1768</f>
        <v>0.44030550502095739</v>
      </c>
      <c r="AO1768">
        <f t="shared" si="38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>AJ1768/AK1769</f>
        <v>0.44595935809525328</v>
      </c>
      <c r="AM1769" s="95">
        <v>2653.63</v>
      </c>
      <c r="AN1769">
        <f>AJ1768/AK1769</f>
        <v>0.44595935809525328</v>
      </c>
      <c r="AO1769">
        <f t="shared" si="38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>AJ1769/AK1770</f>
        <v>0.4514788728662204</v>
      </c>
      <c r="AM1770" s="95">
        <v>2701.49</v>
      </c>
      <c r="AN1770">
        <f>AJ1769/AK1770</f>
        <v>0.4514788728662204</v>
      </c>
      <c r="AO1770">
        <f t="shared" si="38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>AJ1770/AK1771</f>
        <v>0.45811523518883757</v>
      </c>
      <c r="AM1771" s="95">
        <v>2754.35</v>
      </c>
      <c r="AN1771">
        <f>AJ1770/AK1771</f>
        <v>0.45811523518883757</v>
      </c>
      <c r="AO1771">
        <f t="shared" si="38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>AJ1771/AK1772</f>
        <v>0.46739627892457586</v>
      </c>
      <c r="AM1772" s="95">
        <v>2793.64</v>
      </c>
      <c r="AN1772">
        <f>AJ1771/AK1772</f>
        <v>0.46739627892457586</v>
      </c>
      <c r="AO1772">
        <f t="shared" si="38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>AJ1772/AK1773</f>
        <v>0.47644354196907085</v>
      </c>
      <c r="AM1773" s="95">
        <v>2857.82</v>
      </c>
      <c r="AN1773">
        <f>AJ1772/AK1773</f>
        <v>0.47644354196907085</v>
      </c>
      <c r="AO1773">
        <f t="shared" si="38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>AJ1773/AK1774</f>
        <v>0.4851865203078764</v>
      </c>
      <c r="AM1774" s="95">
        <v>2901.5</v>
      </c>
      <c r="AN1774">
        <f>AJ1773/AK1774</f>
        <v>0.4851865203078764</v>
      </c>
      <c r="AO1774">
        <f t="shared" si="38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>AJ1774/AK1775</f>
        <v>0.49475716893713223</v>
      </c>
      <c r="AM1775" s="95">
        <v>2785.46</v>
      </c>
      <c r="AN1775">
        <f>AJ1774/AK1775</f>
        <v>0.49475716893713223</v>
      </c>
      <c r="AO1775">
        <f t="shared" si="38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>AJ1775/AK1776</f>
        <v>0.50688123748535274</v>
      </c>
      <c r="AM1776" s="95">
        <v>2723.23</v>
      </c>
      <c r="AN1776">
        <f>AJ1775/AK1776</f>
        <v>0.50688123748535274</v>
      </c>
      <c r="AO1776">
        <f t="shared" si="38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>AJ1776/AK1777</f>
        <v>0.51900029056692387</v>
      </c>
      <c r="AM1777" s="95">
        <v>2567.31</v>
      </c>
      <c r="AN1777">
        <f>AJ1776/AK1777</f>
        <v>0.51900029056692387</v>
      </c>
      <c r="AO1777">
        <f t="shared" si="38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>AJ1777/AK1778</f>
        <v>0.5206611789134673</v>
      </c>
      <c r="AM1778" s="95">
        <v>2607.39</v>
      </c>
      <c r="AN1778">
        <f>AJ1777/AK1778</f>
        <v>0.5206611789134673</v>
      </c>
      <c r="AO1778">
        <f t="shared" si="38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>AJ1778/AK1779</f>
        <v>0.52110696163137848</v>
      </c>
      <c r="AM1779" s="95">
        <v>2754.86</v>
      </c>
      <c r="AN1779">
        <f>AJ1778/AK1779</f>
        <v>0.52110696163137848</v>
      </c>
      <c r="AO1779">
        <f t="shared" si="38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>AJ1779/AK1780</f>
        <v>0.52080628791276229</v>
      </c>
      <c r="AM1780" s="95">
        <v>2803.98</v>
      </c>
      <c r="AN1780">
        <f>AJ1779/AK1780</f>
        <v>0.52080628791276229</v>
      </c>
      <c r="AO1780">
        <f t="shared" si="38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>AJ1780/AK1781</f>
        <v>0.52067191551750214</v>
      </c>
      <c r="AM1781" s="95">
        <v>2903.8</v>
      </c>
      <c r="AN1781">
        <f>AJ1780/AK1781</f>
        <v>0.52067191551750214</v>
      </c>
      <c r="AO1781">
        <f t="shared" si="38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>AJ1781/AK1782</f>
        <v>0.52216911630716034</v>
      </c>
      <c r="AM1782" s="95">
        <v>2854.71</v>
      </c>
      <c r="AN1782">
        <f>AJ1781/AK1782</f>
        <v>0.52216911630716034</v>
      </c>
      <c r="AO1782">
        <f t="shared" si="38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>AJ1782/AK1783</f>
        <v>0.52466786131184528</v>
      </c>
      <c r="AM1783" s="95">
        <v>2890.17</v>
      </c>
      <c r="AN1783">
        <f>AJ1782/AK1783</f>
        <v>0.52466786131184528</v>
      </c>
      <c r="AO1783">
        <f t="shared" si="38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>AJ1783/AK1784</f>
        <v>0.52493591767321057</v>
      </c>
      <c r="AM1784" s="95">
        <v>2996.1136363636365</v>
      </c>
      <c r="AN1784">
        <f>AJ1783/AK1784</f>
        <v>0.52493591767321057</v>
      </c>
      <c r="AO1784">
        <f t="shared" si="38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>AJ1784/AK1785</f>
        <v>0.52610585780473285</v>
      </c>
      <c r="AM1785" s="75">
        <v>2897.4981818181818</v>
      </c>
      <c r="AN1785">
        <f>AJ1784/AK1785</f>
        <v>0.52610585780473285</v>
      </c>
      <c r="AO1785">
        <f t="shared" si="38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>AJ1785/AK1786</f>
        <v>0.52683644974470223</v>
      </c>
      <c r="AM1786" s="75">
        <v>2982.1559999999999</v>
      </c>
      <c r="AN1786">
        <f>AJ1785/AK1786</f>
        <v>0.52683644974470223</v>
      </c>
      <c r="AO1786">
        <f t="shared" si="38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>AJ1786/AK1787</f>
        <v>0.52256495146611959</v>
      </c>
      <c r="AM1787" s="75">
        <v>2977.68</v>
      </c>
      <c r="AN1787">
        <f>AJ1786/AK1787</f>
        <v>0.52256495146611959</v>
      </c>
      <c r="AO1787">
        <f t="shared" ref="AO1787:AO1850" si="39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>AJ1787/AK1788</f>
        <v>0.51977387950608067</v>
      </c>
      <c r="AM1788" s="75">
        <v>3104.9044999999996</v>
      </c>
      <c r="AN1788">
        <f>AJ1787/AK1788</f>
        <v>0.51977387950608067</v>
      </c>
      <c r="AO1788">
        <f t="shared" si="39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>AJ1788/AK1789</f>
        <v>0.51717294356627519</v>
      </c>
      <c r="AM1789" s="75">
        <v>3176.7495238095235</v>
      </c>
      <c r="AN1789">
        <f>AJ1788/AK1789</f>
        <v>0.51717294356627519</v>
      </c>
      <c r="AO1789">
        <f t="shared" si="39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>AJ1789/AK1790</f>
        <v>0.52366351256536592</v>
      </c>
      <c r="AM1790" s="75">
        <v>3278.2028571428577</v>
      </c>
      <c r="AN1790">
        <f>AJ1789/AK1790</f>
        <v>0.52366351256536592</v>
      </c>
      <c r="AO1790">
        <f t="shared" si="39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>AJ1790/AK1791</f>
        <v>0.53069839723517265</v>
      </c>
      <c r="AM1791" s="75">
        <v>3277.3142105263164</v>
      </c>
      <c r="AN1791">
        <f>AJ1790/AK1791</f>
        <v>0.53069839723517265</v>
      </c>
      <c r="AO1791">
        <f t="shared" si="39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>AJ1791/AK1792</f>
        <v>0.54034054588071201</v>
      </c>
      <c r="AM1792" s="75">
        <v>2652.3936363636367</v>
      </c>
      <c r="AN1792">
        <f>AJ1791/AK1792</f>
        <v>0.54034054588071201</v>
      </c>
      <c r="AO1792">
        <f t="shared" si="39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>AJ1792/AK1793</f>
        <v>0.51389360177958754</v>
      </c>
      <c r="AM1793" s="75">
        <v>2761.9752380952382</v>
      </c>
      <c r="AN1793">
        <f>AJ1792/AK1793</f>
        <v>0.51389360177958754</v>
      </c>
      <c r="AO1793">
        <f t="shared" si="39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>AJ1793/AK1794</f>
        <v>0.48379967289926173</v>
      </c>
      <c r="AM1794" s="75">
        <v>2919.6149999999998</v>
      </c>
      <c r="AN1794">
        <f>AJ1793/AK1794</f>
        <v>0.48379967289926173</v>
      </c>
      <c r="AO1794">
        <f t="shared" si="39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>AJ1794/AK1795</f>
        <v>0.45124652342734783</v>
      </c>
      <c r="AM1795" s="75">
        <v>3104.6609090909087</v>
      </c>
      <c r="AN1795">
        <f>AJ1794/AK1795</f>
        <v>0.45124652342734783</v>
      </c>
      <c r="AO1795">
        <f t="shared" si="39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>AJ1795/AK1796</f>
        <v>0.42697635285081875</v>
      </c>
      <c r="AM1796" s="75">
        <v>3207.6190909090906</v>
      </c>
      <c r="AN1796">
        <f>AJ1795/AK1796</f>
        <v>0.42697635285081875</v>
      </c>
      <c r="AO1796">
        <f t="shared" si="39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>AJ1796/AK1797</f>
        <v>0.40370424518501991</v>
      </c>
      <c r="AM1797" s="75">
        <v>3391.71</v>
      </c>
      <c r="AN1797">
        <f>AJ1796/AK1797</f>
        <v>0.40370424518501991</v>
      </c>
      <c r="AO1797">
        <f t="shared" si="39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>AJ1797/AK1798</f>
        <v>0.38124327647149231</v>
      </c>
      <c r="AM1798" s="75">
        <v>3365.5166666666664</v>
      </c>
      <c r="AN1798">
        <f>AJ1797/AK1798</f>
        <v>0.38124327647149231</v>
      </c>
      <c r="AO1798">
        <f t="shared" si="39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>AJ1798/AK1799</f>
        <v>0.37979220752620457</v>
      </c>
      <c r="AM1799" s="75">
        <v>3418.701363636364</v>
      </c>
      <c r="AN1799">
        <f>AJ1798/AK1799</f>
        <v>0.37979220752620457</v>
      </c>
      <c r="AO1799">
        <f t="shared" si="39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>AJ1799/AK1800</f>
        <v>0.37873052836796312</v>
      </c>
      <c r="AM1800" s="75">
        <v>3548.9925000000012</v>
      </c>
      <c r="AN1800">
        <f>AJ1799/AK1800</f>
        <v>0.37873052836796312</v>
      </c>
      <c r="AO1800">
        <f t="shared" si="39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>AJ1800/AK1801</f>
        <v>0.37708178167494644</v>
      </c>
      <c r="AM1801" s="75">
        <v>3695.3099999999995</v>
      </c>
      <c r="AN1801">
        <f>AJ1800/AK1801</f>
        <v>0.37708178167494644</v>
      </c>
      <c r="AO1801">
        <f t="shared" si="39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>AJ1801/AK1802</f>
        <v>0.37027267421560611</v>
      </c>
      <c r="AM1802" s="75">
        <v>3793.7484210526318</v>
      </c>
      <c r="AN1802">
        <f>AJ1801/AK1802</f>
        <v>0.37027267421560611</v>
      </c>
      <c r="AO1802">
        <f t="shared" si="39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>AJ1802/AK1803</f>
        <v>0.36307319508974173</v>
      </c>
      <c r="AM1803" s="75">
        <v>3883.4321052631576</v>
      </c>
      <c r="AN1803">
        <f>AJ1802/AK1803</f>
        <v>0.36307319508974173</v>
      </c>
      <c r="AO1803">
        <f t="shared" si="39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>AJ1803/AK1804</f>
        <v>0.35537249364799506</v>
      </c>
      <c r="AM1804" s="75">
        <v>3910.5082608695648</v>
      </c>
      <c r="AN1804">
        <f>AJ1803/AK1804</f>
        <v>0.35537249364799506</v>
      </c>
      <c r="AO1804">
        <f t="shared" si="39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>AJ1804/AK1805</f>
        <v>0.39500126066887842</v>
      </c>
      <c r="AM1805" s="75">
        <v>4141.1761904761906</v>
      </c>
      <c r="AN1805">
        <f>AJ1804/AK1805</f>
        <v>0.39500126066887842</v>
      </c>
      <c r="AO1805">
        <f t="shared" si="39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>AJ1805/AK1806</f>
        <v>0.43404719007906284</v>
      </c>
      <c r="AM1806" s="75">
        <v>4167.8495000000012</v>
      </c>
      <c r="AN1806">
        <f>AJ1805/AK1806</f>
        <v>0.43404719007906284</v>
      </c>
      <c r="AO1806">
        <f t="shared" si="39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>AJ1806/AK1807</f>
        <v>0.47185089217360571</v>
      </c>
      <c r="AM1807" s="75">
        <v>4238.4895454545458</v>
      </c>
      <c r="AN1807">
        <f>AJ1806/AK1807</f>
        <v>0.47185089217360571</v>
      </c>
      <c r="AO1807">
        <f t="shared" si="39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>AJ1807/AK1808</f>
        <v>0.50690529652299299</v>
      </c>
      <c r="AM1808" s="75">
        <v>4363.7128571428575</v>
      </c>
      <c r="AN1808">
        <f>AJ1807/AK1808</f>
        <v>0.50690529652299299</v>
      </c>
      <c r="AO1808">
        <f t="shared" si="39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>AJ1808/AK1809</f>
        <v>0.54309669416754691</v>
      </c>
      <c r="AM1809" s="75">
        <v>4454.2063636363628</v>
      </c>
      <c r="AN1809">
        <f>AJ1808/AK1809</f>
        <v>0.54309669416754691</v>
      </c>
      <c r="AO1809">
        <f t="shared" si="39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>AJ1809/AK1810</f>
        <v>0.57876125551383473</v>
      </c>
      <c r="AM1810" s="75">
        <v>4445.5433333333331</v>
      </c>
      <c r="AN1810">
        <f>AJ1809/AK1810</f>
        <v>0.57876125551383473</v>
      </c>
      <c r="AO1810">
        <f t="shared" si="39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>AJ1810/AK1811</f>
        <v>0.59408243518963755</v>
      </c>
      <c r="AM1811" s="75">
        <v>4460.7071428571426</v>
      </c>
      <c r="AN1811">
        <f>AJ1810/AK1811</f>
        <v>0.59408243518963755</v>
      </c>
      <c r="AO1811">
        <f t="shared" si="39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>AJ1811/AK1812</f>
        <v>0.61116947534550836</v>
      </c>
      <c r="AM1812" s="75">
        <v>4667.3866666666672</v>
      </c>
      <c r="AN1812">
        <f>AJ1811/AK1812</f>
        <v>0.61116947534550836</v>
      </c>
      <c r="AO1812">
        <f t="shared" si="39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>AJ1812/AK1813</f>
        <v>0.62922791084712448</v>
      </c>
      <c r="AM1813" s="75">
        <v>4674.7727272727261</v>
      </c>
      <c r="AN1813">
        <f>AJ1812/AK1813</f>
        <v>0.62922791084712448</v>
      </c>
      <c r="AO1813">
        <f t="shared" si="39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>AJ1813/AK1814</f>
        <v>0.65058261129369577</v>
      </c>
      <c r="AM1814" s="75">
        <v>4573.8154999999997</v>
      </c>
      <c r="AN1814">
        <f>AJ1813/AK1814</f>
        <v>0.65058261129369577</v>
      </c>
      <c r="AO1814">
        <f t="shared" si="39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>AJ1814/AK1815</f>
        <v>0.67105838232598791</v>
      </c>
      <c r="AM1815" s="75">
        <v>4435.9805263157887</v>
      </c>
      <c r="AN1815">
        <f>AJ1814/AK1815</f>
        <v>0.67105838232598791</v>
      </c>
      <c r="AO1815">
        <f t="shared" si="39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>AJ1815/AK1816</f>
        <v>0.68823390283265617</v>
      </c>
      <c r="AM1816" s="75">
        <v>4391.2652173913057</v>
      </c>
      <c r="AN1816">
        <f>AJ1815/AK1816</f>
        <v>0.68823390283265617</v>
      </c>
      <c r="AO1816">
        <f t="shared" si="39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>AJ1816/AK1817</f>
        <v>0.684459263922373</v>
      </c>
      <c r="AM1817" s="75">
        <v>4391.2959999999994</v>
      </c>
      <c r="AN1817">
        <f>AJ1816/AK1817</f>
        <v>0.684459263922373</v>
      </c>
      <c r="AO1817">
        <f t="shared" si="39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>AJ1817/AK1818</f>
        <v>0.67704199396046016</v>
      </c>
      <c r="AM1818" s="75">
        <v>4040.3599999999997</v>
      </c>
      <c r="AN1818">
        <f>AJ1817/AK1818</f>
        <v>0.67704199396046016</v>
      </c>
      <c r="AO1818">
        <f t="shared" si="39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>AJ1818/AK1819</f>
        <v>0.6679131048121737</v>
      </c>
      <c r="AM1819" s="75">
        <v>3898.9466666666676</v>
      </c>
      <c r="AN1819">
        <f>AJ1818/AK1819</f>
        <v>0.6679131048121737</v>
      </c>
      <c r="AO1819">
        <f t="shared" si="39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>AJ1819/AK1820</f>
        <v>0.66163532201955821</v>
      </c>
      <c r="AM1820" s="75">
        <v>3911.729499999999</v>
      </c>
      <c r="AN1820">
        <f>AJ1819/AK1820</f>
        <v>0.66163532201955821</v>
      </c>
      <c r="AO1820">
        <f t="shared" si="39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>AJ1820/AK1821</f>
        <v>0.65551094919263975</v>
      </c>
      <c r="AM1821" s="75">
        <v>4158.5630434782615</v>
      </c>
      <c r="AN1821">
        <f>AJ1820/AK1821</f>
        <v>0.65551094919263975</v>
      </c>
      <c r="AO1821">
        <f t="shared" si="39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>AJ1821/AK1822</f>
        <v>0.6477588205169672</v>
      </c>
      <c r="AM1822" s="75">
        <v>3850.5204761904752</v>
      </c>
      <c r="AN1822">
        <f>AJ1821/AK1822</f>
        <v>0.6477588205169672</v>
      </c>
      <c r="AO1822">
        <f t="shared" si="39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>AJ1822/AK1823</f>
        <v>0.63951563471717021</v>
      </c>
      <c r="AM1823" s="75">
        <v>3726.0509523809519</v>
      </c>
      <c r="AN1823">
        <f>AJ1822/AK1823</f>
        <v>0.63951563471717021</v>
      </c>
      <c r="AO1823">
        <f t="shared" si="39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>AJ1823/AK1824</f>
        <v>0.63453035550136416</v>
      </c>
      <c r="AM1824" s="75">
        <v>3917.488571428571</v>
      </c>
      <c r="AN1824">
        <f>AJ1823/AK1824</f>
        <v>0.63453035550136416</v>
      </c>
      <c r="AO1824">
        <f t="shared" si="39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>AJ1824/AK1825</f>
        <v>0.63083521733710235</v>
      </c>
      <c r="AM1825" s="75">
        <v>3912.3809523809532</v>
      </c>
      <c r="AN1825">
        <f>AJ1824/AK1825</f>
        <v>0.63083521733710235</v>
      </c>
      <c r="AO1825">
        <f t="shared" si="39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>AJ1825/AK1826</f>
        <v>0.60969794208421069</v>
      </c>
      <c r="AM1826" s="75">
        <v>3960.6565000000001</v>
      </c>
      <c r="AN1826">
        <f>AJ1825/AK1826</f>
        <v>0.60969794208421069</v>
      </c>
      <c r="AO1826">
        <f t="shared" si="39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>AJ1826/AK1827</f>
        <v>0.59026946771262689</v>
      </c>
      <c r="AM1827" s="75">
        <v>4079.6847368421049</v>
      </c>
      <c r="AN1827">
        <f>AJ1826/AK1827</f>
        <v>0.59026946771262689</v>
      </c>
      <c r="AO1827">
        <f t="shared" si="39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>AJ1827/AK1828</f>
        <v>0.5723306696351661</v>
      </c>
      <c r="AM1828" s="75">
        <v>3968.5591304347827</v>
      </c>
      <c r="AN1828">
        <f>AJ1827/AK1828</f>
        <v>0.5723306696351661</v>
      </c>
      <c r="AO1828">
        <f t="shared" si="39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>AJ1828/AK1829</f>
        <v>0.57210888165882678</v>
      </c>
      <c r="AM1829" s="75">
        <v>4121.4673684210529</v>
      </c>
      <c r="AN1829">
        <f>AJ1828/AK1829</f>
        <v>0.57210888165882678</v>
      </c>
      <c r="AO1829">
        <f t="shared" si="39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>AJ1829/AK1830</f>
        <v>0.5733240828118954</v>
      </c>
      <c r="AM1830" s="75">
        <v>4146.1731818181825</v>
      </c>
      <c r="AN1830">
        <f>AJ1829/AK1830</f>
        <v>0.5733240828118954</v>
      </c>
      <c r="AO1830">
        <f t="shared" si="39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>AJ1830/AK1831</f>
        <v>0.57412269057943222</v>
      </c>
      <c r="AM1831" s="75">
        <v>4345.3728571428574</v>
      </c>
      <c r="AN1831">
        <f>AJ1830/AK1831</f>
        <v>0.57412269057943222</v>
      </c>
      <c r="AO1831">
        <f t="shared" si="39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>AJ1831/AK1832</f>
        <v>0.57939771424957442</v>
      </c>
      <c r="AM1832" s="75">
        <v>4508.0755000000008</v>
      </c>
      <c r="AN1832">
        <f>AJ1831/AK1832</f>
        <v>0.57939771424957442</v>
      </c>
      <c r="AO1832">
        <f t="shared" si="39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>AJ1832/AK1833</f>
        <v>0.58321879363094109</v>
      </c>
      <c r="AM1833" s="75">
        <v>4457.358695652174</v>
      </c>
      <c r="AN1833">
        <f>AJ1832/AK1833</f>
        <v>0.58321879363094109</v>
      </c>
      <c r="AO1833">
        <f t="shared" si="39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>AJ1833/AK1834</f>
        <v>0.58809769030082293</v>
      </c>
      <c r="AM1834" s="75">
        <v>4409.0949999999993</v>
      </c>
      <c r="AN1834">
        <f>AJ1833/AK1834</f>
        <v>0.58809769030082293</v>
      </c>
      <c r="AO1834">
        <f t="shared" si="39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>AJ1834/AK1835</f>
        <v>0.59183348446879946</v>
      </c>
      <c r="AM1835" s="75">
        <v>4269.4009090909085</v>
      </c>
      <c r="AN1835">
        <f>AJ1834/AK1835</f>
        <v>0.59183348446879946</v>
      </c>
      <c r="AO1835">
        <f t="shared" si="39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>AJ1835/AK1836</f>
        <v>0.59654585068929911</v>
      </c>
      <c r="AM1836" s="75">
        <v>4460.0633333333317</v>
      </c>
      <c r="AN1836">
        <f>AJ1835/AK1836</f>
        <v>0.59654585068929911</v>
      </c>
      <c r="AO1836">
        <f t="shared" si="39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>AJ1836/AK1837</f>
        <v>0.6006598293050277</v>
      </c>
      <c r="AM1837" s="75">
        <v>4685.0515000000005</v>
      </c>
      <c r="AN1837">
        <f>AJ1836/AK1837</f>
        <v>0.6006598293050277</v>
      </c>
      <c r="AO1837">
        <f t="shared" si="39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>AJ1837/AK1838</f>
        <v>0.60624630505668198</v>
      </c>
      <c r="AM1838" s="75">
        <v>4815.6139130434785</v>
      </c>
      <c r="AN1838">
        <f>AJ1837/AK1838</f>
        <v>0.60624630505668198</v>
      </c>
      <c r="AO1838">
        <f t="shared" si="39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>AJ1838/AK1839</f>
        <v>0.61130338203480628</v>
      </c>
      <c r="AM1839" s="75">
        <v>5011.9615000000003</v>
      </c>
      <c r="AN1839">
        <f>AJ1838/AK1839</f>
        <v>0.61130338203480628</v>
      </c>
      <c r="AO1839">
        <f t="shared" si="39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>AJ1839/AK1840</f>
        <v>0.61610721924106393</v>
      </c>
      <c r="AM1840" s="75">
        <v>5170.5724999999993</v>
      </c>
      <c r="AN1840">
        <f>AJ1839/AK1840</f>
        <v>0.61610721924106393</v>
      </c>
      <c r="AO1840">
        <f t="shared" si="39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>AJ1840/AK1841</f>
        <v>0.61261221035800995</v>
      </c>
      <c r="AM1841" s="75">
        <v>5112.4927272727282</v>
      </c>
      <c r="AN1841">
        <f>AJ1840/AK1841</f>
        <v>0.61261221035800995</v>
      </c>
      <c r="AO1841">
        <f t="shared" si="39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>AJ1841/AK1842</f>
        <v>0.61049217422498447</v>
      </c>
      <c r="AM1842" s="75">
        <v>5235.2254545454543</v>
      </c>
      <c r="AN1842">
        <f>AJ1841/AK1842</f>
        <v>0.61049217422498447</v>
      </c>
      <c r="AO1842">
        <f t="shared" si="39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>AJ1842/AK1843</f>
        <v>0.60918278029760475</v>
      </c>
      <c r="AM1843" s="75">
        <v>5415.1405263157876</v>
      </c>
      <c r="AN1843">
        <f>AJ1842/AK1843</f>
        <v>0.60918278029760475</v>
      </c>
      <c r="AO1843">
        <f t="shared" si="39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>AJ1843/AK1844</f>
        <v>0.61416671965409797</v>
      </c>
      <c r="AM1844" s="75">
        <v>5538.0045454545461</v>
      </c>
      <c r="AN1844">
        <f>AJ1843/AK1844</f>
        <v>0.61416671965409797</v>
      </c>
      <c r="AO1844">
        <f t="shared" si="39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>AJ1844/AK1845</f>
        <v>0.61935348606716722</v>
      </c>
      <c r="AM1845" s="75">
        <v>5478.2145454545462</v>
      </c>
      <c r="AN1845">
        <f>AJ1844/AK1845</f>
        <v>0.61935348606716722</v>
      </c>
      <c r="AO1845">
        <f t="shared" si="39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>AJ1845/AK1846</f>
        <v>0.62403861706750052</v>
      </c>
      <c r="AM1846" s="75">
        <v>5621.2604999999985</v>
      </c>
      <c r="AN1846">
        <f>AJ1845/AK1846</f>
        <v>0.62403861706750052</v>
      </c>
      <c r="AO1846">
        <f t="shared" si="39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>AJ1846/AK1847</f>
        <v>0.62702747224897359</v>
      </c>
      <c r="AM1847" s="75">
        <v>5792.3195652173899</v>
      </c>
      <c r="AN1847">
        <f>AJ1846/AK1847</f>
        <v>0.62702747224897359</v>
      </c>
      <c r="AO1847">
        <f t="shared" si="39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>AJ1847/AK1848</f>
        <v>0.63107580833806143</v>
      </c>
      <c r="AM1848" s="75">
        <v>5929.9160000000002</v>
      </c>
      <c r="AN1848">
        <f>AJ1847/AK1848</f>
        <v>0.63107580833806143</v>
      </c>
      <c r="AO1848">
        <f t="shared" si="39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>AJ1848/AK1849</f>
        <v>0.63455902156176236</v>
      </c>
      <c r="AM1849" s="75">
        <v>6010.9085714285711</v>
      </c>
      <c r="AN1849">
        <f>AJ1848/AK1849</f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tabSelected="1" topLeftCell="A648" workbookViewId="0">
      <selection activeCell="Q19" sqref="Q19"/>
    </sheetView>
  </sheetViews>
  <sheetFormatPr baseColWidth="10" defaultColWidth="8.83203125" defaultRowHeight="13"/>
  <cols>
    <col min="1" max="1" width="18.16406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83203125" style="25" bestFit="1" customWidth="1"/>
    <col min="10" max="10" width="5.83203125" style="25" bestFit="1" customWidth="1"/>
    <col min="11" max="11" width="8.6640625" style="27" bestFit="1" customWidth="1"/>
    <col min="12" max="12" width="7.1640625" style="25" bestFit="1" customWidth="1"/>
    <col min="13" max="16384" width="8.83203125" style="25"/>
  </cols>
  <sheetData>
    <row r="1" spans="1: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4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M738"/>
  <sheetViews>
    <sheetView workbookViewId="0"/>
  </sheetViews>
  <sheetFormatPr baseColWidth="10" defaultColWidth="8.832031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6384" width="8.83203125" style="25"/>
  </cols>
  <sheetData>
    <row r="1" spans="1:13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</row>
    <row r="2" spans="1:13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</row>
    <row r="3" spans="1:13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workbookViewId="0">
      <pane xSplit="1" ySplit="1" topLeftCell="B90" activePane="bottomRight" state="frozen"/>
      <selection pane="topRight" activeCell="B1" sqref="B1"/>
      <selection pane="bottomLeft" activeCell="A2" sqref="A2"/>
      <selection pane="bottomRight" activeCell="B122" sqref="A122:XFD122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3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832031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832031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832031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832031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832031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832031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832031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832031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832031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832031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832031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832031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832031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832031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832031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832031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832031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832031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832031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832031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832031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832031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832031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832031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832031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832031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832031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832031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832031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832031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832031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832031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832031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832031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832031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832031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832031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832031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832031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832031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832031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832031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832031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832031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832031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832031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832031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832031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832031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832031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832031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832031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832031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832031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832031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832031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832031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832031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832031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832031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832031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832031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832031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832031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>C9*$E$1859/E9</f>
        <v>6.6589315420207695</v>
      </c>
      <c r="J9" s="98">
        <f>H9</f>
        <v>113.71406171758545</v>
      </c>
      <c r="K9" s="96">
        <f>D9*$E$1859/E9</f>
        <v>10.244510064647338</v>
      </c>
      <c r="L9" s="98">
        <f>K9*(J9/H9)</f>
        <v>10.244510064647338</v>
      </c>
      <c r="M9" s="91" t="s">
        <v>15</v>
      </c>
      <c r="N9" s="87"/>
      <c r="O9" s="99" t="s">
        <v>15</v>
      </c>
      <c r="P9" s="99"/>
      <c r="R9" s="97">
        <f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0">(($S129/$S9)^(1/10)-1)</f>
        <v>9.2503676352099218E-2</v>
      </c>
      <c r="V9" s="100">
        <f t="shared" ref="V9:V72" si="1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>C10*$E$1859/E10</f>
        <v>6.4616308024707054</v>
      </c>
      <c r="J10" s="98">
        <f>J9*((H10+(I10/12))/H9)</f>
        <v>112.37438696860913</v>
      </c>
      <c r="K10" s="96">
        <f>D10*$E$1859/E10</f>
        <v>9.9409704653395465</v>
      </c>
      <c r="L10" s="98">
        <f>K10*(J10/H10)</f>
        <v>9.9888343972097005</v>
      </c>
      <c r="M10" s="91" t="s">
        <v>15</v>
      </c>
      <c r="N10" s="87"/>
      <c r="O10" s="99" t="s">
        <v>15</v>
      </c>
      <c r="P10" s="99"/>
      <c r="R10" s="97">
        <f>((G10/G11+G10/1200+((1+G11/1200)^(-119))*(1-G10/G11)))</f>
        <v>1.0041797523411402</v>
      </c>
      <c r="S10" s="97">
        <f>S9*R9*E9/E10</f>
        <v>0.97442368613747099</v>
      </c>
      <c r="T10" s="100">
        <f t="shared" ref="T10:T73" si="2">(($J130/$J10)^(1/10)-1)</f>
        <v>0.13085848171395131</v>
      </c>
      <c r="U10" s="100">
        <f t="shared" si="0"/>
        <v>9.4634634344509472E-2</v>
      </c>
      <c r="V10" s="100">
        <f t="shared" si="1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3">F10+1/12</f>
        <v>1871.2083333333333</v>
      </c>
      <c r="G11" s="97">
        <f>G9*10/12+G21*2/12</f>
        <v>5.3266666666666671</v>
      </c>
      <c r="H11" s="96">
        <f t="shared" ref="H10:H73" si="4">B11*$E$1859/E11</f>
        <v>112.89679151513934</v>
      </c>
      <c r="I11" s="96">
        <f>C11*$E$1859/E11</f>
        <v>6.3672810832833457</v>
      </c>
      <c r="J11" s="98">
        <f>J10*((H11+(I11/12))/H10)</f>
        <v>113.97353018968595</v>
      </c>
      <c r="K11" s="96">
        <f>D11*$E$1859/E11</f>
        <v>9.7958170512051481</v>
      </c>
      <c r="L11" s="98">
        <f>K11*(J11/H11)</f>
        <v>9.8892434004065883</v>
      </c>
      <c r="M11" s="91" t="s">
        <v>15</v>
      </c>
      <c r="N11" s="87"/>
      <c r="O11" s="99" t="s">
        <v>15</v>
      </c>
      <c r="P11" s="99"/>
      <c r="R11" s="97">
        <f>((G11/G12+G11/1200+((1+G12/1200)^(-119))*(1-G11/G12)))</f>
        <v>1.0041825689642252</v>
      </c>
      <c r="S11" s="97">
        <f>S10*R10*E10/E11</f>
        <v>0.96420898578857406</v>
      </c>
      <c r="T11" s="100">
        <f t="shared" si="2"/>
        <v>0.13095087292935159</v>
      </c>
      <c r="U11" s="100">
        <f t="shared" si="0"/>
        <v>9.6185995634464394E-2</v>
      </c>
      <c r="V11" s="100">
        <f t="shared" si="1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3"/>
        <v>1871.2916666666665</v>
      </c>
      <c r="G12" s="97">
        <f>G9*9/12+G21*3/12</f>
        <v>5.33</v>
      </c>
      <c r="H12" s="96">
        <f t="shared" si="4"/>
        <v>120.47757686541271</v>
      </c>
      <c r="I12" s="96">
        <f>C12*$E$1859/E12</f>
        <v>6.6084746803812884</v>
      </c>
      <c r="J12" s="98">
        <f>J11*((H12+(I12/12))/H11)</f>
        <v>122.18257482166722</v>
      </c>
      <c r="K12" s="96">
        <f>D12*$E$1859/E12</f>
        <v>10.16688412366352</v>
      </c>
      <c r="L12" s="98">
        <f>K12*(J12/H12)</f>
        <v>10.310765807735629</v>
      </c>
      <c r="M12" s="91" t="s">
        <v>15</v>
      </c>
      <c r="N12" s="87"/>
      <c r="O12" s="99" t="s">
        <v>15</v>
      </c>
      <c r="P12" s="99"/>
      <c r="R12" s="97">
        <f>((G12/G13+G12/1200+((1+G13/1200)^(-119))*(1-G12/G13)))</f>
        <v>1.0041853855790357</v>
      </c>
      <c r="S12" s="97">
        <f>S11*R11*E11/E12</f>
        <v>1.004919008380089</v>
      </c>
      <c r="T12" s="100">
        <f t="shared" si="2"/>
        <v>0.12205603761969885</v>
      </c>
      <c r="U12" s="100">
        <f t="shared" si="0"/>
        <v>9.0971906239022626E-2</v>
      </c>
      <c r="V12" s="100">
        <f t="shared" si="1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3"/>
        <v>1871.3749999999998</v>
      </c>
      <c r="G13" s="97">
        <f>G9*8/12+G21*4/12</f>
        <v>5.3333333333333339</v>
      </c>
      <c r="H13" s="96">
        <f t="shared" si="4"/>
        <v>126.40015052797487</v>
      </c>
      <c r="I13" s="96">
        <f>C13*$E$1859/E13</f>
        <v>6.7621479706324008</v>
      </c>
      <c r="J13" s="98">
        <f>J12*((H13+(I13/12))/H12)</f>
        <v>128.76045186578764</v>
      </c>
      <c r="K13" s="96">
        <f>D13*$E$1859/E13</f>
        <v>10.403304570203694</v>
      </c>
      <c r="L13" s="98">
        <f>K13*(J13/H13)</f>
        <v>10.597568054797339</v>
      </c>
      <c r="M13" s="91" t="s">
        <v>15</v>
      </c>
      <c r="N13" s="87"/>
      <c r="O13" s="99" t="s">
        <v>15</v>
      </c>
      <c r="P13" s="99"/>
      <c r="R13" s="97">
        <f>((G13/G14+G13/1200+((1+G14/1200)^(-119))*(1-G13/G14)))</f>
        <v>1.0041882021855737</v>
      </c>
      <c r="S13" s="97">
        <f>S12*R12*E12/E13</f>
        <v>1.0325911467539233</v>
      </c>
      <c r="T13" s="100">
        <f t="shared" si="2"/>
        <v>0.12263809890224731</v>
      </c>
      <c r="U13" s="100">
        <f t="shared" si="0"/>
        <v>8.9488437190410108E-2</v>
      </c>
      <c r="V13" s="100">
        <f t="shared" si="1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3"/>
        <v>1871.458333333333</v>
      </c>
      <c r="G14" s="97">
        <f>G9*7/12+G21*5/12</f>
        <v>5.3366666666666669</v>
      </c>
      <c r="H14" s="96">
        <f t="shared" si="4"/>
        <v>127.33440068084218</v>
      </c>
      <c r="I14" s="96">
        <f>C14*$E$1859/E14</f>
        <v>6.8686606176387901</v>
      </c>
      <c r="J14" s="98">
        <f>J13*((H14+(I14/12))/H13)</f>
        <v>130.29522423827729</v>
      </c>
      <c r="K14" s="96">
        <f>D14*$E$1859/E14</f>
        <v>10.567170180982753</v>
      </c>
      <c r="L14" s="98">
        <f>K14*(J14/H14)</f>
        <v>10.812881679525086</v>
      </c>
      <c r="M14" s="91" t="s">
        <v>15</v>
      </c>
      <c r="N14" s="87"/>
      <c r="O14" s="99" t="s">
        <v>15</v>
      </c>
      <c r="P14" s="99"/>
      <c r="R14" s="97">
        <f>((G14/G15+G14/1200+((1+G15/1200)^(-119))*(1-G14/G15)))</f>
        <v>1.0041910187838414</v>
      </c>
      <c r="S14" s="97">
        <f>S13*R13*E13/E14</f>
        <v>1.0532486237736511</v>
      </c>
      <c r="T14" s="100">
        <f t="shared" si="2"/>
        <v>0.12309279994112066</v>
      </c>
      <c r="U14" s="100">
        <f t="shared" si="0"/>
        <v>8.7724911019543717E-2</v>
      </c>
      <c r="V14" s="100">
        <f t="shared" si="1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3"/>
        <v>1871.5416666666663</v>
      </c>
      <c r="G15" s="97">
        <f>G9*6/12+G21*6/12</f>
        <v>5.34</v>
      </c>
      <c r="H15" s="96">
        <f t="shared" si="4"/>
        <v>124.95678739012108</v>
      </c>
      <c r="I15" s="96">
        <f>C15*$E$1859/E15</f>
        <v>6.8686606176387901</v>
      </c>
      <c r="J15" s="98">
        <f>J14*((H15+(I15/12))/H14)</f>
        <v>128.4480236180251</v>
      </c>
      <c r="K15" s="96">
        <f>D15*$E$1859/E15</f>
        <v>10.567170180982753</v>
      </c>
      <c r="L15" s="98">
        <f>K15*(J15/H15)</f>
        <v>10.862412145287534</v>
      </c>
      <c r="M15" s="91" t="s">
        <v>15</v>
      </c>
      <c r="N15" s="87"/>
      <c r="O15" s="99" t="s">
        <v>15</v>
      </c>
      <c r="P15" s="99"/>
      <c r="R15" s="97">
        <f>((G15/G16+G15/1200+((1+G16/1200)^(-119))*(1-G15/G16)))</f>
        <v>1.0041938353738404</v>
      </c>
      <c r="S15" s="97">
        <f>S14*R14*E14/E15</f>
        <v>1.0576628085399415</v>
      </c>
      <c r="T15" s="100">
        <f t="shared" si="2"/>
        <v>0.12002181566560743</v>
      </c>
      <c r="U15" s="100">
        <f t="shared" si="0"/>
        <v>8.6580856149985452E-2</v>
      </c>
      <c r="V15" s="100">
        <f t="shared" si="1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3"/>
        <v>1871.6249999999995</v>
      </c>
      <c r="G16" s="97">
        <f>G9*5/12+G21*7/12</f>
        <v>5.3433333333333337</v>
      </c>
      <c r="H16" s="96">
        <f t="shared" si="4"/>
        <v>128.56608465551253</v>
      </c>
      <c r="I16" s="96">
        <f>C16*$E$1859/E16</f>
        <v>6.9785348664787588</v>
      </c>
      <c r="J16" s="98">
        <f>J15*((H16+(I16/12))/H15)</f>
        <v>132.75595568460889</v>
      </c>
      <c r="K16" s="96">
        <f>D16*$E$1859/E16</f>
        <v>10.736207486890398</v>
      </c>
      <c r="L16" s="98">
        <f>K16*(J16/H16)</f>
        <v>11.086092332743958</v>
      </c>
      <c r="M16" s="91" t="s">
        <v>15</v>
      </c>
      <c r="N16" s="87"/>
      <c r="O16" s="99" t="s">
        <v>15</v>
      </c>
      <c r="P16" s="99"/>
      <c r="R16" s="97">
        <f>((G16/G17+G16/1200+((1+G17/1200)^(-119))*(1-G16/G17)))</f>
        <v>1.0041966519555729</v>
      </c>
      <c r="S16" s="97">
        <f>S15*R15*E15/E16</f>
        <v>1.0790882870419878</v>
      </c>
      <c r="T16" s="100">
        <f t="shared" si="2"/>
        <v>0.11193301028006641</v>
      </c>
      <c r="U16" s="100">
        <f t="shared" si="0"/>
        <v>8.2668610945189291E-2</v>
      </c>
      <c r="V16" s="100">
        <f t="shared" si="1"/>
        <v>2.9264399334877123E-2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3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>C17*$E$1859/E17</f>
        <v>6.8149881433291757</v>
      </c>
      <c r="J17" s="98">
        <f>J16*((H17+(I17/12))/H16)</f>
        <v>131.58443823300851</v>
      </c>
      <c r="K17" s="96">
        <f>D17*$E$1859/E17</f>
        <v>10.484597143583347</v>
      </c>
      <c r="L17" s="98">
        <f>K17*(J17/H17)</f>
        <v>10.874746961405663</v>
      </c>
      <c r="M17" s="91" t="s">
        <v>15</v>
      </c>
      <c r="N17" s="87"/>
      <c r="O17" s="99" t="s">
        <v>15</v>
      </c>
      <c r="P17" s="99"/>
      <c r="R17" s="97">
        <f>((G17/G18+G17/1200+((1+G18/1200)^(-119))*(1-G17/G18)))</f>
        <v>1.0041994685290414</v>
      </c>
      <c r="S17" s="97">
        <f>S16*R16*E16/E17</f>
        <v>1.0582215453478223</v>
      </c>
      <c r="T17" s="100">
        <f t="shared" si="2"/>
        <v>0.11002820544053615</v>
      </c>
      <c r="U17" s="100">
        <f t="shared" si="0"/>
        <v>8.1047904784233182E-2</v>
      </c>
      <c r="V17" s="100">
        <f t="shared" si="1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3"/>
        <v>1871.7916666666661</v>
      </c>
      <c r="G18" s="97">
        <f>G9*3/12+G21*9/12</f>
        <v>5.3500000000000005</v>
      </c>
      <c r="H18" s="96">
        <f t="shared" si="4"/>
        <v>118.46021750040002</v>
      </c>
      <c r="I18" s="96">
        <f>C18*$E$1859/E18</f>
        <v>6.7101648257307209</v>
      </c>
      <c r="J18" s="98">
        <f>J17*((H18+(I18/12))/H17)</f>
        <v>123.44831355596237</v>
      </c>
      <c r="K18" s="96">
        <f>D18*$E$1859/E18</f>
        <v>10.323330501124186</v>
      </c>
      <c r="L18" s="98">
        <f>K18*(J18/H18)</f>
        <v>10.758022967839858</v>
      </c>
      <c r="M18" s="91" t="s">
        <v>15</v>
      </c>
      <c r="N18" s="87"/>
      <c r="O18" s="99" t="s">
        <v>15</v>
      </c>
      <c r="P18" s="99"/>
      <c r="R18" s="97">
        <f>((G18/G19+G18/1200+((1+G19/1200)^(-119))*(1-G18/G19)))</f>
        <v>1.0042022850942474</v>
      </c>
      <c r="S18" s="97">
        <f>S17*R17*E17/E18</f>
        <v>1.0463203456452661</v>
      </c>
      <c r="T18" s="100">
        <f t="shared" si="2"/>
        <v>0.11476525767910162</v>
      </c>
      <c r="U18" s="100">
        <f t="shared" si="0"/>
        <v>8.1652652124726721E-2</v>
      </c>
      <c r="V18" s="100">
        <f t="shared" si="1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3"/>
        <v>1871.8749999999993</v>
      </c>
      <c r="G19" s="97">
        <f>G9*2/12+G21*10/12</f>
        <v>5.3533333333333335</v>
      </c>
      <c r="H19" s="96">
        <f t="shared" si="4"/>
        <v>119.75063381304055</v>
      </c>
      <c r="I19" s="96">
        <f>C19*$E$1859/E19</f>
        <v>6.7101648257307209</v>
      </c>
      <c r="J19" s="98">
        <f>J18*((H19+(I19/12))/H18)</f>
        <v>125.37579267103368</v>
      </c>
      <c r="K19" s="96">
        <f>D19*$E$1859/E19</f>
        <v>10.323330501124186</v>
      </c>
      <c r="L19" s="98">
        <f>K19*(J19/H19)</f>
        <v>10.808257988882215</v>
      </c>
      <c r="M19" s="91" t="s">
        <v>15</v>
      </c>
      <c r="N19" s="87"/>
      <c r="O19" s="99" t="s">
        <v>15</v>
      </c>
      <c r="P19" s="99"/>
      <c r="R19" s="97">
        <f>((G19/G20+G19/1200+((1+G20/1200)^(-119))*(1-G19/G20)))</f>
        <v>1.004205101651193</v>
      </c>
      <c r="S19" s="97">
        <f>S18*R18*E18/E19</f>
        <v>1.050717282037579</v>
      </c>
      <c r="T19" s="100">
        <f t="shared" si="2"/>
        <v>0.11526991934606379</v>
      </c>
      <c r="U19" s="100">
        <f t="shared" si="0"/>
        <v>8.2593250229019644E-2</v>
      </c>
      <c r="V19" s="100">
        <f t="shared" si="1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3"/>
        <v>1871.9583333333326</v>
      </c>
      <c r="G20" s="97">
        <f>G9*1/12+G21*11/12</f>
        <v>5.3566666666666665</v>
      </c>
      <c r="H20" s="96">
        <f t="shared" si="4"/>
        <v>119.57154489039073</v>
      </c>
      <c r="I20" s="96">
        <f>C20*$E$1859/E20</f>
        <v>6.5587767239454831</v>
      </c>
      <c r="J20" s="98">
        <f>J19*((H20+(I20/12))/H19)</f>
        <v>125.76053026105922</v>
      </c>
      <c r="K20" s="96">
        <f>D20*$E$1859/E20</f>
        <v>10.090425729146897</v>
      </c>
      <c r="L20" s="98">
        <f>K20*(J20/H20)</f>
        <v>10.612702975616813</v>
      </c>
      <c r="M20" s="91" t="s">
        <v>15</v>
      </c>
      <c r="N20" s="87"/>
      <c r="O20" s="99" t="s">
        <v>15</v>
      </c>
      <c r="P20" s="99"/>
      <c r="R20" s="97">
        <f>((G20/G21+G20/1200+((1+G21/1200)^(-119))*(1-G20/G21)))</f>
        <v>1.0042079181998806</v>
      </c>
      <c r="S20" s="97">
        <f>S19*R19*E19/E20</f>
        <v>1.0313307279996851</v>
      </c>
      <c r="T20" s="100">
        <f t="shared" si="2"/>
        <v>0.11213517395572414</v>
      </c>
      <c r="U20" s="100">
        <f t="shared" si="0"/>
        <v>8.4999177747215882E-2</v>
      </c>
      <c r="V20" s="100">
        <f t="shared" si="1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3"/>
        <v>1872.0416666666658</v>
      </c>
      <c r="G21" s="97">
        <v>5.36</v>
      </c>
      <c r="H21" s="96">
        <f t="shared" si="4"/>
        <v>122.59867260913479</v>
      </c>
      <c r="I21" s="96">
        <f>C21*$E$1859/E21</f>
        <v>6.6420227362109436</v>
      </c>
      <c r="J21" s="98">
        <f>J20*((H21+(I21/12))/H20)</f>
        <v>129.52649213155257</v>
      </c>
      <c r="K21" s="96">
        <f>D21*$E$1859/E21</f>
        <v>10.153490889954066</v>
      </c>
      <c r="L21" s="98">
        <f>K21*(J21/H21)</f>
        <v>10.727245490318911</v>
      </c>
      <c r="M21" s="91" t="s">
        <v>15</v>
      </c>
      <c r="N21" s="87"/>
      <c r="O21" s="99" t="s">
        <v>15</v>
      </c>
      <c r="P21" s="99"/>
      <c r="R21" s="97">
        <f>((G21/G22+G21/1200+((1+G22/1200)^(-119))*(1-G21/G22)))</f>
        <v>1.0030599998857486</v>
      </c>
      <c r="S21" s="97">
        <f>S20*R20*E20/E21</f>
        <v>1.0356704833401311</v>
      </c>
      <c r="T21" s="100">
        <f t="shared" si="2"/>
        <v>0.10768446401001142</v>
      </c>
      <c r="U21" s="100">
        <f t="shared" si="0"/>
        <v>8.4930989181411398E-2</v>
      </c>
      <c r="V21" s="100">
        <f t="shared" si="1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3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>C22*$E$1859/E22</f>
        <v>6.7277913549086934</v>
      </c>
      <c r="J22" s="98">
        <f>J21*((H22+(I22/12))/H21)</f>
        <v>130.6518534752264</v>
      </c>
      <c r="K22" s="96">
        <f>D22*$E$1859/E22</f>
        <v>10.216556050761234</v>
      </c>
      <c r="L22" s="98">
        <f>K22*(J22/H22)</f>
        <v>10.843032921612028</v>
      </c>
      <c r="M22" s="91" t="s">
        <v>15</v>
      </c>
      <c r="N22" s="87"/>
      <c r="O22" s="99" t="s">
        <v>15</v>
      </c>
      <c r="P22" s="99"/>
      <c r="R22" s="97">
        <f>((G22/G23+G22/1200+((1+G23/1200)^(-119))*(1-G22/G23)))</f>
        <v>1.0030764483003818</v>
      </c>
      <c r="S22" s="97">
        <f>S21*R21*E21/E22</f>
        <v>1.0388396349008251</v>
      </c>
      <c r="T22" s="100">
        <f t="shared" si="2"/>
        <v>0.10375207603565961</v>
      </c>
      <c r="U22" s="100">
        <f t="shared" si="0"/>
        <v>8.3909829002996705E-2</v>
      </c>
      <c r="V22" s="100">
        <f t="shared" si="1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3"/>
        <v>1872.2083333333323</v>
      </c>
      <c r="G23" s="97">
        <f>G21*10/12+G33*2/12</f>
        <v>5.3966666666666665</v>
      </c>
      <c r="H23" s="96">
        <f t="shared" si="4"/>
        <v>125.25622786327828</v>
      </c>
      <c r="I23" s="96">
        <f>C23*$E$1859/E23</f>
        <v>6.7101550641041943</v>
      </c>
      <c r="J23" s="98">
        <f>J22*((H23+(I23/12))/H22)</f>
        <v>133.53037934401746</v>
      </c>
      <c r="K23" s="96">
        <f>D23*$E$1859/E23</f>
        <v>10.127363661564663</v>
      </c>
      <c r="L23" s="98">
        <f>K23*(J23/H23)</f>
        <v>10.796355075929984</v>
      </c>
      <c r="M23" s="91" t="s">
        <v>15</v>
      </c>
      <c r="N23" s="87"/>
      <c r="O23" s="99" t="s">
        <v>15</v>
      </c>
      <c r="P23" s="99"/>
      <c r="R23" s="97">
        <f>((G23/G24+G23/1200+((1+G24/1200)^(-119))*(1-G23/G24)))</f>
        <v>1.0030928953450977</v>
      </c>
      <c r="S23" s="97">
        <f>S22*R22*E22/E23</f>
        <v>1.0266013661348654</v>
      </c>
      <c r="T23" s="100">
        <f t="shared" si="2"/>
        <v>0.10166592292535204</v>
      </c>
      <c r="U23" s="100">
        <f t="shared" si="0"/>
        <v>8.5514588498155408E-2</v>
      </c>
      <c r="V23" s="100">
        <f t="shared" si="1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3"/>
        <v>1872.2916666666656</v>
      </c>
      <c r="G24" s="97">
        <f>G21*9/12+G33*3/12</f>
        <v>5.4150000000000009</v>
      </c>
      <c r="H24" s="96">
        <f t="shared" si="4"/>
        <v>125.93639853659438</v>
      </c>
      <c r="I24" s="96">
        <f>C24*$E$1859/E24</f>
        <v>6.6444821853380782</v>
      </c>
      <c r="J24" s="98">
        <f>J23*((H24+(I24/12))/H23)</f>
        <v>134.8457641069144</v>
      </c>
      <c r="K24" s="96">
        <f>D24*$E$1859/E24</f>
        <v>9.9679388803095925</v>
      </c>
      <c r="L24" s="98">
        <f>K24*(J24/H24)</f>
        <v>10.673120325064652</v>
      </c>
      <c r="M24" s="91" t="s">
        <v>15</v>
      </c>
      <c r="N24" s="87"/>
      <c r="O24" s="99" t="s">
        <v>15</v>
      </c>
      <c r="P24" s="99"/>
      <c r="R24" s="97">
        <f>((G24/G25+G24/1200+((1+G25/1200)^(-119))*(1-G24/G25)))</f>
        <v>1.0031093410217495</v>
      </c>
      <c r="S24" s="97">
        <f>S23*R23*E23/E24</f>
        <v>1.0073855331848895</v>
      </c>
      <c r="T24" s="100">
        <f t="shared" si="2"/>
        <v>0.10007866793276299</v>
      </c>
      <c r="U24" s="100">
        <f t="shared" si="0"/>
        <v>8.6885497930643041E-2</v>
      </c>
      <c r="V24" s="100">
        <f t="shared" si="1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3"/>
        <v>1872.3749999999989</v>
      </c>
      <c r="G25" s="97">
        <f>G21*8/12+G33*4/12</f>
        <v>5.4333333333333336</v>
      </c>
      <c r="H25" s="96">
        <f t="shared" si="4"/>
        <v>125.93639853659438</v>
      </c>
      <c r="I25" s="96">
        <f>C25*$E$1859/E25</f>
        <v>6.7271431419064998</v>
      </c>
      <c r="J25" s="98">
        <f>J24*((H25+(I25/12))/H24)</f>
        <v>135.44601865852931</v>
      </c>
      <c r="K25" s="96">
        <f>D25*$E$1859/E25</f>
        <v>10.028718995433433</v>
      </c>
      <c r="L25" s="98">
        <f>K25*(J25/H25)</f>
        <v>10.786000520587518</v>
      </c>
      <c r="M25" s="91" t="s">
        <v>15</v>
      </c>
      <c r="N25" s="87"/>
      <c r="O25" s="99" t="s">
        <v>15</v>
      </c>
      <c r="P25" s="99"/>
      <c r="R25" s="97">
        <f>((G25/G26+G25/1200+((1+G26/1200)^(-119))*(1-G25/G26)))</f>
        <v>1.0031257853321864</v>
      </c>
      <c r="S25" s="97">
        <f>S24*R24*E24/E25</f>
        <v>1.0105178383479383</v>
      </c>
      <c r="T25" s="100">
        <f t="shared" si="2"/>
        <v>9.7760663722721519E-2</v>
      </c>
      <c r="U25" s="100">
        <f t="shared" si="0"/>
        <v>8.587668085729061E-2</v>
      </c>
      <c r="V25" s="100">
        <f t="shared" si="1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3"/>
        <v>1872.4583333333321</v>
      </c>
      <c r="G26" s="97">
        <f>G21*7/12+G33*5/12</f>
        <v>5.4516666666666662</v>
      </c>
      <c r="H26" s="96">
        <f t="shared" si="4"/>
        <v>125.631353681706</v>
      </c>
      <c r="I26" s="96">
        <f>C26*$E$1859/E26</f>
        <v>6.8570719358436039</v>
      </c>
      <c r="J26" s="98">
        <f>J25*((H26+(I26/12))/H25)</f>
        <v>135.73251099719747</v>
      </c>
      <c r="K26" s="96">
        <f>D26*$E$1859/E26</f>
        <v>10.163160190625339</v>
      </c>
      <c r="L26" s="98">
        <f>K26*(J26/H26)</f>
        <v>10.980310343827865</v>
      </c>
      <c r="M26" s="91" t="s">
        <v>15</v>
      </c>
      <c r="N26" s="87"/>
      <c r="O26" s="99" t="s">
        <v>15</v>
      </c>
      <c r="P26" s="99"/>
      <c r="R26" s="97">
        <f>((G26/G27+G26/1200+((1+G27/1200)^(-119))*(1-G26/G27)))</f>
        <v>1.0031422282782549</v>
      </c>
      <c r="S26" s="97">
        <f>S25*R25*E25/E26</f>
        <v>1.0210771159167262</v>
      </c>
      <c r="T26" s="100">
        <f t="shared" si="2"/>
        <v>9.6471705622548587E-2</v>
      </c>
      <c r="U26" s="100">
        <f t="shared" si="0"/>
        <v>8.4086342005472936E-2</v>
      </c>
      <c r="V26" s="100">
        <f t="shared" si="1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3"/>
        <v>1872.5416666666654</v>
      </c>
      <c r="G27" s="97">
        <f>G21*6/12+G33*6/12</f>
        <v>5.4700000000000006</v>
      </c>
      <c r="H27" s="96">
        <f t="shared" si="4"/>
        <v>126.74737343307922</v>
      </c>
      <c r="I27" s="96">
        <f>C27*$E$1859/E27</f>
        <v>7.0406923320767341</v>
      </c>
      <c r="J27" s="98">
        <f>J26*((H27+(I27/12))/H26)</f>
        <v>137.57216110989566</v>
      </c>
      <c r="K27" s="96">
        <f>D27*$E$1859/E27</f>
        <v>10.375887923198151</v>
      </c>
      <c r="L27" s="98">
        <f>K27*(J27/H27)</f>
        <v>11.262034757525772</v>
      </c>
      <c r="M27" s="91" t="s">
        <v>15</v>
      </c>
      <c r="N27" s="87"/>
      <c r="O27" s="99" t="s">
        <v>15</v>
      </c>
      <c r="P27" s="99"/>
      <c r="R27" s="97">
        <f>((G27/G28+G27/1200+((1+G28/1200)^(-119))*(1-G27/G28)))</f>
        <v>1.0031586698618002</v>
      </c>
      <c r="S27" s="97">
        <f>S26*R26*E26/E27</f>
        <v>1.0394633320598912</v>
      </c>
      <c r="T27" s="100">
        <f t="shared" si="2"/>
        <v>0.10250040147031392</v>
      </c>
      <c r="U27" s="100">
        <f t="shared" si="0"/>
        <v>8.3452520669814678E-2</v>
      </c>
      <c r="V27" s="100">
        <f t="shared" si="1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3"/>
        <v>1872.6249999999986</v>
      </c>
      <c r="G28" s="97">
        <f>G21*5/12+G33*7/12</f>
        <v>5.4883333333333333</v>
      </c>
      <c r="H28" s="96">
        <f t="shared" si="4"/>
        <v>124.33503594687799</v>
      </c>
      <c r="I28" s="96">
        <f>C28*$E$1859/E28</f>
        <v>7.0727886519781595</v>
      </c>
      <c r="J28" s="98">
        <f>J27*((H28+(I28/12))/H27)</f>
        <v>135.59353565321103</v>
      </c>
      <c r="K28" s="96">
        <f>D28*$E$1859/E28</f>
        <v>10.361252995573166</v>
      </c>
      <c r="L28" s="98">
        <f>K28*(J28/H28)</f>
        <v>11.299461304434251</v>
      </c>
      <c r="M28" s="91" t="s">
        <v>15</v>
      </c>
      <c r="N28" s="87"/>
      <c r="O28" s="99" t="s">
        <v>15</v>
      </c>
      <c r="P28" s="99"/>
      <c r="R28" s="97">
        <f>((G28/G29+G28/1200+((1+G29/1200)^(-119))*(1-G28/G29)))</f>
        <v>1.0031751100846626</v>
      </c>
      <c r="S28" s="97">
        <f>S27*R27*E27/E28</f>
        <v>1.0350778150153286</v>
      </c>
      <c r="T28" s="100">
        <f t="shared" si="2"/>
        <v>0.10684171794485064</v>
      </c>
      <c r="U28" s="100">
        <f t="shared" si="0"/>
        <v>8.3249217682672683E-2</v>
      </c>
      <c r="V28" s="100">
        <f t="shared" si="1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3"/>
        <v>1872.7083333333319</v>
      </c>
      <c r="G29" s="97">
        <f>G21*4/12+G33*8/12</f>
        <v>5.5066666666666668</v>
      </c>
      <c r="H29" s="96">
        <f t="shared" si="4"/>
        <v>121.2232360086637</v>
      </c>
      <c r="I29" s="96">
        <f>C29*$E$1859/E29</f>
        <v>7.1019673621237311</v>
      </c>
      <c r="J29" s="98">
        <f>J28*((H29+(I29/12))/H28)</f>
        <v>132.84538387224211</v>
      </c>
      <c r="K29" s="96">
        <f>D29*$E$1859/E29</f>
        <v>10.346831760335437</v>
      </c>
      <c r="L29" s="98">
        <f>K29*(J29/H29)</f>
        <v>11.338823168893393</v>
      </c>
      <c r="M29" s="91" t="s">
        <v>15</v>
      </c>
      <c r="N29" s="87"/>
      <c r="O29" s="99" t="s">
        <v>15</v>
      </c>
      <c r="P29" s="99"/>
      <c r="R29" s="97">
        <f>((G29/G30+G29/1200+((1+G30/1200)^(-119))*(1-G29/G30)))</f>
        <v>1.0031915489486818</v>
      </c>
      <c r="S29" s="97">
        <f>S28*R28*E28/E29</f>
        <v>1.0307834454158584</v>
      </c>
      <c r="T29" s="100">
        <f t="shared" si="2"/>
        <v>0.11370306084803916</v>
      </c>
      <c r="U29" s="100">
        <f t="shared" si="0"/>
        <v>8.6993117135232945E-2</v>
      </c>
      <c r="V29" s="100">
        <f t="shared" si="1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3"/>
        <v>1872.7916666666652</v>
      </c>
      <c r="G30" s="97">
        <f>G21*3/12+G33*9/12</f>
        <v>5.5249999999999995</v>
      </c>
      <c r="H30" s="96">
        <f t="shared" si="4"/>
        <v>124.43851663133793</v>
      </c>
      <c r="I30" s="96">
        <f>C30*$E$1859/E30</f>
        <v>7.3436251364127605</v>
      </c>
      <c r="J30" s="98">
        <f>J29*((H30+(I30/12))/H29)</f>
        <v>137.03956669014281</v>
      </c>
      <c r="K30" s="96">
        <f>D30*$E$1859/E30</f>
        <v>10.641120637488656</v>
      </c>
      <c r="L30" s="98">
        <f>K30*(J30/H30)</f>
        <v>11.71867521998203</v>
      </c>
      <c r="M30" s="91" t="s">
        <v>15</v>
      </c>
      <c r="N30" s="87"/>
      <c r="O30" s="99" t="s">
        <v>15</v>
      </c>
      <c r="P30" s="99"/>
      <c r="R30" s="97">
        <f>((G30/G31+G30/1200+((1+G31/1200)^(-119))*(1-G30/G31)))</f>
        <v>1.0032079864556935</v>
      </c>
      <c r="S30" s="97">
        <f>S29*R29*E29/E30</f>
        <v>1.0572289881054313</v>
      </c>
      <c r="T30" s="100">
        <f t="shared" si="2"/>
        <v>0.1087007196228198</v>
      </c>
      <c r="U30" s="100">
        <f t="shared" si="0"/>
        <v>8.5572332702204434E-2</v>
      </c>
      <c r="V30" s="100">
        <f t="shared" si="1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3"/>
        <v>1872.8749999999984</v>
      </c>
      <c r="G31" s="97">
        <f>G21*2/12+G33*10/12</f>
        <v>5.543333333333333</v>
      </c>
      <c r="H31" s="96">
        <f t="shared" si="4"/>
        <v>120.34462794520121</v>
      </c>
      <c r="I31" s="96">
        <f>C31*$E$1859/E31</f>
        <v>7.2133840628972123</v>
      </c>
      <c r="J31" s="98">
        <f>J30*((H31+(I31/12))/H30)</f>
        <v>133.19310372148806</v>
      </c>
      <c r="K31" s="96">
        <f>D31*$E$1859/E31</f>
        <v>10.393399686176467</v>
      </c>
      <c r="L31" s="98">
        <f>K31*(J31/H31)</f>
        <v>11.503040775946694</v>
      </c>
      <c r="M31" s="91" t="s">
        <v>15</v>
      </c>
      <c r="N31" s="87"/>
      <c r="O31" s="99" t="s">
        <v>15</v>
      </c>
      <c r="P31" s="99"/>
      <c r="R31" s="97">
        <f>((G31/G32+G31/1200+((1+G32/1200)^(-119))*(1-G31/G32)))</f>
        <v>1.0032244226075313</v>
      </c>
      <c r="S31" s="97">
        <f>S30*R30*E30/E31</f>
        <v>1.0298716812178139</v>
      </c>
      <c r="T31" s="100">
        <f t="shared" si="2"/>
        <v>0.10855245783606438</v>
      </c>
      <c r="U31" s="100">
        <f t="shared" si="0"/>
        <v>8.9766167685533693E-2</v>
      </c>
      <c r="V31" s="100">
        <f t="shared" si="1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3"/>
        <v>1872.9583333333317</v>
      </c>
      <c r="G32" s="97">
        <f>G21*1/12+G33*11/12</f>
        <v>5.5616666666666665</v>
      </c>
      <c r="H32" s="96">
        <f t="shared" si="4"/>
        <v>125.07512544656181</v>
      </c>
      <c r="I32" s="96">
        <f>C32*$E$1859/E32</f>
        <v>7.4008949968379758</v>
      </c>
      <c r="J32" s="98">
        <f>J31*((H32+(I32/12))/H31)</f>
        <v>139.11123515584455</v>
      </c>
      <c r="K32" s="96">
        <f>D32*$E$1859/E32</f>
        <v>10.607949495467764</v>
      </c>
      <c r="L32" s="98">
        <f>K32*(J32/H32)</f>
        <v>11.798388780475966</v>
      </c>
      <c r="M32" s="91" t="s">
        <v>15</v>
      </c>
      <c r="N32" s="87"/>
      <c r="O32" s="99" t="s">
        <v>15</v>
      </c>
      <c r="P32" s="99"/>
      <c r="R32" s="97">
        <f>((G32/G33+G32/1200+((1+G33/1200)^(-119))*(1-G32/G33)))</f>
        <v>1.0032408574060259</v>
      </c>
      <c r="S32" s="97">
        <f>S31*R31*E31/E32</f>
        <v>1.0483895674210992</v>
      </c>
      <c r="T32" s="100">
        <f t="shared" si="2"/>
        <v>0.10586247483438727</v>
      </c>
      <c r="U32" s="100">
        <f t="shared" si="0"/>
        <v>8.9178020285641146E-2</v>
      </c>
      <c r="V32" s="100">
        <f t="shared" si="1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3"/>
        <v>1873.0416666666649</v>
      </c>
      <c r="G33" s="97">
        <v>5.58</v>
      </c>
      <c r="H33" s="96">
        <f t="shared" si="4"/>
        <v>126.06191144614021</v>
      </c>
      <c r="I33" s="96">
        <f>C33*$E$1859/E33</f>
        <v>7.4625691218116259</v>
      </c>
      <c r="J33" s="98">
        <f>J32*((H33+(I33/12))/H32)</f>
        <v>140.90042880327138</v>
      </c>
      <c r="K33" s="96">
        <f>D33*$E$1859/E33</f>
        <v>10.669623620441415</v>
      </c>
      <c r="L33" s="98">
        <f>K33*(J33/H33)</f>
        <v>11.925525529826784</v>
      </c>
      <c r="M33" s="91" t="s">
        <v>15</v>
      </c>
      <c r="N33" s="87"/>
      <c r="O33" s="99" t="s">
        <v>15</v>
      </c>
      <c r="P33" s="99"/>
      <c r="R33" s="97">
        <f>((G33/G34+G33/1200+((1+G34/1200)^(-119))*(1-G33/G34)))</f>
        <v>1.0053472215787504</v>
      </c>
      <c r="S33" s="97">
        <f>S32*R32*E32/E33</f>
        <v>1.0517872485150761</v>
      </c>
      <c r="T33" s="100">
        <f t="shared" si="2"/>
        <v>0.1043883357395603</v>
      </c>
      <c r="U33" s="100">
        <f t="shared" si="0"/>
        <v>8.9146981124955227E-2</v>
      </c>
      <c r="V33" s="100">
        <f t="shared" si="1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3"/>
        <v>1873.1249999999982</v>
      </c>
      <c r="G34" s="97">
        <f>G33*11/12+G45*1/12</f>
        <v>5.5708333333333337</v>
      </c>
      <c r="H34" s="96">
        <f t="shared" si="4"/>
        <v>124.30684629690839</v>
      </c>
      <c r="I34" s="96">
        <f>C34*$E$1859/E34</f>
        <v>7.3618617709819523</v>
      </c>
      <c r="J34" s="98">
        <f>J33*((H34+(I34/12))/H33)</f>
        <v>139.62447923030024</v>
      </c>
      <c r="K34" s="96">
        <f>D34*$E$1859/E34</f>
        <v>10.499704493039832</v>
      </c>
      <c r="L34" s="98">
        <f>K34*(J34/H34)</f>
        <v>11.793523973821475</v>
      </c>
      <c r="M34" s="91" t="s">
        <v>15</v>
      </c>
      <c r="N34" s="87"/>
      <c r="O34" s="99" t="s">
        <v>15</v>
      </c>
      <c r="P34" s="99"/>
      <c r="R34" s="97">
        <f>((G34/G35+G34/1200+((1+G35/1200)^(-119))*(1-G34/G35)))</f>
        <v>1.0053398720295676</v>
      </c>
      <c r="S34" s="97">
        <f>S33*R33*E33/E34</f>
        <v>1.0345912828835473</v>
      </c>
      <c r="T34" s="100">
        <f t="shared" si="2"/>
        <v>0.10236955495561739</v>
      </c>
      <c r="U34" s="100">
        <f t="shared" si="0"/>
        <v>9.0247718971019575E-2</v>
      </c>
      <c r="V34" s="100">
        <f t="shared" si="1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3"/>
        <v>1873.2083333333314</v>
      </c>
      <c r="G35" s="97">
        <f>G33*10/12+G45*2/12</f>
        <v>5.5616666666666656</v>
      </c>
      <c r="H35" s="96">
        <f t="shared" si="4"/>
        <v>123.3413562285829</v>
      </c>
      <c r="I35" s="96">
        <f>C35*$E$1859/E35</f>
        <v>7.4222049002522965</v>
      </c>
      <c r="J35" s="98">
        <f>J34*((H35+(I35/12))/H34)</f>
        <v>139.23475070817685</v>
      </c>
      <c r="K35" s="96">
        <f>D35*$E$1859/E35</f>
        <v>10.560047622310178</v>
      </c>
      <c r="L35" s="98">
        <f>K35*(J35/H35)</f>
        <v>11.920783451042535</v>
      </c>
      <c r="M35" s="91" t="s">
        <v>15</v>
      </c>
      <c r="N35" s="87"/>
      <c r="O35" s="99" t="s">
        <v>15</v>
      </c>
      <c r="P35" s="99"/>
      <c r="R35" s="97">
        <f>((G35/G36+G35/1200+((1+G36/1200)^(-119))*(1-G35/G36)))</f>
        <v>1.0053325226495526</v>
      </c>
      <c r="S35" s="97">
        <f>S34*R34*E34/E35</f>
        <v>1.0401158679370517</v>
      </c>
      <c r="T35" s="100">
        <f t="shared" si="2"/>
        <v>0.10559090483294353</v>
      </c>
      <c r="U35" s="100">
        <f t="shared" si="0"/>
        <v>9.1036886852623455E-2</v>
      </c>
      <c r="V35" s="100">
        <f t="shared" si="1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3"/>
        <v>1873.2916666666647</v>
      </c>
      <c r="G36" s="97">
        <f>G33*9/12+G45*3/12</f>
        <v>5.5524999999999993</v>
      </c>
      <c r="H36" s="96">
        <f t="shared" si="4"/>
        <v>121.65174860901325</v>
      </c>
      <c r="I36" s="96">
        <f>C36*$E$1859/E36</f>
        <v>7.4825480295226399</v>
      </c>
      <c r="J36" s="98">
        <f>J35*((H36+(I36/12))/H35)</f>
        <v>138.03131923597635</v>
      </c>
      <c r="K36" s="96">
        <f>D36*$E$1859/E36</f>
        <v>10.620390751580523</v>
      </c>
      <c r="L36" s="98">
        <f>K36*(J36/H36)</f>
        <v>12.050353266632857</v>
      </c>
      <c r="M36" s="91" t="s">
        <v>15</v>
      </c>
      <c r="N36" s="87"/>
      <c r="O36" s="99" t="s">
        <v>15</v>
      </c>
      <c r="P36" s="99"/>
      <c r="R36" s="97">
        <f>((G36/G37+G36/1200+((1+G37/1200)^(-119))*(1-G36/G37)))</f>
        <v>1.0053251734388198</v>
      </c>
      <c r="S36" s="97">
        <f>S35*R35*E35/E36</f>
        <v>1.0456623093609851</v>
      </c>
      <c r="T36" s="100">
        <f t="shared" si="2"/>
        <v>0.11040916305818316</v>
      </c>
      <c r="U36" s="100">
        <f t="shared" si="0"/>
        <v>9.1838133322106108E-2</v>
      </c>
      <c r="V36" s="100">
        <f t="shared" si="1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3"/>
        <v>1873.374999999998</v>
      </c>
      <c r="G37" s="97">
        <f>G33*8/12+G45*4/12</f>
        <v>5.543333333333333</v>
      </c>
      <c r="H37" s="96">
        <f t="shared" si="4"/>
        <v>124.58173244677259</v>
      </c>
      <c r="I37" s="96">
        <f>C37*$E$1859/E37</f>
        <v>7.7092656217062254</v>
      </c>
      <c r="J37" s="98">
        <f>J36*((H37+(I37/12))/H36)</f>
        <v>142.08474399514608</v>
      </c>
      <c r="K37" s="96">
        <f>D37*$E$1859/E37</f>
        <v>10.916320120336016</v>
      </c>
      <c r="L37" s="98">
        <f>K37*(J37/H37)</f>
        <v>12.449999845119237</v>
      </c>
      <c r="M37" s="91" t="s">
        <v>15</v>
      </c>
      <c r="N37" s="87"/>
      <c r="O37" s="99" t="s">
        <v>15</v>
      </c>
      <c r="P37" s="99"/>
      <c r="R37" s="97">
        <f>((G37/G38+G37/1200+((1+G38/1200)^(-119))*(1-G37/G38)))</f>
        <v>1.0053178243974839</v>
      </c>
      <c r="S37" s="97">
        <f>S36*R36*E36/E37</f>
        <v>1.0744177639884591</v>
      </c>
      <c r="T37" s="100">
        <f t="shared" si="2"/>
        <v>0.10688473560051936</v>
      </c>
      <c r="U37" s="100">
        <f t="shared" si="0"/>
        <v>9.0269518999617882E-2</v>
      </c>
      <c r="V37" s="100">
        <f t="shared" si="1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3"/>
        <v>1873.4583333333312</v>
      </c>
      <c r="G38" s="97">
        <f>G33*7/12+G45*5/12</f>
        <v>5.5341666666666667</v>
      </c>
      <c r="H38" s="96">
        <f t="shared" si="4"/>
        <v>126.57770733961084</v>
      </c>
      <c r="I38" s="96">
        <f>C38*$E$1859/E38</f>
        <v>8.0064212473850223</v>
      </c>
      <c r="J38" s="98">
        <f>J37*((H38+(I38/12))/H37)</f>
        <v>145.12208154864601</v>
      </c>
      <c r="K38" s="96">
        <f>D38*$E$1859/E38</f>
        <v>11.310658587575668</v>
      </c>
      <c r="L38" s="98">
        <f>K38*(J38/H38)</f>
        <v>12.967736202640056</v>
      </c>
      <c r="M38" s="91" t="s">
        <v>15</v>
      </c>
      <c r="N38" s="87"/>
      <c r="O38" s="99" t="s">
        <v>3062</v>
      </c>
      <c r="P38" s="99"/>
      <c r="R38" s="97">
        <f>((G38/G39+G38/1200+((1+G39/1200)^(-119))*(1-G38/G39)))</f>
        <v>1.005310475525659</v>
      </c>
      <c r="S38" s="97">
        <f>S37*R37*E37/E38</f>
        <v>1.1128623698390758</v>
      </c>
      <c r="T38" s="100">
        <f t="shared" si="2"/>
        <v>0.10928658872736285</v>
      </c>
      <c r="U38" s="100">
        <f t="shared" si="0"/>
        <v>8.9995542543321427E-2</v>
      </c>
      <c r="V38" s="100">
        <f t="shared" si="1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3"/>
        <v>1873.5416666666645</v>
      </c>
      <c r="G39" s="97">
        <f>G33*6/12+G45*6/12</f>
        <v>5.5250000000000004</v>
      </c>
      <c r="H39" s="96">
        <f t="shared" si="4"/>
        <v>126.32353523651922</v>
      </c>
      <c r="I39" s="96">
        <f>C39*$E$1859/E39</f>
        <v>8.06996427315792</v>
      </c>
      <c r="J39" s="98">
        <f>J38*((H39+(I39/12))/H38)</f>
        <v>145.6016935149421</v>
      </c>
      <c r="K39" s="96">
        <f>D39*$E$1859/E39</f>
        <v>11.374201613348564</v>
      </c>
      <c r="L39" s="98">
        <f>K39*(J39/H39)</f>
        <v>13.110011639423863</v>
      </c>
      <c r="M39" s="91" t="s">
        <v>15</v>
      </c>
      <c r="N39" s="87"/>
      <c r="O39" s="99" t="s">
        <v>15</v>
      </c>
      <c r="P39" s="99"/>
      <c r="R39" s="97">
        <f>((G39/G40+G39/1200+((1+G40/1200)^(-119))*(1-G39/G40)))</f>
        <v>1.0053031268234605</v>
      </c>
      <c r="S39" s="97">
        <f>S38*R38*E38/E39</f>
        <v>1.1187721982175332</v>
      </c>
      <c r="T39" s="100">
        <f t="shared" si="2"/>
        <v>0.10995788113977434</v>
      </c>
      <c r="U39" s="100">
        <f t="shared" si="0"/>
        <v>9.1958923783486357E-2</v>
      </c>
      <c r="V39" s="100">
        <f t="shared" si="1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3"/>
        <v>1873.6249999999977</v>
      </c>
      <c r="G40" s="97">
        <f>G33*5/12+G45*7/12</f>
        <v>5.5158333333333331</v>
      </c>
      <c r="H40" s="96">
        <f t="shared" si="4"/>
        <v>126.32353523651922</v>
      </c>
      <c r="I40" s="96">
        <f>C40*$E$1859/E40</f>
        <v>8.1335072989308159</v>
      </c>
      <c r="J40" s="98">
        <f>J39*((H40+(I40/12))/H39)</f>
        <v>146.38292325881835</v>
      </c>
      <c r="K40" s="96">
        <f>D40*$E$1859/E40</f>
        <v>11.437744639121462</v>
      </c>
      <c r="L40" s="98">
        <f>K40*(J40/H40)</f>
        <v>13.25398701538597</v>
      </c>
      <c r="M40" s="91" t="s">
        <v>15</v>
      </c>
      <c r="N40" s="87"/>
      <c r="O40" s="99" t="s">
        <v>15</v>
      </c>
      <c r="P40" s="99"/>
      <c r="R40" s="97">
        <f>((G40/G41+G40/1200+((1+G41/1200)^(-119))*(1-G40/G41)))</f>
        <v>1.0052957782910019</v>
      </c>
      <c r="S40" s="97">
        <f>S39*R39*E39/E40</f>
        <v>1.1247051890712423</v>
      </c>
      <c r="T40" s="100">
        <f t="shared" si="2"/>
        <v>0.10477284115871521</v>
      </c>
      <c r="U40" s="100">
        <f t="shared" si="0"/>
        <v>9.1718313746155467E-2</v>
      </c>
      <c r="V40" s="100">
        <f t="shared" si="1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3"/>
        <v>1873.708333333331</v>
      </c>
      <c r="G41" s="97">
        <f>G33*4/12+G45*8/12</f>
        <v>5.5066666666666668</v>
      </c>
      <c r="H41" s="96">
        <f t="shared" si="4"/>
        <v>116.66499531903888</v>
      </c>
      <c r="I41" s="96">
        <f>C41*$E$1859/E41</f>
        <v>8.1970503247037136</v>
      </c>
      <c r="J41" s="98">
        <f>J40*((H41+(I41/12))/H40)</f>
        <v>135.9822251148002</v>
      </c>
      <c r="K41" s="96">
        <f>D41*$E$1859/E41</f>
        <v>11.501287664894358</v>
      </c>
      <c r="L41" s="98">
        <f>K41*(J41/H41)</f>
        <v>13.405655090293486</v>
      </c>
      <c r="M41" s="91" t="s">
        <v>15</v>
      </c>
      <c r="N41" s="87"/>
      <c r="O41" s="99" t="s">
        <v>15</v>
      </c>
      <c r="P41" s="99"/>
      <c r="R41" s="97">
        <f>((G41/G42+G41/1200+((1+G42/1200)^(-119))*(1-G41/G42)))</f>
        <v>1.0052884299283993</v>
      </c>
      <c r="S41" s="97">
        <f>S40*R40*E40/E41</f>
        <v>1.130661378395303</v>
      </c>
      <c r="T41" s="100">
        <f t="shared" si="2"/>
        <v>0.11585285902884657</v>
      </c>
      <c r="U41" s="100">
        <f t="shared" si="0"/>
        <v>9.2598763330255851E-2</v>
      </c>
      <c r="V41" s="100">
        <f t="shared" si="1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3"/>
        <v>1873.7916666666642</v>
      </c>
      <c r="G42" s="97">
        <f>G33*3/12+G45*9/12</f>
        <v>5.4975000000000005</v>
      </c>
      <c r="H42" s="96">
        <f t="shared" si="4"/>
        <v>108.9746153728837</v>
      </c>
      <c r="I42" s="96">
        <f>C42*$E$1859/E42</f>
        <v>8.4526849632905012</v>
      </c>
      <c r="J42" s="98">
        <f>J41*((H42+(I42/12))/H41)</f>
        <v>127.83950502411074</v>
      </c>
      <c r="K42" s="96">
        <f>D42*$E$1859/E42</f>
        <v>11.833758948606702</v>
      </c>
      <c r="L42" s="98">
        <f>K42*(J42/H42)</f>
        <v>13.882332884479803</v>
      </c>
      <c r="M42" s="91" t="s">
        <v>15</v>
      </c>
      <c r="N42" s="87"/>
      <c r="O42" s="99" t="s">
        <v>15</v>
      </c>
      <c r="P42" s="99"/>
      <c r="R42" s="97">
        <f>((G42/G43+G42/1200+((1+G43/1200)^(-119))*(1-G42/G43)))</f>
        <v>1.0052810817357669</v>
      </c>
      <c r="S42" s="97">
        <f>S41*R41*E41/E42</f>
        <v>1.1630722161205505</v>
      </c>
      <c r="T42" s="100">
        <f t="shared" si="2"/>
        <v>0.12024919033565862</v>
      </c>
      <c r="U42" s="100">
        <f t="shared" si="0"/>
        <v>8.9851257398516404E-2</v>
      </c>
      <c r="V42" s="100">
        <f t="shared" si="1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3"/>
        <v>1873.8749999999975</v>
      </c>
      <c r="G43" s="97">
        <f>G33*2/12+G45*10/12</f>
        <v>5.4883333333333324</v>
      </c>
      <c r="H43" s="96">
        <f t="shared" si="4"/>
        <v>108.43569561759301</v>
      </c>
      <c r="I43" s="96">
        <f>C43*$E$1859/E43</f>
        <v>8.7902698798915129</v>
      </c>
      <c r="J43" s="98">
        <f>J42*((H43+(I43/12))/H42)</f>
        <v>128.06662285050277</v>
      </c>
      <c r="K43" s="96">
        <f>D43*$E$1859/E43</f>
        <v>12.279537313130893</v>
      </c>
      <c r="L43" s="98">
        <f>K43*(J43/H43)</f>
        <v>14.502594048045797</v>
      </c>
      <c r="M43" s="91" t="s">
        <v>15</v>
      </c>
      <c r="N43" s="87"/>
      <c r="O43" s="99" t="s">
        <v>15</v>
      </c>
      <c r="P43" s="99"/>
      <c r="R43" s="97">
        <f>((G43/G44+G43/1200+((1+G44/1200)^(-119))*(1-G43/G44)))</f>
        <v>1.0052737337132196</v>
      </c>
      <c r="S43" s="97">
        <f>S42*R42*E42/E43</f>
        <v>1.2066290414056366</v>
      </c>
      <c r="T43" s="100">
        <f t="shared" si="2"/>
        <v>0.12342998034291397</v>
      </c>
      <c r="U43" s="100">
        <f t="shared" si="0"/>
        <v>8.7312017371285355E-2</v>
      </c>
      <c r="V43" s="100">
        <f t="shared" si="1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3"/>
        <v>1873.9583333333308</v>
      </c>
      <c r="G44" s="97">
        <f>G33*1/12+G45*11/12</f>
        <v>5.4791666666666661</v>
      </c>
      <c r="H44" s="96">
        <f t="shared" si="4"/>
        <v>115.85479843659598</v>
      </c>
      <c r="I44" s="96">
        <f>C44*$E$1859/E44</f>
        <v>8.6497926434562622</v>
      </c>
      <c r="J44" s="98">
        <f>J43*((H44+(I44/12))/H43)</f>
        <v>137.68017228509447</v>
      </c>
      <c r="K44" s="96">
        <f>D44*$E$1859/E44</f>
        <v>12.057286715120851</v>
      </c>
      <c r="L44" s="98">
        <f>K44*(J44/H44)</f>
        <v>14.328705712928386</v>
      </c>
      <c r="M44" s="91" t="s">
        <v>15</v>
      </c>
      <c r="N44" s="87"/>
      <c r="O44" s="99" t="s">
        <v>15</v>
      </c>
      <c r="P44" s="99"/>
      <c r="R44" s="97">
        <f>((G44/G45+G44/1200+((1+G45/1200)^(-119))*(1-G44/G45)))</f>
        <v>1.0052663858608724</v>
      </c>
      <c r="S44" s="97">
        <f>S43*R43*E43/E44</f>
        <v>1.1845651757323503</v>
      </c>
      <c r="T44" s="100">
        <f t="shared" si="2"/>
        <v>0.11227108128967789</v>
      </c>
      <c r="U44" s="100">
        <f t="shared" si="0"/>
        <v>8.8528455328220845E-2</v>
      </c>
      <c r="V44" s="100">
        <f t="shared" si="1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3"/>
        <v>1874.041666666664</v>
      </c>
      <c r="G45" s="97">
        <v>5.47</v>
      </c>
      <c r="H45" s="96">
        <f t="shared" si="4"/>
        <v>120.26680033809676</v>
      </c>
      <c r="I45" s="96">
        <f>C45*$E$1859/E45</f>
        <v>8.5167476634274539</v>
      </c>
      <c r="J45" s="98">
        <f>J44*((H45+(I45/12))/H44)</f>
        <v>143.76676341960686</v>
      </c>
      <c r="K45" s="96">
        <f>D45*$E$1859/E45</f>
        <v>11.871830076292815</v>
      </c>
      <c r="L45" s="98">
        <f>K45*(J45/H45)</f>
        <v>14.191568921248749</v>
      </c>
      <c r="M45" s="91" t="s">
        <v>15</v>
      </c>
      <c r="N45" s="87"/>
      <c r="O45" s="99" t="s">
        <v>15</v>
      </c>
      <c r="P45" s="99"/>
      <c r="R45" s="97">
        <f>((G45/G46+G45/1200+((1+G46/1200)^(-119))*(1-G45/G46)))</f>
        <v>1.0071091456603121</v>
      </c>
      <c r="S45" s="97">
        <f>S44*R44*E44/E45</f>
        <v>1.1724874567369146</v>
      </c>
      <c r="T45" s="100">
        <f t="shared" si="2"/>
        <v>0.10468779814198337</v>
      </c>
      <c r="U45" s="100">
        <f t="shared" si="0"/>
        <v>8.9980452646566844E-2</v>
      </c>
      <c r="V45" s="100">
        <f t="shared" si="1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3"/>
        <v>1874.1249999999973</v>
      </c>
      <c r="G46" s="97">
        <f>G45*11/12+G57*1/12</f>
        <v>5.4366666666666665</v>
      </c>
      <c r="H46" s="96">
        <f t="shared" si="4"/>
        <v>123.87996601349022</v>
      </c>
      <c r="I46" s="96">
        <f>C46*$E$1859/E46</f>
        <v>8.5167476634274539</v>
      </c>
      <c r="J46" s="98">
        <f>J45*((H46+(I46/12))/H45)</f>
        <v>148.93434558114853</v>
      </c>
      <c r="K46" s="96">
        <f>D46*$E$1859/E46</f>
        <v>11.871830076292815</v>
      </c>
      <c r="L46" s="98">
        <f>K46*(J46/H46)</f>
        <v>14.272874784860072</v>
      </c>
      <c r="M46" s="91" t="s">
        <v>15</v>
      </c>
      <c r="N46" s="87"/>
      <c r="O46" s="99" t="s">
        <v>15</v>
      </c>
      <c r="P46" s="99"/>
      <c r="R46" s="97">
        <f>((G46/G47+G46/1200+((1+G47/1200)^(-119))*(1-G46/G47)))</f>
        <v>1.0070852297331554</v>
      </c>
      <c r="S46" s="97">
        <f>S45*R45*E45/E46</f>
        <v>1.180822840851746</v>
      </c>
      <c r="T46" s="100">
        <f t="shared" si="2"/>
        <v>0.10429674065200834</v>
      </c>
      <c r="U46" s="100">
        <f t="shared" si="0"/>
        <v>8.9612050368849561E-2</v>
      </c>
      <c r="V46" s="100">
        <f t="shared" si="1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3"/>
        <v>1874.2083333333305</v>
      </c>
      <c r="G47" s="97">
        <f>G45*10/12+G57*2/12</f>
        <v>5.4033333333333324</v>
      </c>
      <c r="H47" s="96">
        <f t="shared" si="4"/>
        <v>122.07338317579351</v>
      </c>
      <c r="I47" s="96">
        <f>C47*$E$1859/E47</f>
        <v>8.5167476634274539</v>
      </c>
      <c r="J47" s="98">
        <f>J46*((H47+(I47/12))/H46)</f>
        <v>147.61565606298214</v>
      </c>
      <c r="K47" s="96">
        <f>D47*$E$1859/E47</f>
        <v>11.871830076292815</v>
      </c>
      <c r="L47" s="98">
        <f>K47*(J47/H47)</f>
        <v>14.355856615004605</v>
      </c>
      <c r="M47" s="91" t="s">
        <v>15</v>
      </c>
      <c r="N47" s="87"/>
      <c r="O47" s="99" t="s">
        <v>15</v>
      </c>
      <c r="P47" s="99"/>
      <c r="R47" s="97">
        <f>((G47/G48+G47/1200+((1+G48/1200)^(-119))*(1-G47/G48)))</f>
        <v>1.0070613220358624</v>
      </c>
      <c r="S47" s="97">
        <f>S46*R46*E46/E47</f>
        <v>1.1891892419533379</v>
      </c>
      <c r="T47" s="100">
        <f t="shared" si="2"/>
        <v>0.10542636932176053</v>
      </c>
      <c r="U47" s="100">
        <f t="shared" si="0"/>
        <v>8.9245635090707376E-2</v>
      </c>
      <c r="V47" s="100">
        <f t="shared" si="1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3"/>
        <v>1874.2916666666638</v>
      </c>
      <c r="G48" s="97">
        <f>G45*9/12+G57*3/12</f>
        <v>5.37</v>
      </c>
      <c r="H48" s="96">
        <f t="shared" si="4"/>
        <v>120.57286715120848</v>
      </c>
      <c r="I48" s="96">
        <f>C48*$E$1859/E48</f>
        <v>8.6497926434562622</v>
      </c>
      <c r="J48" s="98">
        <f>J47*((H48+(I48/12))/H47)</f>
        <v>146.67281398101619</v>
      </c>
      <c r="K48" s="96">
        <f>D48*$E$1859/E48</f>
        <v>12.057286715120851</v>
      </c>
      <c r="L48" s="98">
        <f>K48*(J48/H48)</f>
        <v>14.667281398101622</v>
      </c>
      <c r="M48" s="91" t="s">
        <v>15</v>
      </c>
      <c r="N48" s="87"/>
      <c r="O48" s="99" t="s">
        <v>15</v>
      </c>
      <c r="P48" s="99"/>
      <c r="R48" s="97">
        <f>((G48/G49+G48/1200+((1+G49/1200)^(-119))*(1-G48/G49)))</f>
        <v>1.0070374225887071</v>
      </c>
      <c r="S48" s="97">
        <f>S47*R47*E47/E48</f>
        <v>1.2162946727781339</v>
      </c>
      <c r="T48" s="100">
        <f t="shared" si="2"/>
        <v>0.10390272399850331</v>
      </c>
      <c r="U48" s="100">
        <f t="shared" si="0"/>
        <v>8.9461596274408972E-2</v>
      </c>
      <c r="V48" s="100">
        <f t="shared" si="1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3"/>
        <v>1874.374999999997</v>
      </c>
      <c r="G49" s="97">
        <f>G45*8/12+G57*4/12</f>
        <v>5.3366666666666669</v>
      </c>
      <c r="H49" s="96">
        <f t="shared" si="4"/>
        <v>118.35230602700685</v>
      </c>
      <c r="I49" s="96">
        <f>C49*$E$1859/E49</f>
        <v>8.7179153993107725</v>
      </c>
      <c r="J49" s="98">
        <f>J48*((H49+(I49/12))/H48)</f>
        <v>144.85533059046833</v>
      </c>
      <c r="K49" s="96">
        <f>D49*$E$1859/E49</f>
        <v>12.152245708130168</v>
      </c>
      <c r="L49" s="98">
        <f>K49*(J49/H49)</f>
        <v>14.873538408842732</v>
      </c>
      <c r="M49" s="91" t="s">
        <v>15</v>
      </c>
      <c r="N49" s="87"/>
      <c r="O49" s="99" t="s">
        <v>15</v>
      </c>
      <c r="P49" s="99"/>
      <c r="R49" s="97">
        <f>((G49/G50+G49/1200+((1+G50/1200)^(-119))*(1-G49/G50)))</f>
        <v>1.0070135314120179</v>
      </c>
      <c r="S49" s="97">
        <f>S48*R48*E48/E49</f>
        <v>1.2345007781010944</v>
      </c>
      <c r="T49" s="100">
        <f t="shared" si="2"/>
        <v>9.8946329803003996E-2</v>
      </c>
      <c r="U49" s="100">
        <f t="shared" si="0"/>
        <v>9.0563362731595376E-2</v>
      </c>
      <c r="V49" s="100">
        <f t="shared" si="1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3"/>
        <v>1874.4583333333303</v>
      </c>
      <c r="G50" s="97">
        <f>G45*7/12+G57*5/12</f>
        <v>5.3033333333333337</v>
      </c>
      <c r="H50" s="96">
        <f t="shared" si="4"/>
        <v>120.67430505297079</v>
      </c>
      <c r="I50" s="96">
        <f>C50*$E$1859/E50</f>
        <v>8.9288162931570323</v>
      </c>
      <c r="J50" s="98">
        <f>J49*((H50+(I50/12))/H49)</f>
        <v>148.6079922081978</v>
      </c>
      <c r="K50" s="96">
        <f>D50*$E$1859/E50</f>
        <v>12.4462287722795</v>
      </c>
      <c r="L50" s="98">
        <f>K50*(J50/H50)</f>
        <v>15.327281707571972</v>
      </c>
      <c r="M50" s="91" t="s">
        <v>15</v>
      </c>
      <c r="N50" s="87"/>
      <c r="O50" s="99" t="s">
        <v>15</v>
      </c>
      <c r="P50" s="99"/>
      <c r="R50" s="97">
        <f>((G50/G51+G50/1200+((1+G51/1200)^(-119))*(1-G50/G51)))</f>
        <v>1.0069896485261771</v>
      </c>
      <c r="S50" s="97">
        <f>S49*R49*E49/E50</f>
        <v>1.2732330745820959</v>
      </c>
      <c r="T50" s="100">
        <f t="shared" si="2"/>
        <v>9.2226727131259567E-2</v>
      </c>
      <c r="U50" s="100">
        <f t="shared" si="0"/>
        <v>8.7599342363323007E-2</v>
      </c>
      <c r="V50" s="100">
        <f t="shared" si="1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3"/>
        <v>1874.5416666666636</v>
      </c>
      <c r="G51" s="97">
        <f>G45*6/12+G57*6/12</f>
        <v>5.27</v>
      </c>
      <c r="H51" s="96">
        <f t="shared" si="4"/>
        <v>119.70871347882793</v>
      </c>
      <c r="I51" s="96">
        <f>C51*$E$1859/E51</f>
        <v>8.8573711766845786</v>
      </c>
      <c r="J51" s="98">
        <f>J50*((H51+(I51/12))/H50)</f>
        <v>148.32785845303871</v>
      </c>
      <c r="K51" s="96">
        <f>D51*$E$1859/E51</f>
        <v>12.346638609923959</v>
      </c>
      <c r="L51" s="98">
        <f>K51*(J51/H51)</f>
        <v>15.298388988430004</v>
      </c>
      <c r="M51" s="91" t="s">
        <v>15</v>
      </c>
      <c r="N51" s="87"/>
      <c r="O51" s="99" t="s">
        <v>15</v>
      </c>
      <c r="P51" s="99"/>
      <c r="R51" s="97">
        <f>((G51/G52+G51/1200+((1+G52/1200)^(-119))*(1-G51/G52)))</f>
        <v>1.006965773951622</v>
      </c>
      <c r="S51" s="97">
        <f>S50*R50*E50/E51</f>
        <v>1.2718733715616586</v>
      </c>
      <c r="T51" s="100">
        <f t="shared" si="2"/>
        <v>9.4262400013793712E-2</v>
      </c>
      <c r="U51" s="100">
        <f t="shared" si="0"/>
        <v>8.9291081935029215E-2</v>
      </c>
      <c r="V51" s="100">
        <f t="shared" si="1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3"/>
        <v>1874.6249999999968</v>
      </c>
      <c r="G52" s="97">
        <f>G45*5/12+G57*7/12</f>
        <v>5.2366666666666664</v>
      </c>
      <c r="H52" s="96">
        <f t="shared" si="4"/>
        <v>120.94487524367251</v>
      </c>
      <c r="I52" s="96">
        <f>C52*$E$1859/E52</f>
        <v>8.9288162931570323</v>
      </c>
      <c r="J52" s="98">
        <f>J51*((H52+(I52/12))/H51)</f>
        <v>150.78150811104729</v>
      </c>
      <c r="K52" s="96">
        <f>D52*$E$1859/E52</f>
        <v>12.4462287722795</v>
      </c>
      <c r="L52" s="98">
        <f>K52*(J52/H52)</f>
        <v>15.516665264224109</v>
      </c>
      <c r="M52" s="91" t="s">
        <v>15</v>
      </c>
      <c r="N52" s="87"/>
      <c r="O52" s="99" t="s">
        <v>15</v>
      </c>
      <c r="P52" s="99"/>
      <c r="R52" s="97">
        <f>((G52/G53+G52/1200+((1+G53/1200)^(-119))*(1-G52/G53)))</f>
        <v>1.0069419077088448</v>
      </c>
      <c r="S52" s="97">
        <f>S51*R51*E51/E52</f>
        <v>1.2910635716193151</v>
      </c>
      <c r="T52" s="100">
        <f t="shared" si="2"/>
        <v>9.9751157689842218E-2</v>
      </c>
      <c r="U52" s="100">
        <f t="shared" si="0"/>
        <v>8.8059593459123064E-2</v>
      </c>
      <c r="V52" s="100">
        <f t="shared" si="1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3"/>
        <v>1874.7083333333301</v>
      </c>
      <c r="G53" s="97">
        <f>G45*4/12+G57*8/12</f>
        <v>5.2033333333333331</v>
      </c>
      <c r="H53" s="96">
        <f t="shared" si="4"/>
        <v>122.83886657858463</v>
      </c>
      <c r="I53" s="96">
        <f>C53*$E$1859/E53</f>
        <v>8.9288162931570323</v>
      </c>
      <c r="J53" s="98">
        <f>J52*((H53+(I53/12))/H52)</f>
        <v>154.07036650944264</v>
      </c>
      <c r="K53" s="96">
        <f>D53*$E$1859/E53</f>
        <v>12.4462287722795</v>
      </c>
      <c r="L53" s="98">
        <f>K53*(J53/H53)</f>
        <v>15.610653875406083</v>
      </c>
      <c r="M53" s="91" t="s">
        <v>15</v>
      </c>
      <c r="N53" s="87"/>
      <c r="O53" s="99" t="s">
        <v>15</v>
      </c>
      <c r="P53" s="99"/>
      <c r="R53" s="97">
        <f>((G53/G54+G53/1200+((1+G54/1200)^(-119))*(1-G53/G54)))</f>
        <v>1.0069180498183923</v>
      </c>
      <c r="S53" s="97">
        <f>S52*R52*E52/E53</f>
        <v>1.3000260157797479</v>
      </c>
      <c r="T53" s="100">
        <f t="shared" si="2"/>
        <v>9.5678558811523207E-2</v>
      </c>
      <c r="U53" s="100">
        <f t="shared" si="0"/>
        <v>8.8894495766643322E-2</v>
      </c>
      <c r="V53" s="100">
        <f t="shared" si="1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3"/>
        <v>1874.7916666666633</v>
      </c>
      <c r="G54" s="97">
        <f>G45*3/12+G57*9/12</f>
        <v>5.17</v>
      </c>
      <c r="H54" s="96">
        <f t="shared" si="4"/>
        <v>124.57803333103845</v>
      </c>
      <c r="I54" s="96">
        <f>C54*$E$1859/E54</f>
        <v>9.0752209711352521</v>
      </c>
      <c r="J54" s="98">
        <f>J53*((H54+(I54/12))/H53)</f>
        <v>157.20026034064617</v>
      </c>
      <c r="K54" s="96">
        <f>D54*$E$1859/E54</f>
        <v>12.650308020370352</v>
      </c>
      <c r="L54" s="98">
        <f>K54*(J54/H54)</f>
        <v>15.962940343641774</v>
      </c>
      <c r="M54" s="91" t="s">
        <v>15</v>
      </c>
      <c r="N54" s="87"/>
      <c r="O54" s="99" t="s">
        <v>15</v>
      </c>
      <c r="P54" s="99"/>
      <c r="R54" s="97">
        <f>((G54/G55+G54/1200+((1+G55/1200)^(-119))*(1-G54/G55)))</f>
        <v>1.0068942003008658</v>
      </c>
      <c r="S54" s="97">
        <f>S53*R53*E53/E54</f>
        <v>1.3304834912891119</v>
      </c>
      <c r="T54" s="100">
        <f t="shared" si="2"/>
        <v>9.1695180263305032E-2</v>
      </c>
      <c r="U54" s="100">
        <f t="shared" si="0"/>
        <v>8.7974152302882525E-2</v>
      </c>
      <c r="V54" s="100">
        <f t="shared" si="1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3"/>
        <v>1874.8749999999966</v>
      </c>
      <c r="G55" s="97">
        <f>G45*2/12+G57*10/12</f>
        <v>5.1366666666666667</v>
      </c>
      <c r="H55" s="96">
        <f t="shared" si="4"/>
        <v>126.71604955176248</v>
      </c>
      <c r="I55" s="96">
        <f>C55*$E$1859/E55</f>
        <v>9.1501742564730009</v>
      </c>
      <c r="J55" s="98">
        <f>J54*((H55+(I55/12))/H54)</f>
        <v>160.86032925963477</v>
      </c>
      <c r="K55" s="96">
        <f>D55*$E$1859/E55</f>
        <v>12.75478835750782</v>
      </c>
      <c r="L55" s="98">
        <f>K55*(J55/H55)</f>
        <v>16.191630516287088</v>
      </c>
      <c r="M55" s="91" t="s">
        <v>15</v>
      </c>
      <c r="N55" s="87"/>
      <c r="O55" s="99" t="s">
        <v>15</v>
      </c>
      <c r="P55" s="99"/>
      <c r="R55" s="97">
        <f>((G55/G56+G55/1200+((1+G56/1200)^(-119))*(1-G55/G56)))</f>
        <v>1.0068703591769228</v>
      </c>
      <c r="S55" s="97">
        <f>S54*R54*E54/E55</f>
        <v>1.3507204836288711</v>
      </c>
      <c r="T55" s="100">
        <f t="shared" si="2"/>
        <v>9.0050902757926155E-2</v>
      </c>
      <c r="U55" s="100">
        <f t="shared" si="0"/>
        <v>8.9173310411911455E-2</v>
      </c>
      <c r="V55" s="100">
        <f t="shared" si="1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3"/>
        <v>1874.9583333333298</v>
      </c>
      <c r="G56" s="97">
        <f>G45*1/12+G57*11/12</f>
        <v>5.1033333333333335</v>
      </c>
      <c r="H56" s="96">
        <f t="shared" si="4"/>
        <v>125.88421552844673</v>
      </c>
      <c r="I56" s="96">
        <f>C56*$E$1859/E56</f>
        <v>9.1501742564730009</v>
      </c>
      <c r="J56" s="98">
        <f>J55*((H56+(I56/12))/H55)</f>
        <v>160.77233126769838</v>
      </c>
      <c r="K56" s="96">
        <f>D56*$E$1859/E56</f>
        <v>12.75478835750782</v>
      </c>
      <c r="L56" s="98">
        <f>K56*(J56/H56)</f>
        <v>16.289707573379133</v>
      </c>
      <c r="M56" s="91" t="s">
        <v>15</v>
      </c>
      <c r="N56" s="87"/>
      <c r="O56" s="99" t="s">
        <v>15</v>
      </c>
      <c r="P56" s="99"/>
      <c r="R56" s="97">
        <f>((G56/G57+G56/1200+((1+G57/1200)^(-119))*(1-G56/G57)))</f>
        <v>1.0068465264672748</v>
      </c>
      <c r="S56" s="97">
        <f>S55*R55*E55/E56</f>
        <v>1.3600004184990284</v>
      </c>
      <c r="T56" s="100">
        <f t="shared" si="2"/>
        <v>9.1753960910075039E-2</v>
      </c>
      <c r="U56" s="100">
        <f t="shared" si="0"/>
        <v>9.0069110799300578E-2</v>
      </c>
      <c r="V56" s="100">
        <f t="shared" si="1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3"/>
        <v>1875.0416666666631</v>
      </c>
      <c r="G57" s="97">
        <v>5.07</v>
      </c>
      <c r="H57" s="96">
        <f t="shared" si="4"/>
        <v>125.88421552844673</v>
      </c>
      <c r="I57" s="96">
        <f>C57*$E$1859/E57</f>
        <v>9.0808547545300229</v>
      </c>
      <c r="J57" s="98">
        <f>J56*((H57+(I57/12))/H56)</f>
        <v>161.73879489637261</v>
      </c>
      <c r="K57" s="96">
        <f>D57*$E$1859/E57</f>
        <v>12.524647611057134</v>
      </c>
      <c r="L57" s="98">
        <f>K57*(J57/H57)</f>
        <v>16.091941333632491</v>
      </c>
      <c r="M57" s="91" t="s">
        <v>15</v>
      </c>
      <c r="N57" s="87"/>
      <c r="O57" s="99" t="s">
        <v>15</v>
      </c>
      <c r="P57" s="99"/>
      <c r="R57" s="97">
        <f>((G57/G58+G57/1200+((1+G58/1200)^(-119))*(1-G57/G58)))</f>
        <v>1.0073431926888408</v>
      </c>
      <c r="S57" s="97">
        <f>S56*R56*E56/E57</f>
        <v>1.3693116973597868</v>
      </c>
      <c r="T57" s="100">
        <f t="shared" si="2"/>
        <v>8.9208398274062795E-2</v>
      </c>
      <c r="U57" s="100">
        <f t="shared" si="0"/>
        <v>8.972112928294762E-2</v>
      </c>
      <c r="V57" s="100">
        <f t="shared" si="1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3"/>
        <v>1875.1249999999964</v>
      </c>
      <c r="G58" s="97">
        <f>G57*11/12+G69*1/12</f>
        <v>5.03</v>
      </c>
      <c r="H58" s="96">
        <f t="shared" si="4"/>
        <v>125.60693752067483</v>
      </c>
      <c r="I58" s="96">
        <f>C58*$E$1859/E58</f>
        <v>9.0115352525870467</v>
      </c>
      <c r="J58" s="98">
        <f>J57*((H58+(I58/12))/H57)</f>
        <v>162.34739351887185</v>
      </c>
      <c r="K58" s="96">
        <f>D58*$E$1859/E58</f>
        <v>12.291734084528732</v>
      </c>
      <c r="L58" s="98">
        <f>K58*(J58/H58)</f>
        <v>15.887108067751853</v>
      </c>
      <c r="M58" s="91" t="s">
        <v>15</v>
      </c>
      <c r="N58" s="87"/>
      <c r="O58" s="99" t="s">
        <v>15</v>
      </c>
      <c r="P58" s="99"/>
      <c r="R58" s="97">
        <f>((G58/G59+G58/1200+((1+G59/1200)^(-119))*(1-G58/G59)))</f>
        <v>1.0073155682359349</v>
      </c>
      <c r="S58" s="97">
        <f>S57*R57*E57/E58</f>
        <v>1.3793668170045832</v>
      </c>
      <c r="T58" s="100">
        <f t="shared" si="2"/>
        <v>9.1463780582804022E-2</v>
      </c>
      <c r="U58" s="100">
        <f t="shared" si="0"/>
        <v>8.811211747288672E-2</v>
      </c>
      <c r="V58" s="100">
        <f t="shared" si="1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3"/>
        <v>1875.2083333333296</v>
      </c>
      <c r="G59" s="97">
        <f>G57*10/12+G69*2/12</f>
        <v>4.99</v>
      </c>
      <c r="H59" s="96">
        <f t="shared" si="4"/>
        <v>127.27060556730626</v>
      </c>
      <c r="I59" s="96">
        <f>C59*$E$1859/E59</f>
        <v>8.9422157506440687</v>
      </c>
      <c r="J59" s="98">
        <f>J58*((H59+(I59/12))/H58)</f>
        <v>165.46084380848595</v>
      </c>
      <c r="K59" s="96">
        <f>D59*$E$1859/E59</f>
        <v>12.061593338078044</v>
      </c>
      <c r="L59" s="98">
        <f>K59*(J59/H59)</f>
        <v>15.680929641980693</v>
      </c>
      <c r="M59" s="91" t="s">
        <v>15</v>
      </c>
      <c r="N59" s="87"/>
      <c r="O59" s="99" t="s">
        <v>15</v>
      </c>
      <c r="P59" s="99"/>
      <c r="R59" s="97">
        <f>((G59/G60+G59/1200+((1+G60/1200)^(-119))*(1-G59/G60)))</f>
        <v>1.0072879584453418</v>
      </c>
      <c r="S59" s="97">
        <f>S58*R58*E58/E59</f>
        <v>1.3894576690767646</v>
      </c>
      <c r="T59" s="100">
        <f t="shared" si="2"/>
        <v>9.2756125299535253E-2</v>
      </c>
      <c r="U59" s="100">
        <f t="shared" si="0"/>
        <v>9.0254177086700693E-2</v>
      </c>
      <c r="V59" s="100">
        <f t="shared" si="1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3"/>
        <v>1875.2916666666629</v>
      </c>
      <c r="G60" s="97">
        <f>G57*9/12+G69*3/12</f>
        <v>4.95</v>
      </c>
      <c r="H60" s="96">
        <f t="shared" si="4"/>
        <v>127.87811368417856</v>
      </c>
      <c r="I60" s="96">
        <f>C60*$E$1859/E60</f>
        <v>8.8002142750402435</v>
      </c>
      <c r="J60" s="98">
        <f>J59*((H60+(I60/12))/H59)</f>
        <v>167.20405632237498</v>
      </c>
      <c r="K60" s="96">
        <f>D60*$E$1859/E60</f>
        <v>11.734535722373975</v>
      </c>
      <c r="L60" s="98">
        <f>K60*(J60/H60)</f>
        <v>15.343219533926321</v>
      </c>
      <c r="M60" s="91" t="s">
        <v>15</v>
      </c>
      <c r="N60" s="87"/>
      <c r="O60" s="99" t="s">
        <v>15</v>
      </c>
      <c r="P60" s="99"/>
      <c r="R60" s="97">
        <f>((G60/G61+G60/1200+((1+G61/1200)^(-119))*(1-G60/G61)))</f>
        <v>1.0072603633605304</v>
      </c>
      <c r="S60" s="97">
        <f>S59*R59*E59/E60</f>
        <v>1.3881193428160883</v>
      </c>
      <c r="T60" s="100">
        <f t="shared" si="2"/>
        <v>9.0695274841059215E-2</v>
      </c>
      <c r="U60" s="100">
        <f t="shared" si="0"/>
        <v>8.9529622959025668E-2</v>
      </c>
      <c r="V60" s="100">
        <f t="shared" si="1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3"/>
        <v>1875.3749999999961</v>
      </c>
      <c r="G61" s="97">
        <f>G57*8/12+G69*4/12</f>
        <v>4.91</v>
      </c>
      <c r="H61" s="96">
        <f t="shared" si="4"/>
        <v>126.02678177461186</v>
      </c>
      <c r="I61" s="96">
        <f>C61*$E$1859/E61</f>
        <v>8.9515667144159448</v>
      </c>
      <c r="J61" s="98">
        <f>J60*((H61+(I61/12))/H60)</f>
        <v>165.75875805517111</v>
      </c>
      <c r="K61" s="96">
        <f>D61*$E$1859/E61</f>
        <v>11.793512934299811</v>
      </c>
      <c r="L61" s="98">
        <f>K61*(J61/H61)</f>
        <v>15.511608164312772</v>
      </c>
      <c r="M61" s="91" t="s">
        <v>15</v>
      </c>
      <c r="N61" s="87"/>
      <c r="O61" s="99" t="s">
        <v>15</v>
      </c>
      <c r="P61" s="99"/>
      <c r="R61" s="97">
        <f>((G61/G62+G61/1200+((1+G62/1200)^(-119))*(1-G61/G62)))</f>
        <v>1.0072327830251093</v>
      </c>
      <c r="S61" s="97">
        <f>S60*R60*E60/E61</f>
        <v>1.4334435834246131</v>
      </c>
      <c r="T61" s="100">
        <f t="shared" si="2"/>
        <v>9.3516579038204428E-2</v>
      </c>
      <c r="U61" s="100">
        <f t="shared" si="0"/>
        <v>8.8992586834211185E-2</v>
      </c>
      <c r="V61" s="100">
        <f t="shared" si="1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3"/>
        <v>1875.4583333333294</v>
      </c>
      <c r="G62" s="97">
        <f>G57*7/12+G69*5/12</f>
        <v>4.87</v>
      </c>
      <c r="H62" s="96">
        <f>B62*$E$1859/E62</f>
        <v>125.59979012063562</v>
      </c>
      <c r="I62" s="96">
        <f>C62*$E$1859/E62</f>
        <v>9.0328616182648904</v>
      </c>
      <c r="J62" s="98">
        <f>J61*((H62+(I62/12))/H61)</f>
        <v>166.18720180818912</v>
      </c>
      <c r="K62" s="96">
        <f>D62*$E$1859/E62</f>
        <v>11.757057979328902</v>
      </c>
      <c r="L62" s="98">
        <f>K62*(J62/H62)</f>
        <v>15.55633624231907</v>
      </c>
      <c r="M62" s="91" t="s">
        <v>15</v>
      </c>
      <c r="N62" s="87"/>
      <c r="O62" s="99" t="s">
        <v>15</v>
      </c>
      <c r="P62" s="99"/>
      <c r="R62" s="97">
        <f>((G62/G63+G62/1200+((1+G63/1200)^(-119))*(1-G62/G63)))</f>
        <v>1.0072052174828279</v>
      </c>
      <c r="S62" s="97">
        <f>S61*R61*E61/E62</f>
        <v>1.4684864298039291</v>
      </c>
      <c r="T62" s="100">
        <f t="shared" si="2"/>
        <v>9.5914444065068771E-2</v>
      </c>
      <c r="U62" s="100">
        <f t="shared" si="0"/>
        <v>8.9383604061397115E-2</v>
      </c>
      <c r="V62" s="100">
        <f t="shared" si="1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3"/>
        <v>1875.5416666666626</v>
      </c>
      <c r="G63" s="97">
        <f>G57*6/12+G69*6/12</f>
        <v>4.83</v>
      </c>
      <c r="H63" s="96">
        <f t="shared" si="4"/>
        <v>125.88654763232654</v>
      </c>
      <c r="I63" s="96">
        <f>C63*$E$1859/E63</f>
        <v>8.9611722403421528</v>
      </c>
      <c r="J63" s="98">
        <f>J62*((H63+(I63/12))/H62)</f>
        <v>167.55470494331163</v>
      </c>
      <c r="K63" s="96">
        <f>D63*$E$1859/E63</f>
        <v>11.519049244625418</v>
      </c>
      <c r="L63" s="98">
        <f>K63*(J63/H63)</f>
        <v>15.331828012694373</v>
      </c>
      <c r="M63" s="91" t="s">
        <v>15</v>
      </c>
      <c r="N63" s="87"/>
      <c r="O63" s="99" t="s">
        <v>15</v>
      </c>
      <c r="P63" s="99"/>
      <c r="R63" s="97">
        <f>((G63/G64+G63/1200+((1+G64/1200)^(-119))*(1-G63/G64)))</f>
        <v>1.0071776667775758</v>
      </c>
      <c r="S63" s="97">
        <f>S62*R62*E62/E63</f>
        <v>1.4790671939012479</v>
      </c>
      <c r="T63" s="100">
        <f t="shared" si="2"/>
        <v>9.8260060266824878E-2</v>
      </c>
      <c r="U63" s="100">
        <f t="shared" si="0"/>
        <v>8.7725444828712584E-2</v>
      </c>
      <c r="V63" s="100">
        <f t="shared" si="1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3"/>
        <v>1875.6249999999959</v>
      </c>
      <c r="G64" s="97">
        <f>G57*5/12+G69*7/12</f>
        <v>4.79</v>
      </c>
      <c r="H64" s="96">
        <f t="shared" si="4"/>
        <v>125.3890552509562</v>
      </c>
      <c r="I64" s="96">
        <f>C64*$E$1859/E64</f>
        <v>8.8141966276182355</v>
      </c>
      <c r="J64" s="98">
        <f>J63*((H64+(I64/12))/H63)</f>
        <v>167.87018334704874</v>
      </c>
      <c r="K64" s="96">
        <f>D64*$E$1859/E64</f>
        <v>11.182656560136296</v>
      </c>
      <c r="L64" s="98">
        <f>K64*(J64/H64)</f>
        <v>14.971279616869445</v>
      </c>
      <c r="M64" s="91" t="s">
        <v>15</v>
      </c>
      <c r="N64" s="87"/>
      <c r="O64" s="99" t="s">
        <v>15</v>
      </c>
      <c r="P64" s="99"/>
      <c r="R64" s="97">
        <f>((G64/G65+G64/1200+((1+G65/1200)^(-119))*(1-G64/G65)))</f>
        <v>1.0071501309533841</v>
      </c>
      <c r="S64" s="97">
        <f>S63*R63*E63/E64</f>
        <v>1.4770671144241894</v>
      </c>
      <c r="T64" s="100">
        <f t="shared" si="2"/>
        <v>0.10457179338880329</v>
      </c>
      <c r="U64" s="100">
        <f t="shared" si="0"/>
        <v>8.8298362154796584E-2</v>
      </c>
      <c r="V64" s="100">
        <f t="shared" si="1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3"/>
        <v>1875.7083333333292</v>
      </c>
      <c r="G65" s="97">
        <f>G57*4/12+G69*8/12</f>
        <v>4.75</v>
      </c>
      <c r="H65" s="96">
        <f t="shared" si="4"/>
        <v>125.31303260894468</v>
      </c>
      <c r="I65" s="96">
        <f>C65*$E$1859/E65</f>
        <v>8.8177934844966774</v>
      </c>
      <c r="J65" s="98">
        <f>J64*((H65+(I65/12))/H64)</f>
        <v>168.75217246754175</v>
      </c>
      <c r="K65" s="96">
        <f>D65*$E$1859/E65</f>
        <v>11.040164200101533</v>
      </c>
      <c r="L65" s="98">
        <f>K65*(J65/H65)</f>
        <v>14.867182242563745</v>
      </c>
      <c r="M65" s="91" t="s">
        <v>15</v>
      </c>
      <c r="N65" s="87"/>
      <c r="O65" s="99" t="s">
        <v>15</v>
      </c>
      <c r="P65" s="99"/>
      <c r="R65" s="97">
        <f>((G65/G66+G65/1200+((1+G66/1200)^(-119))*(1-G65/G66)))</f>
        <v>1.0071226100544257</v>
      </c>
      <c r="S65" s="97">
        <f>S64*R64*E64/E65</f>
        <v>1.5003348770741327</v>
      </c>
      <c r="T65" s="100">
        <f t="shared" si="2"/>
        <v>0.10440819145589164</v>
      </c>
      <c r="U65" s="100">
        <f t="shared" si="0"/>
        <v>8.8325407366840913E-2</v>
      </c>
      <c r="V65" s="100">
        <f t="shared" si="1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3"/>
        <v>1875.7916666666624</v>
      </c>
      <c r="G66" s="97">
        <f>G57*3/12+G69*9/12</f>
        <v>4.7100000000000009</v>
      </c>
      <c r="H66" s="96">
        <f t="shared" si="4"/>
        <v>123.30573002710801</v>
      </c>
      <c r="I66" s="96">
        <f>C66*$E$1859/E66</f>
        <v>8.7461041065739416</v>
      </c>
      <c r="J66" s="98">
        <f>J65*((H66+(I66/12))/H65)</f>
        <v>167.03053989183357</v>
      </c>
      <c r="K66" s="96">
        <f>D66*$E$1859/E66</f>
        <v>10.802155465398044</v>
      </c>
      <c r="L66" s="98">
        <f>K66*(J66/H66)</f>
        <v>14.632652180756676</v>
      </c>
      <c r="M66" s="91" t="s">
        <v>15</v>
      </c>
      <c r="N66" s="87"/>
      <c r="O66" s="99" t="s">
        <v>15</v>
      </c>
      <c r="P66" s="99"/>
      <c r="R66" s="97">
        <f>((G66/G67+G66/1200+((1+G67/1200)^(-119))*(1-G66/G67)))</f>
        <v>1.0070951041250158</v>
      </c>
      <c r="S66" s="97">
        <f>S65*R65*E65/E66</f>
        <v>1.5110211773545867</v>
      </c>
      <c r="T66" s="100">
        <f t="shared" si="2"/>
        <v>0.1122718302690342</v>
      </c>
      <c r="U66" s="100">
        <f t="shared" si="0"/>
        <v>8.7976727736581273E-2</v>
      </c>
      <c r="V66" s="100">
        <f t="shared" si="1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3"/>
        <v>1875.8749999999957</v>
      </c>
      <c r="G67" s="97">
        <f>G57*2/12+G69*10/12</f>
        <v>4.67</v>
      </c>
      <c r="H67" s="96">
        <f t="shared" si="4"/>
        <v>126.39353923487641</v>
      </c>
      <c r="I67" s="96">
        <f>C67*$E$1859/E67</f>
        <v>8.7492095236956775</v>
      </c>
      <c r="J67" s="98">
        <f>J66*((H67+(I67/12))/H66)</f>
        <v>172.20094469065228</v>
      </c>
      <c r="K67" s="96">
        <f>D67*$E$1859/E67</f>
        <v>10.652343363891299</v>
      </c>
      <c r="L67" s="98">
        <f>K67*(J67/H67)</f>
        <v>14.512953759626367</v>
      </c>
      <c r="M67" s="91" t="s">
        <v>15</v>
      </c>
      <c r="N67" s="87"/>
      <c r="O67" s="99" t="s">
        <v>15</v>
      </c>
      <c r="P67" s="99"/>
      <c r="R67" s="97">
        <f>((G67/G68+G67/1200+((1+G68/1200)^(-119))*(1-G67/G68)))</f>
        <v>1.0070676132096117</v>
      </c>
      <c r="S67" s="97">
        <f>S66*R66*E66/E67</f>
        <v>1.5348631899060345</v>
      </c>
      <c r="T67" s="100">
        <f t="shared" si="2"/>
        <v>0.11499503759337615</v>
      </c>
      <c r="U67" s="100">
        <f t="shared" si="0"/>
        <v>8.5396078743462667E-2</v>
      </c>
      <c r="V67" s="100">
        <f t="shared" si="1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3"/>
        <v>1875.9583333333289</v>
      </c>
      <c r="G68" s="97">
        <f>G57*1/12+G69*11/12</f>
        <v>4.63</v>
      </c>
      <c r="H68" s="96">
        <f t="shared" si="4"/>
        <v>127.49284128973811</v>
      </c>
      <c r="I68" s="96">
        <f>C68*$E$1859/E68</f>
        <v>8.7523689672589082</v>
      </c>
      <c r="J68" s="98">
        <f>J67*((H68+(I68/12))/H67)</f>
        <v>174.69235396645379</v>
      </c>
      <c r="K68" s="96">
        <f>D68*$E$1859/E68</f>
        <v>10.50284276071069</v>
      </c>
      <c r="L68" s="98">
        <f>K68*(J68/H68)</f>
        <v>14.391132134536239</v>
      </c>
      <c r="M68" s="91" t="s">
        <v>15</v>
      </c>
      <c r="N68" s="87"/>
      <c r="O68" s="99" t="s">
        <v>15</v>
      </c>
      <c r="P68" s="99"/>
      <c r="R68" s="97">
        <f>((G68/G69+G68/1200+((1+G69/1200)^(-119))*(1-G68/G69)))</f>
        <v>1.0070401373528144</v>
      </c>
      <c r="S68" s="97">
        <f>S67*R67*E67/E68</f>
        <v>1.5591547604140388</v>
      </c>
      <c r="T68" s="100">
        <f t="shared" si="2"/>
        <v>0.11035320886148159</v>
      </c>
      <c r="U68" s="100">
        <f t="shared" si="0"/>
        <v>8.1565062593567994E-2</v>
      </c>
      <c r="V68" s="100">
        <f t="shared" si="1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3"/>
        <v>1876.0416666666622</v>
      </c>
      <c r="G69" s="97">
        <v>4.59</v>
      </c>
      <c r="H69" s="96">
        <f t="shared" si="4"/>
        <v>131.26018143380389</v>
      </c>
      <c r="I69" s="96">
        <f>C69*$E$1859/E69</f>
        <v>8.8291601861303075</v>
      </c>
      <c r="J69" s="98">
        <f>J68*((H69+(I69/12))/H68)</f>
        <v>180.86256510437374</v>
      </c>
      <c r="K69" s="96">
        <f>D69*$E$1859/E69</f>
        <v>10.397807645866125</v>
      </c>
      <c r="L69" s="98">
        <f>K69*(J69/H69)</f>
        <v>14.327072702102074</v>
      </c>
      <c r="M69" s="91" t="s">
        <v>15</v>
      </c>
      <c r="N69" s="87"/>
      <c r="O69" s="99" t="s">
        <v>15</v>
      </c>
      <c r="P69" s="99"/>
      <c r="R69" s="97">
        <f>((G69/G70+G69/1200+((1+G70/1200)^(-119))*(1-G69/G70)))</f>
        <v>1.0047535252938302</v>
      </c>
      <c r="S69" s="97">
        <f>S68*R68*E68/E69</f>
        <v>1.5839073864861757</v>
      </c>
      <c r="T69" s="100">
        <f t="shared" si="2"/>
        <v>0.10953518207915147</v>
      </c>
      <c r="U69" s="100">
        <f t="shared" si="0"/>
        <v>8.2824970216905935E-2</v>
      </c>
      <c r="V69" s="100">
        <f t="shared" si="1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3"/>
        <v>1876.1249999999955</v>
      </c>
      <c r="G70" s="97">
        <f>G69*11/12+G81*1/12</f>
        <v>4.5783333333333331</v>
      </c>
      <c r="H70" s="96">
        <f t="shared" si="4"/>
        <v>133.02601347102996</v>
      </c>
      <c r="I70" s="96">
        <f>C70*$E$1859/E70</f>
        <v>8.8291601861303075</v>
      </c>
      <c r="J70" s="98">
        <f>J69*((H70+(I70/12))/H69)</f>
        <v>184.3094973989638</v>
      </c>
      <c r="K70" s="96">
        <f>D70*$E$1859/E70</f>
        <v>10.203566121771258</v>
      </c>
      <c r="L70" s="98">
        <f>K70*(J70/H70)</f>
        <v>14.137190873500165</v>
      </c>
      <c r="M70" s="91" t="s">
        <v>15</v>
      </c>
      <c r="N70" s="87"/>
      <c r="O70" s="99" t="s">
        <v>15</v>
      </c>
      <c r="P70" s="99"/>
      <c r="R70" s="97">
        <f>((G70/G71+G70/1200+((1+G71/1200)^(-119))*(1-G70/G71)))</f>
        <v>1.0047443025681573</v>
      </c>
      <c r="S70" s="97">
        <f>S69*R69*E69/E70</f>
        <v>1.5914365303109221</v>
      </c>
      <c r="T70" s="100">
        <f t="shared" si="2"/>
        <v>0.10996621180831778</v>
      </c>
      <c r="U70" s="100">
        <f t="shared" si="0"/>
        <v>8.2501543111416442E-2</v>
      </c>
      <c r="V70" s="100">
        <f t="shared" si="1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3"/>
        <v>1876.2083333333287</v>
      </c>
      <c r="G71" s="97">
        <f>G69*10/12+G81*2/12</f>
        <v>4.5666666666666664</v>
      </c>
      <c r="H71" s="96">
        <f t="shared" si="4"/>
        <v>132.73170813149227</v>
      </c>
      <c r="I71" s="96">
        <f>C71*$E$1859/E71</f>
        <v>8.8291601861303075</v>
      </c>
      <c r="J71" s="98">
        <f>J70*((H71+(I71/12))/H70)</f>
        <v>184.92114396112848</v>
      </c>
      <c r="K71" s="96">
        <f>D71*$E$1859/E71</f>
        <v>10.006381544281016</v>
      </c>
      <c r="L71" s="98">
        <f>K71*(J71/H71)</f>
        <v>13.940840121238072</v>
      </c>
      <c r="M71" s="91" t="s">
        <v>15</v>
      </c>
      <c r="N71" s="87"/>
      <c r="O71" s="99" t="s">
        <v>15</v>
      </c>
      <c r="P71" s="99"/>
      <c r="R71" s="97">
        <f>((G71/G72+G71/1200+((1+G72/1200)^(-119))*(1-G71/G72)))</f>
        <v>1.0047350802178763</v>
      </c>
      <c r="S71" s="97">
        <f>S70*R70*E70/E71</f>
        <v>1.5989867867287357</v>
      </c>
      <c r="T71" s="100">
        <f t="shared" si="2"/>
        <v>0.10901821433350989</v>
      </c>
      <c r="U71" s="100">
        <f t="shared" si="0"/>
        <v>8.3477150939624822E-2</v>
      </c>
      <c r="V71" s="100">
        <f t="shared" si="1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3"/>
        <v>1876.291666666662</v>
      </c>
      <c r="G72" s="97">
        <f>G69*9/12+G81*3/12</f>
        <v>4.5550000000000006</v>
      </c>
      <c r="H72" s="96">
        <f t="shared" si="4"/>
        <v>128.85812596571313</v>
      </c>
      <c r="I72" s="96">
        <f>C72*$E$1859/E72</f>
        <v>8.9072437303488332</v>
      </c>
      <c r="J72" s="98">
        <f>J71*((H72+(I72/12))/H71)</f>
        <v>180.55861613366613</v>
      </c>
      <c r="K72" s="96">
        <f>D72*$E$1859/E72</f>
        <v>9.8959477844175527</v>
      </c>
      <c r="L72" s="98">
        <f>K72*(J72/H72)</f>
        <v>13.866402478652285</v>
      </c>
      <c r="M72" s="91" t="s">
        <v>15</v>
      </c>
      <c r="N72" s="87"/>
      <c r="O72" s="99" t="s">
        <v>15</v>
      </c>
      <c r="P72" s="99"/>
      <c r="R72" s="97">
        <f>((G72/G73+G72/1200+((1+G73/1200)^(-119))*(1-G72/G73)))</f>
        <v>1.0047258582433127</v>
      </c>
      <c r="S72" s="97">
        <f>S71*R71*E71/E72</f>
        <v>1.6207662356618915</v>
      </c>
      <c r="T72" s="100">
        <f t="shared" si="2"/>
        <v>0.11192838192299126</v>
      </c>
      <c r="U72" s="100">
        <f t="shared" si="0"/>
        <v>8.3517230858883851E-2</v>
      </c>
      <c r="V72" s="100">
        <f t="shared" si="1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3"/>
        <v>1876.3749999999952</v>
      </c>
      <c r="G73" s="97">
        <f>G69*8/12+G81*4/12</f>
        <v>4.543333333333333</v>
      </c>
      <c r="H73" s="96">
        <f t="shared" si="4"/>
        <v>128.66195876641009</v>
      </c>
      <c r="I73" s="96">
        <f>C73*$E$1859/E73</f>
        <v>9.2341118731873273</v>
      </c>
      <c r="J73" s="98">
        <f>J72*((H73+(I73/12))/H72)</f>
        <v>181.36199473014739</v>
      </c>
      <c r="K73" s="96">
        <f>D73*$E$1859/E73</f>
        <v>10.055947829900999</v>
      </c>
      <c r="L73" s="98">
        <f>K73*(J73/H73)</f>
        <v>14.174871693382572</v>
      </c>
      <c r="M73" s="91" t="s">
        <v>15</v>
      </c>
      <c r="N73" s="87"/>
      <c r="O73" s="99" t="s">
        <v>15</v>
      </c>
      <c r="P73" s="99"/>
      <c r="R73" s="97">
        <f>((G73/G74+G73/1200+((1+G74/1200)^(-119))*(1-G73/G74)))</f>
        <v>1.0047166366447913</v>
      </c>
      <c r="S73" s="97">
        <f>S72*R72*E72/E73</f>
        <v>1.6881839075548075</v>
      </c>
      <c r="T73" s="100">
        <f t="shared" si="2"/>
        <v>0.11241410249312933</v>
      </c>
      <c r="U73" s="100">
        <f t="shared" ref="U73:U128" si="5">(($S193/$S73)^(1/10)-1)</f>
        <v>8.1971734677914743E-2</v>
      </c>
      <c r="V73" s="100">
        <f t="shared" ref="V73:V128" si="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3"/>
        <v>1876.4583333333285</v>
      </c>
      <c r="G74" s="97">
        <f>G69*7/12+G81*5/12</f>
        <v>4.5316666666666663</v>
      </c>
      <c r="H74" s="96">
        <f t="shared" ref="H74:H137" si="7">B74*$E$1859/E74</f>
        <v>131.35454423665709</v>
      </c>
      <c r="I74" s="96">
        <f>C74*$E$1859/E74</f>
        <v>9.4955092219270174</v>
      </c>
      <c r="J74" s="98">
        <f>J73*((H74+(I74/12))/H73)</f>
        <v>186.27287166983504</v>
      </c>
      <c r="K74" s="96">
        <f>D74*$E$1859/E74</f>
        <v>10.128543170055487</v>
      </c>
      <c r="L74" s="98">
        <f>K74*(J74/H74)</f>
        <v>14.363209381770414</v>
      </c>
      <c r="M74" s="91" t="s">
        <v>15</v>
      </c>
      <c r="N74" s="87"/>
      <c r="O74" s="99" t="s">
        <v>15</v>
      </c>
      <c r="P74" s="99"/>
      <c r="R74" s="97">
        <f>((G74/G75+G74/1200+((1+G75/1200)^(-119))*(1-G74/G75)))</f>
        <v>1.0047074154226387</v>
      </c>
      <c r="S74" s="97">
        <f>S73*R73*E73/E74</f>
        <v>1.7441606243682406</v>
      </c>
      <c r="T74" s="100">
        <f t="shared" ref="T74:T128" si="8">(($J194/$J74)^(1/10)-1)</f>
        <v>0.11623666750572359</v>
      </c>
      <c r="U74" s="100">
        <f t="shared" si="5"/>
        <v>7.9999817603011891E-2</v>
      </c>
      <c r="V74" s="100">
        <f t="shared" si="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9">F74+1/12</f>
        <v>1876.5416666666617</v>
      </c>
      <c r="G75" s="97">
        <f>G69*6/12+G81*6/12</f>
        <v>4.5199999999999996</v>
      </c>
      <c r="H75" s="96">
        <f t="shared" si="7"/>
        <v>129.77195936633589</v>
      </c>
      <c r="I75" s="96">
        <f>C75*$E$1859/E75</f>
        <v>9.4955092219270174</v>
      </c>
      <c r="J75" s="98">
        <f>J74*((H75+(I75/12))/H74)</f>
        <v>185.15074593688419</v>
      </c>
      <c r="K75" s="96">
        <f>D75*$E$1859/E75</f>
        <v>9.9164767974324501</v>
      </c>
      <c r="L75" s="98">
        <f>K75*(J75/H75)</f>
        <v>14.148226512689227</v>
      </c>
      <c r="M75" s="91" t="s">
        <v>15</v>
      </c>
      <c r="N75" s="87"/>
      <c r="O75" s="99" t="s">
        <v>15</v>
      </c>
      <c r="P75" s="99"/>
      <c r="R75" s="97">
        <f>((G75/G76+G75/1200+((1+G76/1200)^(-119))*(1-G75/G76)))</f>
        <v>1.0046981945771802</v>
      </c>
      <c r="S75" s="97">
        <f>S74*R74*E74/E75</f>
        <v>1.7523711129909509</v>
      </c>
      <c r="T75" s="100">
        <f t="shared" si="8"/>
        <v>0.11759364095515057</v>
      </c>
      <c r="U75" s="100">
        <f t="shared" si="5"/>
        <v>7.8330823946356265E-2</v>
      </c>
      <c r="V75" s="100">
        <f t="shared" si="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9"/>
        <v>1876.624999999995</v>
      </c>
      <c r="G76" s="97">
        <f>G69*5/12+G81*7/12</f>
        <v>4.5083333333333337</v>
      </c>
      <c r="H76" s="96">
        <f t="shared" si="7"/>
        <v>123.22839602961444</v>
      </c>
      <c r="I76" s="96">
        <f>C76*$E$1859/E76</f>
        <v>9.4067477885201853</v>
      </c>
      <c r="J76" s="98">
        <f>J75*((H76+(I76/12))/H75)</f>
        <v>176.93320207047938</v>
      </c>
      <c r="K76" s="96">
        <f>D76*$E$1859/E76</f>
        <v>9.6168318224638032</v>
      </c>
      <c r="L76" s="98">
        <f>K76*(J76/H76)</f>
        <v>13.807993148859039</v>
      </c>
      <c r="M76" s="91" t="s">
        <v>15</v>
      </c>
      <c r="N76" s="87"/>
      <c r="O76" s="99" t="s">
        <v>15</v>
      </c>
      <c r="P76" s="99"/>
      <c r="R76" s="97">
        <f>((G76/G77+G76/1200+((1+G77/1200)^(-119))*(1-G76/G77)))</f>
        <v>1.0046889741087426</v>
      </c>
      <c r="S76" s="97">
        <f>S75*R75*E75/E76</f>
        <v>1.7441464460155387</v>
      </c>
      <c r="T76" s="100">
        <f t="shared" si="8"/>
        <v>0.12251791865412542</v>
      </c>
      <c r="U76" s="100">
        <f t="shared" si="5"/>
        <v>7.7695185070670192E-2</v>
      </c>
      <c r="V76" s="100">
        <f t="shared" si="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9"/>
        <v>1876.7083333333283</v>
      </c>
      <c r="G77" s="97">
        <f>G69*4/12+G81*8/12</f>
        <v>4.496666666666667</v>
      </c>
      <c r="H77" s="96">
        <f t="shared" si="7"/>
        <v>114.63145430485528</v>
      </c>
      <c r="I77" s="96">
        <f>C77*$E$1859/E77</f>
        <v>9.3196304312890472</v>
      </c>
      <c r="J77" s="98">
        <f>J76*((H77+(I77/12))/H76)</f>
        <v>165.70468818274716</v>
      </c>
      <c r="K77" s="96">
        <f>D77*$E$1859/E77</f>
        <v>9.3196304312890472</v>
      </c>
      <c r="L77" s="98">
        <f>K77*(J77/H77)</f>
        <v>13.471925868516029</v>
      </c>
      <c r="M77" s="91" t="s">
        <v>15</v>
      </c>
      <c r="N77" s="87"/>
      <c r="O77" s="99" t="s">
        <v>15</v>
      </c>
      <c r="P77" s="99"/>
      <c r="R77" s="97">
        <f>((G77/G78+G77/1200+((1+G78/1200)^(-119))*(1-G77/G78)))</f>
        <v>1.004679754017652</v>
      </c>
      <c r="S77" s="97">
        <f>S76*R76*E76/E77</f>
        <v>1.7360961513783471</v>
      </c>
      <c r="T77" s="100">
        <f t="shared" si="8"/>
        <v>0.13319853175354224</v>
      </c>
      <c r="U77" s="100">
        <f t="shared" si="5"/>
        <v>7.8391420705782089E-2</v>
      </c>
      <c r="V77" s="100">
        <f t="shared" si="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9"/>
        <v>1876.7916666666615</v>
      </c>
      <c r="G78" s="97">
        <f>G69*3/12+G81*9/12</f>
        <v>4.4850000000000003</v>
      </c>
      <c r="H78" s="96">
        <f t="shared" si="7"/>
        <v>111.93768299358946</v>
      </c>
      <c r="I78" s="96">
        <f>C78*$E$1859/E78</f>
        <v>9.1502193182770686</v>
      </c>
      <c r="J78" s="98">
        <f>J77*((H78+(I78/12))/H77)</f>
        <v>162.91297901474726</v>
      </c>
      <c r="K78" s="96">
        <f>D78*$E$1859/E78</f>
        <v>8.9458644201688795</v>
      </c>
      <c r="L78" s="98">
        <f>K78*(J78/H78)</f>
        <v>13.019721183930619</v>
      </c>
      <c r="M78" s="91" t="s">
        <v>15</v>
      </c>
      <c r="N78" s="87"/>
      <c r="O78" s="99" t="s">
        <v>15</v>
      </c>
      <c r="P78" s="99"/>
      <c r="R78" s="97">
        <f>((G78/G79+G78/1200+((1+G79/1200)^(-119))*(1-G78/G79)))</f>
        <v>1.0046705343042359</v>
      </c>
      <c r="S78" s="97">
        <f>S77*R77*E77/E78</f>
        <v>1.7125144225562385</v>
      </c>
      <c r="T78" s="100">
        <f t="shared" si="8"/>
        <v>0.13835154000468108</v>
      </c>
      <c r="U78" s="100">
        <f t="shared" si="5"/>
        <v>8.0066311899993803E-2</v>
      </c>
      <c r="V78" s="100">
        <f t="shared" si="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9"/>
        <v>1876.8749999999948</v>
      </c>
      <c r="G79" s="97">
        <f>G69*2/12+G81*10/12</f>
        <v>4.4733333333333336</v>
      </c>
      <c r="H79" s="96">
        <f t="shared" si="7"/>
        <v>108.81321408743349</v>
      </c>
      <c r="I79" s="96">
        <f>C79*$E$1859/E79</f>
        <v>9.0677678406194566</v>
      </c>
      <c r="J79" s="98">
        <f>J78*((H79+(I79/12))/H78)</f>
        <v>159.46541988161067</v>
      </c>
      <c r="K79" s="96">
        <f>D79*$E$1859/E79</f>
        <v>8.6657634663519953</v>
      </c>
      <c r="L79" s="98">
        <f>K79*(J79/H79)</f>
        <v>12.699648855571604</v>
      </c>
      <c r="M79" s="91" t="s">
        <v>15</v>
      </c>
      <c r="N79" s="87"/>
      <c r="O79" s="99" t="s">
        <v>15</v>
      </c>
      <c r="P79" s="99"/>
      <c r="R79" s="97">
        <f>((G79/G80+G79/1200+((1+G80/1200)^(-119))*(1-G79/G80)))</f>
        <v>1.0046613149688211</v>
      </c>
      <c r="S79" s="97">
        <f>S78*R78*E78/E79</f>
        <v>1.7050094552280191</v>
      </c>
      <c r="T79" s="100">
        <f t="shared" si="8"/>
        <v>0.14394905408238157</v>
      </c>
      <c r="U79" s="100">
        <f t="shared" si="5"/>
        <v>8.074114453889969E-2</v>
      </c>
      <c r="V79" s="100">
        <f t="shared" si="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9"/>
        <v>1876.958333333328</v>
      </c>
      <c r="G80" s="97">
        <f>G69*1/12+G81*11/12</f>
        <v>4.4616666666666669</v>
      </c>
      <c r="H80" s="96">
        <f t="shared" si="7"/>
        <v>106.29310851549609</v>
      </c>
      <c r="I80" s="96">
        <f>C80*$E$1859/E80</f>
        <v>8.9072437303488332</v>
      </c>
      <c r="J80" s="98">
        <f>J79*((H80+(I80/12))/H79)</f>
        <v>156.86000794919724</v>
      </c>
      <c r="K80" s="96">
        <f>D80*$E$1859/E80</f>
        <v>8.3134274816589127</v>
      </c>
      <c r="L80" s="98">
        <f>K80*(J80/H80)</f>
        <v>12.268380509993083</v>
      </c>
      <c r="M80" s="91" t="s">
        <v>15</v>
      </c>
      <c r="N80" s="87"/>
      <c r="O80" s="99" t="s">
        <v>15</v>
      </c>
      <c r="P80" s="99"/>
      <c r="R80" s="97">
        <f>((G80/G81+G80/1200+((1+G81/1200)^(-119))*(1-G80/G81)))</f>
        <v>1.0046520960117353</v>
      </c>
      <c r="S80" s="97">
        <f>S79*R79*E79/E80</f>
        <v>1.6826330509190333</v>
      </c>
      <c r="T80" s="100">
        <f t="shared" si="8"/>
        <v>0.1418004398096202</v>
      </c>
      <c r="U80" s="100">
        <f t="shared" si="5"/>
        <v>8.1044370213336769E-2</v>
      </c>
      <c r="V80" s="100">
        <f t="shared" si="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9"/>
        <v>1877.0416666666613</v>
      </c>
      <c r="G81" s="97">
        <v>4.45</v>
      </c>
      <c r="H81" s="96">
        <f t="shared" si="7"/>
        <v>103.56969944589707</v>
      </c>
      <c r="I81" s="96">
        <f>C81*$E$1859/E81</f>
        <v>8.4839629855963015</v>
      </c>
      <c r="J81" s="98">
        <f>J80*((H81+(I81/12))/H80)</f>
        <v>153.88432654385011</v>
      </c>
      <c r="K81" s="96">
        <f>D81*$E$1859/E81</f>
        <v>8.2184744602561146</v>
      </c>
      <c r="L81" s="98">
        <f>K81*(J81/H81)</f>
        <v>12.211046418986641</v>
      </c>
      <c r="M81" s="91" t="s">
        <v>15</v>
      </c>
      <c r="N81" s="87"/>
      <c r="O81" s="99" t="s">
        <v>15</v>
      </c>
      <c r="P81" s="99"/>
      <c r="R81" s="97">
        <f>((G81/G82+G81/1200+((1+G82/1200)^(-119))*(1-G81/G82)))</f>
        <v>1.004442533161084</v>
      </c>
      <c r="S81" s="97">
        <f>S80*R80*E80/E81</f>
        <v>1.6610679219869882</v>
      </c>
      <c r="T81" s="100">
        <f t="shared" si="8"/>
        <v>0.14039429114462565</v>
      </c>
      <c r="U81" s="100">
        <f t="shared" si="5"/>
        <v>8.0037070033219582E-2</v>
      </c>
      <c r="V81" s="100">
        <f t="shared" si="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9"/>
        <v>1877.1249999999945</v>
      </c>
      <c r="G82" s="97">
        <f>G81*11/12+G93*1/12</f>
        <v>4.440833333333333</v>
      </c>
      <c r="H82" s="96">
        <f t="shared" si="7"/>
        <v>100.05291767726591</v>
      </c>
      <c r="I82" s="96">
        <f>C82*$E$1859/E82</f>
        <v>8.4385948831394639</v>
      </c>
      <c r="J82" s="98">
        <f>J81*((H82+(I82/12))/H81)</f>
        <v>149.70391819240643</v>
      </c>
      <c r="K82" s="96">
        <f>D82*$E$1859/E82</f>
        <v>8.4865244245417468</v>
      </c>
      <c r="L82" s="98">
        <f>K82*(J82/H82)</f>
        <v>12.697940126918787</v>
      </c>
      <c r="M82" s="91" t="s">
        <v>15</v>
      </c>
      <c r="N82" s="87"/>
      <c r="O82" s="99" t="s">
        <v>15</v>
      </c>
      <c r="P82" s="99"/>
      <c r="R82" s="97">
        <f>((G82/G83+G82/1200+((1+G83/1200)^(-119))*(1-G82/G83)))</f>
        <v>1.0044352053538859</v>
      </c>
      <c r="S82" s="97">
        <f>S81*R81*E81/E82</f>
        <v>1.7131343139871542</v>
      </c>
      <c r="T82" s="100">
        <f t="shared" si="8"/>
        <v>0.14175117808280069</v>
      </c>
      <c r="U82" s="100">
        <f t="shared" si="5"/>
        <v>7.5638237390101226E-2</v>
      </c>
      <c r="V82" s="100">
        <f t="shared" si="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9"/>
        <v>1877.2083333333278</v>
      </c>
      <c r="G83" s="97">
        <f>G81*10/12+G93*2/12</f>
        <v>4.4316666666666666</v>
      </c>
      <c r="H83" s="96">
        <f t="shared" si="7"/>
        <v>99.39796829869664</v>
      </c>
      <c r="I83" s="96">
        <f>C83*$E$1859/E83</f>
        <v>8.5444625745725027</v>
      </c>
      <c r="J83" s="98">
        <f>J82*((H83+(I83/12))/H82)</f>
        <v>149.78933771370302</v>
      </c>
      <c r="K83" s="96">
        <f>D83*$E$1859/E83</f>
        <v>8.9364103990941768</v>
      </c>
      <c r="L83" s="98">
        <f>K83*(J83/H83)</f>
        <v>13.466864747131028</v>
      </c>
      <c r="M83" s="91" t="s">
        <v>15</v>
      </c>
      <c r="N83" s="87"/>
      <c r="O83" s="99" t="s">
        <v>15</v>
      </c>
      <c r="P83" s="99"/>
      <c r="R83" s="97">
        <f>((G83/G84+G83/1200+((1+G84/1200)^(-119))*(1-G83/G84)))</f>
        <v>1.0044278777306086</v>
      </c>
      <c r="S83" s="97">
        <f>S82*R82*E82/E83</f>
        <v>1.8011434150689984</v>
      </c>
      <c r="T83" s="100">
        <f t="shared" si="8"/>
        <v>0.14471927044295518</v>
      </c>
      <c r="U83" s="100">
        <f t="shared" si="5"/>
        <v>7.0466246038505931E-2</v>
      </c>
      <c r="V83" s="100">
        <f t="shared" si="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9"/>
        <v>1877.2916666666611</v>
      </c>
      <c r="G84" s="97">
        <f>G81*9/12+G93*3/12</f>
        <v>4.4225000000000003</v>
      </c>
      <c r="H84" s="96">
        <f t="shared" si="7"/>
        <v>89.672149319115263</v>
      </c>
      <c r="I84" s="96">
        <f>C84*$E$1859/E84</f>
        <v>8.0308424883411735</v>
      </c>
      <c r="J84" s="98">
        <f>J83*((H84+(I84/12))/H83)</f>
        <v>136.1413783161432</v>
      </c>
      <c r="K84" s="96">
        <f>D84*$E$1859/E84</f>
        <v>8.7445595951667858</v>
      </c>
      <c r="L84" s="98">
        <f>K84*(J84/H84)</f>
        <v>13.276099715387165</v>
      </c>
      <c r="M84" s="91" t="s">
        <v>15</v>
      </c>
      <c r="N84" s="87"/>
      <c r="O84" s="99" t="s">
        <v>15</v>
      </c>
      <c r="P84" s="99"/>
      <c r="R84" s="97">
        <f>((G84/G85+G84/1200+((1+G85/1200)^(-119))*(1-G84/G85)))</f>
        <v>1.0044205502913774</v>
      </c>
      <c r="S84" s="97">
        <f>S83*R83*E83/E84</f>
        <v>1.7597827500645762</v>
      </c>
      <c r="T84" s="100">
        <f t="shared" si="8"/>
        <v>0.15871290353602863</v>
      </c>
      <c r="U84" s="100">
        <f t="shared" si="5"/>
        <v>7.3160830614048544E-2</v>
      </c>
      <c r="V84" s="100">
        <f t="shared" si="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9"/>
        <v>1877.3749999999943</v>
      </c>
      <c r="G85" s="97">
        <f>G81*8/12+G93*4/12</f>
        <v>4.4133333333333331</v>
      </c>
      <c r="H85" s="96">
        <f t="shared" si="7"/>
        <v>88.070532326695144</v>
      </c>
      <c r="I85" s="96">
        <f>C85*$E$1859/E85</f>
        <v>7.6148058902877231</v>
      </c>
      <c r="J85" s="98">
        <f>J84*((H85+(I85/12))/H84)</f>
        <v>134.67319116525158</v>
      </c>
      <c r="K85" s="96">
        <f>D85*$E$1859/E85</f>
        <v>8.6363042414238809</v>
      </c>
      <c r="L85" s="98">
        <f>K85*(J85/H85)</f>
        <v>13.206218031612936</v>
      </c>
      <c r="M85" s="91" t="s">
        <v>15</v>
      </c>
      <c r="N85" s="87"/>
      <c r="O85" s="99" t="s">
        <v>15</v>
      </c>
      <c r="P85" s="99"/>
      <c r="R85" s="97">
        <f>((G85/G86+G85/1200+((1+G86/1200)^(-119))*(1-G85/G86)))</f>
        <v>1.0044132230363174</v>
      </c>
      <c r="S85" s="97">
        <f>S84*R84*E84/E85</f>
        <v>1.7359918744254137</v>
      </c>
      <c r="T85" s="100">
        <f t="shared" si="8"/>
        <v>0.16233557057379433</v>
      </c>
      <c r="U85" s="100">
        <f t="shared" si="5"/>
        <v>7.482890996850311E-2</v>
      </c>
      <c r="V85" s="100">
        <f t="shared" si="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9"/>
        <v>1877.4583333333276</v>
      </c>
      <c r="G86" s="97">
        <f>G81*7/12+G93*5/12</f>
        <v>4.4041666666666668</v>
      </c>
      <c r="H86" s="96">
        <f t="shared" si="7"/>
        <v>86.409133919535861</v>
      </c>
      <c r="I86" s="96">
        <f>C86*$E$1859/E86</f>
        <v>7.754665864573731</v>
      </c>
      <c r="J86" s="98">
        <f>J85*((H86+(I86/12))/H85)</f>
        <v>133.12083282460941</v>
      </c>
      <c r="K86" s="96">
        <f>D86*$E$1859/E86</f>
        <v>9.1789922478627837</v>
      </c>
      <c r="L86" s="98">
        <f>K86*(J86/H86)</f>
        <v>14.141040849500634</v>
      </c>
      <c r="M86" s="91" t="s">
        <v>15</v>
      </c>
      <c r="N86" s="87"/>
      <c r="O86" s="99" t="s">
        <v>15</v>
      </c>
      <c r="P86" s="99"/>
      <c r="R86" s="97">
        <f>((G86/G87+G86/1200+((1+G87/1200)^(-119))*(1-G86/G87)))</f>
        <v>1.0044058959655546</v>
      </c>
      <c r="S86" s="97">
        <f>S85*R85*E85/E86</f>
        <v>1.8423571486255097</v>
      </c>
      <c r="T86" s="100">
        <f t="shared" si="8"/>
        <v>0.16205707677969516</v>
      </c>
      <c r="U86" s="100">
        <f t="shared" si="5"/>
        <v>6.9928055828592628E-2</v>
      </c>
      <c r="V86" s="100">
        <f t="shared" si="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9"/>
        <v>1877.5416666666608</v>
      </c>
      <c r="G87" s="97">
        <f>G81*6/12+G93*6/12</f>
        <v>4.3949999999999996</v>
      </c>
      <c r="H87" s="96">
        <f t="shared" si="7"/>
        <v>89.364103990941771</v>
      </c>
      <c r="I87" s="96">
        <f>C87*$E$1859/E87</f>
        <v>7.3937037617768668</v>
      </c>
      <c r="J87" s="98">
        <f>J86*((H87+(I87/12))/H86)</f>
        <v>138.6224434628499</v>
      </c>
      <c r="K87" s="96">
        <f>D87*$E$1859/E87</f>
        <v>9.1464944330377946</v>
      </c>
      <c r="L87" s="98">
        <f>K87*(J87/H87)</f>
        <v>14.188128687057304</v>
      </c>
      <c r="M87" s="91" t="s">
        <v>15</v>
      </c>
      <c r="N87" s="87"/>
      <c r="O87" s="99" t="s">
        <v>15</v>
      </c>
      <c r="P87" s="99"/>
      <c r="R87" s="97">
        <f>((G87/G88+G87/1200+((1+G88/1200)^(-119))*(1-G87/G88)))</f>
        <v>1.0043985690792139</v>
      </c>
      <c r="S87" s="97">
        <f>S86*R86*E86/E87</f>
        <v>1.8331766521383228</v>
      </c>
      <c r="T87" s="100">
        <f t="shared" si="8"/>
        <v>0.15629330873783331</v>
      </c>
      <c r="U87" s="100">
        <f t="shared" si="5"/>
        <v>7.1953547612414237E-2</v>
      </c>
      <c r="V87" s="100">
        <f t="shared" si="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9"/>
        <v>1877.6249999999941</v>
      </c>
      <c r="G88" s="97">
        <f>G81*5/12+G93*7/12</f>
        <v>4.3858333333333333</v>
      </c>
      <c r="H88" s="96">
        <f t="shared" si="7"/>
        <v>99.349237244897921</v>
      </c>
      <c r="I88" s="96">
        <f>C88*$E$1859/E88</f>
        <v>7.3844170765306103</v>
      </c>
      <c r="J88" s="98">
        <f>J87*((H88+(I88/12))/H87)</f>
        <v>155.06604142405476</v>
      </c>
      <c r="K88" s="96">
        <f>D88*$E$1859/E88</f>
        <v>9.5538135357142817</v>
      </c>
      <c r="L88" s="98">
        <f>K88*(J88/H88)</f>
        <v>14.911760639237789</v>
      </c>
      <c r="M88" s="91" t="s">
        <v>15</v>
      </c>
      <c r="N88" s="87"/>
      <c r="O88" s="99" t="s">
        <v>15</v>
      </c>
      <c r="P88" s="99"/>
      <c r="R88" s="97">
        <f>((G88/G89+G88/1200+((1+G89/1200)^(-119))*(1-G88/G89)))</f>
        <v>1.0043912423774213</v>
      </c>
      <c r="S88" s="97">
        <f>S87*R87*E87/E88</f>
        <v>1.9127440302159064</v>
      </c>
      <c r="T88" s="100">
        <f t="shared" si="8"/>
        <v>0.13955989189381057</v>
      </c>
      <c r="U88" s="100">
        <f t="shared" si="5"/>
        <v>6.6339364450650917E-2</v>
      </c>
      <c r="V88" s="100">
        <f t="shared" si="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9"/>
        <v>1877.7083333333273</v>
      </c>
      <c r="G89" s="97">
        <f>G81*4/12+G93*8/12</f>
        <v>4.3766666666666669</v>
      </c>
      <c r="H89" s="96">
        <f t="shared" si="7"/>
        <v>106.57311028983271</v>
      </c>
      <c r="I89" s="96">
        <f>C89*$E$1859/E89</f>
        <v>7.1542134222341387</v>
      </c>
      <c r="J89" s="98">
        <f>J88*((H89+(I89/12))/H88)</f>
        <v>167.2717250645463</v>
      </c>
      <c r="K89" s="96">
        <f>D89*$E$1859/E89</f>
        <v>9.7034159060187175</v>
      </c>
      <c r="L89" s="98">
        <f>K89*(J89/H89)</f>
        <v>15.229987312975664</v>
      </c>
      <c r="M89" s="91" t="s">
        <v>15</v>
      </c>
      <c r="N89" s="87"/>
      <c r="O89" s="99" t="s">
        <v>15</v>
      </c>
      <c r="P89" s="99"/>
      <c r="R89" s="97">
        <f>((G89/G90+G89/1200+((1+G90/1200)^(-119))*(1-G89/G90)))</f>
        <v>1.0043839158603021</v>
      </c>
      <c r="S89" s="97">
        <f>S88*R88*E88/E89</f>
        <v>1.9399820211954759</v>
      </c>
      <c r="T89" s="100">
        <f t="shared" si="8"/>
        <v>0.13127468006042031</v>
      </c>
      <c r="U89" s="100">
        <f t="shared" si="5"/>
        <v>6.6318028704753784E-2</v>
      </c>
      <c r="V89" s="100">
        <f t="shared" si="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9"/>
        <v>1877.7916666666606</v>
      </c>
      <c r="G90" s="97">
        <f>G81*3/12+G93*9/12</f>
        <v>4.3675000000000006</v>
      </c>
      <c r="H90" s="96">
        <f t="shared" si="7"/>
        <v>108.87561575905748</v>
      </c>
      <c r="I90" s="96">
        <f>C90*$E$1859/E90</f>
        <v>6.8515984177074554</v>
      </c>
      <c r="J90" s="98">
        <f>J89*((H90+(I90/12))/H89)</f>
        <v>171.78178034708651</v>
      </c>
      <c r="K90" s="96">
        <f>D90*$E$1859/E90</f>
        <v>9.7593338959856073</v>
      </c>
      <c r="L90" s="98">
        <f>K90*(J90/H90)</f>
        <v>15.398082848634616</v>
      </c>
      <c r="M90" s="91" t="s">
        <v>15</v>
      </c>
      <c r="N90" s="87"/>
      <c r="O90" s="99" t="s">
        <v>15</v>
      </c>
      <c r="P90" s="99"/>
      <c r="R90" s="97">
        <f>((G90/G91+G90/1200+((1+G91/1200)^(-119))*(1-G90/G91)))</f>
        <v>1.0043765895279828</v>
      </c>
      <c r="S90" s="97">
        <f>S89*R89*E89/E90</f>
        <v>1.9484867391468959</v>
      </c>
      <c r="T90" s="100">
        <f t="shared" si="8"/>
        <v>0.12353034304649113</v>
      </c>
      <c r="U90" s="100">
        <f t="shared" si="5"/>
        <v>6.4786319405561565E-2</v>
      </c>
      <c r="V90" s="100">
        <f t="shared" si="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9"/>
        <v>1877.8749999999939</v>
      </c>
      <c r="G91" s="97">
        <f>G81*2/12+G93*10/12</f>
        <v>4.3583333333333334</v>
      </c>
      <c r="H91" s="96">
        <f t="shared" si="7"/>
        <v>109.37511372671383</v>
      </c>
      <c r="I91" s="96">
        <f>C91*$E$1859/E91</f>
        <v>6.6832891577795683</v>
      </c>
      <c r="J91" s="98">
        <f>J90*((H91+(I91/12))/H90)</f>
        <v>173.44860835756452</v>
      </c>
      <c r="K91" s="96">
        <f>D91*$E$1859/E91</f>
        <v>10.00815841247814</v>
      </c>
      <c r="L91" s="98">
        <f>K91*(J91/H91)</f>
        <v>15.871079715663036</v>
      </c>
      <c r="M91" s="91" t="s">
        <v>15</v>
      </c>
      <c r="N91" s="87"/>
      <c r="O91" s="99" t="s">
        <v>15</v>
      </c>
      <c r="P91" s="99"/>
      <c r="R91" s="97">
        <f>((G91/G92+G91/1200+((1+G92/1200)^(-119))*(1-G91/G92)))</f>
        <v>1.0043692633805883</v>
      </c>
      <c r="S91" s="97">
        <f>S90*R90*E90/E91</f>
        <v>1.9961460925673595</v>
      </c>
      <c r="T91" s="100">
        <f t="shared" si="8"/>
        <v>0.12369224054914896</v>
      </c>
      <c r="U91" s="100">
        <f t="shared" si="5"/>
        <v>6.1170700598773164E-2</v>
      </c>
      <c r="V91" s="100">
        <f t="shared" si="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9"/>
        <v>1877.9583333333271</v>
      </c>
      <c r="G92" s="97">
        <f>G81*1/12+G93*11/12</f>
        <v>4.3491666666666662</v>
      </c>
      <c r="H92" s="96">
        <f t="shared" si="7"/>
        <v>109.03960724288955</v>
      </c>
      <c r="I92" s="96">
        <f>C92*$E$1859/E92</f>
        <v>6.374623192661236</v>
      </c>
      <c r="J92" s="98">
        <f>J91*((H92+(I92/12))/H91)</f>
        <v>173.75897140932906</v>
      </c>
      <c r="K92" s="96">
        <f>D92*$E$1859/E92</f>
        <v>10.065194514728267</v>
      </c>
      <c r="L92" s="98">
        <f>K92*(J92/H92)</f>
        <v>16.039289668553455</v>
      </c>
      <c r="M92" s="91" t="s">
        <v>15</v>
      </c>
      <c r="N92" s="87"/>
      <c r="O92" s="99" t="s">
        <v>15</v>
      </c>
      <c r="P92" s="99"/>
      <c r="R92" s="97">
        <f>((G92/G93+G92/1200+((1+G93/1200)^(-119))*(1-G92/G93)))</f>
        <v>1.0043619374182455</v>
      </c>
      <c r="S92" s="97">
        <f>S91*R91*E91/E92</f>
        <v>2.0048677805919186</v>
      </c>
      <c r="T92" s="100">
        <f t="shared" si="8"/>
        <v>0.12068740905577835</v>
      </c>
      <c r="U92" s="100">
        <f t="shared" si="5"/>
        <v>5.8455430646356277E-2</v>
      </c>
      <c r="V92" s="100">
        <f t="shared" si="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9"/>
        <v>1878.0416666666604</v>
      </c>
      <c r="G93" s="97">
        <v>4.34</v>
      </c>
      <c r="H93" s="96">
        <f t="shared" si="7"/>
        <v>112.41267650819647</v>
      </c>
      <c r="I93" s="96">
        <f>C93*$E$1859/E93</f>
        <v>6.544147198569469</v>
      </c>
      <c r="J93" s="98">
        <f>J92*((H93+(I93/12))/H92)</f>
        <v>180.00312207848364</v>
      </c>
      <c r="K93" s="96">
        <f>D93*$E$1859/E93</f>
        <v>10.404225567281692</v>
      </c>
      <c r="L93" s="98">
        <f>K93*(J93/H93)</f>
        <v>16.659981268063966</v>
      </c>
      <c r="M93" s="91" t="s">
        <v>15</v>
      </c>
      <c r="N93" s="87"/>
      <c r="O93" s="99" t="s">
        <v>15</v>
      </c>
      <c r="P93" s="99"/>
      <c r="R93" s="97">
        <f>((G93/G94+G93/1200+((1+G94/1200)^(-119))*(1-G93/G94)))</f>
        <v>1.0044217286102688</v>
      </c>
      <c r="S93" s="97">
        <f>S92*R92*E92/E93</f>
        <v>2.0759026922234454</v>
      </c>
      <c r="T93" s="100">
        <f t="shared" si="8"/>
        <v>0.11673997892457577</v>
      </c>
      <c r="U93" s="100">
        <f t="shared" si="5"/>
        <v>5.3783076352889481E-2</v>
      </c>
      <c r="V93" s="100">
        <f t="shared" si="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9"/>
        <v>1878.1249999999936</v>
      </c>
      <c r="G94" s="97">
        <f>G93*11/12+G105*1/12</f>
        <v>4.33</v>
      </c>
      <c r="H94" s="96">
        <f t="shared" si="7"/>
        <v>111.13648334510387</v>
      </c>
      <c r="I94" s="96">
        <f>C94*$E$1859/E94</f>
        <v>6.5808175515355529</v>
      </c>
      <c r="J94" s="98">
        <f>J93*((H94+(I94/12))/H93)</f>
        <v>178.8377305730435</v>
      </c>
      <c r="K94" s="96">
        <f>D94*$E$1859/E94</f>
        <v>10.543986485917561</v>
      </c>
      <c r="L94" s="98">
        <f>K94*(J94/H94)</f>
        <v>16.967089092417368</v>
      </c>
      <c r="M94" s="91" t="s">
        <v>15</v>
      </c>
      <c r="N94" s="87"/>
      <c r="O94" s="99" t="s">
        <v>15</v>
      </c>
      <c r="P94" s="99"/>
      <c r="R94" s="97">
        <f>((G94/G95+G94/1200+((1+G95/1200)^(-119))*(1-G94/G95)))</f>
        <v>1.0044137681563745</v>
      </c>
      <c r="S94" s="97">
        <f>S93*R93*E93/E94</f>
        <v>2.1067873132148214</v>
      </c>
      <c r="T94" s="100">
        <f t="shared" si="8"/>
        <v>0.118544600935931</v>
      </c>
      <c r="U94" s="100">
        <f t="shared" si="5"/>
        <v>5.3913136018938435E-2</v>
      </c>
      <c r="V94" s="100">
        <f t="shared" si="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9"/>
        <v>1878.2083333333269</v>
      </c>
      <c r="G95" s="97">
        <f>G93*10/12+G105*2/12</f>
        <v>4.32</v>
      </c>
      <c r="H95" s="96">
        <f t="shared" si="7"/>
        <v>115.64312116649307</v>
      </c>
      <c r="I95" s="96">
        <f>C95*$E$1859/E95</f>
        <v>6.6923102526905716</v>
      </c>
      <c r="J95" s="98">
        <f>J94*((H95+(I95/12))/H94)</f>
        <v>186.98710976927919</v>
      </c>
      <c r="K95" s="96">
        <f>D95*$E$1859/E95</f>
        <v>10.796927207674122</v>
      </c>
      <c r="L95" s="98">
        <f>K95*(J95/H95)</f>
        <v>17.457901452224366</v>
      </c>
      <c r="M95" s="91" t="s">
        <v>15</v>
      </c>
      <c r="N95" s="87"/>
      <c r="O95" s="99" t="s">
        <v>15</v>
      </c>
      <c r="P95" s="99"/>
      <c r="R95" s="97">
        <f>((G95/G96+G95/1200+((1+G96/1200)^(-119))*(1-G95/G96)))</f>
        <v>1.0044058079432483</v>
      </c>
      <c r="S95" s="97">
        <f>S94*R94*E94/E95</f>
        <v>2.1611186719048097</v>
      </c>
      <c r="T95" s="100">
        <f t="shared" si="8"/>
        <v>0.10972463559295109</v>
      </c>
      <c r="U95" s="100">
        <f t="shared" si="5"/>
        <v>5.1712284110447371E-2</v>
      </c>
      <c r="V95" s="100">
        <f t="shared" si="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9"/>
        <v>1878.2916666666601</v>
      </c>
      <c r="G96" s="97">
        <f>G93*9/12+G105*3/12</f>
        <v>4.3100000000000005</v>
      </c>
      <c r="H96" s="96">
        <f t="shared" si="7"/>
        <v>120.13371451256158</v>
      </c>
      <c r="I96" s="96">
        <f>C96*$E$1859/E96</f>
        <v>6.7354247746231968</v>
      </c>
      <c r="J96" s="98">
        <f>J95*((H96+(I96/12))/H95)</f>
        <v>195.15565620514343</v>
      </c>
      <c r="K96" s="96">
        <f>D96*$E$1859/E96</f>
        <v>10.941908592090067</v>
      </c>
      <c r="L96" s="98">
        <f>K96*(J96/H96)</f>
        <v>17.774988146252252</v>
      </c>
      <c r="M96" s="91" t="s">
        <v>15</v>
      </c>
      <c r="N96" s="87"/>
      <c r="O96" s="99" t="s">
        <v>15</v>
      </c>
      <c r="P96" s="99"/>
      <c r="R96" s="97">
        <f>((G96/G97+G96/1200+((1+G97/1200)^(-119))*(1-G96/G97)))</f>
        <v>1.0043978479710691</v>
      </c>
      <c r="S96" s="97">
        <f>S95*R95*E95/E96</f>
        <v>2.1939852759131644</v>
      </c>
      <c r="T96" s="100">
        <f t="shared" si="8"/>
        <v>0.10714224225389724</v>
      </c>
      <c r="U96" s="100">
        <f t="shared" si="5"/>
        <v>5.1818822714418289E-2</v>
      </c>
      <c r="V96" s="100">
        <f t="shared" si="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9"/>
        <v>1878.3749999999934</v>
      </c>
      <c r="G97" s="97">
        <f>G93*8/12+G105*4/12</f>
        <v>4.3</v>
      </c>
      <c r="H97" s="96">
        <f t="shared" si="7"/>
        <v>124.51065505414385</v>
      </c>
      <c r="I97" s="96">
        <f>C97*$E$1859/E97</f>
        <v>6.9263711703772231</v>
      </c>
      <c r="J97" s="98">
        <f>J96*((H97+(I97/12))/H96)</f>
        <v>203.20358915546078</v>
      </c>
      <c r="K97" s="96">
        <f>D97*$E$1859/E97</f>
        <v>11.340162056128911</v>
      </c>
      <c r="L97" s="98">
        <f>K97*(J97/H97)</f>
        <v>18.507344856614125</v>
      </c>
      <c r="M97" s="91" t="s">
        <v>15</v>
      </c>
      <c r="N97" s="87"/>
      <c r="O97" s="99" t="s">
        <v>15</v>
      </c>
      <c r="P97" s="99"/>
      <c r="R97" s="97">
        <f>((G97/G98+G97/1200+((1+G98/1200)^(-119))*(1-G97/G98)))</f>
        <v>1.0043898882400162</v>
      </c>
      <c r="S97" s="97">
        <f>S96*R96*E96/E97</f>
        <v>2.2770830012558188</v>
      </c>
      <c r="T97" s="100">
        <f t="shared" si="8"/>
        <v>0.10590338286570167</v>
      </c>
      <c r="U97" s="100">
        <f t="shared" si="5"/>
        <v>4.9617399723885347E-2</v>
      </c>
      <c r="V97" s="100">
        <f t="shared" si="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9"/>
        <v>1878.4583333333267</v>
      </c>
      <c r="G98" s="97">
        <f>G93*7/12+G105*5/12</f>
        <v>4.29</v>
      </c>
      <c r="H98" s="96">
        <f t="shared" si="7"/>
        <v>130.00861157267374</v>
      </c>
      <c r="I98" s="96">
        <f>C98*$E$1859/E98</f>
        <v>7.0532531205116236</v>
      </c>
      <c r="J98" s="98">
        <f>J97*((H98+(I98/12))/H97)</f>
        <v>213.13560415308493</v>
      </c>
      <c r="K98" s="96">
        <f>D98*$E$1859/E98</f>
        <v>11.628336225708352</v>
      </c>
      <c r="L98" s="98">
        <f>K98*(J98/H98)</f>
        <v>19.063448465305246</v>
      </c>
      <c r="M98" s="91" t="s">
        <v>15</v>
      </c>
      <c r="N98" s="87"/>
      <c r="O98" s="99" t="s">
        <v>15</v>
      </c>
      <c r="P98" s="99"/>
      <c r="R98" s="97">
        <f>((G98/G99+G98/1200+((1+G99/1200)^(-119))*(1-G98/G99)))</f>
        <v>1.0043819287502689</v>
      </c>
      <c r="S98" s="97">
        <f>S97*R97*E97/E98</f>
        <v>2.3390466481712737</v>
      </c>
      <c r="T98" s="100">
        <f t="shared" si="8"/>
        <v>9.8920943507929238E-2</v>
      </c>
      <c r="U98" s="100">
        <f t="shared" si="5"/>
        <v>4.8516120025503318E-2</v>
      </c>
      <c r="V98" s="100">
        <f t="shared" si="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9"/>
        <v>1878.5416666666599</v>
      </c>
      <c r="G99" s="97">
        <f>G93*6/12+G105*6/12</f>
        <v>4.2799999999999994</v>
      </c>
      <c r="H99" s="96">
        <f t="shared" si="7"/>
        <v>131.18760793907015</v>
      </c>
      <c r="I99" s="96">
        <f>C99*$E$1859/E99</f>
        <v>6.943895799533542</v>
      </c>
      <c r="J99" s="98">
        <f>J98*((H99+(I99/12))/H98)</f>
        <v>216.01709574954157</v>
      </c>
      <c r="K99" s="96">
        <f>D99*$E$1859/E99</f>
        <v>11.527922559703351</v>
      </c>
      <c r="L99" s="98">
        <f>K99*(J99/H99)</f>
        <v>18.982191919600524</v>
      </c>
      <c r="M99" s="91" t="s">
        <v>15</v>
      </c>
      <c r="N99" s="87"/>
      <c r="O99" s="99" t="s">
        <v>15</v>
      </c>
      <c r="P99" s="99"/>
      <c r="R99" s="97">
        <f>((G99/G100+G99/1200+((1+G100/1200)^(-119))*(1-G99/G100)))</f>
        <v>1.0043739695020064</v>
      </c>
      <c r="S99" s="97">
        <f>S98*R98*E98/E99</f>
        <v>2.3229165130070015</v>
      </c>
      <c r="T99" s="100">
        <f t="shared" si="8"/>
        <v>9.9383617716456873E-2</v>
      </c>
      <c r="U99" s="100">
        <f t="shared" si="5"/>
        <v>4.8472788674609246E-2</v>
      </c>
      <c r="V99" s="100">
        <f t="shared" si="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9"/>
        <v>1878.6249999999932</v>
      </c>
      <c r="G100" s="97">
        <f>G93*5/12+G105*7/12</f>
        <v>4.2699999999999996</v>
      </c>
      <c r="H100" s="96">
        <f t="shared" si="7"/>
        <v>128.61130537029831</v>
      </c>
      <c r="I100" s="96">
        <f>C100*$E$1859/E100</f>
        <v>6.8331745722828039</v>
      </c>
      <c r="J100" s="98">
        <f>J99*((H100+(I100/12))/H99)</f>
        <v>212.7125266036127</v>
      </c>
      <c r="K100" s="96">
        <f>D100*$E$1859/E100</f>
        <v>11.433358654223328</v>
      </c>
      <c r="L100" s="98">
        <f>K100*(J100/H100)</f>
        <v>18.909835336037101</v>
      </c>
      <c r="M100" s="91" t="s">
        <v>15</v>
      </c>
      <c r="N100" s="87"/>
      <c r="O100" s="99" t="s">
        <v>15</v>
      </c>
      <c r="P100" s="99"/>
      <c r="R100" s="97">
        <f>((G100/G101+G100/1200+((1+G101/1200)^(-119))*(1-G100/G101)))</f>
        <v>1.0043660104954082</v>
      </c>
      <c r="S100" s="97">
        <f>S99*R99*E99/E100</f>
        <v>2.3071484085249341</v>
      </c>
      <c r="T100" s="100">
        <f t="shared" si="8"/>
        <v>0.10382760299540639</v>
      </c>
      <c r="U100" s="100">
        <f t="shared" si="5"/>
        <v>4.9658128364912901E-2</v>
      </c>
      <c r="V100" s="100">
        <f t="shared" si="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9"/>
        <v>1878.7083333333264</v>
      </c>
      <c r="G101" s="97">
        <f>G93*4/12+G105*8/12</f>
        <v>4.26</v>
      </c>
      <c r="H101" s="96">
        <f t="shared" si="7"/>
        <v>131.22081011694203</v>
      </c>
      <c r="I101" s="96">
        <f>C101*$E$1859/E101</f>
        <v>6.8033516608925906</v>
      </c>
      <c r="J101" s="98">
        <f>J100*((H101+(I101/12))/H100)</f>
        <v>217.96611497202321</v>
      </c>
      <c r="K101" s="96">
        <f>D101*$E$1859/E101</f>
        <v>11.463181565613542</v>
      </c>
      <c r="L101" s="98">
        <f>K101*(J101/H101)</f>
        <v>19.041073964175322</v>
      </c>
      <c r="M101" s="91" t="s">
        <v>15</v>
      </c>
      <c r="N101" s="87"/>
      <c r="O101" s="99" t="s">
        <v>15</v>
      </c>
      <c r="P101" s="99"/>
      <c r="R101" s="97">
        <f>((G101/G102+G101/1200+((1+G102/1200)^(-119))*(1-G101/G102)))</f>
        <v>1.0043580517306545</v>
      </c>
      <c r="S101" s="97">
        <f>S100*R100*E100/E101</f>
        <v>2.317221442691018</v>
      </c>
      <c r="T101" s="100">
        <f t="shared" si="8"/>
        <v>0.10423562132954323</v>
      </c>
      <c r="U101" s="100">
        <f t="shared" si="5"/>
        <v>4.9670451105291447E-2</v>
      </c>
      <c r="V101" s="100">
        <f t="shared" si="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9"/>
        <v>1878.7916666666597</v>
      </c>
      <c r="G102" s="97">
        <f>G93*3/12+G105*9/12</f>
        <v>4.25</v>
      </c>
      <c r="H102" s="96">
        <f t="shared" si="7"/>
        <v>131.18760793907015</v>
      </c>
      <c r="I102" s="96">
        <f>C102*$E$1859/E102</f>
        <v>6.8496518283129459</v>
      </c>
      <c r="J102" s="98">
        <f>J101*((H102+(I102/12))/H101)</f>
        <v>218.85910633523454</v>
      </c>
      <c r="K102" s="96">
        <f>D102*$E$1859/E102</f>
        <v>11.622166530923947</v>
      </c>
      <c r="L102" s="98">
        <f>K102*(J102/H102)</f>
        <v>19.389155885963454</v>
      </c>
      <c r="M102" s="91" t="s">
        <v>15</v>
      </c>
      <c r="N102" s="87"/>
      <c r="O102" s="99" t="s">
        <v>15</v>
      </c>
      <c r="P102" s="99"/>
      <c r="R102" s="97">
        <f>((G102/G103+G102/1200+((1+G103/1200)^(-119))*(1-G102/G103)))</f>
        <v>1.004350093207925</v>
      </c>
      <c r="S102" s="97">
        <f>S101*R101*E101/E102</f>
        <v>2.3534751790138597</v>
      </c>
      <c r="T102" s="100">
        <f t="shared" si="8"/>
        <v>0.1022776192460364</v>
      </c>
      <c r="U102" s="100">
        <f t="shared" si="5"/>
        <v>4.7284254876306386E-2</v>
      </c>
      <c r="V102" s="100">
        <f t="shared" si="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9"/>
        <v>1878.874999999993</v>
      </c>
      <c r="G103" s="97">
        <f>G93*2/12+G105*10/12</f>
        <v>4.2399999999999993</v>
      </c>
      <c r="H103" s="96">
        <f t="shared" si="7"/>
        <v>132.2961531252721</v>
      </c>
      <c r="I103" s="96">
        <f>C103*$E$1859/E103</f>
        <v>6.8931252118297381</v>
      </c>
      <c r="J103" s="98">
        <f>J102*((H103+(I103/12))/H102)</f>
        <v>221.66679386416604</v>
      </c>
      <c r="K103" s="96">
        <f>D103*$E$1859/E103</f>
        <v>11.788464134390239</v>
      </c>
      <c r="L103" s="98">
        <f>K103*(J103/H103)</f>
        <v>19.751980594466897</v>
      </c>
      <c r="M103" s="91" t="s">
        <v>15</v>
      </c>
      <c r="N103" s="87"/>
      <c r="O103" s="99" t="s">
        <v>15</v>
      </c>
      <c r="P103" s="99"/>
      <c r="R103" s="97">
        <f>((G103/G104+G103/1200+((1+G104/1200)^(-119))*(1-G103/G104)))</f>
        <v>1.0043421349273991</v>
      </c>
      <c r="S103" s="97">
        <f>S102*R102*E102/E103</f>
        <v>2.3905559824884408</v>
      </c>
      <c r="T103" s="100">
        <f t="shared" si="8"/>
        <v>9.7722810529392357E-2</v>
      </c>
      <c r="U103" s="100">
        <f t="shared" si="5"/>
        <v>4.490438843299871E-2</v>
      </c>
      <c r="V103" s="100">
        <f t="shared" si="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9"/>
        <v>1878.9583333333262</v>
      </c>
      <c r="G104" s="97">
        <f>G93*1/12+G105*11/12</f>
        <v>4.2299999999999995</v>
      </c>
      <c r="H104" s="96">
        <f t="shared" si="7"/>
        <v>134.59319694049285</v>
      </c>
      <c r="I104" s="96">
        <f>C104*$E$1859/E104</f>
        <v>7.0222537534170177</v>
      </c>
      <c r="J104" s="98">
        <f>J103*((H104+(I104/12))/H103)</f>
        <v>226.49607294039811</v>
      </c>
      <c r="K104" s="96">
        <f>D104*$E$1859/E104</f>
        <v>12.093881464218198</v>
      </c>
      <c r="L104" s="98">
        <f>K104*(J104/H104)</f>
        <v>20.35182104681838</v>
      </c>
      <c r="M104" s="91" t="s">
        <v>15</v>
      </c>
      <c r="N104" s="87"/>
      <c r="O104" s="99" t="s">
        <v>15</v>
      </c>
      <c r="P104" s="99"/>
      <c r="R104" s="97">
        <f>((G104/G105+G104/1200+((1+G105/1200)^(-119))*(1-G104/G105)))</f>
        <v>1.0043341768892575</v>
      </c>
      <c r="S104" s="97">
        <f>S103*R103*E103/E104</f>
        <v>2.4567834282733547</v>
      </c>
      <c r="T104" s="100">
        <f t="shared" si="8"/>
        <v>9.3657945065172221E-2</v>
      </c>
      <c r="U104" s="100">
        <f t="shared" si="5"/>
        <v>4.2514842079854676E-2</v>
      </c>
      <c r="V104" s="100">
        <f t="shared" si="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9"/>
        <v>1879.0416666666595</v>
      </c>
      <c r="G105" s="97">
        <v>4.22</v>
      </c>
      <c r="H105" s="96">
        <f t="shared" si="7"/>
        <v>138.05915199151201</v>
      </c>
      <c r="I105" s="96">
        <f>C105*$E$1859/E105</f>
        <v>7.0070804237032771</v>
      </c>
      <c r="J105" s="98">
        <f>J104*((H105+(I105/12))/H104)</f>
        <v>233.3112878159676</v>
      </c>
      <c r="K105" s="96">
        <f>D105*$E$1859/E105</f>
        <v>12.178514022044551</v>
      </c>
      <c r="L105" s="98">
        <f>K105*(J105/H105)</f>
        <v>20.580923098402952</v>
      </c>
      <c r="M105" s="91" t="s">
        <v>15</v>
      </c>
      <c r="N105" s="87"/>
      <c r="O105" s="99" t="s">
        <v>15</v>
      </c>
      <c r="P105" s="99"/>
      <c r="R105" s="97">
        <f>((G105/G106+G105/1200+((1+G106/1200)^(-119))*(1-G105/G106)))</f>
        <v>1.0048663382006082</v>
      </c>
      <c r="S105" s="97">
        <f>S104*R104*E104/E105</f>
        <v>2.4390644525498382</v>
      </c>
      <c r="T105" s="100">
        <f t="shared" si="8"/>
        <v>9.6763243245122865E-2</v>
      </c>
      <c r="U105" s="100">
        <f t="shared" si="5"/>
        <v>4.7399937053232533E-2</v>
      </c>
      <c r="V105" s="100">
        <f t="shared" si="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9"/>
        <v>1879.1249999999927</v>
      </c>
      <c r="G106" s="97">
        <f>G105*11/12+G117*1/12</f>
        <v>4.2033333333333331</v>
      </c>
      <c r="H106" s="96">
        <f t="shared" si="7"/>
        <v>141.44631933566552</v>
      </c>
      <c r="I106" s="96">
        <f>C106*$E$1859/E106</f>
        <v>6.9884394431880033</v>
      </c>
      <c r="J106" s="98">
        <f>J105*((H106+(I106/12))/H105)</f>
        <v>240.01955630532564</v>
      </c>
      <c r="K106" s="96">
        <f>D106*$E$1859/E106</f>
        <v>12.265035291181563</v>
      </c>
      <c r="L106" s="98">
        <f>K106*(J106/H106)</f>
        <v>20.812477429494137</v>
      </c>
      <c r="M106" s="91" t="s">
        <v>15</v>
      </c>
      <c r="N106" s="87"/>
      <c r="O106" s="99" t="s">
        <v>15</v>
      </c>
      <c r="P106" s="99"/>
      <c r="R106" s="97">
        <f>((G106/G107+G106/1200+((1+G107/1200)^(-119))*(1-G106/G107)))</f>
        <v>1.004853493821275</v>
      </c>
      <c r="S106" s="97">
        <f>S105*R105*E105/E106</f>
        <v>2.4230765874387807</v>
      </c>
      <c r="T106" s="100">
        <f t="shared" si="8"/>
        <v>9.6609408759285031E-2</v>
      </c>
      <c r="U106" s="100">
        <f t="shared" si="5"/>
        <v>4.9668133462527964E-2</v>
      </c>
      <c r="V106" s="100">
        <f t="shared" si="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9"/>
        <v>1879.208333333326</v>
      </c>
      <c r="G107" s="97">
        <f>G105*10/12+G117*2/12</f>
        <v>4.1866666666666656</v>
      </c>
      <c r="H107" s="96">
        <f t="shared" si="7"/>
        <v>140.75863261704436</v>
      </c>
      <c r="I107" s="96">
        <f>C107*$E$1859/E107</f>
        <v>7.1343416531926591</v>
      </c>
      <c r="J107" s="98">
        <f>J106*((H107+(I107/12))/H106)</f>
        <v>239.86147653809394</v>
      </c>
      <c r="K107" s="96">
        <f>D107*$E$1859/E107</f>
        <v>12.629712926597817</v>
      </c>
      <c r="L107" s="98">
        <f>K107*(J107/H107)</f>
        <v>21.521817415404321</v>
      </c>
      <c r="M107" s="91" t="s">
        <v>15</v>
      </c>
      <c r="N107" s="87"/>
      <c r="O107" s="99" t="s">
        <v>15</v>
      </c>
      <c r="P107" s="99"/>
      <c r="R107" s="97">
        <f>((G107/G108+G107/1200+((1+G108/1200)^(-119))*(1-G107/G108)))</f>
        <v>1.0048406505677119</v>
      </c>
      <c r="S107" s="97">
        <f>S106*R106*E106/E107</f>
        <v>2.4628293569541437</v>
      </c>
      <c r="T107" s="100">
        <f t="shared" si="8"/>
        <v>9.6110971247693522E-2</v>
      </c>
      <c r="U107" s="100">
        <f t="shared" si="5"/>
        <v>4.9555504087045454E-2</v>
      </c>
      <c r="V107" s="100">
        <f t="shared" si="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9"/>
        <v>1879.2916666666592</v>
      </c>
      <c r="G108" s="97">
        <f>G105*9/12+G117*3/12</f>
        <v>4.17</v>
      </c>
      <c r="H108" s="96">
        <f t="shared" si="7"/>
        <v>147.07720361323419</v>
      </c>
      <c r="I108" s="96">
        <f>C108*$E$1859/E108</f>
        <v>7.2836376431275403</v>
      </c>
      <c r="J108" s="98">
        <f>J107*((H108+(I108/12))/H107)</f>
        <v>251.66302938906841</v>
      </c>
      <c r="K108" s="96">
        <f>D108*$E$1859/E108</f>
        <v>13.002873200077177</v>
      </c>
      <c r="L108" s="98">
        <f>K108*(J108/H108)</f>
        <v>22.249147929808089</v>
      </c>
      <c r="M108" s="91" t="s">
        <v>15</v>
      </c>
      <c r="N108" s="87"/>
      <c r="O108" s="99" t="s">
        <v>15</v>
      </c>
      <c r="P108" s="99"/>
      <c r="R108" s="97">
        <f>((G108/G109+G108/1200+((1+G109/1200)^(-119))*(1-G108/G109)))</f>
        <v>1.004827808441316</v>
      </c>
      <c r="S108" s="97">
        <f>S107*R107*E107/E108</f>
        <v>2.5035332096859122</v>
      </c>
      <c r="T108" s="100">
        <f t="shared" si="8"/>
        <v>9.1045780350762717E-2</v>
      </c>
      <c r="U108" s="100">
        <f t="shared" si="5"/>
        <v>4.8158813833927505E-2</v>
      </c>
      <c r="V108" s="100">
        <f t="shared" si="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9"/>
        <v>1879.3749999999925</v>
      </c>
      <c r="G109" s="97">
        <f>G105*8/12+G117*4/12</f>
        <v>4.1533333333333324</v>
      </c>
      <c r="H109" s="96">
        <f t="shared" si="7"/>
        <v>153.70933215812803</v>
      </c>
      <c r="I109" s="96">
        <f>C109*$E$1859/E109</f>
        <v>7.3460576764912462</v>
      </c>
      <c r="J109" s="98">
        <f>J108*((H109+(I109/12))/H108)</f>
        <v>264.05871304043143</v>
      </c>
      <c r="K109" s="96">
        <f>D109*$E$1859/E109</f>
        <v>13.233047073105848</v>
      </c>
      <c r="L109" s="98">
        <f>K109*(J109/H109)</f>
        <v>22.733176513531561</v>
      </c>
      <c r="M109" s="91" t="s">
        <v>15</v>
      </c>
      <c r="N109" s="87"/>
      <c r="O109" s="99" t="s">
        <v>15</v>
      </c>
      <c r="P109" s="99"/>
      <c r="R109" s="97">
        <f>((G109/G110+G109/1200+((1+G110/1200)^(-119))*(1-G109/G110)))</f>
        <v>1.0048149674434854</v>
      </c>
      <c r="S109" s="97">
        <f>S108*R108*E108/E109</f>
        <v>2.515619788448749</v>
      </c>
      <c r="T109" s="100">
        <f t="shared" si="8"/>
        <v>9.1789140645424094E-2</v>
      </c>
      <c r="U109" s="100">
        <f t="shared" si="5"/>
        <v>5.0567110086689793E-2</v>
      </c>
      <c r="V109" s="100">
        <f t="shared" si="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9"/>
        <v>1879.4583333333258</v>
      </c>
      <c r="G110" s="97">
        <f>G105*7/12+G117*5/12</f>
        <v>4.1366666666666667</v>
      </c>
      <c r="H110" s="96">
        <f t="shared" si="7"/>
        <v>156.30686318102514</v>
      </c>
      <c r="I110" s="96">
        <f>C110*$E$1859/E110</f>
        <v>7.4995717182815085</v>
      </c>
      <c r="J110" s="98">
        <f>J109*((H110+(I110/12))/H109)</f>
        <v>269.59466819942202</v>
      </c>
      <c r="K110" s="96">
        <f>D110*$E$1859/E110</f>
        <v>13.61764338319537</v>
      </c>
      <c r="L110" s="98">
        <f>K110*(J110/H110)</f>
        <v>23.487414274949643</v>
      </c>
      <c r="M110" s="91" t="s">
        <v>15</v>
      </c>
      <c r="N110" s="87"/>
      <c r="O110" s="99" t="s">
        <v>15</v>
      </c>
      <c r="P110" s="99"/>
      <c r="R110" s="97">
        <f>((G110/G111+G110/1200+((1+G111/1200)^(-119))*(1-G110/G111)))</f>
        <v>1.00480212757562</v>
      </c>
      <c r="S110" s="97">
        <f>S109*R109*E109/E110</f>
        <v>2.5574664536825686</v>
      </c>
      <c r="T110" s="100">
        <f t="shared" si="8"/>
        <v>9.1733185230576719E-2</v>
      </c>
      <c r="U110" s="100">
        <f t="shared" si="5"/>
        <v>4.9157552491394085E-2</v>
      </c>
      <c r="V110" s="100">
        <f t="shared" si="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9"/>
        <v>1879.541666666659</v>
      </c>
      <c r="G111" s="97">
        <f>G105*6/12+G117*6/12</f>
        <v>4.1199999999999992</v>
      </c>
      <c r="H111" s="96">
        <f t="shared" si="7"/>
        <v>157.61058424335974</v>
      </c>
      <c r="I111" s="96">
        <f>C111*$E$1859/E111</f>
        <v>7.4787002473891242</v>
      </c>
      <c r="J111" s="98">
        <f>J110*((H111+(I111/12))/H110)</f>
        <v>272.91822277213157</v>
      </c>
      <c r="K111" s="96">
        <f>D111*$E$1859/E111</f>
        <v>13.685592314992721</v>
      </c>
      <c r="L111" s="98">
        <f>K111*(J111/H111)</f>
        <v>23.697948650609838</v>
      </c>
      <c r="M111" s="91" t="s">
        <v>15</v>
      </c>
      <c r="N111" s="87"/>
      <c r="O111" s="99" t="s">
        <v>15</v>
      </c>
      <c r="P111" s="99"/>
      <c r="R111" s="97">
        <f>((G111/G112+G111/1200+((1+G112/1200)^(-119))*(1-G111/G112)))</f>
        <v>1.0047892888391219</v>
      </c>
      <c r="S111" s="97">
        <f>S110*R110*E110/E111</f>
        <v>2.5398709093681653</v>
      </c>
      <c r="T111" s="100">
        <f t="shared" si="8"/>
        <v>8.8541710736451451E-2</v>
      </c>
      <c r="U111" s="100">
        <f t="shared" si="5"/>
        <v>5.0204458524767626E-2</v>
      </c>
      <c r="V111" s="100">
        <f t="shared" si="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9"/>
        <v>1879.6249999999923</v>
      </c>
      <c r="G112" s="97">
        <f>G105*5/12+G117*7/12</f>
        <v>4.1033333333333326</v>
      </c>
      <c r="H112" s="96">
        <f t="shared" si="7"/>
        <v>158.78095986892924</v>
      </c>
      <c r="I112" s="96">
        <f>C112*$E$1859/E112</f>
        <v>7.5411202807528301</v>
      </c>
      <c r="J112" s="98">
        <f>J111*((H112+(I112/12))/H111)</f>
        <v>276.03302583854702</v>
      </c>
      <c r="K112" s="96">
        <f>D112*$E$1859/E112</f>
        <v>13.91576618802139</v>
      </c>
      <c r="L112" s="98">
        <f>K112*(J112/H112)</f>
        <v>24.191887055678063</v>
      </c>
      <c r="M112" s="91" t="s">
        <v>15</v>
      </c>
      <c r="N112" s="87"/>
      <c r="O112" s="99" t="s">
        <v>15</v>
      </c>
      <c r="P112" s="99"/>
      <c r="R112" s="97">
        <f>((G112/G113+G112/1200+((1+G113/1200)^(-119))*(1-G112/G113)))</f>
        <v>1.0047764512353945</v>
      </c>
      <c r="S112" s="97">
        <f>S111*R111*E111/E112</f>
        <v>2.5520350847672124</v>
      </c>
      <c r="T112" s="100">
        <f t="shared" si="8"/>
        <v>8.9111386893727218E-2</v>
      </c>
      <c r="U112" s="100">
        <f t="shared" si="5"/>
        <v>5.0024868987590176E-2</v>
      </c>
      <c r="V112" s="100">
        <f t="shared" si="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9"/>
        <v>1879.7083333333255</v>
      </c>
      <c r="G113" s="97">
        <f>G105*4/12+G117*8/12</f>
        <v>4.086666666666666</v>
      </c>
      <c r="H113" s="96">
        <f t="shared" si="7"/>
        <v>159.08382342036668</v>
      </c>
      <c r="I113" s="96">
        <f>C113*$E$1859/E113</f>
        <v>7.3510297552065182</v>
      </c>
      <c r="J113" s="98">
        <f>J112*((H113+(I113/12))/H112)</f>
        <v>277.62449032054781</v>
      </c>
      <c r="K113" s="96">
        <f>D113*$E$1859/E113</f>
        <v>13.665375826986477</v>
      </c>
      <c r="L113" s="98">
        <f>K113*(J113/H113)</f>
        <v>23.848075294122889</v>
      </c>
      <c r="M113" s="91" t="s">
        <v>15</v>
      </c>
      <c r="N113" s="87"/>
      <c r="O113" s="99" t="s">
        <v>15</v>
      </c>
      <c r="P113" s="99"/>
      <c r="R113" s="97">
        <f>((G113/G114+G113/1200+((1+G114/1200)^(-119))*(1-G113/G114)))</f>
        <v>1.0047636147658443</v>
      </c>
      <c r="S113" s="97">
        <f>S112*R112*E112/E113</f>
        <v>2.4777965516564411</v>
      </c>
      <c r="T113" s="100">
        <f t="shared" si="8"/>
        <v>9.0104551557638191E-2</v>
      </c>
      <c r="U113" s="100">
        <f t="shared" si="5"/>
        <v>5.2144394527997129E-2</v>
      </c>
      <c r="V113" s="100">
        <f t="shared" si="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9"/>
        <v>1879.7916666666588</v>
      </c>
      <c r="G114" s="97">
        <f>G105*3/12+G117*9/12</f>
        <v>4.0699999999999994</v>
      </c>
      <c r="H114" s="96">
        <f t="shared" si="7"/>
        <v>167.04006390715665</v>
      </c>
      <c r="I114" s="96">
        <f>C114*$E$1859/E114</f>
        <v>7.0206796090892558</v>
      </c>
      <c r="J114" s="98">
        <f>J113*((H114+(I114/12))/H113)</f>
        <v>292.5303004078184</v>
      </c>
      <c r="K114" s="96">
        <f>D114*$E$1859/E114</f>
        <v>13.145481952351666</v>
      </c>
      <c r="L114" s="98">
        <f>K114*(J114/H114)</f>
        <v>23.021134538504171</v>
      </c>
      <c r="M114" s="91" t="s">
        <v>15</v>
      </c>
      <c r="N114" s="87"/>
      <c r="O114" s="99" t="s">
        <v>15</v>
      </c>
      <c r="P114" s="99"/>
      <c r="R114" s="97">
        <f>((G114/G115+G114/1200+((1+G115/1200)^(-119))*(1-G114/G115)))</f>
        <v>1.004750779431878</v>
      </c>
      <c r="S114" s="97">
        <f>S113*R113*E113/E114</f>
        <v>2.3571692610154491</v>
      </c>
      <c r="T114" s="100">
        <f t="shared" si="8"/>
        <v>8.280008983503051E-2</v>
      </c>
      <c r="U114" s="100">
        <f t="shared" si="5"/>
        <v>5.7732581236854985E-2</v>
      </c>
      <c r="V114" s="100">
        <f t="shared" si="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9"/>
        <v>1879.874999999992</v>
      </c>
      <c r="G115" s="97">
        <f>G105*2/12+G117*10/12</f>
        <v>4.0533333333333328</v>
      </c>
      <c r="H115" s="96">
        <f t="shared" si="7"/>
        <v>167.07579580988062</v>
      </c>
      <c r="I115" s="96">
        <f>C115*$E$1859/E115</f>
        <v>6.7203104075252194</v>
      </c>
      <c r="J115" s="98">
        <f>J114*((H115+(I115/12))/H114)</f>
        <v>293.573626154691</v>
      </c>
      <c r="K115" s="96">
        <f>D115*$E$1859/E115</f>
        <v>12.68149346694875</v>
      </c>
      <c r="L115" s="98">
        <f>K115*(J115/H115)</f>
        <v>22.283012354378375</v>
      </c>
      <c r="M115" s="91" t="s">
        <v>15</v>
      </c>
      <c r="N115" s="87"/>
      <c r="O115" s="99" t="s">
        <v>15</v>
      </c>
      <c r="P115" s="99"/>
      <c r="R115" s="97">
        <f>((G115/G116+G115/1200+((1+G116/1200)^(-119))*(1-G115/G116)))</f>
        <v>1.0047379452349057</v>
      </c>
      <c r="S115" s="97">
        <f>S114*R114*E114/E115</f>
        <v>2.2487488045936366</v>
      </c>
      <c r="T115" s="100">
        <f t="shared" si="8"/>
        <v>8.1779571543002527E-2</v>
      </c>
      <c r="U115" s="100">
        <f t="shared" si="5"/>
        <v>6.305032386033349E-2</v>
      </c>
      <c r="V115" s="100">
        <f t="shared" si="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9"/>
        <v>1879.9583333333253</v>
      </c>
      <c r="G116" s="97">
        <f>G105*1/12+G117*11/12</f>
        <v>4.0366666666666671</v>
      </c>
      <c r="H116" s="96">
        <f t="shared" si="7"/>
        <v>161.83324155122745</v>
      </c>
      <c r="I116" s="96">
        <f>C116*$E$1859/E116</f>
        <v>6.5785870549279446</v>
      </c>
      <c r="J116" s="98">
        <f>J115*((H116+(I116/12))/H115)</f>
        <v>285.3250703463064</v>
      </c>
      <c r="K116" s="96">
        <f>D116*$E$1859/E116</f>
        <v>12.499315404363095</v>
      </c>
      <c r="L116" s="98">
        <f>K116*(J116/H116)</f>
        <v>22.037302181218788</v>
      </c>
      <c r="M116" s="91" t="s">
        <v>15</v>
      </c>
      <c r="N116" s="87"/>
      <c r="O116" s="99" t="s">
        <v>15</v>
      </c>
      <c r="P116" s="99"/>
      <c r="R116" s="97">
        <f>((G116/G117+G116/1200+((1+G117/1200)^(-119))*(1-G116/G117)))</f>
        <v>1.004725112176339</v>
      </c>
      <c r="S116" s="97">
        <f>S115*R115*E115/E116</f>
        <v>2.1929552076819072</v>
      </c>
      <c r="T116" s="100">
        <f t="shared" si="8"/>
        <v>8.3300077284706564E-2</v>
      </c>
      <c r="U116" s="100">
        <f t="shared" si="5"/>
        <v>6.4743286223947427E-2</v>
      </c>
      <c r="V116" s="100">
        <f t="shared" si="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9"/>
        <v>1880.0416666666586</v>
      </c>
      <c r="G117" s="97">
        <v>4.0199999999999996</v>
      </c>
      <c r="H117" s="96">
        <f t="shared" si="7"/>
        <v>163.27955737809822</v>
      </c>
      <c r="I117" s="96">
        <f>C117*$E$1859/E117</f>
        <v>6.5503540631135273</v>
      </c>
      <c r="J117" s="98">
        <f>J116*((H117+(I117/12))/H116)</f>
        <v>288.83744217064435</v>
      </c>
      <c r="K117" s="96">
        <f>D117*$E$1859/E117</f>
        <v>12.436086835920904</v>
      </c>
      <c r="L117" s="98">
        <f>K117*(J117/H117)</f>
        <v>21.999125732449073</v>
      </c>
      <c r="M117" s="91" t="s">
        <v>15</v>
      </c>
      <c r="N117" s="87"/>
      <c r="O117" s="99" t="s">
        <v>15</v>
      </c>
      <c r="P117" s="99"/>
      <c r="R117" s="97">
        <f>((G117/G118+G117/1200+((1+G118/1200)^(-119))*(1-G117/G118)))</f>
        <v>1.0055306639798018</v>
      </c>
      <c r="S117" s="97">
        <f>S116*R116*E116/E117</f>
        <v>2.1403524891297896</v>
      </c>
      <c r="T117" s="100">
        <f t="shared" si="8"/>
        <v>8.6237032044705231E-2</v>
      </c>
      <c r="U117" s="100">
        <f t="shared" si="5"/>
        <v>7.0297515736478022E-2</v>
      </c>
      <c r="V117" s="100">
        <f t="shared" si="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9"/>
        <v>1880.1249999999918</v>
      </c>
      <c r="G118" s="97">
        <f>G117*11/12+G129*1/12</f>
        <v>3.9933333333333332</v>
      </c>
      <c r="H118" s="96">
        <f t="shared" si="7"/>
        <v>166.15532257653828</v>
      </c>
      <c r="I118" s="96">
        <f>C118*$E$1859/E118</f>
        <v>6.7101187963601987</v>
      </c>
      <c r="J118" s="98">
        <f>J117*((H118+(I118/12))/H117)</f>
        <v>294.91376800887213</v>
      </c>
      <c r="K118" s="96">
        <f>D118*$E$1859/E118</f>
        <v>12.726858650429845</v>
      </c>
      <c r="L118" s="98">
        <f>K118*(J118/H118)</f>
        <v>22.589260345756493</v>
      </c>
      <c r="M118" s="91" t="s">
        <v>15</v>
      </c>
      <c r="N118" s="87"/>
      <c r="O118" s="99" t="s">
        <v>15</v>
      </c>
      <c r="P118" s="99"/>
      <c r="R118" s="97">
        <f>((G118/G119+G118/1200+((1+G119/1200)^(-119))*(1-G118/G119)))</f>
        <v>1.0055111531554377</v>
      </c>
      <c r="S118" s="97">
        <f>S117*R117*E117/E118</f>
        <v>2.1521900595454988</v>
      </c>
      <c r="T118" s="100">
        <f t="shared" si="8"/>
        <v>8.3135500088081127E-2</v>
      </c>
      <c r="U118" s="100">
        <f t="shared" si="5"/>
        <v>6.9862487185594402E-2</v>
      </c>
      <c r="V118" s="100">
        <f t="shared" si="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9"/>
        <v>1880.2083333333251</v>
      </c>
      <c r="G119" s="97">
        <f>G117*10/12+G129*2/12</f>
        <v>3.9666666666666663</v>
      </c>
      <c r="H119" s="96">
        <f t="shared" si="7"/>
        <v>167.75399625404398</v>
      </c>
      <c r="I119" s="96">
        <f>C119*$E$1859/E119</f>
        <v>6.8051149423810289</v>
      </c>
      <c r="J119" s="98">
        <f>J118*((H119+(I119/12))/H118)</f>
        <v>298.75784820801732</v>
      </c>
      <c r="K119" s="96">
        <f>D119*$E$1859/E119</f>
        <v>12.898066693117531</v>
      </c>
      <c r="L119" s="98">
        <f>K119*(J119/H119)</f>
        <v>22.970532668823971</v>
      </c>
      <c r="M119" s="91" t="s">
        <v>15</v>
      </c>
      <c r="N119" s="87"/>
      <c r="O119" s="99" t="s">
        <v>15</v>
      </c>
      <c r="P119" s="99"/>
      <c r="R119" s="97">
        <f>((G119/G120+G119/1200+((1+G120/1200)^(-119))*(1-G119/G120)))</f>
        <v>1.0054916470183479</v>
      </c>
      <c r="S119" s="97">
        <f>S118*R118*E118/E119</f>
        <v>2.143648647263011</v>
      </c>
      <c r="T119" s="100">
        <f t="shared" si="8"/>
        <v>8.1292342077649016E-2</v>
      </c>
      <c r="U119" s="100">
        <f t="shared" si="5"/>
        <v>7.0444823014995439E-2</v>
      </c>
      <c r="V119" s="100">
        <f t="shared" si="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9"/>
        <v>1880.2916666666583</v>
      </c>
      <c r="G120" s="97">
        <f>G117*9/12+G129*3/12</f>
        <v>3.9399999999999995</v>
      </c>
      <c r="H120" s="96">
        <f t="shared" si="7"/>
        <v>170.38540472263375</v>
      </c>
      <c r="I120" s="96">
        <f>C120*$E$1859/E120</f>
        <v>7.2364457604207395</v>
      </c>
      <c r="J120" s="98">
        <f>J119*((H120+(I120/12))/H119)</f>
        <v>304.51816410956502</v>
      </c>
      <c r="K120" s="96">
        <f>D120*$E$1859/E120</f>
        <v>13.706486128942373</v>
      </c>
      <c r="L120" s="98">
        <f>K120*(J120/H120)</f>
        <v>24.496663896613082</v>
      </c>
      <c r="M120" s="91" t="s">
        <v>15</v>
      </c>
      <c r="N120" s="87"/>
      <c r="O120" s="99" t="s">
        <v>15</v>
      </c>
      <c r="P120" s="99"/>
      <c r="R120" s="97">
        <f>((G120/G121+G120/1200+((1+G121/1200)^(-119))*(1-G120/G121)))</f>
        <v>1.005472145577851</v>
      </c>
      <c r="S120" s="97">
        <f>S119*R119*E119/E120</f>
        <v>2.2399467633136738</v>
      </c>
      <c r="T120" s="100">
        <f t="shared" si="8"/>
        <v>8.1824199605325498E-2</v>
      </c>
      <c r="U120" s="100">
        <f t="shared" si="5"/>
        <v>6.5909053785043969E-2</v>
      </c>
      <c r="V120" s="100">
        <f t="shared" si="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9"/>
        <v>1880.3749999999916</v>
      </c>
      <c r="G121" s="97">
        <f>G117*8/12+G129*4/12</f>
        <v>3.9133333333333331</v>
      </c>
      <c r="H121" s="96">
        <f t="shared" si="7"/>
        <v>161.65345760915426</v>
      </c>
      <c r="I121" s="96">
        <f>C121*$E$1859/E121</f>
        <v>7.6251630947714295</v>
      </c>
      <c r="J121" s="98">
        <f>J120*((H121+(I121/12))/H120)</f>
        <v>290.04781406662835</v>
      </c>
      <c r="K121" s="96">
        <f>D121*$E$1859/E121</f>
        <v>14.430197536682998</v>
      </c>
      <c r="L121" s="98">
        <f>K121*(J121/H121)</f>
        <v>25.891479922341798</v>
      </c>
      <c r="M121" s="91" t="s">
        <v>15</v>
      </c>
      <c r="N121" s="87"/>
      <c r="O121" s="99" t="s">
        <v>15</v>
      </c>
      <c r="P121" s="99"/>
      <c r="R121" s="97">
        <f>((G121/G122+G121/1200+((1+G122/1200)^(-119))*(1-G121/G122)))</f>
        <v>1.0054526488432851</v>
      </c>
      <c r="S121" s="97">
        <f>S120*R120*E120/E121</f>
        <v>2.320447405059896</v>
      </c>
      <c r="T121" s="100">
        <f t="shared" si="8"/>
        <v>9.0655952439658183E-2</v>
      </c>
      <c r="U121" s="100">
        <f t="shared" si="5"/>
        <v>6.0992209032631806E-2</v>
      </c>
      <c r="V121" s="100">
        <f t="shared" si="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9"/>
        <v>1880.4583333333248</v>
      </c>
      <c r="G122" s="97">
        <f>G117*7/12+G129*5/12</f>
        <v>3.8866666666666667</v>
      </c>
      <c r="H122" s="96">
        <f t="shared" si="7"/>
        <v>165.67899091515727</v>
      </c>
      <c r="I122" s="96">
        <f>C122*$E$1859/E122</f>
        <v>7.9553586451954441</v>
      </c>
      <c r="J122" s="98">
        <f>J121*((H122+(I122/12))/H121)</f>
        <v>298.46015089340648</v>
      </c>
      <c r="K122" s="96">
        <f>D122*$E$1859/E122</f>
        <v>15.046004394173988</v>
      </c>
      <c r="L122" s="98">
        <f>K122*(J122/H122)</f>
        <v>27.104418713701836</v>
      </c>
      <c r="M122" s="91" t="s">
        <v>15</v>
      </c>
      <c r="N122" s="87"/>
      <c r="O122" s="99" t="s">
        <v>15</v>
      </c>
      <c r="P122" s="99"/>
      <c r="R122" s="97">
        <f>((G122/G123+G122/1200+((1+G123/1200)^(-119))*(1-G122/G123)))</f>
        <v>1.0054331568240089</v>
      </c>
      <c r="S122" s="97">
        <f>S121*R121*E121/E122</f>
        <v>2.3812152762304288</v>
      </c>
      <c r="T122" s="100">
        <f t="shared" si="8"/>
        <v>8.712214361342796E-2</v>
      </c>
      <c r="U122" s="100">
        <f t="shared" si="5"/>
        <v>5.8412780526710506E-2</v>
      </c>
      <c r="V122" s="100">
        <f t="shared" si="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9"/>
        <v>1880.5416666666581</v>
      </c>
      <c r="G123" s="97">
        <f>G117*6/12+G129*6/12</f>
        <v>3.8600000000000003</v>
      </c>
      <c r="H123" s="96">
        <f t="shared" si="7"/>
        <v>173.28846440186592</v>
      </c>
      <c r="I123" s="96">
        <f>C123*$E$1859/E123</f>
        <v>8.1283012244388217</v>
      </c>
      <c r="J123" s="98">
        <f>J122*((H123+(I123/12))/H122)</f>
        <v>313.38835085545486</v>
      </c>
      <c r="K123" s="96">
        <f>D123*$E$1859/E123</f>
        <v>15.364218739981807</v>
      </c>
      <c r="L123" s="98">
        <f>K123*(J123/H123)</f>
        <v>27.785849391216182</v>
      </c>
      <c r="M123" s="91" t="s">
        <v>15</v>
      </c>
      <c r="N123" s="87"/>
      <c r="O123" s="99" t="s">
        <v>15</v>
      </c>
      <c r="P123" s="99"/>
      <c r="R123" s="97">
        <f>((G123/G124+G123/1200+((1+G124/1200)^(-119))*(1-G123/G124)))</f>
        <v>1.0054136695294011</v>
      </c>
      <c r="S123" s="97">
        <f>S122*R122*E122/E123</f>
        <v>2.3941527922579144</v>
      </c>
      <c r="T123" s="100">
        <f t="shared" si="8"/>
        <v>8.1408381823294018E-2</v>
      </c>
      <c r="U123" s="100">
        <f t="shared" si="5"/>
        <v>5.8000756739075454E-2</v>
      </c>
      <c r="V123" s="100">
        <f t="shared" si="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9"/>
        <v>1880.6249999999914</v>
      </c>
      <c r="G124" s="97">
        <f>G117*5/12+G129*7/12</f>
        <v>3.8333333333333335</v>
      </c>
      <c r="H124" s="96">
        <f t="shared" si="7"/>
        <v>179.51439725462762</v>
      </c>
      <c r="I124" s="96">
        <f>C124*$E$1859/E124</f>
        <v>8.3012438036822012</v>
      </c>
      <c r="J124" s="98">
        <f>J123*((H124+(I124/12))/H123)</f>
        <v>325.89886386365669</v>
      </c>
      <c r="K124" s="96">
        <f>D124*$E$1859/E124</f>
        <v>15.678974234204757</v>
      </c>
      <c r="L124" s="98">
        <f>K124*(J124/H124)</f>
        <v>28.464345855374866</v>
      </c>
      <c r="M124" s="91" t="s">
        <v>15</v>
      </c>
      <c r="N124" s="87"/>
      <c r="O124" s="99" t="s">
        <v>15</v>
      </c>
      <c r="P124" s="99"/>
      <c r="R124" s="97">
        <f>((G124/G125+G124/1200+((1+G125/1200)^(-119))*(1-G124/G125)))</f>
        <v>1.0053941869688605</v>
      </c>
      <c r="S124" s="97">
        <f>S123*R123*E123/E124</f>
        <v>2.407113944278092</v>
      </c>
      <c r="T124" s="100">
        <f t="shared" si="8"/>
        <v>7.1090003978579119E-2</v>
      </c>
      <c r="U124" s="100">
        <f t="shared" si="5"/>
        <v>5.375326390602253E-2</v>
      </c>
      <c r="V124" s="100">
        <f t="shared" si="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9"/>
        <v>1880.7083333333246</v>
      </c>
      <c r="G125" s="97">
        <f>G117*4/12+G129*8/12</f>
        <v>3.8066666666666666</v>
      </c>
      <c r="H125" s="96">
        <f t="shared" si="7"/>
        <v>177.33988084727898</v>
      </c>
      <c r="I125" s="96">
        <f>C125*$E$1859/E125</f>
        <v>8.3876970671010316</v>
      </c>
      <c r="J125" s="98">
        <f>J124*((H125+(I125/12))/H124)</f>
        <v>323.22009628152796</v>
      </c>
      <c r="K125" s="96">
        <f>D125*$E$1859/E125</f>
        <v>15.833917932792765</v>
      </c>
      <c r="L125" s="98">
        <f>K125*(J125/H125)</f>
        <v>28.858937167993567</v>
      </c>
      <c r="M125" s="91" t="s">
        <v>15</v>
      </c>
      <c r="N125" s="87"/>
      <c r="O125" s="99" t="s">
        <v>15</v>
      </c>
      <c r="P125" s="99"/>
      <c r="R125" s="97">
        <f>((G125/G126+G125/1200+((1+G126/1200)^(-119))*(1-G125/G126)))</f>
        <v>1.0053747091518059</v>
      </c>
      <c r="S125" s="97">
        <f>S124*R124*E124/E125</f>
        <v>2.3953983376449153</v>
      </c>
      <c r="T125" s="100">
        <f t="shared" si="8"/>
        <v>6.9279584626232404E-2</v>
      </c>
      <c r="U125" s="100">
        <f t="shared" si="5"/>
        <v>5.3184267575099975E-2</v>
      </c>
      <c r="V125" s="100">
        <f t="shared" si="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9"/>
        <v>1880.7916666666579</v>
      </c>
      <c r="G126" s="97">
        <f>G117*3/12+G129*9/12</f>
        <v>3.7800000000000002</v>
      </c>
      <c r="H126" s="96">
        <f t="shared" si="7"/>
        <v>182.4752055822388</v>
      </c>
      <c r="I126" s="96">
        <f>C126*$E$1859/E126</f>
        <v>8.5588745582663588</v>
      </c>
      <c r="J126" s="98">
        <f>J125*((H126+(I126/12))/H125)</f>
        <v>333.87970370394004</v>
      </c>
      <c r="K126" s="96">
        <f>D126*$E$1859/E126</f>
        <v>16.148884516536967</v>
      </c>
      <c r="L126" s="98">
        <f>K126*(J126/H126)</f>
        <v>29.548040569821481</v>
      </c>
      <c r="M126" s="91" t="s">
        <v>15</v>
      </c>
      <c r="N126" s="87"/>
      <c r="O126" s="99" t="s">
        <v>15</v>
      </c>
      <c r="P126" s="99"/>
      <c r="R126" s="97">
        <f>((G126/G127+G126/1200+((1+G127/1200)^(-119))*(1-G126/G127)))</f>
        <v>1.0053552360876774</v>
      </c>
      <c r="S126" s="97">
        <f>S125*R125*E125/E126</f>
        <v>2.408272907012476</v>
      </c>
      <c r="T126" s="100">
        <f t="shared" si="8"/>
        <v>6.1289257063370961E-2</v>
      </c>
      <c r="U126" s="100">
        <f t="shared" si="5"/>
        <v>5.278512270498581E-2</v>
      </c>
      <c r="V126" s="100">
        <f t="shared" si="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9"/>
        <v>1880.8749999999911</v>
      </c>
      <c r="G127" s="97">
        <f>G117*2/12+G129*10/12</f>
        <v>3.7533333333333334</v>
      </c>
      <c r="H127" s="96">
        <f t="shared" si="7"/>
        <v>190.12073316296764</v>
      </c>
      <c r="I127" s="96">
        <f>C127*$E$1859/E127</f>
        <v>8.641851507407619</v>
      </c>
      <c r="J127" s="98">
        <f>J126*((H127+(I127/12))/H126)</f>
        <v>349.18661280499111</v>
      </c>
      <c r="K127" s="96">
        <f>D127*$E$1859/E127</f>
        <v>16.294126293182682</v>
      </c>
      <c r="L127" s="98">
        <f>K127*(J127/H127)</f>
        <v>29.926724320256639</v>
      </c>
      <c r="M127" s="91" t="s">
        <v>15</v>
      </c>
      <c r="N127" s="87"/>
      <c r="O127" s="99" t="s">
        <v>15</v>
      </c>
      <c r="P127" s="99"/>
      <c r="R127" s="97">
        <f>((G127/G128+G127/1200+((1+G128/1200)^(-119))*(1-G127/G128)))</f>
        <v>1.0053357677859338</v>
      </c>
      <c r="S127" s="97">
        <f>S126*R126*E126/E127</f>
        <v>2.3967084696086709</v>
      </c>
      <c r="T127" s="100">
        <f t="shared" si="8"/>
        <v>5.1490916591568681E-2</v>
      </c>
      <c r="U127" s="100">
        <f t="shared" si="5"/>
        <v>5.5970256736687318E-2</v>
      </c>
      <c r="V127" s="100">
        <f t="shared" si="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9"/>
        <v>1880.9583333333244</v>
      </c>
      <c r="G128" s="97">
        <f>G117*1/12+G129*11/12</f>
        <v>3.726666666666667</v>
      </c>
      <c r="H128" s="96">
        <f t="shared" si="7"/>
        <v>195.93578655337694</v>
      </c>
      <c r="I128" s="96">
        <f>C128*$E$1859/E128</f>
        <v>8.7231685794311655</v>
      </c>
      <c r="J128" s="98">
        <f>J127*((H128+(I128/12))/H127)</f>
        <v>361.20199499277862</v>
      </c>
      <c r="K128" s="96">
        <f>D128*$E$1859/E128</f>
        <v>16.439817707389505</v>
      </c>
      <c r="L128" s="98">
        <f>K128*(J128/H128)</f>
        <v>30.306331771654374</v>
      </c>
      <c r="M128" s="91" t="s">
        <v>15</v>
      </c>
      <c r="N128" s="87"/>
      <c r="O128" s="99" t="s">
        <v>15</v>
      </c>
      <c r="P128" s="99"/>
      <c r="R128" s="97">
        <f>((G128/G129+G128/1200+((1+G129/1200)^(-119))*(1-G128/G129)))</f>
        <v>1.0053163042560556</v>
      </c>
      <c r="S128" s="97">
        <f>S127*R127*E127/E128</f>
        <v>2.3853968594927881</v>
      </c>
      <c r="T128" s="100">
        <f t="shared" si="8"/>
        <v>4.5882043257926775E-2</v>
      </c>
      <c r="U128" s="100">
        <f t="shared" si="5"/>
        <v>5.663894316368645E-2</v>
      </c>
      <c r="V128" s="100">
        <f t="shared" si="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9"/>
        <v>1881.0416666666576</v>
      </c>
      <c r="G129" s="97">
        <v>3.7</v>
      </c>
      <c r="H129" s="96">
        <f t="shared" si="7"/>
        <v>209.77670914060067</v>
      </c>
      <c r="I129" s="96">
        <f>C129*$E$1859/E129</f>
        <v>8.9807476449530164</v>
      </c>
      <c r="J129" s="98">
        <f>J128*((H129+(I129/12))/H128)</f>
        <v>388.09698411599948</v>
      </c>
      <c r="K129" s="96">
        <f>D129*$E$1859/E129</f>
        <v>16.463574361955381</v>
      </c>
      <c r="L129" s="98">
        <f>K129*(J129/H129)</f>
        <v>30.458403050654692</v>
      </c>
      <c r="M129" s="91">
        <f>H129/AVERAGE(K9:K128)</f>
        <v>18.473952301404942</v>
      </c>
      <c r="N129" s="87"/>
      <c r="O129" s="99">
        <f t="shared" ref="O129:O192" si="10">J129/AVERAGE(L9:L128)</f>
        <v>24.135057421965008</v>
      </c>
      <c r="P129" s="99"/>
      <c r="Q129" s="107">
        <f>1/M129-(G129/100-(((E129/E9)^(1/10))-1))</f>
        <v>-1.048874481343709E-2</v>
      </c>
      <c r="R129" s="97">
        <f>((G129/G130+G129/1200+((1+G130/1200)^(-119))*(1-G129/G130)))</f>
        <v>1.003636193113409</v>
      </c>
      <c r="S129" s="97">
        <f>S128*R128*E128/E129</f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9"/>
        <v>1881.1249999999909</v>
      </c>
      <c r="G130" s="97">
        <f>G129*11/12+G141*1/12</f>
        <v>3.6933333333333338</v>
      </c>
      <c r="H130" s="96">
        <f t="shared" si="7"/>
        <v>207.00750051957803</v>
      </c>
      <c r="I130" s="96">
        <f>C130*$E$1859/E130</f>
        <v>9.0586750632554409</v>
      </c>
      <c r="J130" s="98">
        <f>J129*((H130+(I130/12))/H129)</f>
        <v>384.37039719063716</v>
      </c>
      <c r="K130" s="96">
        <f>D130*$E$1859/E130</f>
        <v>16.161347325815353</v>
      </c>
      <c r="L130" s="98">
        <f>K130*(J130/H130)</f>
        <v>30.008301511625593</v>
      </c>
      <c r="M130" s="91">
        <f>H130/AVERAGE(K10:K129)</f>
        <v>18.147258164990237</v>
      </c>
      <c r="N130" s="87"/>
      <c r="O130" s="99">
        <f t="shared" si="10"/>
        <v>23.655503266150088</v>
      </c>
      <c r="P130" s="99"/>
      <c r="Q130" s="107">
        <f>1/M130-(G130/100-(((E130/E10)^(1/10))-1))</f>
        <v>-1.1392839551264064E-2</v>
      </c>
      <c r="R130" s="97">
        <f>((G130/G131+G130/1200+((1+G131/1200)^(-119))*(1-G130/G131)))</f>
        <v>1.0036308102375502</v>
      </c>
      <c r="S130" s="97">
        <f>S129*R129*E129/E130</f>
        <v>2.4067982309690459</v>
      </c>
      <c r="T130" s="100">
        <f t="shared" ref="T130:T193" si="11">(($J250/$J130)^(1/10)-1)</f>
        <v>4.6774019030632719E-2</v>
      </c>
      <c r="U130" s="100">
        <f t="shared" ref="U130:U193" si="12">(($S250/$S130)^(1/10)-1)</f>
        <v>5.619874876652009E-2</v>
      </c>
      <c r="V130" s="100">
        <f t="shared" ref="V130:V193" si="13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9"/>
        <v>1881.2083333333242</v>
      </c>
      <c r="G131" s="97">
        <f>G129*10/12+G141*2/12</f>
        <v>3.686666666666667</v>
      </c>
      <c r="H131" s="96">
        <f t="shared" si="7"/>
        <v>209.35604590634796</v>
      </c>
      <c r="I131" s="96">
        <f>C131*$E$1859/E131</f>
        <v>9.2264283051675786</v>
      </c>
      <c r="J131" s="98">
        <f>J130*((H131+(I131/12))/H130)</f>
        <v>390.15879525745993</v>
      </c>
      <c r="K131" s="96">
        <f>D131*$E$1859/E131</f>
        <v>16.020434602609157</v>
      </c>
      <c r="L131" s="98">
        <f>K131*(J131/H131)</f>
        <v>29.855901399909794</v>
      </c>
      <c r="M131" s="91">
        <f>H131/AVERAGE(K11:K130)</f>
        <v>18.270119140204997</v>
      </c>
      <c r="N131" s="87"/>
      <c r="O131" s="99">
        <f t="shared" si="10"/>
        <v>23.767712891469245</v>
      </c>
      <c r="P131" s="99"/>
      <c r="Q131" s="107">
        <f>1/M131-(G131/100-(((E131/E11)^(1/10))-1))</f>
        <v>-1.3123118077292363E-2</v>
      </c>
      <c r="R131" s="97">
        <f>((G131/G132+G131/1200+((1+G132/1200)^(-119))*(1-G131/G132)))</f>
        <v>1.0036254274364746</v>
      </c>
      <c r="S131" s="97">
        <f>S130*R130*E130/E131</f>
        <v>2.4155368586257659</v>
      </c>
      <c r="T131" s="100">
        <f t="shared" si="11"/>
        <v>4.2422581098677137E-2</v>
      </c>
      <c r="U131" s="100">
        <f t="shared" si="12"/>
        <v>5.4884513803230339E-2</v>
      </c>
      <c r="V131" s="100">
        <f t="shared" si="13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9"/>
        <v>1881.2916666666574</v>
      </c>
      <c r="G132" s="97">
        <f>G129*9/12+G141*3/12</f>
        <v>3.68</v>
      </c>
      <c r="H132" s="96">
        <f t="shared" si="7"/>
        <v>206.62016798007389</v>
      </c>
      <c r="I132" s="96">
        <f>C132*$E$1859/E132</f>
        <v>9.3012294267557394</v>
      </c>
      <c r="J132" s="98">
        <f>J131*((H132+(I132/12))/H131)</f>
        <v>386.5046672220758</v>
      </c>
      <c r="K132" s="96">
        <f>D132*$E$1859/E132</f>
        <v>15.722399598869609</v>
      </c>
      <c r="L132" s="98">
        <f>K132*(J132/H132)</f>
        <v>29.410395337011007</v>
      </c>
      <c r="M132" s="91">
        <f>H132/AVERAGE(K12:K131)</f>
        <v>17.950108278222899</v>
      </c>
      <c r="N132" s="87"/>
      <c r="O132" s="99">
        <f t="shared" si="10"/>
        <v>23.308850117141478</v>
      </c>
      <c r="P132" s="99"/>
      <c r="Q132" s="107">
        <f>1/M132-(G132/100-(((E132/E12)^(1/10))-1))</f>
        <v>-7.5035017219817896E-3</v>
      </c>
      <c r="R132" s="97">
        <f>((G132/G133+G132/1200+((1+G133/1200)^(-119))*(1-G132/G133)))</f>
        <v>1.0036200447102193</v>
      </c>
      <c r="S132" s="97">
        <f>S131*R131*E131/E132</f>
        <v>2.4003066741761567</v>
      </c>
      <c r="T132" s="100">
        <f t="shared" si="11"/>
        <v>4.5970733040427092E-2</v>
      </c>
      <c r="U132" s="100">
        <f t="shared" si="12"/>
        <v>5.4635360559144752E-2</v>
      </c>
      <c r="V132" s="100">
        <f t="shared" si="13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9"/>
        <v>1881.3749999999907</v>
      </c>
      <c r="G133" s="97">
        <f>G129*8/12+G141*4/12</f>
        <v>3.6733333333333338</v>
      </c>
      <c r="H133" s="96">
        <f t="shared" si="7"/>
        <v>218.07921448577909</v>
      </c>
      <c r="I133" s="96">
        <f>C133*$E$1859/E133</f>
        <v>9.561934788991854</v>
      </c>
      <c r="J133" s="98">
        <f>J132*((H133+(I133/12))/H132)</f>
        <v>409.43056407254642</v>
      </c>
      <c r="K133" s="96">
        <f>D133*$E$1859/E133</f>
        <v>15.74196422103501</v>
      </c>
      <c r="L133" s="98">
        <f>K133*(J133/H133)</f>
        <v>29.554587794282895</v>
      </c>
      <c r="M133" s="91">
        <f>H133/AVERAGE(K13:K132)</f>
        <v>18.869718693152599</v>
      </c>
      <c r="N133" s="87"/>
      <c r="O133" s="99">
        <f t="shared" si="10"/>
        <v>24.456686047737879</v>
      </c>
      <c r="P133" s="99"/>
      <c r="Q133" s="107">
        <f>1/M133-(G133/100-(((E133/E13)^(1/10))-1))</f>
        <v>-8.8810899862742307E-3</v>
      </c>
      <c r="R133" s="97">
        <f>((G133/G134+G133/1200+((1+G134/1200)^(-119))*(1-G133/G134)))</f>
        <v>1.0036146620588215</v>
      </c>
      <c r="S133" s="97">
        <f>S132*R132*E132/E133</f>
        <v>2.4330702656658305</v>
      </c>
      <c r="T133" s="100">
        <f t="shared" si="11"/>
        <v>4.1157417335913049E-2</v>
      </c>
      <c r="U133" s="100">
        <f t="shared" si="12"/>
        <v>5.4785523143780823E-2</v>
      </c>
      <c r="V133" s="100">
        <f t="shared" si="13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9"/>
        <v>1881.4583333333239</v>
      </c>
      <c r="G134" s="97">
        <f>G129*7/12+G141*5/12</f>
        <v>3.666666666666667</v>
      </c>
      <c r="H134" s="96">
        <f t="shared" si="7"/>
        <v>220.76326635637335</v>
      </c>
      <c r="I134" s="96">
        <f>C134*$E$1859/E134</f>
        <v>9.7296880309039917</v>
      </c>
      <c r="J134" s="98">
        <f>J133*((H134+(I134/12))/H133)</f>
        <v>415.99195131729886</v>
      </c>
      <c r="K134" s="96">
        <f>D134*$E$1859/E134</f>
        <v>15.601051497828816</v>
      </c>
      <c r="L134" s="98">
        <f>K134*(J134/H134)</f>
        <v>29.397607501906379</v>
      </c>
      <c r="M134" s="91">
        <f>H134/AVERAGE(K14:K133)</f>
        <v>19.028710731115794</v>
      </c>
      <c r="N134" s="87"/>
      <c r="O134" s="99">
        <f t="shared" si="10"/>
        <v>24.616330670871346</v>
      </c>
      <c r="P134" s="99"/>
      <c r="Q134" s="107">
        <f>1/M134-(G134/100-(((E134/E14)^(1/10))-1))</f>
        <v>-7.7324654335102425E-3</v>
      </c>
      <c r="R134" s="97">
        <f>((G134/G135+G134/1200+((1+G135/1200)^(-119))*(1-G134/G135)))</f>
        <v>1.0036092794823186</v>
      </c>
      <c r="S134" s="97">
        <f>S133*R133*E133/E134</f>
        <v>2.4418649924415798</v>
      </c>
      <c r="T134" s="100">
        <f t="shared" si="11"/>
        <v>4.0279351615211789E-2</v>
      </c>
      <c r="U134" s="100">
        <f t="shared" si="12"/>
        <v>5.7281368771541885E-2</v>
      </c>
      <c r="V134" s="100">
        <f t="shared" si="13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9"/>
        <v>1881.5416666666572</v>
      </c>
      <c r="G135" s="97">
        <f>G129*6/12+G141*6/12</f>
        <v>3.66</v>
      </c>
      <c r="H135" s="96">
        <f t="shared" si="7"/>
        <v>210.93859592821047</v>
      </c>
      <c r="I135" s="96">
        <f>C135*$E$1859/E135</f>
        <v>9.7995095746176517</v>
      </c>
      <c r="J135" s="98">
        <f>J134*((H135+(I135/12))/H134)</f>
        <v>399.01777746514381</v>
      </c>
      <c r="K135" s="96">
        <f>D135*$E$1859/E135</f>
        <v>15.307166142318016</v>
      </c>
      <c r="L135" s="98">
        <f>K135*(J135/H135)</f>
        <v>28.955494780462722</v>
      </c>
      <c r="M135" s="91">
        <f>H135/AVERAGE(K15:K134)</f>
        <v>18.116367187389752</v>
      </c>
      <c r="N135" s="87"/>
      <c r="O135" s="99">
        <f t="shared" si="10"/>
        <v>23.397455434510476</v>
      </c>
      <c r="P135" s="99"/>
      <c r="Q135" s="107">
        <f>1/M135-(G135/100-(((E135/E15)^(1/10))-1))</f>
        <v>-4.0478721406957269E-3</v>
      </c>
      <c r="R135" s="97">
        <f>((G135/G136+G135/1200+((1+G136/1200)^(-119))*(1-G135/G136)))</f>
        <v>1.0036038969807477</v>
      </c>
      <c r="S135" s="97">
        <f>S134*R134*E134/E135</f>
        <v>2.4264297656938569</v>
      </c>
      <c r="T135" s="100">
        <f t="shared" si="11"/>
        <v>4.4567268499420054E-2</v>
      </c>
      <c r="U135" s="100">
        <f t="shared" si="12"/>
        <v>5.9584011133140269E-2</v>
      </c>
      <c r="V135" s="100">
        <f t="shared" si="13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9"/>
        <v>1881.6249999999905</v>
      </c>
      <c r="G136" s="97">
        <f>G129*5/12+G141*7/12</f>
        <v>3.6533333333333333</v>
      </c>
      <c r="H136" s="96">
        <f t="shared" si="7"/>
        <v>201.95582653061217</v>
      </c>
      <c r="I136" s="96">
        <f>C136*$E$1859/E136</f>
        <v>9.7720561224489764</v>
      </c>
      <c r="J136" s="98">
        <f>J135*((H136+(I136/12))/H135)</f>
        <v>383.56612755142277</v>
      </c>
      <c r="K136" s="96">
        <f>D136*$E$1859/E136</f>
        <v>14.876326770408156</v>
      </c>
      <c r="L136" s="98">
        <f>K136*(J136/H136)</f>
        <v>28.253975879473348</v>
      </c>
      <c r="M136" s="91">
        <f>H136/AVERAGE(K16:K135)</f>
        <v>17.28624355397346</v>
      </c>
      <c r="N136" s="87"/>
      <c r="O136" s="99">
        <f t="shared" si="10"/>
        <v>22.294300579943187</v>
      </c>
      <c r="P136" s="99"/>
      <c r="Q136" s="107">
        <f>1/M136-(G136/100-(((E136/E16)^(1/10))-1))</f>
        <v>2.1436052233797867E-3</v>
      </c>
      <c r="R136" s="97">
        <f>((G136/G137+G136/1200+((1+G137/1200)^(-119))*(1-G136/G137)))</f>
        <v>1.0035985145541462</v>
      </c>
      <c r="S136" s="97">
        <f>S135*R135*E135/E136</f>
        <v>2.3878796596676124</v>
      </c>
      <c r="T136" s="100">
        <f t="shared" si="11"/>
        <v>5.2557110986098943E-2</v>
      </c>
      <c r="U136" s="100">
        <f t="shared" si="12"/>
        <v>6.1615833877553872E-2</v>
      </c>
      <c r="V136" s="100">
        <f t="shared" si="13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9"/>
        <v>1881.7083333333237</v>
      </c>
      <c r="G137" s="97">
        <f>G129*4/12+G141*8/12</f>
        <v>3.6466666666666669</v>
      </c>
      <c r="H137" s="96">
        <f t="shared" si="7"/>
        <v>195.97391226083721</v>
      </c>
      <c r="I137" s="96">
        <f>C137*$E$1859/E137</f>
        <v>9.563526918328856</v>
      </c>
      <c r="J137" s="98">
        <f>J136*((H137+(I137/12))/H136)</f>
        <v>373.71856512246279</v>
      </c>
      <c r="K137" s="96">
        <f>D137*$E$1859/E137</f>
        <v>14.188511247684614</v>
      </c>
      <c r="L137" s="98">
        <f>K137*(J137/H137)</f>
        <v>27.057224114866308</v>
      </c>
      <c r="M137" s="91">
        <f>H137/AVERAGE(K17:K136)</f>
        <v>16.724836648772907</v>
      </c>
      <c r="N137" s="87"/>
      <c r="O137" s="99">
        <f t="shared" si="10"/>
        <v>21.542784022650423</v>
      </c>
      <c r="P137" s="99"/>
      <c r="Q137" s="107">
        <f>1/M137-(G137/100-(((E137/E17)^(1/10))-1))</f>
        <v>5.5640506219197111E-3</v>
      </c>
      <c r="R137" s="97">
        <f>((G137/G138+G137/1200+((1+G138/1200)^(-119))*(1-G137/G138)))</f>
        <v>1.0035931322025515</v>
      </c>
      <c r="S137" s="97">
        <f>S136*R136*E136/E137</f>
        <v>2.3068852566080684</v>
      </c>
      <c r="T137" s="100">
        <f t="shared" si="11"/>
        <v>6.52507750753617E-2</v>
      </c>
      <c r="U137" s="100">
        <f t="shared" si="12"/>
        <v>6.6944701713953059E-2</v>
      </c>
      <c r="V137" s="100">
        <f t="shared" si="13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9"/>
        <v>1881.791666666657</v>
      </c>
      <c r="G138" s="97">
        <f>G129*3/12+G141*9/12</f>
        <v>3.64</v>
      </c>
      <c r="H138" s="96">
        <f t="shared" ref="H138:H201" si="14">B138*$E$1859/E138</f>
        <v>191.05242384142548</v>
      </c>
      <c r="I138" s="96">
        <f>C138*$E$1859/E138</f>
        <v>9.6302847789986821</v>
      </c>
      <c r="J138" s="98">
        <f>J137*((H138+(I138/12))/H137)</f>
        <v>365.86377692556982</v>
      </c>
      <c r="K138" s="96">
        <f>D138*$E$1859/E138</f>
        <v>13.926634407822933</v>
      </c>
      <c r="L138" s="98">
        <f>K138*(J138/H138)</f>
        <v>26.669387186298039</v>
      </c>
      <c r="M138" s="91">
        <f>H138/AVERAGE(K18:K137)</f>
        <v>16.261989411181361</v>
      </c>
      <c r="N138" s="87"/>
      <c r="O138" s="99">
        <f t="shared" si="10"/>
        <v>20.927319306516605</v>
      </c>
      <c r="P138" s="99"/>
      <c r="Q138" s="107">
        <f>1/M138-(G138/100-(((E138/E18)^(1/10))-1))</f>
        <v>6.724035747653706E-3</v>
      </c>
      <c r="R138" s="97">
        <f>((G138/G139+G138/1200+((1+G139/1200)^(-119))*(1-G138/G139)))</f>
        <v>1.0035877499260009</v>
      </c>
      <c r="S138" s="97">
        <f>S137*R137*E137/E138</f>
        <v>2.2937330112418839</v>
      </c>
      <c r="T138" s="100">
        <f t="shared" si="11"/>
        <v>6.7882600876726373E-2</v>
      </c>
      <c r="U138" s="100">
        <f t="shared" si="12"/>
        <v>6.7890115979221566E-2</v>
      </c>
      <c r="V138" s="100">
        <f t="shared" si="13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15">F138+1/12</f>
        <v>1881.8749999999902</v>
      </c>
      <c r="G139" s="97">
        <f>G129*2/12+G141*10/12</f>
        <v>3.6333333333333337</v>
      </c>
      <c r="H139" s="96">
        <f t="shared" si="14"/>
        <v>194.09256270313321</v>
      </c>
      <c r="I139" s="96">
        <f>C139*$E$1859/E139</f>
        <v>9.8770851779461957</v>
      </c>
      <c r="J139" s="98">
        <f>J138*((H139+(I139/12))/H138)</f>
        <v>373.26182837093637</v>
      </c>
      <c r="K139" s="96">
        <f>D139*$E$1859/E139</f>
        <v>13.928257892202222</v>
      </c>
      <c r="L139" s="98">
        <f>K139*(J139/H139)</f>
        <v>26.785606488266541</v>
      </c>
      <c r="M139" s="91">
        <f>H139/AVERAGE(K19:K138)</f>
        <v>16.478642316644873</v>
      </c>
      <c r="N139" s="87"/>
      <c r="O139" s="99">
        <f t="shared" si="10"/>
        <v>21.189774650457178</v>
      </c>
      <c r="P139" s="99"/>
      <c r="Q139" s="107">
        <f>1/M139-(G139/100-(((E139/E19)^(1/10))-1))</f>
        <v>5.0693073656584223E-3</v>
      </c>
      <c r="R139" s="97">
        <f>((G139/G140+G139/1200+((1+G140/1200)^(-119))*(1-G139/G140)))</f>
        <v>1.0035823677245315</v>
      </c>
      <c r="S139" s="97">
        <f>S138*R138*E138/E139</f>
        <v>2.3234804663770237</v>
      </c>
      <c r="T139" s="100">
        <f t="shared" si="11"/>
        <v>6.5847343483768306E-2</v>
      </c>
      <c r="U139" s="100">
        <f t="shared" si="12"/>
        <v>6.8192546948356636E-2</v>
      </c>
      <c r="V139" s="100">
        <f t="shared" si="13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15"/>
        <v>1881.9583333333235</v>
      </c>
      <c r="G140" s="97">
        <f>G129*1/12+G141*11/12</f>
        <v>3.6266666666666669</v>
      </c>
      <c r="H140" s="96">
        <f t="shared" si="14"/>
        <v>188.44851403002104</v>
      </c>
      <c r="I140" s="96">
        <f>C140*$E$1859/E140</f>
        <v>10.033864307754866</v>
      </c>
      <c r="J140" s="98">
        <f>J139*((H140+(I140/12))/H139)</f>
        <v>364.01570876670201</v>
      </c>
      <c r="K140" s="96">
        <f>D140*$E$1859/E140</f>
        <v>13.796563423162942</v>
      </c>
      <c r="L140" s="98">
        <f>K140*(J140/H140)</f>
        <v>26.650068528677025</v>
      </c>
      <c r="M140" s="91">
        <f>H140/AVERAGE(K20:K139)</f>
        <v>15.958754206105079</v>
      </c>
      <c r="N140" s="87"/>
      <c r="O140" s="99">
        <f t="shared" si="10"/>
        <v>20.509855894384803</v>
      </c>
      <c r="P140" s="99"/>
      <c r="Q140" s="107">
        <f>1/M140-(G140/100-(((E140/E20)^(1/10))-1))</f>
        <v>4.8775071089471045E-3</v>
      </c>
      <c r="R140" s="97">
        <f>((G140/G141+G140/1200+((1+G141/1200)^(-119))*(1-G140/G141)))</f>
        <v>1.0035769855981806</v>
      </c>
      <c r="S140" s="97">
        <f>S139*R139*E139/E140</f>
        <v>2.3318040278083521</v>
      </c>
      <c r="T140" s="100">
        <f t="shared" si="11"/>
        <v>7.2099449277684302E-2</v>
      </c>
      <c r="U140" s="100">
        <f t="shared" si="12"/>
        <v>6.8145621975638226E-2</v>
      </c>
      <c r="V140" s="100">
        <f t="shared" si="13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15"/>
        <v>1882.0416666666567</v>
      </c>
      <c r="G141" s="97">
        <v>3.62</v>
      </c>
      <c r="H141" s="96">
        <f t="shared" si="14"/>
        <v>185.626489693465</v>
      </c>
      <c r="I141" s="96">
        <f>C141*$E$1859/E141</f>
        <v>10.033864307754866</v>
      </c>
      <c r="J141" s="98">
        <f>J140*((H141+(I141/12))/H140)</f>
        <v>360.17971405424095</v>
      </c>
      <c r="K141" s="96">
        <f>D141*$E$1859/E141</f>
        <v>13.771478762393553</v>
      </c>
      <c r="L141" s="98">
        <f>K141*(J141/H141)</f>
        <v>26.721440948078147</v>
      </c>
      <c r="M141" s="91">
        <f>H141/AVERAGE(K21:K140)</f>
        <v>15.678764160028743</v>
      </c>
      <c r="N141" s="87"/>
      <c r="O141" s="99">
        <f t="shared" si="10"/>
        <v>20.14205377538325</v>
      </c>
      <c r="P141" s="99"/>
      <c r="Q141" s="107">
        <f>1/M141-(G141/100-(((E141/E21)^(1/10))-1))</f>
        <v>6.0631781355543687E-3</v>
      </c>
      <c r="R141" s="97">
        <f>((G141/G142+G141/1200+((1+G142/1200)^(-119))*(1-G141/G142)))</f>
        <v>1.0029473239550168</v>
      </c>
      <c r="S141" s="97">
        <f>S140*R140*E140/E141</f>
        <v>2.3401448572336023</v>
      </c>
      <c r="T141" s="100">
        <f t="shared" si="11"/>
        <v>7.8324813670879845E-2</v>
      </c>
      <c r="U141" s="100">
        <f t="shared" si="12"/>
        <v>7.0841489005616154E-2</v>
      </c>
      <c r="V141" s="100">
        <f t="shared" si="13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15"/>
        <v>1882.12499999999</v>
      </c>
      <c r="G142" s="97">
        <f>G141*11/12+G153*1/12</f>
        <v>3.6208333333333336</v>
      </c>
      <c r="H142" s="96">
        <f t="shared" si="14"/>
        <v>179.86886732387862</v>
      </c>
      <c r="I142" s="96">
        <f>C142*$E$1859/E142</f>
        <v>9.9409391267083169</v>
      </c>
      <c r="J142" s="98">
        <f>J141*((H142+(I142/12))/H141)</f>
        <v>350.61533705915593</v>
      </c>
      <c r="K142" s="96">
        <f>D142*$E$1859/E142</f>
        <v>13.6159800601133</v>
      </c>
      <c r="L142" s="98">
        <f>K142*(J142/H142)</f>
        <v>26.541399349400354</v>
      </c>
      <c r="M142" s="91">
        <f>H142/AVERAGE(K22:K141)</f>
        <v>15.153861528363041</v>
      </c>
      <c r="N142" s="87"/>
      <c r="O142" s="99">
        <f t="shared" si="10"/>
        <v>19.462129672651717</v>
      </c>
      <c r="P142" s="99"/>
      <c r="Q142" s="107">
        <f>1/M142-(G142/100-(((E142/E22)^(1/10))-1))</f>
        <v>9.174922369645365E-3</v>
      </c>
      <c r="R142" s="97">
        <f>((G142/G143+G142/1200+((1+G143/1200)^(-119))*(1-G142/G143)))</f>
        <v>1.0029480211096595</v>
      </c>
      <c r="S142" s="97">
        <f>S141*R141*E141/E142</f>
        <v>2.3253057002951274</v>
      </c>
      <c r="T142" s="100">
        <f t="shared" si="11"/>
        <v>8.1790936593133301E-2</v>
      </c>
      <c r="U142" s="100">
        <f t="shared" si="12"/>
        <v>7.1732676963995434E-2</v>
      </c>
      <c r="V142" s="100">
        <f t="shared" si="13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15"/>
        <v>1882.2083333333233</v>
      </c>
      <c r="G143" s="97">
        <f>G141*10/12+G153*2/12</f>
        <v>3.621666666666667</v>
      </c>
      <c r="H143" s="96">
        <f t="shared" si="14"/>
        <v>179.55821297616899</v>
      </c>
      <c r="I143" s="96">
        <f>C143*$E$1859/E143</f>
        <v>9.9409391267083169</v>
      </c>
      <c r="J143" s="98">
        <f>J142*((H143+(I143/12))/H142)</f>
        <v>351.62459249110509</v>
      </c>
      <c r="K143" s="96">
        <f>D143*$E$1859/E143</f>
        <v>13.591127712296528</v>
      </c>
      <c r="L143" s="98">
        <f>K143*(J143/H143)</f>
        <v>26.615183255165825</v>
      </c>
      <c r="M143" s="91">
        <f>H143/AVERAGE(K23:K142)</f>
        <v>15.091670299486749</v>
      </c>
      <c r="N143" s="87"/>
      <c r="O143" s="99">
        <f t="shared" si="10"/>
        <v>19.377440588099791</v>
      </c>
      <c r="P143" s="99"/>
      <c r="Q143" s="107">
        <f>1/M143-(G143/100-(((E143/E23)^(1/10))-1))</f>
        <v>7.9781280657485534E-3</v>
      </c>
      <c r="R143" s="97">
        <f>((G143/G144+G143/1200+((1+G144/1200)^(-119))*(1-G143/G144)))</f>
        <v>1.0029487182641554</v>
      </c>
      <c r="S143" s="97">
        <f>S142*R142*E142/E143</f>
        <v>2.3321607505860089</v>
      </c>
      <c r="T143" s="100">
        <f t="shared" si="11"/>
        <v>8.5867023255433939E-2</v>
      </c>
      <c r="U143" s="100">
        <f t="shared" si="12"/>
        <v>7.4452106489965031E-2</v>
      </c>
      <c r="V143" s="100">
        <f t="shared" si="13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15"/>
        <v>1882.2916666666565</v>
      </c>
      <c r="G144" s="97">
        <f>G141*9/12+G153*3/12</f>
        <v>3.6225000000000001</v>
      </c>
      <c r="H144" s="96">
        <f t="shared" si="14"/>
        <v>177.91055542340919</v>
      </c>
      <c r="I144" s="96">
        <f>C144*$E$1859/E144</f>
        <v>9.8497193313998164</v>
      </c>
      <c r="J144" s="98">
        <f>J143*((H144+(I144/12))/H143)</f>
        <v>350.00539641778835</v>
      </c>
      <c r="K144" s="96">
        <f>D144*$E$1859/E144</f>
        <v>13.441788850069685</v>
      </c>
      <c r="L144" s="98">
        <f>K144*(J144/H144)</f>
        <v>26.444179345267841</v>
      </c>
      <c r="M144" s="91">
        <f>H144/AVERAGE(K24:K143)</f>
        <v>14.916997168375303</v>
      </c>
      <c r="N144" s="87"/>
      <c r="O144" s="99">
        <f t="shared" si="10"/>
        <v>19.149099336903021</v>
      </c>
      <c r="P144" s="99"/>
      <c r="Q144" s="107">
        <f>1/M144-(G144/100-(((E144/E24)^(1/10))-1))</f>
        <v>7.4981727357587638E-3</v>
      </c>
      <c r="R144" s="97">
        <f>((G144/G145+G144/1200+((1+G145/1200)^(-119))*(1-G144/G145)))</f>
        <v>1.0029494154185046</v>
      </c>
      <c r="S144" s="97">
        <f>S143*R143*E143/E144</f>
        <v>2.317574217329899</v>
      </c>
      <c r="T144" s="100">
        <f t="shared" si="11"/>
        <v>8.8000811534221235E-2</v>
      </c>
      <c r="U144" s="100">
        <f t="shared" si="12"/>
        <v>7.6783745334904951E-2</v>
      </c>
      <c r="V144" s="100">
        <f t="shared" si="13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15"/>
        <v>1882.3749999999898</v>
      </c>
      <c r="G145" s="97">
        <f>G141*8/12+G153*4/12</f>
        <v>3.6233333333333335</v>
      </c>
      <c r="H145" s="96">
        <f t="shared" si="14"/>
        <v>174.15917435787352</v>
      </c>
      <c r="I145" s="96">
        <f>C145*$E$1859/E145</f>
        <v>9.7602339394955404</v>
      </c>
      <c r="J145" s="98">
        <f>J144*((H145+(I145/12))/H144)</f>
        <v>344.22538108696068</v>
      </c>
      <c r="K145" s="96">
        <f>D145*$E$1859/E145</f>
        <v>13.292218596350487</v>
      </c>
      <c r="L145" s="98">
        <f>K145*(J145/H145)</f>
        <v>26.272052728143166</v>
      </c>
      <c r="M145" s="91">
        <f>H145/AVERAGE(K25:K144)</f>
        <v>14.567103202191763</v>
      </c>
      <c r="N145" s="87"/>
      <c r="O145" s="99">
        <f t="shared" si="10"/>
        <v>18.698420500259161</v>
      </c>
      <c r="P145" s="99"/>
      <c r="Q145" s="107">
        <f>1/M145-(G145/100-(((E145/E25)^(1/10))-1))</f>
        <v>9.9918347756730377E-3</v>
      </c>
      <c r="R145" s="97">
        <f>((G145/G146+G145/1200+((1+G146/1200)^(-119))*(1-G145/G146)))</f>
        <v>1.0029501125727069</v>
      </c>
      <c r="S145" s="97">
        <f>S144*R144*E144/E145</f>
        <v>2.3032922810258158</v>
      </c>
      <c r="T145" s="100">
        <f t="shared" si="11"/>
        <v>9.0185722671140223E-2</v>
      </c>
      <c r="U145" s="100">
        <f t="shared" si="12"/>
        <v>7.7664059676380237E-2</v>
      </c>
      <c r="V145" s="100">
        <f t="shared" si="13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15"/>
        <v>1882.458333333323</v>
      </c>
      <c r="G146" s="97">
        <f>G141*7/12+G153*5/12</f>
        <v>3.6241666666666665</v>
      </c>
      <c r="H146" s="96">
        <f t="shared" si="14"/>
        <v>171.68307111572838</v>
      </c>
      <c r="I146" s="96">
        <f>C146*$E$1859/E146</f>
        <v>9.6722856966607544</v>
      </c>
      <c r="J146" s="98">
        <f>J145*((H146+(I146/12))/H145)</f>
        <v>340.92447126257298</v>
      </c>
      <c r="K146" s="96">
        <f>D146*$E$1859/E146</f>
        <v>13.148263368898212</v>
      </c>
      <c r="L146" s="98">
        <f>K146*(J146/H146)</f>
        <v>26.109532570285076</v>
      </c>
      <c r="M146" s="91">
        <f>H146/AVERAGE(K26:K145)</f>
        <v>14.327404890131673</v>
      </c>
      <c r="N146" s="87"/>
      <c r="O146" s="99">
        <f t="shared" si="10"/>
        <v>18.390197818723433</v>
      </c>
      <c r="P146" s="99"/>
      <c r="Q146" s="107">
        <f>1/M146-(G146/100-(((E146/E26)^(1/10))-1))</f>
        <v>1.2729276253183243E-2</v>
      </c>
      <c r="R146" s="97">
        <f>((G146/G147+G146/1200+((1+G147/1200)^(-119))*(1-G146/G147)))</f>
        <v>1.0029508097267625</v>
      </c>
      <c r="S146" s="97">
        <f>S145*R145*E145/E146</f>
        <v>2.2892713462933485</v>
      </c>
      <c r="T146" s="100">
        <f t="shared" si="11"/>
        <v>9.1024269459491602E-2</v>
      </c>
      <c r="U146" s="100">
        <f t="shared" si="12"/>
        <v>7.8538130082240531E-2</v>
      </c>
      <c r="V146" s="100">
        <f t="shared" si="13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15"/>
        <v>1882.5416666666563</v>
      </c>
      <c r="G147" s="97">
        <f>G141*6/12+G153*6/12</f>
        <v>3.625</v>
      </c>
      <c r="H147" s="96">
        <f t="shared" si="14"/>
        <v>183.00438636554136</v>
      </c>
      <c r="I147" s="96">
        <f>C147*$E$1859/E147</f>
        <v>9.7602339394955404</v>
      </c>
      <c r="J147" s="98">
        <f>J146*((H147+(I147/12))/H146)</f>
        <v>365.02122857002962</v>
      </c>
      <c r="K147" s="96">
        <f>D147*$E$1859/E147</f>
        <v>13.243417426653009</v>
      </c>
      <c r="L147" s="98">
        <f>K147*(J147/H147)</f>
        <v>26.415369574184474</v>
      </c>
      <c r="M147" s="91">
        <f>H147/AVERAGE(K27:K146)</f>
        <v>15.240559761217826</v>
      </c>
      <c r="N147" s="87"/>
      <c r="O147" s="99">
        <f t="shared" si="10"/>
        <v>19.557024129217119</v>
      </c>
      <c r="P147" s="99"/>
      <c r="Q147" s="107">
        <f>1/M147-(G147/100-(((E147/E27)^(1/10))-1))</f>
        <v>9.0931419186627074E-3</v>
      </c>
      <c r="R147" s="97">
        <f>((G147/G148+G147/1200+((1+G148/1200)^(-119))*(1-G147/G148)))</f>
        <v>1.0029515068806714</v>
      </c>
      <c r="S147" s="97">
        <f>S146*R146*E146/E147</f>
        <v>2.3169038804771618</v>
      </c>
      <c r="T147" s="100">
        <f t="shared" si="11"/>
        <v>8.1088598385693045E-2</v>
      </c>
      <c r="U147" s="100">
        <f t="shared" si="12"/>
        <v>7.45920020030304E-2</v>
      </c>
      <c r="V147" s="100">
        <f t="shared" si="13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15"/>
        <v>1882.6249999999895</v>
      </c>
      <c r="G148" s="97">
        <f>G141*5/12+G153*7/12</f>
        <v>3.6258333333333335</v>
      </c>
      <c r="H148" s="96">
        <f t="shared" si="14"/>
        <v>186.7960175167608</v>
      </c>
      <c r="I148" s="96">
        <f>C148*$E$1859/E148</f>
        <v>9.6722856966607544</v>
      </c>
      <c r="J148" s="98">
        <f>J147*((H148+(I148/12))/H147)</f>
        <v>374.19172822364595</v>
      </c>
      <c r="K148" s="96">
        <f>D148*$E$1859/E148</f>
        <v>13.096879351134703</v>
      </c>
      <c r="L148" s="98">
        <f>K148*(J148/H148)</f>
        <v>26.235805151991229</v>
      </c>
      <c r="M148" s="91">
        <f>H148/AVERAGE(K28:K147)</f>
        <v>15.52542933146303</v>
      </c>
      <c r="N148" s="87"/>
      <c r="O148" s="99">
        <f t="shared" si="10"/>
        <v>19.913629768832688</v>
      </c>
      <c r="P148" s="99"/>
      <c r="Q148" s="107">
        <f>1/M148-(G148/100-(((E148/E28)^(1/10))-1))</f>
        <v>8.0445140503407619E-3</v>
      </c>
      <c r="R148" s="97">
        <f>((G148/G149+G148/1200+((1+G149/1200)^(-119))*(1-G148/G149)))</f>
        <v>1.0029522040344336</v>
      </c>
      <c r="S148" s="97">
        <f>S147*R147*E147/E148</f>
        <v>2.3028032886110448</v>
      </c>
      <c r="T148" s="100">
        <f t="shared" si="11"/>
        <v>7.8918475339219585E-2</v>
      </c>
      <c r="U148" s="100">
        <f t="shared" si="12"/>
        <v>7.4060927270700239E-2</v>
      </c>
      <c r="V148" s="100">
        <f t="shared" si="13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15"/>
        <v>1882.7083333333228</v>
      </c>
      <c r="G149" s="97">
        <f>G141*4/12+G153*8/12</f>
        <v>3.6266666666666669</v>
      </c>
      <c r="H149" s="96">
        <f t="shared" si="14"/>
        <v>193.8483129708122</v>
      </c>
      <c r="I149" s="96">
        <f>C149*$E$1859/E149</f>
        <v>9.9409391267083169</v>
      </c>
      <c r="J149" s="98">
        <f>J148*((H149+(I149/12))/H148)</f>
        <v>389.97844267878548</v>
      </c>
      <c r="K149" s="96">
        <f>D149*$E$1859/E149</f>
        <v>13.435800538441709</v>
      </c>
      <c r="L149" s="98">
        <f>K149*(J149/H149)</f>
        <v>27.029755842720302</v>
      </c>
      <c r="M149" s="91">
        <f>H149/AVERAGE(K29:K148)</f>
        <v>16.081106624462315</v>
      </c>
      <c r="N149" s="87"/>
      <c r="O149" s="99">
        <f t="shared" si="10"/>
        <v>20.61719470598177</v>
      </c>
      <c r="P149" s="99"/>
      <c r="Q149" s="107">
        <f>1/M149-(G149/100-(((E149/E29)^(1/10))-1))</f>
        <v>2.4137828797115776E-3</v>
      </c>
      <c r="R149" s="97">
        <f>((G149/G150+G149/1200+((1+G150/1200)^(-119))*(1-G149/G150)))</f>
        <v>1.0029529011880489</v>
      </c>
      <c r="S149" s="97">
        <f>S148*R148*E148/E149</f>
        <v>2.3737521789893026</v>
      </c>
      <c r="T149" s="100">
        <f t="shared" si="11"/>
        <v>7.2144532924365512E-2</v>
      </c>
      <c r="U149" s="100">
        <f t="shared" si="12"/>
        <v>7.1024545572330622E-2</v>
      </c>
      <c r="V149" s="100">
        <f t="shared" si="13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15"/>
        <v>1882.7916666666561</v>
      </c>
      <c r="G150" s="97">
        <f>G141*3/12+G153*9/12</f>
        <v>3.6274999999999999</v>
      </c>
      <c r="H150" s="96">
        <f t="shared" si="14"/>
        <v>190.32986358772513</v>
      </c>
      <c r="I150" s="96">
        <f>C150*$E$1859/E150</f>
        <v>10.033864307754866</v>
      </c>
      <c r="J150" s="98">
        <f>J149*((H150+(I150/12))/H149)</f>
        <v>384.58228095678191</v>
      </c>
      <c r="K150" s="96">
        <f>D150*$E$1859/E150</f>
        <v>13.536310067680546</v>
      </c>
      <c r="L150" s="98">
        <f>K150*(J150/H150)</f>
        <v>27.351593194240973</v>
      </c>
      <c r="M150" s="91">
        <f>H150/AVERAGE(K30:K149)</f>
        <v>15.755581030526557</v>
      </c>
      <c r="N150" s="87"/>
      <c r="O150" s="99">
        <f t="shared" si="10"/>
        <v>20.19232667927222</v>
      </c>
      <c r="P150" s="99"/>
      <c r="Q150" s="107">
        <f>1/M150-(G150/100-(((E150/E30)^(1/10))-1))</f>
        <v>4.9450109153501148E-3</v>
      </c>
      <c r="R150" s="97">
        <f>((G150/G151+G150/1200+((1+G151/1200)^(-119))*(1-G150/G151)))</f>
        <v>1.0029535983415176</v>
      </c>
      <c r="S150" s="97">
        <f>S149*R149*E149/E150</f>
        <v>2.4030163434652692</v>
      </c>
      <c r="T150" s="100">
        <f t="shared" si="11"/>
        <v>7.6154360316408098E-2</v>
      </c>
      <c r="U150" s="100">
        <f t="shared" si="12"/>
        <v>6.9931876531223347E-2</v>
      </c>
      <c r="V150" s="100">
        <f t="shared" si="13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15"/>
        <v>1882.8749999999893</v>
      </c>
      <c r="G151" s="97">
        <f>G141*2/12+G153*10/12</f>
        <v>3.6283333333333334</v>
      </c>
      <c r="H151" s="96">
        <f t="shared" si="14"/>
        <v>183.89636193131989</v>
      </c>
      <c r="I151" s="96">
        <f>C151*$E$1859/E151</f>
        <v>10.128543170055487</v>
      </c>
      <c r="J151" s="98">
        <f>J150*((H151+(I151/12))/H150)</f>
        <v>373.2881737257166</v>
      </c>
      <c r="K151" s="96">
        <f>D151*$E$1859/E151</f>
        <v>13.635551242687198</v>
      </c>
      <c r="L151" s="98">
        <f>K151*(J151/H151)</f>
        <v>27.678579215325087</v>
      </c>
      <c r="M151" s="91">
        <f>H151/AVERAGE(K31:K150)</f>
        <v>15.192670313165339</v>
      </c>
      <c r="N151" s="87"/>
      <c r="O151" s="99">
        <f t="shared" si="10"/>
        <v>19.466185805701741</v>
      </c>
      <c r="P151" s="99"/>
      <c r="Q151" s="107">
        <f>1/M151-(G151/100-(((E151/E31)^(1/10))-1))</f>
        <v>3.5008618493167637E-3</v>
      </c>
      <c r="R151" s="97">
        <f>((G151/G152+G151/1200+((1+G152/1200)^(-119))*(1-G151/G152)))</f>
        <v>1.0029542954948398</v>
      </c>
      <c r="S151" s="97">
        <f>S150*R150*E150/E151</f>
        <v>2.4328555595556973</v>
      </c>
      <c r="T151" s="100">
        <f t="shared" si="11"/>
        <v>7.6599919710658382E-2</v>
      </c>
      <c r="U151" s="100">
        <f t="shared" si="12"/>
        <v>6.6094865782868828E-2</v>
      </c>
      <c r="V151" s="100">
        <f t="shared" si="13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15"/>
        <v>1882.9583333333226</v>
      </c>
      <c r="G152" s="97">
        <f>G141*1/12+G153*11/12</f>
        <v>3.6291666666666669</v>
      </c>
      <c r="H152" s="96">
        <f t="shared" si="14"/>
        <v>186.60520843211222</v>
      </c>
      <c r="I152" s="96">
        <f>C152*$E$1859/E152</f>
        <v>10.224942927786971</v>
      </c>
      <c r="J152" s="98">
        <f>J151*((H152+(I152/12))/H151)</f>
        <v>380.51643645598995</v>
      </c>
      <c r="K152" s="96">
        <f>D152*$E$1859/E152</f>
        <v>13.73976705921374</v>
      </c>
      <c r="L152" s="98">
        <f>K152*(J152/H152)</f>
        <v>28.017477341793779</v>
      </c>
      <c r="M152" s="91">
        <f>H152/AVERAGE(K32:K151)</f>
        <v>15.382128332081974</v>
      </c>
      <c r="N152" s="87"/>
      <c r="O152" s="99">
        <f t="shared" si="10"/>
        <v>19.704614063292851</v>
      </c>
      <c r="P152" s="99"/>
      <c r="Q152" s="107">
        <f>1/M152-(G152/100-(((E152/E32)^(1/10))-1))</f>
        <v>3.1815143101116133E-3</v>
      </c>
      <c r="R152" s="97">
        <f>((G152/G153+G152/1200+((1+G153/1200)^(-119))*(1-G152/G153)))</f>
        <v>1.0029549926480152</v>
      </c>
      <c r="S152" s="97">
        <f>S151*R151*E151/E152</f>
        <v>2.4632663671671393</v>
      </c>
      <c r="T152" s="100">
        <f t="shared" si="11"/>
        <v>7.2413094622438168E-2</v>
      </c>
      <c r="U152" s="100">
        <f t="shared" si="12"/>
        <v>6.3652658861443445E-2</v>
      </c>
      <c r="V152" s="100">
        <f t="shared" si="13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15"/>
        <v>1883.0416666666558</v>
      </c>
      <c r="G153" s="97">
        <v>3.63</v>
      </c>
      <c r="H153" s="96">
        <f t="shared" si="14"/>
        <v>185.64662003263217</v>
      </c>
      <c r="I153" s="96">
        <f>C153*$E$1859/E153</f>
        <v>10.250505285106438</v>
      </c>
      <c r="J153" s="98">
        <f>J152*((H153+(I153/12))/H152)</f>
        <v>380.30359050409101</v>
      </c>
      <c r="K153" s="96">
        <f>D153*$E$1859/E153</f>
        <v>13.659884692590406</v>
      </c>
      <c r="L153" s="98">
        <f>K153*(J153/H153)</f>
        <v>27.982751280636645</v>
      </c>
      <c r="M153" s="91">
        <f>H153/AVERAGE(K33:K152)</f>
        <v>15.27025911909857</v>
      </c>
      <c r="N153" s="87"/>
      <c r="O153" s="99">
        <f t="shared" si="10"/>
        <v>19.556713466650184</v>
      </c>
      <c r="P153" s="99"/>
      <c r="Q153" s="107">
        <f>1/M153-(G153/100-(((E153/E33)^(1/10))-1))</f>
        <v>3.6494449665530615E-3</v>
      </c>
      <c r="R153" s="97">
        <f>((G153/G154+G153/1200+((1+G154/1200)^(-119))*(1-G153/G154)))</f>
        <v>1.0030943156162713</v>
      </c>
      <c r="S153" s="97">
        <f>S152*R152*E152/E153</f>
        <v>2.4705453011722214</v>
      </c>
      <c r="T153" s="100">
        <f t="shared" si="11"/>
        <v>7.0838011350811136E-2</v>
      </c>
      <c r="U153" s="100">
        <f t="shared" si="12"/>
        <v>5.9651685724352754E-2</v>
      </c>
      <c r="V153" s="100">
        <f t="shared" si="13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15"/>
        <v>1883.1249999999891</v>
      </c>
      <c r="G154" s="97">
        <f>G153*11/12+G165*1/12</f>
        <v>3.6291666666666669</v>
      </c>
      <c r="H154" s="96">
        <f t="shared" si="14"/>
        <v>179.78164126848486</v>
      </c>
      <c r="I154" s="96">
        <f>C154*$E$1859/E154</f>
        <v>10.182351055646405</v>
      </c>
      <c r="J154" s="98">
        <f>J153*((H154+(I154/12))/H153)</f>
        <v>370.02721833144471</v>
      </c>
      <c r="K154" s="96">
        <f>D154*$E$1859/E154</f>
        <v>13.45197139772994</v>
      </c>
      <c r="L154" s="98">
        <f>K154*(J154/H154)</f>
        <v>27.686895737828166</v>
      </c>
      <c r="M154" s="91">
        <f>H154/AVERAGE(K34:K153)</f>
        <v>14.757590146176224</v>
      </c>
      <c r="N154" s="87"/>
      <c r="O154" s="99">
        <f t="shared" si="10"/>
        <v>18.898222188468395</v>
      </c>
      <c r="P154" s="99"/>
      <c r="Q154" s="107">
        <f>1/M154-(G154/100-(((E154/E34)^(1/10))-1))</f>
        <v>4.7305375556530999E-3</v>
      </c>
      <c r="R154" s="97">
        <f>((G154/G155+G154/1200+((1+G155/1200)^(-119))*(1-G154/G155)))</f>
        <v>1.0030936238807047</v>
      </c>
      <c r="S154" s="97">
        <f>S153*R153*E153/E154</f>
        <v>2.4548258166309074</v>
      </c>
      <c r="T154" s="100">
        <f t="shared" si="11"/>
        <v>7.0953710792271529E-2</v>
      </c>
      <c r="U154" s="100">
        <f t="shared" si="12"/>
        <v>5.9426127509803583E-2</v>
      </c>
      <c r="V154" s="100">
        <f t="shared" si="13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15"/>
        <v>1883.2083333333223</v>
      </c>
      <c r="G155" s="97">
        <f>G153*10/12+G165*2/12</f>
        <v>3.6283333333333334</v>
      </c>
      <c r="H155" s="96">
        <f t="shared" si="14"/>
        <v>183.72944323367216</v>
      </c>
      <c r="I155" s="96">
        <f>C155*$E$1859/E155</f>
        <v>10.304825294410307</v>
      </c>
      <c r="J155" s="98">
        <f>J154*((H155+(I155/12))/H154)</f>
        <v>379.92005084617165</v>
      </c>
      <c r="K155" s="96">
        <f>D155*$E$1859/E155</f>
        <v>13.500119959343735</v>
      </c>
      <c r="L155" s="98">
        <f>K155*(J155/H155)</f>
        <v>27.915864605653478</v>
      </c>
      <c r="M155" s="91">
        <f>H155/AVERAGE(K35:K154)</f>
        <v>15.051254121401637</v>
      </c>
      <c r="N155" s="87"/>
      <c r="O155" s="99">
        <f t="shared" si="10"/>
        <v>19.273105236150062</v>
      </c>
      <c r="P155" s="99"/>
      <c r="Q155" s="107">
        <f>1/M155-(G155/100-(((E155/E35)^(1/10))-1))</f>
        <v>2.4952795648935655E-3</v>
      </c>
      <c r="R155" s="97">
        <f>((G155/G156+G155/1200+((1+G156/1200)^(-119))*(1-G155/G156)))</f>
        <v>1.0030929321452842</v>
      </c>
      <c r="S155" s="97">
        <f>S154*R154*E154/E155</f>
        <v>2.4858565356826419</v>
      </c>
      <c r="T155" s="100">
        <f t="shared" si="11"/>
        <v>6.7162709530532938E-2</v>
      </c>
      <c r="U155" s="100">
        <f t="shared" si="12"/>
        <v>6.1016058027777653E-2</v>
      </c>
      <c r="V155" s="100">
        <f t="shared" si="13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15"/>
        <v>1883.2916666666556</v>
      </c>
      <c r="G156" s="97">
        <f>G153*9/12+G165*3/12</f>
        <v>3.6274999999999999</v>
      </c>
      <c r="H156" s="96">
        <f t="shared" si="14"/>
        <v>189.36766393210672</v>
      </c>
      <c r="I156" s="96">
        <f>C156*$E$1859/E156</f>
        <v>10.42973862849235</v>
      </c>
      <c r="J156" s="98">
        <f>J155*((H156+(I156/12))/H155)</f>
        <v>393.37613398717184</v>
      </c>
      <c r="K156" s="96">
        <f>D156*$E$1859/E156</f>
        <v>13.549304744716322</v>
      </c>
      <c r="L156" s="98">
        <f>K156*(J156/H156)</f>
        <v>28.14616290879253</v>
      </c>
      <c r="M156" s="91">
        <f>H156/AVERAGE(K36:K155)</f>
        <v>15.482067222036678</v>
      </c>
      <c r="N156" s="87"/>
      <c r="O156" s="99">
        <f t="shared" si="10"/>
        <v>19.821692820458185</v>
      </c>
      <c r="P156" s="99"/>
      <c r="Q156" s="107">
        <f>1/M156-(G156/100-(((E156/E36)^(1/10))-1))</f>
        <v>-2.7539500508171055E-4</v>
      </c>
      <c r="R156" s="97">
        <f>((G156/G157+G156/1200+((1+G157/1200)^(-119))*(1-G156/G157)))</f>
        <v>1.0030922404100109</v>
      </c>
      <c r="S156" s="97">
        <f>S155*R155*E155/E156</f>
        <v>2.5175264230135626</v>
      </c>
      <c r="T156" s="100">
        <f t="shared" si="11"/>
        <v>6.5166438210077837E-2</v>
      </c>
      <c r="U156" s="100">
        <f t="shared" si="12"/>
        <v>6.1341614895081609E-2</v>
      </c>
      <c r="V156" s="100">
        <f t="shared" si="13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15"/>
        <v>1883.3749999999889</v>
      </c>
      <c r="G157" s="97">
        <f>G153*8/12+G165*4/12</f>
        <v>3.6266666666666669</v>
      </c>
      <c r="H157" s="96">
        <f t="shared" si="14"/>
        <v>187.94921275510194</v>
      </c>
      <c r="I157" s="96">
        <f>C157*$E$1859/E157</f>
        <v>10.560335316326526</v>
      </c>
      <c r="J157" s="98">
        <f>J156*((H157+(I157/12))/H156)</f>
        <v>392.25765976705947</v>
      </c>
      <c r="K157" s="96">
        <f>D157*$E$1859/E157</f>
        <v>13.599444770408157</v>
      </c>
      <c r="L157" s="98">
        <f>K157*(J157/H157)</f>
        <v>28.3825949658141</v>
      </c>
      <c r="M157" s="91">
        <f>H157/AVERAGE(K37:K156)</f>
        <v>15.335497637337069</v>
      </c>
      <c r="N157" s="87"/>
      <c r="O157" s="99">
        <f t="shared" si="10"/>
        <v>19.632642919503557</v>
      </c>
      <c r="P157" s="99"/>
      <c r="Q157" s="107">
        <f>1/M157-(G157/100-(((E157/E37)^(1/10))-1))</f>
        <v>1.5315856185122156E-3</v>
      </c>
      <c r="R157" s="97">
        <f>((G157/G158+G157/1200+((1+G158/1200)^(-119))*(1-G157/G158)))</f>
        <v>1.0030915486748841</v>
      </c>
      <c r="S157" s="97">
        <f>S156*R156*E156/E157</f>
        <v>2.5498338701624506</v>
      </c>
      <c r="T157" s="100">
        <f t="shared" si="11"/>
        <v>5.7396602854010714E-2</v>
      </c>
      <c r="U157" s="100">
        <f t="shared" si="12"/>
        <v>6.167323542397618E-2</v>
      </c>
      <c r="V157" s="100">
        <f t="shared" si="13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1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>C158*$E$1859/E158</f>
        <v>10.903960724288957</v>
      </c>
      <c r="J158" s="98">
        <f>J157*((H158+(I158/12))/H157)</f>
        <v>409.42195058978149</v>
      </c>
      <c r="K158" s="96">
        <f>D158*$E$1859/E158</f>
        <v>13.923519078707434</v>
      </c>
      <c r="L158" s="98">
        <f>K158*(J158/H158)</f>
        <v>29.194176889133896</v>
      </c>
      <c r="M158" s="91">
        <f>H158/AVERAGE(K38:K157)</f>
        <v>15.903388388583798</v>
      </c>
      <c r="N158" s="87"/>
      <c r="O158" s="99">
        <f t="shared" si="10"/>
        <v>20.356448023345457</v>
      </c>
      <c r="P158" s="99"/>
      <c r="Q158" s="107">
        <f>1/M158-(G158/100-(((E158/E38)^(1/10))-1))</f>
        <v>-7.5976968980639992E-4</v>
      </c>
      <c r="R158" s="97">
        <f>((G158/G159+G158/1200+((1+G159/1200)^(-119))*(1-G158/G159)))</f>
        <v>1.0030908569399042</v>
      </c>
      <c r="S158" s="97">
        <f>S157*R157*E157/E158</f>
        <v>2.634442213616405</v>
      </c>
      <c r="T158" s="100">
        <f t="shared" si="11"/>
        <v>5.0884397746418619E-2</v>
      </c>
      <c r="U158" s="100">
        <f t="shared" si="12"/>
        <v>6.126186231879216E-2</v>
      </c>
      <c r="V158" s="100">
        <f t="shared" si="13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15"/>
        <v>1883.5416666666554</v>
      </c>
      <c r="G159" s="97">
        <f>G153*6/12+G165*6/12</f>
        <v>3.625</v>
      </c>
      <c r="H159" s="96">
        <f t="shared" si="14"/>
        <v>196.16940487546498</v>
      </c>
      <c r="I159" s="96">
        <f>C159*$E$1859/E159</f>
        <v>11.153925324332718</v>
      </c>
      <c r="J159" s="98">
        <f>J158*((H159+(I159/12))/H158)</f>
        <v>413.26765736356657</v>
      </c>
      <c r="K159" s="96">
        <f>D159*$E$1859/E159</f>
        <v>14.122143021139493</v>
      </c>
      <c r="L159" s="98">
        <f>K159*(J159/H159)</f>
        <v>29.750943920152039</v>
      </c>
      <c r="M159" s="91">
        <f>H159/AVERAGE(K39:K158)</f>
        <v>15.948783127017029</v>
      </c>
      <c r="N159" s="87"/>
      <c r="O159" s="99">
        <f t="shared" si="10"/>
        <v>20.41043401723465</v>
      </c>
      <c r="P159" s="99"/>
      <c r="Q159" s="107">
        <f>1/M159-(G159/100-(((E159/E39)^(1/10))-1))</f>
        <v>-2.893784310230893E-3</v>
      </c>
      <c r="R159" s="97">
        <f>((G159/G160+G159/1200+((1+G160/1200)^(-119))*(1-G159/G160)))</f>
        <v>1.0030901652050708</v>
      </c>
      <c r="S159" s="97">
        <f>S158*R158*E158/E159</f>
        <v>2.6965264444908019</v>
      </c>
      <c r="T159" s="100">
        <f t="shared" si="11"/>
        <v>4.2886011694532877E-2</v>
      </c>
      <c r="U159" s="100">
        <f t="shared" si="12"/>
        <v>6.1912515956893621E-2</v>
      </c>
      <c r="V159" s="100">
        <f t="shared" si="13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15"/>
        <v>1883.6249999999886</v>
      </c>
      <c r="G160" s="97">
        <f>G153*5/12+G165*7/12</f>
        <v>3.6241666666666665</v>
      </c>
      <c r="H160" s="96">
        <f t="shared" si="14"/>
        <v>187.26817533486792</v>
      </c>
      <c r="I160" s="96">
        <f>C160*$E$1859/E160</f>
        <v>11.184737272742479</v>
      </c>
      <c r="J160" s="98">
        <f>J159*((H160+(I160/12))/H159)</f>
        <v>396.47910955504915</v>
      </c>
      <c r="K160" s="96">
        <f>D160*$E$1859/E160</f>
        <v>14.036554275556828</v>
      </c>
      <c r="L160" s="98">
        <f>K160*(J160/H160)</f>
        <v>29.717812599190154</v>
      </c>
      <c r="M160" s="91">
        <f>H160/AVERAGE(K40:K159)</f>
        <v>15.196810876629847</v>
      </c>
      <c r="N160" s="87"/>
      <c r="O160" s="99">
        <f t="shared" si="10"/>
        <v>19.448085508176291</v>
      </c>
      <c r="P160" s="99"/>
      <c r="Q160" s="107">
        <f>1/M160-(G160/100-(((E160/E40)^(1/10))-1))</f>
        <v>2.1712055410358366E-4</v>
      </c>
      <c r="R160" s="97">
        <f>((G160/G161+G160/1200+((1+G161/1200)^(-119))*(1-G160/G161)))</f>
        <v>1.0030894734703844</v>
      </c>
      <c r="S160" s="97">
        <f>S159*R159*E159/E160</f>
        <v>2.7048591566841207</v>
      </c>
      <c r="T160" s="100">
        <f t="shared" si="11"/>
        <v>4.9430569783938338E-2</v>
      </c>
      <c r="U160" s="100">
        <f t="shared" si="12"/>
        <v>6.6236070497677879E-2</v>
      </c>
      <c r="V160" s="100">
        <f t="shared" si="13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15"/>
        <v>1883.7083333333219</v>
      </c>
      <c r="G161" s="97">
        <f>G153*4/12+G165*8/12</f>
        <v>3.6233333333333335</v>
      </c>
      <c r="H161" s="96">
        <f t="shared" si="14"/>
        <v>191.27449264317741</v>
      </c>
      <c r="I161" s="96">
        <f>C161*$E$1859/E161</f>
        <v>11.327738940441337</v>
      </c>
      <c r="J161" s="98">
        <f>J160*((H161+(I161/12))/H160)</f>
        <v>406.95974124548684</v>
      </c>
      <c r="K161" s="96">
        <f>D161*$E$1859/E161</f>
        <v>14.094820208335403</v>
      </c>
      <c r="L161" s="98">
        <f>K161*(J161/H161)</f>
        <v>29.988443862122217</v>
      </c>
      <c r="M161" s="91">
        <f>H161/AVERAGE(K41:K160)</f>
        <v>15.49469242579346</v>
      </c>
      <c r="N161" s="87"/>
      <c r="O161" s="99">
        <f t="shared" si="10"/>
        <v>19.828736618724495</v>
      </c>
      <c r="P161" s="99"/>
      <c r="Q161" s="107">
        <f>1/M161-(G161/100-(((E161/E41)^(1/10))-1))</f>
        <v>-2.0348484115957216E-3</v>
      </c>
      <c r="R161" s="97">
        <f>((G161/G162+G161/1200+((1+G162/1200)^(-119))*(1-G161/G162)))</f>
        <v>1.0030887817358447</v>
      </c>
      <c r="S161" s="97">
        <f>S160*R160*E160/E161</f>
        <v>2.741192934805083</v>
      </c>
      <c r="T161" s="100">
        <f t="shared" si="11"/>
        <v>5.0166423843972296E-2</v>
      </c>
      <c r="U161" s="100">
        <f t="shared" si="12"/>
        <v>6.0899350444703071E-2</v>
      </c>
      <c r="V161" s="100">
        <f t="shared" si="13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15"/>
        <v>1883.7916666666551</v>
      </c>
      <c r="G162" s="97">
        <f>G153*3/12+G165*9/12</f>
        <v>3.6225000000000001</v>
      </c>
      <c r="H162" s="96">
        <f t="shared" si="14"/>
        <v>186.08621526587601</v>
      </c>
      <c r="I162" s="96">
        <f>C162*$E$1859/E162</f>
        <v>11.355409753120277</v>
      </c>
      <c r="J162" s="98">
        <f>J161*((H162+(I162/12))/H161)</f>
        <v>397.93438483814828</v>
      </c>
      <c r="K162" s="96">
        <f>D162*$E$1859/E162</f>
        <v>14.008348918713715</v>
      </c>
      <c r="L162" s="98">
        <f>K162*(J162/H162)</f>
        <v>29.956027111421946</v>
      </c>
      <c r="M162" s="91">
        <f>H162/AVERAGE(K42:K161)</f>
        <v>15.048056270223837</v>
      </c>
      <c r="N162" s="87"/>
      <c r="O162" s="99">
        <f t="shared" si="10"/>
        <v>19.259308186439714</v>
      </c>
      <c r="P162" s="99"/>
      <c r="Q162" s="107">
        <f>1/M162-(G162/100-(((E162/E42)^(1/10))-1))</f>
        <v>2.1206134844089647E-3</v>
      </c>
      <c r="R162" s="97">
        <f>((G162/G163+G162/1200+((1+G163/1200)^(-119))*(1-G162/G163)))</f>
        <v>1.0030880900014516</v>
      </c>
      <c r="S162" s="97">
        <f>S161*R161*E161/E162</f>
        <v>2.7496598814765356</v>
      </c>
      <c r="T162" s="100">
        <f t="shared" si="11"/>
        <v>5.4719040933593366E-2</v>
      </c>
      <c r="U162" s="100">
        <f t="shared" si="12"/>
        <v>5.9550858290052133E-2</v>
      </c>
      <c r="V162" s="100">
        <f t="shared" si="13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15"/>
        <v>1883.8749999999884</v>
      </c>
      <c r="G163" s="97">
        <f>G153*2/12+G165*10/12</f>
        <v>3.621666666666667</v>
      </c>
      <c r="H163" s="96">
        <f t="shared" si="14"/>
        <v>190.81924498876324</v>
      </c>
      <c r="I163" s="96">
        <f>C163*$E$1859/E163</f>
        <v>11.50507242679503</v>
      </c>
      <c r="J163" s="98">
        <f>J162*((H163+(I163/12))/H162)</f>
        <v>410.10593264024953</v>
      </c>
      <c r="K163" s="96">
        <f>D163*$E$1859/E163</f>
        <v>14.066803316479344</v>
      </c>
      <c r="L163" s="98">
        <f>K163*(J163/H163)</f>
        <v>30.232168111300453</v>
      </c>
      <c r="M163" s="91">
        <f>H163/AVERAGE(K43:K162)</f>
        <v>15.40821814244887</v>
      </c>
      <c r="N163" s="87"/>
      <c r="O163" s="99">
        <f t="shared" si="10"/>
        <v>19.720544543933176</v>
      </c>
      <c r="P163" s="99"/>
      <c r="Q163" s="107">
        <f>1/M163-(G163/100-(((E163/E43)^(1/10))-1))</f>
        <v>2.6325881891270456E-3</v>
      </c>
      <c r="R163" s="97">
        <f>((G163/G164+G163/1200+((1+G164/1200)^(-119))*(1-G163/G164)))</f>
        <v>1.0030873982672053</v>
      </c>
      <c r="S163" s="97">
        <f>S162*R162*E162/E163</f>
        <v>2.7868632216408189</v>
      </c>
      <c r="T163" s="100">
        <f t="shared" si="11"/>
        <v>5.6424677914184374E-2</v>
      </c>
      <c r="U163" s="100">
        <f t="shared" si="12"/>
        <v>6.1280485508864002E-2</v>
      </c>
      <c r="V163" s="100">
        <f t="shared" si="13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15"/>
        <v>1883.9583333333217</v>
      </c>
      <c r="G164" s="97">
        <f>G153*1/12+G165*11/12</f>
        <v>3.6208333333333336</v>
      </c>
      <c r="H164" s="96">
        <f t="shared" si="14"/>
        <v>184.70267463192897</v>
      </c>
      <c r="I164" s="96">
        <f>C164*$E$1859/E164</f>
        <v>11.414210230063027</v>
      </c>
      <c r="J164" s="98">
        <f>J163*((H164+(I164/12))/H163)</f>
        <v>399.00456017004626</v>
      </c>
      <c r="K164" s="96">
        <f>D164*$E$1859/E164</f>
        <v>13.835406339470335</v>
      </c>
      <c r="L164" s="98">
        <f>K164*(J164/H164)</f>
        <v>29.887982035209458</v>
      </c>
      <c r="M164" s="91">
        <f>H164/AVERAGE(K44:K163)</f>
        <v>14.896403941887167</v>
      </c>
      <c r="N164" s="87"/>
      <c r="O164" s="99">
        <f t="shared" si="10"/>
        <v>19.066539273012442</v>
      </c>
      <c r="P164" s="99"/>
      <c r="Q164" s="107">
        <f>1/M164-(G164/100-(((E164/E44)^(1/10))-1))</f>
        <v>3.5706001324259107E-3</v>
      </c>
      <c r="R164" s="97">
        <f>((G164/G165+G164/1200+((1+G165/1200)^(-119))*(1-G164/G165)))</f>
        <v>1.0030867065331059</v>
      </c>
      <c r="S164" s="97">
        <f>S163*R163*E163/E164</f>
        <v>2.7666665895248732</v>
      </c>
      <c r="T164" s="100">
        <f t="shared" si="11"/>
        <v>5.7475353446503119E-2</v>
      </c>
      <c r="U164" s="100">
        <f t="shared" si="12"/>
        <v>6.3844100093285894E-2</v>
      </c>
      <c r="V164" s="100">
        <f t="shared" si="13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15"/>
        <v>1884.0416666666549</v>
      </c>
      <c r="G165" s="97">
        <v>3.62</v>
      </c>
      <c r="H165" s="96">
        <f t="shared" si="14"/>
        <v>179.16851209614083</v>
      </c>
      <c r="I165" s="96">
        <f>C165*$E$1859/E165</f>
        <v>11.355409753120277</v>
      </c>
      <c r="J165" s="98">
        <f>J164*((H165+(I165/12))/H164)</f>
        <v>389.09358079391228</v>
      </c>
      <c r="K165" s="96">
        <f>D165*$E$1859/E165</f>
        <v>13.575992470605268</v>
      </c>
      <c r="L165" s="98">
        <f>K165*(J165/H165)</f>
        <v>29.48247692309085</v>
      </c>
      <c r="M165" s="91">
        <f>H165/AVERAGE(K45:K164)</f>
        <v>14.432821721970727</v>
      </c>
      <c r="N165" s="87"/>
      <c r="O165" s="99">
        <f t="shared" si="10"/>
        <v>18.478450440666556</v>
      </c>
      <c r="P165" s="99"/>
      <c r="Q165" s="107">
        <f>1/M165-(G165/100-(((E165/E45)^(1/10))-1))</f>
        <v>4.2286421889659725E-3</v>
      </c>
      <c r="R165" s="97">
        <f>((G165/G166+G165/1200+((1+G166/1200)^(-119))*(1-G165/G166)))</f>
        <v>1.0037103920018629</v>
      </c>
      <c r="S165" s="97">
        <f>S164*R164*E164/E165</f>
        <v>2.7752064773616856</v>
      </c>
      <c r="T165" s="100">
        <f t="shared" si="11"/>
        <v>6.136130363660941E-2</v>
      </c>
      <c r="U165" s="100">
        <f t="shared" si="12"/>
        <v>6.6799644147194748E-2</v>
      </c>
      <c r="V165" s="100">
        <f t="shared" si="13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15"/>
        <v>1884.1249999999882</v>
      </c>
      <c r="G166" s="97">
        <f>G165*11/12+G177*1/12</f>
        <v>3.6116666666666668</v>
      </c>
      <c r="H166" s="96">
        <f t="shared" si="14"/>
        <v>184.01090431495547</v>
      </c>
      <c r="I166" s="96">
        <f>C166*$E$1859/E166</f>
        <v>11.300068127762396</v>
      </c>
      <c r="J166" s="98">
        <f>J165*((H166+(I166/12))/H165)</f>
        <v>401.65461825496675</v>
      </c>
      <c r="K166" s="96">
        <f>D166*$E$1859/E166</f>
        <v>13.316578601740199</v>
      </c>
      <c r="L166" s="98">
        <f>K166*(J166/H166)</f>
        <v>29.067110531609437</v>
      </c>
      <c r="M166" s="91">
        <f>H166/AVERAGE(K46:K165)</f>
        <v>14.805960228816712</v>
      </c>
      <c r="N166" s="87"/>
      <c r="O166" s="99">
        <f t="shared" si="10"/>
        <v>18.96024883164489</v>
      </c>
      <c r="P166" s="99"/>
      <c r="Q166" s="107">
        <f>1/M166-(G166/100-(((E166/E46)^(1/10))-1))</f>
        <v>2.5658227261833172E-3</v>
      </c>
      <c r="R166" s="97">
        <f>((G166/G167+G166/1200+((1+G167/1200)^(-119))*(1-G166/G167)))</f>
        <v>1.0037037188195472</v>
      </c>
      <c r="S166" s="97">
        <f>S165*R165*E165/E166</f>
        <v>2.7855035812788063</v>
      </c>
      <c r="T166" s="100">
        <f t="shared" si="11"/>
        <v>6.1427589579871045E-2</v>
      </c>
      <c r="U166" s="100">
        <f t="shared" si="12"/>
        <v>6.8402515600217706E-2</v>
      </c>
      <c r="V166" s="100">
        <f t="shared" si="13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15"/>
        <v>1884.2083333333214</v>
      </c>
      <c r="G167" s="97">
        <f>G165*10/12+G177*2/12</f>
        <v>3.6033333333333335</v>
      </c>
      <c r="H167" s="96">
        <f t="shared" si="14"/>
        <v>183.31913399798194</v>
      </c>
      <c r="I167" s="96">
        <f>C167*$E$1859/E167</f>
        <v>11.241267650819648</v>
      </c>
      <c r="J167" s="98">
        <f>J166*((H167+(I167/12))/H166)</f>
        <v>402.18940275608941</v>
      </c>
      <c r="K167" s="96">
        <f>D167*$E$1859/E167</f>
        <v>13.05716473287513</v>
      </c>
      <c r="L167" s="98">
        <f>K167*(J167/H167)</f>
        <v>28.646509347249768</v>
      </c>
      <c r="M167" s="91">
        <f>H167/AVERAGE(K47:K166)</f>
        <v>14.73602345401447</v>
      </c>
      <c r="N167" s="87"/>
      <c r="O167" s="99">
        <f t="shared" si="10"/>
        <v>18.875642451992512</v>
      </c>
      <c r="P167" s="99"/>
      <c r="Q167" s="107">
        <f>1/M167-(G167/100-(((E167/E47)^(1/10))-1))</f>
        <v>2.9697008462466201E-3</v>
      </c>
      <c r="R167" s="97">
        <f>((G167/G168+G167/1200+((1+G168/1200)^(-119))*(1-G167/G168)))</f>
        <v>1.0036970457842034</v>
      </c>
      <c r="S167" s="97">
        <f>S166*R166*E166/E167</f>
        <v>2.7958203033147049</v>
      </c>
      <c r="T167" s="100">
        <f t="shared" si="11"/>
        <v>6.7913097106354403E-2</v>
      </c>
      <c r="U167" s="100">
        <f t="shared" si="12"/>
        <v>7.1568922197797535E-2</v>
      </c>
      <c r="V167" s="100">
        <f t="shared" si="13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15"/>
        <v>1884.2916666666547</v>
      </c>
      <c r="G168" s="97">
        <f>G165*9/12+G177*3/12</f>
        <v>3.5949999999999998</v>
      </c>
      <c r="H168" s="96">
        <f t="shared" si="14"/>
        <v>178.70166848293053</v>
      </c>
      <c r="I168" s="96">
        <f>C168*$E$1859/E168</f>
        <v>11.417835853859968</v>
      </c>
      <c r="J168" s="98">
        <f>J167*((H168+(I168/12))/H167)</f>
        <v>394.1464999212676</v>
      </c>
      <c r="K168" s="96">
        <f>D168*$E$1859/E168</f>
        <v>13.067118051123378</v>
      </c>
      <c r="L168" s="98">
        <f>K168*(J168/H168)</f>
        <v>28.820989124677673</v>
      </c>
      <c r="M168" s="91">
        <f>H168/AVERAGE(K48:K167)</f>
        <v>14.353453682579472</v>
      </c>
      <c r="N168" s="87"/>
      <c r="O168" s="99">
        <f t="shared" si="10"/>
        <v>18.395357641018048</v>
      </c>
      <c r="P168" s="99"/>
      <c r="Q168" s="107">
        <f>1/M168-(G168/100-(((E168/E48)^(1/10))-1))</f>
        <v>4.3444054785742869E-3</v>
      </c>
      <c r="R168" s="97">
        <f>((G168/G169+G168/1200+((1+G169/1200)^(-119))*(1-G168/G169)))</f>
        <v>1.003690372895923</v>
      </c>
      <c r="S168" s="97">
        <f>S167*R167*E167/E168</f>
        <v>2.865220590486206</v>
      </c>
      <c r="T168" s="100">
        <f t="shared" si="11"/>
        <v>7.1949238312908781E-2</v>
      </c>
      <c r="U168" s="100">
        <f t="shared" si="12"/>
        <v>6.9447376007533146E-2</v>
      </c>
      <c r="V168" s="100">
        <f t="shared" si="13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15"/>
        <v>1884.3749999999879</v>
      </c>
      <c r="G169" s="97">
        <f>G165*8/12+G177*4/12</f>
        <v>3.5866666666666669</v>
      </c>
      <c r="H169" s="96">
        <f t="shared" si="14"/>
        <v>167.75428603105445</v>
      </c>
      <c r="I169" s="96">
        <f>C169*$E$1859/E169</f>
        <v>11.605710498105422</v>
      </c>
      <c r="J169" s="98">
        <f>J168*((H169+(I169/12))/H168)</f>
        <v>372.13396549760859</v>
      </c>
      <c r="K169" s="96">
        <f>D169*$E$1859/E169</f>
        <v>13.077619072313382</v>
      </c>
      <c r="L169" s="98">
        <f>K169*(J169/H169)</f>
        <v>29.010443546856578</v>
      </c>
      <c r="M169" s="91">
        <f>H169/AVERAGE(K49:K168)</f>
        <v>13.465050313804905</v>
      </c>
      <c r="N169" s="87"/>
      <c r="O169" s="99">
        <f t="shared" si="10"/>
        <v>17.272918948879873</v>
      </c>
      <c r="P169" s="99"/>
      <c r="Q169" s="107">
        <f>1/M169-(G169/100-(((E169/E49)^(1/10))-1))</f>
        <v>7.7210795261653115E-3</v>
      </c>
      <c r="R169" s="97">
        <f>((G169/G170+G169/1200+((1+G170/1200)^(-119))*(1-G169/G170)))</f>
        <v>1.0036837001547976</v>
      </c>
      <c r="S169" s="97">
        <f>S168*R168*E168/E169</f>
        <v>2.9376523816989404</v>
      </c>
      <c r="T169" s="100">
        <f t="shared" si="11"/>
        <v>7.4521666454081759E-2</v>
      </c>
      <c r="U169" s="100">
        <f t="shared" si="12"/>
        <v>6.7280863955631931E-2</v>
      </c>
      <c r="V169" s="100">
        <f t="shared" si="13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15"/>
        <v>1884.4583333333212</v>
      </c>
      <c r="G170" s="97">
        <f>G165*7/12+G177*5/12</f>
        <v>3.5783333333333336</v>
      </c>
      <c r="H170" s="96">
        <f t="shared" si="14"/>
        <v>160.89980982763501</v>
      </c>
      <c r="I170" s="96">
        <f>C170*$E$1859/E170</f>
        <v>11.54438097418009</v>
      </c>
      <c r="J170" s="98">
        <f>J169*((H170+(I170/12))/H169)</f>
        <v>359.06259323281796</v>
      </c>
      <c r="K170" s="96">
        <f>D170*$E$1859/E170</f>
        <v>12.807047643231037</v>
      </c>
      <c r="L170" s="98">
        <f>K170*(J170/H170)</f>
        <v>28.580094304405911</v>
      </c>
      <c r="M170" s="91">
        <f>H170/AVERAGE(K50:K169)</f>
        <v>12.90687648366686</v>
      </c>
      <c r="N170" s="87"/>
      <c r="O170" s="99">
        <f t="shared" si="10"/>
        <v>16.575562457475296</v>
      </c>
      <c r="P170" s="99"/>
      <c r="Q170" s="107">
        <f>1/M170-(G170/100-(((E170/E50)^(1/10))-1))</f>
        <v>1.3335959139286299E-2</v>
      </c>
      <c r="R170" s="97">
        <f>((G170/G171+G170/1200+((1+G171/1200)^(-119))*(1-G170/G171)))</f>
        <v>1.0036770275609186</v>
      </c>
      <c r="S170" s="97">
        <f>S169*R169*E169/E170</f>
        <v>2.9484738122321463</v>
      </c>
      <c r="T170" s="100">
        <f t="shared" si="11"/>
        <v>7.7365766077723608E-2</v>
      </c>
      <c r="U170" s="100">
        <f t="shared" si="12"/>
        <v>6.7387027198885896E-2</v>
      </c>
      <c r="V170" s="100">
        <f t="shared" si="13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15"/>
        <v>1884.5416666666545</v>
      </c>
      <c r="G171" s="97">
        <f>G165*6/12+G177*6/12</f>
        <v>3.57</v>
      </c>
      <c r="H171" s="96">
        <f t="shared" si="14"/>
        <v>162.64758807758679</v>
      </c>
      <c r="I171" s="96">
        <f>C171*$E$1859/E171</f>
        <v>11.607786386792798</v>
      </c>
      <c r="J171" s="98">
        <f>J170*((H171+(I171/12))/H170)</f>
        <v>365.12157251530328</v>
      </c>
      <c r="K171" s="96">
        <f>D171*$E$1859/E171</f>
        <v>12.672654003803006</v>
      </c>
      <c r="L171" s="98">
        <f>K171*(J171/H171)</f>
        <v>28.448373643288765</v>
      </c>
      <c r="M171" s="91">
        <f>H171/AVERAGE(K51:K170)</f>
        <v>13.043931585991668</v>
      </c>
      <c r="N171" s="87"/>
      <c r="O171" s="99">
        <f t="shared" si="10"/>
        <v>16.769768530632767</v>
      </c>
      <c r="P171" s="99"/>
      <c r="Q171" s="107">
        <f>1/M171-(G171/100-(((E171/E51)^(1/10))-1))</f>
        <v>1.0776582875225441E-2</v>
      </c>
      <c r="R171" s="97">
        <f>((G171/G172+G171/1200+((1+G172/1200)^(-119))*(1-G171/G172)))</f>
        <v>1.0036703551143773</v>
      </c>
      <c r="S171" s="97">
        <f>S170*R170*E170/E171</f>
        <v>2.991461070356741</v>
      </c>
      <c r="T171" s="100">
        <f t="shared" si="11"/>
        <v>7.3789069696209797E-2</v>
      </c>
      <c r="U171" s="100">
        <f t="shared" si="12"/>
        <v>6.6339615262161589E-2</v>
      </c>
      <c r="V171" s="100">
        <f t="shared" si="13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15"/>
        <v>1884.6249999999877</v>
      </c>
      <c r="G172" s="97">
        <f>G165*5/12+G177*7/12</f>
        <v>3.5616666666666665</v>
      </c>
      <c r="H172" s="96">
        <f t="shared" si="14"/>
        <v>172.85864741878058</v>
      </c>
      <c r="I172" s="96">
        <f>C172*$E$1859/E172</f>
        <v>11.54943747627169</v>
      </c>
      <c r="J172" s="98">
        <f>J171*((H172+(I172/12))/H171)</f>
        <v>390.20457860026249</v>
      </c>
      <c r="K172" s="96">
        <f>D172*$E$1859/E172</f>
        <v>12.399143485735317</v>
      </c>
      <c r="L172" s="98">
        <f>K172*(J172/H172)</f>
        <v>27.98935795866862</v>
      </c>
      <c r="M172" s="91">
        <f>H172/AVERAGE(K52:K171)</f>
        <v>13.859813341769319</v>
      </c>
      <c r="N172" s="87"/>
      <c r="O172" s="99">
        <f t="shared" si="10"/>
        <v>17.832062630600046</v>
      </c>
      <c r="P172" s="99"/>
      <c r="Q172" s="107">
        <f>1/M172-(G172/100-(((E172/E52)^(1/10))-1))</f>
        <v>7.1264007069202773E-3</v>
      </c>
      <c r="R172" s="97">
        <f>((G172/G173+G172/1200+((1+G173/1200)^(-119))*(1-G172/G173)))</f>
        <v>1.0036636828152661</v>
      </c>
      <c r="S172" s="97">
        <f>S171*R171*E171/E172</f>
        <v>3.0024407947957856</v>
      </c>
      <c r="T172" s="100">
        <f t="shared" si="11"/>
        <v>6.8022516804265631E-2</v>
      </c>
      <c r="U172" s="100">
        <f t="shared" si="12"/>
        <v>6.3401076592445316E-2</v>
      </c>
      <c r="V172" s="100">
        <f t="shared" si="13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15"/>
        <v>1884.708333333321</v>
      </c>
      <c r="G173" s="97">
        <f>G165*4/12+G177*8/12</f>
        <v>3.5533333333333337</v>
      </c>
      <c r="H173" s="96">
        <f t="shared" si="14"/>
        <v>169.22824897118022</v>
      </c>
      <c r="I173" s="96">
        <f>C173*$E$1859/E173</f>
        <v>11.613703360767271</v>
      </c>
      <c r="J173" s="98">
        <f>J172*((H173+(I173/12))/H172)</f>
        <v>384.19414892402244</v>
      </c>
      <c r="K173" s="96">
        <f>D173*$E$1859/E173</f>
        <v>12.258909103032121</v>
      </c>
      <c r="L173" s="98">
        <f>K173*(J173/H173)</f>
        <v>27.831057629027775</v>
      </c>
      <c r="M173" s="91">
        <f>H173/AVERAGE(K53:K172)</f>
        <v>13.569154744335721</v>
      </c>
      <c r="N173" s="87"/>
      <c r="O173" s="99">
        <f t="shared" si="10"/>
        <v>17.474388100341237</v>
      </c>
      <c r="P173" s="99"/>
      <c r="Q173" s="107">
        <f>1/M173-(G173/100-(((E173/E53)^(1/10))-1))</f>
        <v>7.6948439400387481E-3</v>
      </c>
      <c r="R173" s="97">
        <f>((G173/G174+G173/1200+((1+G174/1200)^(-119))*(1-G173/G174)))</f>
        <v>1.0036570106636764</v>
      </c>
      <c r="S173" s="97">
        <f>S172*R172*E172/E173</f>
        <v>3.0465623341726928</v>
      </c>
      <c r="T173" s="100">
        <f t="shared" si="11"/>
        <v>7.0307305331770653E-2</v>
      </c>
      <c r="U173" s="100">
        <f t="shared" si="12"/>
        <v>6.0857558975657478E-2</v>
      </c>
      <c r="V173" s="100">
        <f t="shared" si="13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15"/>
        <v>1884.7916666666542</v>
      </c>
      <c r="G174" s="97">
        <f>G165*3/12+G177*9/12</f>
        <v>3.5449999999999999</v>
      </c>
      <c r="H174" s="96">
        <f t="shared" si="14"/>
        <v>165.51715821568826</v>
      </c>
      <c r="I174" s="96">
        <f>C174*$E$1859/E174</f>
        <v>11.679397673192597</v>
      </c>
      <c r="J174" s="98">
        <f>J173*((H174+(I174/12))/H173)</f>
        <v>377.97858105421176</v>
      </c>
      <c r="K174" s="96">
        <f>D174*$E$1859/E174</f>
        <v>12.115557752274476</v>
      </c>
      <c r="L174" s="98">
        <f>K174*(J174/H174)</f>
        <v>27.667351090679908</v>
      </c>
      <c r="M174" s="91">
        <f>H174/AVERAGE(K54:K173)</f>
        <v>13.273251319134157</v>
      </c>
      <c r="N174" s="87"/>
      <c r="O174" s="99">
        <f t="shared" si="10"/>
        <v>17.112421679154775</v>
      </c>
      <c r="P174" s="99"/>
      <c r="Q174" s="107">
        <f>1/M174-(G174/100-(((E174/E54)^(1/10))-1))</f>
        <v>9.9265400778954516E-3</v>
      </c>
      <c r="R174" s="97">
        <f>((G174/G175+G174/1200+((1+G175/1200)^(-119))*(1-G174/G175)))</f>
        <v>1.0036503386596998</v>
      </c>
      <c r="S174" s="97">
        <f>S173*R173*E173/E174</f>
        <v>3.0916851994187473</v>
      </c>
      <c r="T174" s="100">
        <f t="shared" si="11"/>
        <v>7.2116021619816006E-2</v>
      </c>
      <c r="U174" s="100">
        <f t="shared" si="12"/>
        <v>6.2777294381323401E-2</v>
      </c>
      <c r="V174" s="100">
        <f t="shared" si="13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15"/>
        <v>1884.8749999999875</v>
      </c>
      <c r="G175" s="97">
        <f>G165*2/12+G177*10/12</f>
        <v>3.5366666666666671</v>
      </c>
      <c r="H175" s="96">
        <f t="shared" si="14"/>
        <v>165.84676256338139</v>
      </c>
      <c r="I175" s="96">
        <f>C175*$E$1859/E175</f>
        <v>11.883778365748503</v>
      </c>
      <c r="J175" s="98">
        <f>J174*((H175+(I175/12))/H174)</f>
        <v>380.99277726232282</v>
      </c>
      <c r="K175" s="96">
        <f>D175*$E$1859/E175</f>
        <v>12.104907382499679</v>
      </c>
      <c r="L175" s="98">
        <f>K175*(J175/H175)</f>
        <v>27.808093512824719</v>
      </c>
      <c r="M175" s="91">
        <f>H175/AVERAGE(K55:K174)</f>
        <v>13.304437602119728</v>
      </c>
      <c r="N175" s="87"/>
      <c r="O175" s="99">
        <f t="shared" si="10"/>
        <v>17.173051638572844</v>
      </c>
      <c r="P175" s="99"/>
      <c r="Q175" s="107">
        <f>1/M175-(G175/100-(((E175/E55)^(1/10))-1))</f>
        <v>8.4526608310660362E-3</v>
      </c>
      <c r="R175" s="97">
        <f>((G175/G176+G175/1200+((1+G176/1200)^(-119))*(1-G175/G176)))</f>
        <v>1.0036436668034285</v>
      </c>
      <c r="S175" s="97">
        <f>S174*R174*E174/E175</f>
        <v>3.1734772734469385</v>
      </c>
      <c r="T175" s="100">
        <f t="shared" si="11"/>
        <v>7.1702733072092961E-2</v>
      </c>
      <c r="U175" s="100">
        <f t="shared" si="12"/>
        <v>6.0493170421616949E-2</v>
      </c>
      <c r="V175" s="100">
        <f t="shared" si="13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15"/>
        <v>1884.9583333333208</v>
      </c>
      <c r="G176" s="97">
        <f>G165*1/12+G177*11/12</f>
        <v>3.5283333333333333</v>
      </c>
      <c r="H176" s="96">
        <f t="shared" si="14"/>
        <v>167.36779878300615</v>
      </c>
      <c r="I176" s="96">
        <f>C176*$E$1859/E176</f>
        <v>11.954842770214727</v>
      </c>
      <c r="J176" s="98">
        <f>J175*((H176+(I176/12))/H175)</f>
        <v>386.77560269228223</v>
      </c>
      <c r="K176" s="96">
        <f>D176*$E$1859/E176</f>
        <v>11.954842770214727</v>
      </c>
      <c r="L176" s="98">
        <f>K176*(J176/H176)</f>
        <v>27.626828763734451</v>
      </c>
      <c r="M176" s="91">
        <f>H176/AVERAGE(K56:K175)</f>
        <v>13.432292746944761</v>
      </c>
      <c r="N176" s="87"/>
      <c r="O176" s="99">
        <f t="shared" si="10"/>
        <v>17.357970009963744</v>
      </c>
      <c r="P176" s="99"/>
      <c r="Q176" s="107">
        <f>1/M176-(G176/100-(((E176/E56)^(1/10))-1))</f>
        <v>6.7139154078262736E-3</v>
      </c>
      <c r="R176" s="97">
        <f>((G176/G177+G176/1200+((1+G177/1200)^(-119))*(1-G176/G177)))</f>
        <v>1.0036369950949544</v>
      </c>
      <c r="S176" s="97">
        <f>S175*R175*E175/E176</f>
        <v>3.2216575487722565</v>
      </c>
      <c r="T176" s="100">
        <f t="shared" si="11"/>
        <v>7.1073393965091158E-2</v>
      </c>
      <c r="U176" s="100">
        <f t="shared" si="12"/>
        <v>6.09069899599195E-2</v>
      </c>
      <c r="V176" s="100">
        <f t="shared" si="13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15"/>
        <v>1885.041666666654</v>
      </c>
      <c r="G177" s="97">
        <v>3.52</v>
      </c>
      <c r="H177" s="96">
        <f t="shared" si="14"/>
        <v>163.51139788938852</v>
      </c>
      <c r="I177" s="96">
        <f>C177*$E$1859/E177</f>
        <v>11.731171518384903</v>
      </c>
      <c r="J177" s="98">
        <f>J176*((H177+(I177/12))/H176)</f>
        <v>380.12288408837014</v>
      </c>
      <c r="K177" s="96">
        <f>D177*$E$1859/E177</f>
        <v>11.827581540725344</v>
      </c>
      <c r="L177" s="98">
        <f>K177*(J177/H177)</f>
        <v>27.496152959882814</v>
      </c>
      <c r="M177" s="91">
        <f>H177/AVERAGE(K57:K176)</f>
        <v>13.129817425635961</v>
      </c>
      <c r="N177" s="87"/>
      <c r="O177" s="99">
        <f t="shared" si="10"/>
        <v>16.987379177257107</v>
      </c>
      <c r="P177" s="99"/>
      <c r="Q177" s="107">
        <f>1/M177-(G177/100-(((E177/E57)^(1/10))-1))</f>
        <v>8.5123158224836432E-3</v>
      </c>
      <c r="R177" s="97">
        <f>((G177/G178+G177/1200+((1+G178/1200)^(-119))*(1-G177/G178)))</f>
        <v>1.0039790233810126</v>
      </c>
      <c r="S177" s="97">
        <f>S176*R176*E176/E177</f>
        <v>3.233374701474764</v>
      </c>
      <c r="T177" s="100">
        <f t="shared" si="11"/>
        <v>7.2116062306961215E-2</v>
      </c>
      <c r="U177" s="100">
        <f t="shared" si="12"/>
        <v>6.1006296117269265E-2</v>
      </c>
      <c r="V177" s="100">
        <f t="shared" si="13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15"/>
        <v>1885.1249999999873</v>
      </c>
      <c r="G178" s="97">
        <f>G177*11/12+G189*1/12</f>
        <v>3.5074999999999998</v>
      </c>
      <c r="H178" s="96">
        <f t="shared" si="14"/>
        <v>166.60927641424757</v>
      </c>
      <c r="I178" s="96">
        <f>C178*$E$1859/E178</f>
        <v>11.372894085668202</v>
      </c>
      <c r="J178" s="98">
        <f>J177*((H178+(I178/12))/H177)</f>
        <v>389.5279325903802</v>
      </c>
      <c r="K178" s="96">
        <f>D178*$E$1859/E178</f>
        <v>11.563522548384732</v>
      </c>
      <c r="L178" s="98">
        <f>K178*(J178/H178)</f>
        <v>27.035199531959336</v>
      </c>
      <c r="M178" s="91">
        <f>H178/AVERAGE(K58:K177)</f>
        <v>13.384817593597965</v>
      </c>
      <c r="N178" s="87"/>
      <c r="O178" s="99">
        <f t="shared" si="10"/>
        <v>17.334064590871236</v>
      </c>
      <c r="P178" s="99"/>
      <c r="Q178" s="107">
        <f>1/M178-(G178/100-(((E178/E58)^(1/10))-1))</f>
        <v>8.2929509633672821E-3</v>
      </c>
      <c r="R178" s="97">
        <f>((G178/G179+G178/1200+((1+G179/1200)^(-119))*(1-G178/G179)))</f>
        <v>1.0039692212858526</v>
      </c>
      <c r="S178" s="97">
        <f>S177*R177*E177/E178</f>
        <v>3.2093437864353462</v>
      </c>
      <c r="T178" s="100">
        <f t="shared" si="11"/>
        <v>6.8417577629088955E-2</v>
      </c>
      <c r="U178" s="100">
        <f t="shared" si="12"/>
        <v>6.200026643535117E-2</v>
      </c>
      <c r="V178" s="100">
        <f t="shared" si="13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15"/>
        <v>1885.2083333333205</v>
      </c>
      <c r="G179" s="97">
        <f>G177*10/12+G189*2/12</f>
        <v>3.4950000000000001</v>
      </c>
      <c r="H179" s="96">
        <f t="shared" si="14"/>
        <v>170.87484133314743</v>
      </c>
      <c r="I179" s="96">
        <f>C179*$E$1859/E179</f>
        <v>11.411162349302653</v>
      </c>
      <c r="J179" s="98">
        <f>J178*((H179+(I179/12))/H178)</f>
        <v>401.72395553171413</v>
      </c>
      <c r="K179" s="96">
        <f>D179*$E$1859/E179</f>
        <v>11.70375625569503</v>
      </c>
      <c r="L179" s="98">
        <f>K179*(J179/H179)</f>
        <v>27.515339419980421</v>
      </c>
      <c r="M179" s="91">
        <f>H179/AVERAGE(K59:K178)</f>
        <v>13.734194093452512</v>
      </c>
      <c r="N179" s="87"/>
      <c r="O179" s="99">
        <f t="shared" si="10"/>
        <v>17.803189669171847</v>
      </c>
      <c r="P179" s="99"/>
      <c r="Q179" s="107">
        <f>1/M179-(G179/100-(((E179/E59)^(1/10))-1))</f>
        <v>4.2926131988318822E-3</v>
      </c>
      <c r="R179" s="97">
        <f>((G179/G180+G179/1200+((1+G180/1200)^(-119))*(1-G179/G180)))</f>
        <v>1.0039594196907509</v>
      </c>
      <c r="S179" s="97">
        <f>S178*R178*E178/E179</f>
        <v>3.297030105801086</v>
      </c>
      <c r="T179" s="100">
        <f t="shared" si="11"/>
        <v>6.5562237567803328E-2</v>
      </c>
      <c r="U179" s="100">
        <f t="shared" si="12"/>
        <v>5.934418850820089E-2</v>
      </c>
      <c r="V179" s="100">
        <f t="shared" si="13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15"/>
        <v>1885.2916666666538</v>
      </c>
      <c r="G180" s="97">
        <f>G177*9/12+G189*3/12</f>
        <v>3.4824999999999999</v>
      </c>
      <c r="H180" s="96">
        <f t="shared" si="14"/>
        <v>168.52471905109147</v>
      </c>
      <c r="I180" s="96">
        <f>C180*$E$1859/E180</f>
        <v>11.056301362001813</v>
      </c>
      <c r="J180" s="98">
        <f>J179*((H180+(I180/12))/H179)</f>
        <v>398.36495513745956</v>
      </c>
      <c r="K180" s="96">
        <f>D180*$E$1859/E180</f>
        <v>11.441941451363579</v>
      </c>
      <c r="L180" s="98">
        <f>K180*(J180/H180)</f>
        <v>27.046883796174889</v>
      </c>
      <c r="M180" s="91">
        <f>H180/AVERAGE(K60:K179)</f>
        <v>13.548548541030058</v>
      </c>
      <c r="N180" s="87"/>
      <c r="O180" s="99">
        <f t="shared" si="10"/>
        <v>17.57750568664596</v>
      </c>
      <c r="P180" s="99"/>
      <c r="Q180" s="107">
        <f>1/M180-(G180/100-(((E180/E60)^(1/10))-1))</f>
        <v>5.7379374721847343E-3</v>
      </c>
      <c r="R180" s="97">
        <f>((G180/G181+G180/1200+((1+G181/1200)^(-119))*(1-G180/G181)))</f>
        <v>1.0039496185961747</v>
      </c>
      <c r="S180" s="97">
        <f>S179*R179*E179/E180</f>
        <v>3.272029666775143</v>
      </c>
      <c r="T180" s="100">
        <f t="shared" si="11"/>
        <v>6.6817085926330844E-2</v>
      </c>
      <c r="U180" s="100">
        <f t="shared" si="12"/>
        <v>5.5851711698121642E-2</v>
      </c>
      <c r="V180" s="100">
        <f t="shared" si="13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15"/>
        <v>1885.374999999987</v>
      </c>
      <c r="G181" s="97">
        <f>G177*8/12+G189*4/12</f>
        <v>3.4699999999999998</v>
      </c>
      <c r="H181" s="96">
        <f t="shared" si="14"/>
        <v>170.51657801566378</v>
      </c>
      <c r="I181" s="96">
        <f>C181*$E$1859/E181</f>
        <v>11.083577571018145</v>
      </c>
      <c r="J181" s="98">
        <f>J180*((H181+(I181/12))/H180)</f>
        <v>405.25669909301536</v>
      </c>
      <c r="K181" s="96">
        <f>D181*$E$1859/E181</f>
        <v>11.576970447220877</v>
      </c>
      <c r="L181" s="98">
        <f>K181*(J181/H181)</f>
        <v>27.514303204625325</v>
      </c>
      <c r="M181" s="91">
        <f>H181/AVERAGE(K61:K180)</f>
        <v>13.711371872561941</v>
      </c>
      <c r="N181" s="87"/>
      <c r="O181" s="99">
        <f t="shared" si="10"/>
        <v>17.804975054591758</v>
      </c>
      <c r="P181" s="99"/>
      <c r="Q181" s="107">
        <f>1/M181-(G181/100-(((E181/E61)^(1/10))-1))</f>
        <v>5.1448214108692769E-3</v>
      </c>
      <c r="R181" s="97">
        <f>((G181/G182+G181/1200+((1+G182/1200)^(-119))*(1-G181/G182)))</f>
        <v>1.003939818002592</v>
      </c>
      <c r="S181" s="97">
        <f>S180*R180*E180/E181</f>
        <v>3.3622487329327182</v>
      </c>
      <c r="T181" s="100">
        <f t="shared" si="11"/>
        <v>6.9611353143753218E-2</v>
      </c>
      <c r="U181" s="100">
        <f t="shared" si="12"/>
        <v>5.173573114962049E-2</v>
      </c>
      <c r="V181" s="100">
        <f t="shared" si="13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15"/>
        <v>1885.4583333333203</v>
      </c>
      <c r="G182" s="97">
        <f>G177*7/12+G189*5/12</f>
        <v>3.4575</v>
      </c>
      <c r="H182" s="96">
        <f t="shared" si="14"/>
        <v>173.81693298678545</v>
      </c>
      <c r="I182" s="96">
        <f>C182*$E$1859/E182</f>
        <v>11.116199202643257</v>
      </c>
      <c r="J182" s="98">
        <f>J181*((H182+(I182/12))/H181)</f>
        <v>415.30205947757344</v>
      </c>
      <c r="K182" s="96">
        <f>D182*$E$1859/E182</f>
        <v>11.72253734096925</v>
      </c>
      <c r="L182" s="98">
        <f>K182*(J182/H182)</f>
        <v>28.008743546161927</v>
      </c>
      <c r="M182" s="91">
        <f>H182/AVERAGE(K62:K181)</f>
        <v>13.978784368698351</v>
      </c>
      <c r="N182" s="87"/>
      <c r="O182" s="99">
        <f t="shared" si="10"/>
        <v>18.166486027738838</v>
      </c>
      <c r="P182" s="99"/>
      <c r="Q182" s="107">
        <f>1/M182-(G182/100-(((E182/E62)^(1/10))-1))</f>
        <v>3.2111125845226268E-3</v>
      </c>
      <c r="R182" s="97">
        <f>((G182/G183+G182/1200+((1+G183/1200)^(-119))*(1-G182/G183)))</f>
        <v>1.0039300179104702</v>
      </c>
      <c r="S182" s="97">
        <f>S181*R181*E181/E182</f>
        <v>3.4568320770515939</v>
      </c>
      <c r="T182" s="100">
        <f t="shared" si="11"/>
        <v>6.7985077548855521E-2</v>
      </c>
      <c r="U182" s="100">
        <f t="shared" si="12"/>
        <v>4.7599761094873738E-2</v>
      </c>
      <c r="V182" s="100">
        <f t="shared" si="13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15"/>
        <v>1885.5416666666536</v>
      </c>
      <c r="G183" s="97">
        <f>G177*6/12+G189*6/12</f>
        <v>3.4449999999999998</v>
      </c>
      <c r="H183" s="96">
        <f t="shared" si="14"/>
        <v>178.13839966643425</v>
      </c>
      <c r="I183" s="96">
        <f>C183*$E$1859/E183</f>
        <v>10.75221013233276</v>
      </c>
      <c r="J183" s="98">
        <f>J182*((H183+(I183/12))/H182)</f>
        <v>427.76823232072434</v>
      </c>
      <c r="K183" s="96">
        <f>D183*$E$1859/E183</f>
        <v>11.451183673624822</v>
      </c>
      <c r="L183" s="98">
        <f>K183*(J183/H183)</f>
        <v>27.498016189764954</v>
      </c>
      <c r="M183" s="91">
        <f>H183/AVERAGE(K63:K182)</f>
        <v>14.326658777089325</v>
      </c>
      <c r="N183" s="87"/>
      <c r="O183" s="99">
        <f t="shared" si="10"/>
        <v>18.627238981582373</v>
      </c>
      <c r="P183" s="99"/>
      <c r="Q183" s="107">
        <f>1/M183-(G183/100-(((E183/E63)^(1/10))-1))</f>
        <v>2.7569141791608381E-3</v>
      </c>
      <c r="R183" s="97">
        <f>((G183/G184+G183/1200+((1+G184/1200)^(-119))*(1-G183/G184)))</f>
        <v>1.0039202183202782</v>
      </c>
      <c r="S183" s="97">
        <f>S182*R182*E182/E183</f>
        <v>3.4291050046263361</v>
      </c>
      <c r="T183" s="100">
        <f t="shared" si="11"/>
        <v>6.7106572790171182E-2</v>
      </c>
      <c r="U183" s="100">
        <f t="shared" si="12"/>
        <v>5.0076419680159745E-2</v>
      </c>
      <c r="V183" s="100">
        <f t="shared" si="13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15"/>
        <v>1885.6249999999868</v>
      </c>
      <c r="G184" s="97">
        <f>G177*5/12+G189*7/12</f>
        <v>3.4325000000000001</v>
      </c>
      <c r="H184" s="96">
        <f t="shared" si="14"/>
        <v>188.12373597060656</v>
      </c>
      <c r="I184" s="96">
        <f>C184*$E$1859/E184</f>
        <v>10.516556195554291</v>
      </c>
      <c r="J184" s="98">
        <f>J183*((H184+(I184/12))/H183)</f>
        <v>453.8507448867224</v>
      </c>
      <c r="K184" s="96">
        <f>D184*$E$1859/E184</f>
        <v>11.315383099888077</v>
      </c>
      <c r="L184" s="98">
        <f>K184*(J184/H184)</f>
        <v>27.298495971636619</v>
      </c>
      <c r="M184" s="91">
        <f>H184/AVERAGE(K64:K183)</f>
        <v>15.13041079670715</v>
      </c>
      <c r="N184" s="87"/>
      <c r="O184" s="99">
        <f t="shared" si="10"/>
        <v>19.676139676121817</v>
      </c>
      <c r="P184" s="99"/>
      <c r="Q184" s="107">
        <f>1/M184-(G184/100-(((E184/E64)^(1/10))-1))</f>
        <v>-1.6484217982207505E-3</v>
      </c>
      <c r="R184" s="97">
        <f>((G184/G185+G184/1200+((1+G185/1200)^(-119))*(1-G184/G185)))</f>
        <v>1.003910419232485</v>
      </c>
      <c r="S184" s="97">
        <f>S183*R183*E183/E184</f>
        <v>3.4425478448876299</v>
      </c>
      <c r="T184" s="100">
        <f t="shared" si="11"/>
        <v>6.420211250971386E-2</v>
      </c>
      <c r="U184" s="100">
        <f t="shared" si="12"/>
        <v>5.132113952714179E-2</v>
      </c>
      <c r="V184" s="100">
        <f t="shared" si="13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15"/>
        <v>1885.7083333333201</v>
      </c>
      <c r="G185" s="97">
        <f>G177*4/12+G189*8/12</f>
        <v>3.42</v>
      </c>
      <c r="H185" s="96">
        <f t="shared" si="14"/>
        <v>187.96482288105869</v>
      </c>
      <c r="I185" s="96">
        <f>C185*$E$1859/E185</f>
        <v>10.408804707929594</v>
      </c>
      <c r="J185" s="98">
        <f>J184*((H185+(I185/12))/H184)</f>
        <v>455.55997891001192</v>
      </c>
      <c r="K185" s="96">
        <f>D185*$E$1859/E185</f>
        <v>11.318311915418588</v>
      </c>
      <c r="L185" s="98">
        <f>K185*(J185/H185)</f>
        <v>27.431568622538354</v>
      </c>
      <c r="M185" s="91">
        <f>H185/AVERAGE(K65:K184)</f>
        <v>15.116285028724242</v>
      </c>
      <c r="N185" s="87"/>
      <c r="O185" s="99">
        <f t="shared" si="10"/>
        <v>19.66267185452261</v>
      </c>
      <c r="P185" s="99"/>
      <c r="Q185" s="107">
        <f>1/M185-(G185/100-(((E185/E65)^(1/10))-1))</f>
        <v>-1.7970460660680782E-3</v>
      </c>
      <c r="R185" s="97">
        <f>((G185/G186+G185/1200+((1+G186/1200)^(-119))*(1-G185/G186)))</f>
        <v>1.0039006206475598</v>
      </c>
      <c r="S185" s="97">
        <f>S184*R184*E184/E185</f>
        <v>3.4976462709902125</v>
      </c>
      <c r="T185" s="100">
        <f t="shared" si="11"/>
        <v>6.4824876170400891E-2</v>
      </c>
      <c r="U185" s="100">
        <f t="shared" si="12"/>
        <v>4.986052009694153E-2</v>
      </c>
      <c r="V185" s="100">
        <f t="shared" si="13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15"/>
        <v>1885.7916666666533</v>
      </c>
      <c r="G186" s="97">
        <f>G177*3/12+G189*9/12</f>
        <v>3.4075000000000002</v>
      </c>
      <c r="H186" s="96">
        <f t="shared" si="14"/>
        <v>198.87890937092661</v>
      </c>
      <c r="I186" s="96">
        <f>C186*$E$1859/E186</f>
        <v>10.174353961110208</v>
      </c>
      <c r="J186" s="98">
        <f>J185*((H186+(I186/12))/H185)</f>
        <v>484.06676705266574</v>
      </c>
      <c r="K186" s="96">
        <f>D186*$E$1859/E186</f>
        <v>11.184917524986869</v>
      </c>
      <c r="L186" s="98">
        <f>K186*(J186/H186)</f>
        <v>27.2238362689985</v>
      </c>
      <c r="M186" s="91">
        <f>H186/AVERAGE(K66:K185)</f>
        <v>15.991023962168979</v>
      </c>
      <c r="N186" s="87"/>
      <c r="O186" s="99">
        <f t="shared" si="10"/>
        <v>20.799074639680079</v>
      </c>
      <c r="P186" s="99"/>
      <c r="Q186" s="107">
        <f>1/M186-(G186/100-(((E186/E66)^(1/10))-1))</f>
        <v>-5.2907838125079987E-3</v>
      </c>
      <c r="R186" s="97">
        <f>((G186/G187+G186/1200+((1+G187/1200)^(-119))*(1-G186/G187)))</f>
        <v>1.0038908225659726</v>
      </c>
      <c r="S186" s="97">
        <f>S185*R185*E185/E186</f>
        <v>3.5112892622526974</v>
      </c>
      <c r="T186" s="100">
        <f t="shared" si="11"/>
        <v>5.7192090479622593E-2</v>
      </c>
      <c r="U186" s="100">
        <f t="shared" si="12"/>
        <v>4.9660305629274815E-2</v>
      </c>
      <c r="V186" s="100">
        <f t="shared" si="13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15"/>
        <v>1885.8749999999866</v>
      </c>
      <c r="G187" s="97">
        <f>G177*2/12+G189*10/12</f>
        <v>3.3950000000000005</v>
      </c>
      <c r="H187" s="96">
        <f t="shared" si="14"/>
        <v>209.29264893545192</v>
      </c>
      <c r="I187" s="96">
        <f>C187*$E$1859/E187</f>
        <v>9.81758265426223</v>
      </c>
      <c r="J187" s="98">
        <f>J186*((H187+(I187/12))/H186)</f>
        <v>511.4048881189097</v>
      </c>
      <c r="K187" s="96">
        <f>D187*$E$1859/E187</f>
        <v>10.915969647721184</v>
      </c>
      <c r="L187" s="98">
        <f>K187*(J187/H187)</f>
        <v>26.673083191392745</v>
      </c>
      <c r="M187" s="91">
        <f>H187/AVERAGE(K67:K186)</f>
        <v>16.824034498619017</v>
      </c>
      <c r="N187" s="87"/>
      <c r="O187" s="99">
        <f t="shared" si="10"/>
        <v>21.875099662394899</v>
      </c>
      <c r="P187" s="99"/>
      <c r="Q187" s="107">
        <f>1/M187-(G187/100-(((E187/E67)^(1/10))-1))</f>
        <v>-6.2733324591975267E-3</v>
      </c>
      <c r="R187" s="97">
        <f>((G187/G188+G187/1200+((1+G188/1200)^(-119))*(1-G187/G188)))</f>
        <v>1.003881024988194</v>
      </c>
      <c r="S187" s="97">
        <f>S186*R186*E186/E187</f>
        <v>3.4829894036788773</v>
      </c>
      <c r="T187" s="100">
        <f t="shared" si="11"/>
        <v>4.8167624512902352E-2</v>
      </c>
      <c r="U187" s="100">
        <f t="shared" si="12"/>
        <v>5.0719775080593887E-2</v>
      </c>
      <c r="V187" s="100">
        <f t="shared" si="13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15"/>
        <v>1885.9583333333198</v>
      </c>
      <c r="G188" s="97">
        <f>G177*1/12+G189*11/12</f>
        <v>3.3825000000000003</v>
      </c>
      <c r="H188" s="96">
        <f t="shared" si="14"/>
        <v>202.86510843204718</v>
      </c>
      <c r="I188" s="96">
        <f>C188*$E$1859/E188</f>
        <v>9.3630050045560225</v>
      </c>
      <c r="J188" s="98">
        <f>J187*((H188+(I188/12))/H187)</f>
        <v>497.60578065154783</v>
      </c>
      <c r="K188" s="96">
        <f>D188*$E$1859/E188</f>
        <v>10.533380630125526</v>
      </c>
      <c r="L188" s="98">
        <f>K188*(J188/H188)</f>
        <v>25.837223226138057</v>
      </c>
      <c r="M188" s="91">
        <f>H188/AVERAGE(K68:K187)</f>
        <v>16.304475952278523</v>
      </c>
      <c r="N188" s="87"/>
      <c r="O188" s="99">
        <f t="shared" si="10"/>
        <v>21.192987772511696</v>
      </c>
      <c r="P188" s="99"/>
      <c r="Q188" s="107">
        <f>1/M188-(G188/100-(((E188/E68)^(1/10))-1))</f>
        <v>-1.1325526271279071E-3</v>
      </c>
      <c r="R188" s="97">
        <f>((G188/G189+G188/1200+((1+G189/1200)^(-119))*(1-G188/G189)))</f>
        <v>1.0038712279146946</v>
      </c>
      <c r="S188" s="97">
        <f>S187*R187*E187/E188</f>
        <v>3.4151967200486206</v>
      </c>
      <c r="T188" s="100">
        <f t="shared" si="11"/>
        <v>4.65309136501042E-2</v>
      </c>
      <c r="U188" s="100">
        <f t="shared" si="12"/>
        <v>5.4472030734386889E-2</v>
      </c>
      <c r="V188" s="100">
        <f t="shared" si="13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15"/>
        <v>1886.0416666666531</v>
      </c>
      <c r="G189" s="97">
        <v>3.37</v>
      </c>
      <c r="H189" s="96">
        <f t="shared" si="14"/>
        <v>207.69499512678433</v>
      </c>
      <c r="I189" s="96">
        <f>C189*$E$1859/E189</f>
        <v>9.5180225651370591</v>
      </c>
      <c r="J189" s="98">
        <f>J188*((H189+(I189/12))/H188)</f>
        <v>511.39851620319052</v>
      </c>
      <c r="K189" s="96">
        <f>D189*$E$1859/E189</f>
        <v>10.983869934589558</v>
      </c>
      <c r="L189" s="98">
        <f>K189*(J189/H189)</f>
        <v>27.045113837668733</v>
      </c>
      <c r="M189" s="91">
        <f>H189/AVERAGE(K69:K188)</f>
        <v>16.692317470797651</v>
      </c>
      <c r="N189" s="87"/>
      <c r="O189" s="99">
        <f t="shared" si="10"/>
        <v>21.692296410859029</v>
      </c>
      <c r="P189" s="99"/>
      <c r="Q189" s="107">
        <f>1/M189-(G189/100-(((E189/E69)^(1/10))-1))</f>
        <v>-3.8685591279262396E-3</v>
      </c>
      <c r="R189" s="97">
        <f>((G189/G190+G189/1200+((1+G190/1200)^(-119))*(1-G189/G190)))</f>
        <v>1.001756475011806</v>
      </c>
      <c r="S189" s="97">
        <f>S188*R188*E188/E189</f>
        <v>3.5100427479843779</v>
      </c>
      <c r="T189" s="100">
        <f t="shared" si="11"/>
        <v>4.432382893878084E-2</v>
      </c>
      <c r="U189" s="100">
        <f t="shared" si="12"/>
        <v>5.3292581073839163E-2</v>
      </c>
      <c r="V189" s="100">
        <f t="shared" si="13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15"/>
        <v>1886.1249999999864</v>
      </c>
      <c r="G190" s="97">
        <f>G189*11/12+G201*1/12</f>
        <v>3.3825000000000003</v>
      </c>
      <c r="H190" s="96">
        <f t="shared" si="14"/>
        <v>211.68912964845327</v>
      </c>
      <c r="I190" s="96">
        <f>C190*$E$1859/E190</f>
        <v>9.4541164127903556</v>
      </c>
      <c r="J190" s="98">
        <f>J189*((H190+(I190/12))/H189)</f>
        <v>523.17297530942653</v>
      </c>
      <c r="K190" s="96">
        <f>D190*$E$1859/E190</f>
        <v>11.183576660673005</v>
      </c>
      <c r="L190" s="98">
        <f>K190*(J190/H190)</f>
        <v>27.639326997479142</v>
      </c>
      <c r="M190" s="91">
        <f>H190/AVERAGE(K70:K189)</f>
        <v>17.006648259461002</v>
      </c>
      <c r="N190" s="87"/>
      <c r="O190" s="99">
        <f t="shared" si="10"/>
        <v>22.092422581197674</v>
      </c>
      <c r="P190" s="99"/>
      <c r="Q190" s="107">
        <f>1/M190-(G190/100-(((E190/E70)^(1/10))-1))</f>
        <v>-5.1008240881720082E-3</v>
      </c>
      <c r="R190" s="97">
        <f>((G190/G191+G190/1200+((1+G191/1200)^(-119))*(1-G190/G191)))</f>
        <v>1.0017675107673607</v>
      </c>
      <c r="S190" s="97">
        <f>S189*R189*E189/E190</f>
        <v>3.5162080503615831</v>
      </c>
      <c r="T190" s="100">
        <f t="shared" si="11"/>
        <v>4.8135797710092909E-2</v>
      </c>
      <c r="U190" s="100">
        <f t="shared" si="12"/>
        <v>5.5086050760473126E-2</v>
      </c>
      <c r="V190" s="100">
        <f t="shared" si="13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15"/>
        <v>1886.2083333333196</v>
      </c>
      <c r="G191" s="97">
        <f>G189*10/12+G201*2/12</f>
        <v>3.3950000000000005</v>
      </c>
      <c r="H191" s="96">
        <f t="shared" si="14"/>
        <v>209.79299586079455</v>
      </c>
      <c r="I191" s="96">
        <f>C191*$E$1859/E191</f>
        <v>9.4992975004405995</v>
      </c>
      <c r="J191" s="98">
        <f>J190*((H191+(I191/12))/H190)</f>
        <v>520.44322731443401</v>
      </c>
      <c r="K191" s="96">
        <f>D191*$E$1859/E191</f>
        <v>11.520424628193918</v>
      </c>
      <c r="L191" s="98">
        <f>K191*(J191/H191)</f>
        <v>28.579252366977585</v>
      </c>
      <c r="M191" s="91">
        <f>H191/AVERAGE(K71:K190)</f>
        <v>16.843266101570141</v>
      </c>
      <c r="N191" s="87"/>
      <c r="O191" s="99">
        <f t="shared" si="10"/>
        <v>21.873223559591594</v>
      </c>
      <c r="P191" s="99"/>
      <c r="Q191" s="107">
        <f>1/M191-(G191/100-(((E191/E71)^(1/10))-1))</f>
        <v>-5.8162972749697117E-3</v>
      </c>
      <c r="R191" s="97">
        <f>((G191/G192+G191/1200+((1+G192/1200)^(-119))*(1-G191/G192)))</f>
        <v>1.0017785460191069</v>
      </c>
      <c r="S191" s="97">
        <f>S190*R190*E190/E191</f>
        <v>3.564859728035608</v>
      </c>
      <c r="T191" s="100">
        <f t="shared" si="11"/>
        <v>4.7395757552545881E-2</v>
      </c>
      <c r="U191" s="100">
        <f t="shared" si="12"/>
        <v>5.4097412247031906E-2</v>
      </c>
      <c r="V191" s="100">
        <f t="shared" si="13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15"/>
        <v>1886.2916666666529</v>
      </c>
      <c r="G192" s="97">
        <f>G189*9/12+G201*3/12</f>
        <v>3.4075000000000002</v>
      </c>
      <c r="H192" s="96">
        <f t="shared" si="14"/>
        <v>209.48745370848519</v>
      </c>
      <c r="I192" s="96">
        <f>C192*$E$1859/E192</f>
        <v>9.5455904199589039</v>
      </c>
      <c r="J192" s="98">
        <f>J191*((H192+(I192/12))/H191)</f>
        <v>521.6586038281132</v>
      </c>
      <c r="K192" s="96">
        <f>D192*$E$1859/E192</f>
        <v>11.865500307707167</v>
      </c>
      <c r="L192" s="98">
        <f>K192*(J192/H192)</f>
        <v>29.547069357451722</v>
      </c>
      <c r="M192" s="91">
        <f>H192/AVERAGE(K72:K191)</f>
        <v>16.801716131246309</v>
      </c>
      <c r="N192" s="87"/>
      <c r="O192" s="99">
        <f t="shared" si="10"/>
        <v>21.812473807208193</v>
      </c>
      <c r="P192" s="99"/>
      <c r="Q192" s="107">
        <f>1/M192-(G192/100-(((E192/E72)^(1/10))-1))</f>
        <v>-6.1157463251582875E-3</v>
      </c>
      <c r="R192" s="97">
        <f>((G192/G193+G192/1200+((1+G193/1200)^(-119))*(1-G192/G193)))</f>
        <v>1.001789580767515</v>
      </c>
      <c r="S192" s="97">
        <f>S191*R191*E191/E192</f>
        <v>3.6147527969742783</v>
      </c>
      <c r="T192" s="100">
        <f t="shared" si="11"/>
        <v>5.0004035610122122E-2</v>
      </c>
      <c r="U192" s="100">
        <f t="shared" si="12"/>
        <v>5.463036811154387E-2</v>
      </c>
      <c r="V192" s="100">
        <f t="shared" si="13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15"/>
        <v>1886.3749999999861</v>
      </c>
      <c r="G193" s="97">
        <f>G189*8/12+G201*4/12</f>
        <v>3.42</v>
      </c>
      <c r="H193" s="96">
        <f t="shared" si="14"/>
        <v>210.53076662497776</v>
      </c>
      <c r="I193" s="96">
        <f>C193*$E$1859/E193</f>
        <v>9.717127216535328</v>
      </c>
      <c r="J193" s="98">
        <f>J192*((H193+(I193/12))/H192)</f>
        <v>526.27306510973426</v>
      </c>
      <c r="K193" s="96">
        <f>D193*$E$1859/E193</f>
        <v>12.371827919196901</v>
      </c>
      <c r="L193" s="98">
        <f>K193*(J193/H193)</f>
        <v>30.92640522059196</v>
      </c>
      <c r="M193" s="91">
        <f>H193/AVERAGE(K73:K192)</f>
        <v>16.863195515097832</v>
      </c>
      <c r="N193" s="87"/>
      <c r="O193" s="99">
        <f t="shared" ref="O193:O256" si="16">J193/AVERAGE(L73:L192)</f>
        <v>21.885839695764233</v>
      </c>
      <c r="P193" s="99"/>
      <c r="Q193" s="107">
        <f>1/M193-(G193/100-(((E193/E73)^(1/10))-1))</f>
        <v>-5.3582071231189562E-3</v>
      </c>
      <c r="R193" s="97">
        <f>((G193/G194+G193/1200+((1+G194/1200)^(-119))*(1-G193/G194)))</f>
        <v>1.0018006150130552</v>
      </c>
      <c r="S193" s="97">
        <f>S192*R192*E192/E193</f>
        <v>3.7117516530029881</v>
      </c>
      <c r="T193" s="100">
        <f t="shared" si="11"/>
        <v>5.0527738072549289E-2</v>
      </c>
      <c r="U193" s="100">
        <f t="shared" si="12"/>
        <v>5.3858307806657679E-2</v>
      </c>
      <c r="V193" s="100">
        <f t="shared" si="13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15"/>
        <v>1886.4583333333194</v>
      </c>
      <c r="G194" s="97">
        <f>G189*7/12+G201*5/12</f>
        <v>3.4325000000000001</v>
      </c>
      <c r="H194" s="96">
        <f t="shared" si="14"/>
        <v>222.96374622122963</v>
      </c>
      <c r="I194" s="96">
        <f>C194*$E$1859/E194</f>
        <v>9.7679355487395849</v>
      </c>
      <c r="J194" s="98">
        <f>J193*((H194+(I194/12))/H193)</f>
        <v>559.38711224282565</v>
      </c>
      <c r="K194" s="96">
        <f>D194*$E$1859/E194</f>
        <v>12.740785498355978</v>
      </c>
      <c r="L194" s="98">
        <f>K194*(J194/H194)</f>
        <v>31.964977842447176</v>
      </c>
      <c r="M194" s="91">
        <f>H194/AVERAGE(K74:K193)</f>
        <v>17.831494055376879</v>
      </c>
      <c r="N194" s="87"/>
      <c r="O194" s="99">
        <f t="shared" si="16"/>
        <v>23.128666989576441</v>
      </c>
      <c r="P194" s="99"/>
      <c r="Q194" s="107">
        <f>1/M194-(G194/100-(((E194/E74)^(1/10))-1))</f>
        <v>-7.2154380820541458E-3</v>
      </c>
      <c r="R194" s="97">
        <f>((G194/G195+G194/1200+((1+G195/1200)^(-119))*(1-G194/G195)))</f>
        <v>1.0018116487561965</v>
      </c>
      <c r="S194" s="97">
        <f>S193*R193*E193/E194</f>
        <v>3.7655056117860193</v>
      </c>
      <c r="T194" s="100">
        <f t="shared" ref="T194:T257" si="17">(($J314/$J194)^(1/10)-1)</f>
        <v>4.4162914298999434E-2</v>
      </c>
      <c r="U194" s="100">
        <f t="shared" ref="U194:U257" si="18">(($S314/$S194)^(1/10)-1)</f>
        <v>5.4384063894723944E-2</v>
      </c>
      <c r="V194" s="100">
        <f t="shared" ref="V194:V257" si="19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15"/>
        <v>1886.5416666666526</v>
      </c>
      <c r="G195" s="97">
        <f>G189*6/12+G201*6/12</f>
        <v>3.4449999999999998</v>
      </c>
      <c r="H195" s="96">
        <f t="shared" si="14"/>
        <v>223.53167054006607</v>
      </c>
      <c r="I195" s="96">
        <f>C195*$E$1859/E195</f>
        <v>9.5745366574666182</v>
      </c>
      <c r="J195" s="98">
        <f>J194*((H195+(I195/12))/H194)</f>
        <v>562.81373320082935</v>
      </c>
      <c r="K195" s="96">
        <f>D195*$E$1859/E195</f>
        <v>12.791211916457813</v>
      </c>
      <c r="L195" s="98">
        <f>K195*(J195/H195)</f>
        <v>32.206039141886109</v>
      </c>
      <c r="M195" s="91">
        <f>H195/AVERAGE(K75:K194)</f>
        <v>17.845845041532211</v>
      </c>
      <c r="N195" s="87"/>
      <c r="O195" s="99">
        <f t="shared" si="16"/>
        <v>23.13006740187333</v>
      </c>
      <c r="P195" s="99"/>
      <c r="Q195" s="107">
        <f>1/M195-(G195/100-(((E195/E75)^(1/10))-1))</f>
        <v>-6.1632867403133146E-3</v>
      </c>
      <c r="R195" s="97">
        <f>((G195/G196+G195/1200+((1+G196/1200)^(-119))*(1-G195/G196)))</f>
        <v>1.0018226819974081</v>
      </c>
      <c r="S195" s="97">
        <f>S194*R194*E194/E195</f>
        <v>3.7251715870576572</v>
      </c>
      <c r="T195" s="100">
        <f t="shared" si="17"/>
        <v>3.6949247601742119E-2</v>
      </c>
      <c r="U195" s="100">
        <f t="shared" si="18"/>
        <v>5.5975824039454336E-2</v>
      </c>
      <c r="V195" s="100">
        <f t="shared" si="19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15"/>
        <v>1886.6249999999859</v>
      </c>
      <c r="G196" s="97">
        <f>G189*5/12+G201*7/12</f>
        <v>3.4575</v>
      </c>
      <c r="H196" s="96">
        <f t="shared" si="14"/>
        <v>222.42898035536967</v>
      </c>
      <c r="I196" s="96">
        <f>C196*$E$1859/E196</f>
        <v>9.3900651483356246</v>
      </c>
      <c r="J196" s="98">
        <f>J195*((H196+(I196/12))/H195)</f>
        <v>562.0075638682406</v>
      </c>
      <c r="K196" s="96">
        <f>D196*$E$1859/E196</f>
        <v>12.840406687181488</v>
      </c>
      <c r="L196" s="98">
        <f>K196*(J196/H196)</f>
        <v>32.44363962740308</v>
      </c>
      <c r="M196" s="91">
        <f>H196/AVERAGE(K76:K195)</f>
        <v>17.723912799619271</v>
      </c>
      <c r="N196" s="87"/>
      <c r="O196" s="99">
        <f t="shared" si="16"/>
        <v>22.954973839219768</v>
      </c>
      <c r="P196" s="99"/>
      <c r="Q196" s="107">
        <f>1/M196-(G196/100-(((E196/E76)^(1/10))-1))</f>
        <v>-5.6081304491679071E-3</v>
      </c>
      <c r="R196" s="97">
        <f>((G196/G197+G196/1200+((1+G197/1200)^(-119))*(1-G196/G197)))</f>
        <v>1.0018337147371585</v>
      </c>
      <c r="S196" s="97">
        <f>S195*R195*E195/E196</f>
        <v>3.6858900200017954</v>
      </c>
      <c r="T196" s="100">
        <f t="shared" si="17"/>
        <v>3.14492943165261E-2</v>
      </c>
      <c r="U196" s="100">
        <f t="shared" si="18"/>
        <v>5.7550837080464268E-2</v>
      </c>
      <c r="V196" s="100">
        <f t="shared" si="19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15"/>
        <v>1886.7083333333192</v>
      </c>
      <c r="G197" s="97">
        <f>G189*4/12+G201*8/12</f>
        <v>3.4699999999999998</v>
      </c>
      <c r="H197" s="96">
        <f t="shared" si="14"/>
        <v>228.22787369796771</v>
      </c>
      <c r="I197" s="96">
        <f>C197*$E$1859/E197</f>
        <v>9.3196500148897901</v>
      </c>
      <c r="J197" s="98">
        <f>J196*((H197+(I197/12))/H196)</f>
        <v>578.62184706453161</v>
      </c>
      <c r="K197" s="96">
        <f>D197*$E$1859/E197</f>
        <v>13.047510020845706</v>
      </c>
      <c r="L197" s="98">
        <f>K197*(J197/H197)</f>
        <v>33.079107409315334</v>
      </c>
      <c r="M197" s="91">
        <f>H197/AVERAGE(K77:K196)</f>
        <v>18.147143925800027</v>
      </c>
      <c r="N197" s="87"/>
      <c r="O197" s="99">
        <f t="shared" si="16"/>
        <v>23.484613598095883</v>
      </c>
      <c r="P197" s="99"/>
      <c r="Q197" s="107">
        <f>1/M197-(G197/100-(((E197/E77)^(1/10))-1))</f>
        <v>-7.9534562704792408E-3</v>
      </c>
      <c r="R197" s="97">
        <f>((G197/G198+G197/1200+((1+G198/1200)^(-119))*(1-G197/G198)))</f>
        <v>1.0018447469759157</v>
      </c>
      <c r="S197" s="97">
        <f>S196*R196*E196/E197</f>
        <v>3.6926488908510184</v>
      </c>
      <c r="T197" s="100">
        <f t="shared" si="17"/>
        <v>3.4115279701616874E-2</v>
      </c>
      <c r="U197" s="100">
        <f t="shared" si="18"/>
        <v>5.781086342808428E-2</v>
      </c>
      <c r="V197" s="100">
        <f t="shared" si="19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15"/>
        <v>1886.7916666666524</v>
      </c>
      <c r="G198" s="97">
        <f>G189*3/12+G201*9/12</f>
        <v>3.4824999999999999</v>
      </c>
      <c r="H198" s="96">
        <f t="shared" si="14"/>
        <v>234.02676704056586</v>
      </c>
      <c r="I198" s="96">
        <f>C198*$E$1859/E198</f>
        <v>9.2492348814439556</v>
      </c>
      <c r="J198" s="98">
        <f>J197*((H198+(I198/12))/H197)</f>
        <v>595.27779022118511</v>
      </c>
      <c r="K198" s="96">
        <f>D198*$E$1859/E198</f>
        <v>13.254613354509923</v>
      </c>
      <c r="L198" s="98">
        <f>K198*(J198/H198)</f>
        <v>33.714848295713132</v>
      </c>
      <c r="M198" s="91">
        <f>H198/AVERAGE(K78:K197)</f>
        <v>18.562381342866569</v>
      </c>
      <c r="N198" s="87"/>
      <c r="O198" s="99">
        <f t="shared" si="16"/>
        <v>24.001461288727903</v>
      </c>
      <c r="P198" s="99"/>
      <c r="Q198" s="107">
        <f>1/M198-(G198/100-(((E198/E78)^(1/10))-1))</f>
        <v>-1.1092002599045275E-2</v>
      </c>
      <c r="R198" s="97">
        <f>((G198/G199+G198/1200+((1+G199/1200)^(-119))*(1-G198/G199)))</f>
        <v>1.0018557787141473</v>
      </c>
      <c r="S198" s="97">
        <f>S197*R197*E197/E198</f>
        <v>3.6994608937255347</v>
      </c>
      <c r="T198" s="100">
        <f t="shared" si="17"/>
        <v>3.0775345256867315E-2</v>
      </c>
      <c r="U198" s="100">
        <f t="shared" si="18"/>
        <v>5.4914522982869363E-2</v>
      </c>
      <c r="V198" s="100">
        <f t="shared" si="19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15"/>
        <v>1886.8749999999857</v>
      </c>
      <c r="G199" s="97">
        <f>G189*2/12+G201*10/12</f>
        <v>3.4950000000000001</v>
      </c>
      <c r="H199" s="96">
        <f t="shared" si="14"/>
        <v>239.82566038316395</v>
      </c>
      <c r="I199" s="96">
        <f>C199*$E$1859/E199</f>
        <v>9.1829618146714065</v>
      </c>
      <c r="J199" s="98">
        <f>J198*((H199+(I199/12))/H198)</f>
        <v>611.97454204513235</v>
      </c>
      <c r="K199" s="96">
        <f>D199*$E$1859/E199</f>
        <v>13.461716688174141</v>
      </c>
      <c r="L199" s="98">
        <f>K199*(J199/H199)</f>
        <v>34.35090261911364</v>
      </c>
      <c r="M199" s="91">
        <f>H199/AVERAGE(K79:K198)</f>
        <v>18.968312634942837</v>
      </c>
      <c r="N199" s="87"/>
      <c r="O199" s="99">
        <f t="shared" si="16"/>
        <v>24.504279362629454</v>
      </c>
      <c r="P199" s="99"/>
      <c r="Q199" s="107">
        <f>1/M199-(G199/100-(((E199/E79)^(1/10))-1))</f>
        <v>-1.3247391881082073E-2</v>
      </c>
      <c r="R199" s="97">
        <f>((G199/G200+G199/1200+((1+G200/1200)^(-119))*(1-G199/G200)))</f>
        <v>1.0018668099523205</v>
      </c>
      <c r="S199" s="97">
        <f>S198*R198*E198/E199</f>
        <v>3.7063262745059311</v>
      </c>
      <c r="T199" s="100">
        <f t="shared" si="17"/>
        <v>3.210031519203338E-2</v>
      </c>
      <c r="U199" s="100">
        <f t="shared" si="18"/>
        <v>5.2114662125251066E-2</v>
      </c>
      <c r="V199" s="100">
        <f t="shared" si="19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15"/>
        <v>1886.9583333333189</v>
      </c>
      <c r="G200" s="97">
        <f>G189*1/12+G201*11/12</f>
        <v>3.5074999999999998</v>
      </c>
      <c r="H200" s="96">
        <f t="shared" si="14"/>
        <v>230.76352322575318</v>
      </c>
      <c r="I200" s="96">
        <f>C200*$E$1859/E200</f>
        <v>9.001414026536473</v>
      </c>
      <c r="J200" s="98">
        <f>J199*((H200+(I200/12))/H199)</f>
        <v>590.76436707952473</v>
      </c>
      <c r="K200" s="96">
        <f>D200*$E$1859/E200</f>
        <v>13.50212103980471</v>
      </c>
      <c r="L200" s="98">
        <f>K200*(J200/H200)</f>
        <v>34.566000201461556</v>
      </c>
      <c r="M200" s="91">
        <f>H200/AVERAGE(K80:K199)</f>
        <v>18.194057556886438</v>
      </c>
      <c r="N200" s="87"/>
      <c r="O200" s="99">
        <f t="shared" si="16"/>
        <v>23.485324841739686</v>
      </c>
      <c r="P200" s="99"/>
      <c r="Q200" s="107">
        <f>1/M200-(G200/100-(((E200/E80)^(1/10))-1))</f>
        <v>-1.1670475276021254E-2</v>
      </c>
      <c r="R200" s="97">
        <f>((G200/G201+G200/1200+((1+G201/1200)^(-119))*(1-G200/G201)))</f>
        <v>1.0018778406909017</v>
      </c>
      <c r="S200" s="97">
        <f>S199*R199*E199/E200</f>
        <v>3.6679601573689107</v>
      </c>
      <c r="T200" s="100">
        <f t="shared" si="17"/>
        <v>3.2266295589027161E-2</v>
      </c>
      <c r="U200" s="100">
        <f t="shared" si="18"/>
        <v>5.3657956475100743E-2</v>
      </c>
      <c r="V200" s="100">
        <f t="shared" si="19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15"/>
        <v>1887.0416666666522</v>
      </c>
      <c r="G201" s="97">
        <v>3.52</v>
      </c>
      <c r="H201" s="96">
        <f t="shared" si="14"/>
        <v>222.87270630912627</v>
      </c>
      <c r="I201" s="96">
        <f>C201*$E$1859/E201</f>
        <v>8.8869493107133692</v>
      </c>
      <c r="J201" s="98">
        <f>J200*((H201+(I201/12))/H200)</f>
        <v>572.45945626125456</v>
      </c>
      <c r="K201" s="96">
        <f>D201*$E$1859/E201</f>
        <v>13.280497284549192</v>
      </c>
      <c r="L201" s="98">
        <f>K201*(J201/H201)</f>
        <v>34.111607384743216</v>
      </c>
      <c r="M201" s="91">
        <f>H201/AVERAGE(K81:K200)</f>
        <v>17.512222096304949</v>
      </c>
      <c r="N201" s="87"/>
      <c r="O201" s="99">
        <f t="shared" si="16"/>
        <v>22.5907543815106</v>
      </c>
      <c r="P201" s="99"/>
      <c r="Q201" s="107">
        <f>1/M201-(G201/100-(((E201/E81)^(1/10))-1))</f>
        <v>-9.0202886756547418E-3</v>
      </c>
      <c r="R201" s="97">
        <f>((G201/G202+G201/1200+((1+G202/1200)^(-119))*(1-G201/G202)))</f>
        <v>1.0018888709303571</v>
      </c>
      <c r="S201" s="97">
        <f>S200*R200*E200/E201</f>
        <v>3.5873521530383266</v>
      </c>
      <c r="T201" s="100">
        <f t="shared" si="17"/>
        <v>3.889511615068808E-2</v>
      </c>
      <c r="U201" s="100">
        <f t="shared" si="18"/>
        <v>5.9516530340948393E-2</v>
      </c>
      <c r="V201" s="100">
        <f t="shared" si="19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15"/>
        <v>1887.1249999999854</v>
      </c>
      <c r="G202" s="97">
        <f>G201*11/12+G213*1/12</f>
        <v>3.5324999999999998</v>
      </c>
      <c r="H202" s="96">
        <f t="shared" ref="H202:H265" si="20">B202*$E$1859/E202</f>
        <v>218.6717227330503</v>
      </c>
      <c r="I202" s="96">
        <f>C202*$E$1859/E202</f>
        <v>8.8810717716491556</v>
      </c>
      <c r="J202" s="98">
        <f>J201*((H202+(I202/12))/H201)</f>
        <v>563.56997993155255</v>
      </c>
      <c r="K202" s="96">
        <f>D202*$E$1859/E202</f>
        <v>13.222929082233186</v>
      </c>
      <c r="L202" s="98">
        <f>K202*(J202/H202)</f>
        <v>34.078690122214816</v>
      </c>
      <c r="M202" s="91">
        <f>H202/AVERAGE(K82:K201)</f>
        <v>17.125366596972313</v>
      </c>
      <c r="N202" s="87"/>
      <c r="O202" s="99">
        <f t="shared" si="16"/>
        <v>22.080922961887374</v>
      </c>
      <c r="P202" s="99"/>
      <c r="Q202" s="107">
        <f>1/M202-(G202/100-(((E202/E82)^(1/10))-1))</f>
        <v>-4.1399718116107917E-3</v>
      </c>
      <c r="R202" s="97">
        <f>((G202/G203+G202/1200+((1+G203/1200)^(-119))*(1-G202/G203)))</f>
        <v>1.0018999006711522</v>
      </c>
      <c r="S202" s="97">
        <f>S201*R201*E201/E202</f>
        <v>3.5518428126023083</v>
      </c>
      <c r="T202" s="100">
        <f t="shared" si="17"/>
        <v>3.9904228913522743E-2</v>
      </c>
      <c r="U202" s="100">
        <f t="shared" si="18"/>
        <v>6.0908215040206715E-2</v>
      </c>
      <c r="V202" s="100">
        <f t="shared" si="19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21">F202+1/12</f>
        <v>1887.2083333333187</v>
      </c>
      <c r="G203" s="97">
        <f>G201*10/12+G213*2/12</f>
        <v>3.5450000000000004</v>
      </c>
      <c r="H203" s="96">
        <f t="shared" si="20"/>
        <v>223.80300864555869</v>
      </c>
      <c r="I203" s="96">
        <f>C203*$E$1859/E203</f>
        <v>8.979750346889702</v>
      </c>
      <c r="J203" s="98">
        <f>J202*((H203+(I203/12))/H202)</f>
        <v>578.72312883539803</v>
      </c>
      <c r="K203" s="96">
        <f>D203*$E$1859/E203</f>
        <v>13.321607657473733</v>
      </c>
      <c r="L203" s="98">
        <f>K203*(J203/H203)</f>
        <v>34.447805287821311</v>
      </c>
      <c r="M203" s="91">
        <f>H203/AVERAGE(K83:K202)</f>
        <v>17.473213711513758</v>
      </c>
      <c r="N203" s="87"/>
      <c r="O203" s="99">
        <f t="shared" si="16"/>
        <v>22.517438233129671</v>
      </c>
      <c r="P203" s="99"/>
      <c r="Q203" s="107">
        <f>1/M203-(G203/100-(((E203/E83)^(1/10))-1))</f>
        <v>-9.7436043927962013E-4</v>
      </c>
      <c r="R203" s="97">
        <f>((G203/G204+G203/1200+((1+G204/1200)^(-119))*(1-G203/G204)))</f>
        <v>1.0019109299137525</v>
      </c>
      <c r="S203" s="97">
        <f>S202*R202*E202/E203</f>
        <v>3.5585909611457986</v>
      </c>
      <c r="T203" s="100">
        <f t="shared" si="17"/>
        <v>3.7767384509683977E-2</v>
      </c>
      <c r="U203" s="100">
        <f t="shared" si="18"/>
        <v>6.1043721247201255E-2</v>
      </c>
      <c r="V203" s="100">
        <f t="shared" si="19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21"/>
        <v>1887.291666666652</v>
      </c>
      <c r="G204" s="97">
        <f>G201*9/12+G213*3/12</f>
        <v>3.5575000000000001</v>
      </c>
      <c r="H204" s="96">
        <f t="shared" si="20"/>
        <v>228.93429455806711</v>
      </c>
      <c r="I204" s="96">
        <f>C204*$E$1859/E204</f>
        <v>9.0784289221302483</v>
      </c>
      <c r="J204" s="98">
        <f>J203*((H204+(I204/12))/H203)</f>
        <v>593.94820820952157</v>
      </c>
      <c r="K204" s="96">
        <f>D204*$E$1859/E204</f>
        <v>13.420286232714279</v>
      </c>
      <c r="L204" s="98">
        <f>K204*(J204/H204)</f>
        <v>34.817653584696089</v>
      </c>
      <c r="M204" s="91">
        <f>H204/AVERAGE(K84:K203)</f>
        <v>17.822983639100713</v>
      </c>
      <c r="N204" s="87"/>
      <c r="O204" s="99">
        <f t="shared" si="16"/>
        <v>22.953677448901978</v>
      </c>
      <c r="P204" s="99"/>
      <c r="Q204" s="107">
        <f>1/M204-(G204/100-(((E204/E84)^(1/10))-1))</f>
        <v>-4.9207840008725148E-3</v>
      </c>
      <c r="R204" s="97">
        <f>((G204/G205+G204/1200+((1+G205/1200)^(-119))*(1-G204/G205)))</f>
        <v>1.0019219586586225</v>
      </c>
      <c r="S204" s="97">
        <f>S203*R203*E203/E204</f>
        <v>3.5653911790642616</v>
      </c>
      <c r="T204" s="100">
        <f t="shared" si="17"/>
        <v>3.3729802457283631E-2</v>
      </c>
      <c r="U204" s="100">
        <f t="shared" si="18"/>
        <v>6.2751083190132118E-2</v>
      </c>
      <c r="V204" s="100">
        <f t="shared" si="19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21"/>
        <v>1887.3749999999852</v>
      </c>
      <c r="G205" s="97">
        <f>G201*8/12+G213*4/12</f>
        <v>3.5700000000000003</v>
      </c>
      <c r="H205" s="96">
        <f t="shared" si="20"/>
        <v>232.88143756768898</v>
      </c>
      <c r="I205" s="96">
        <f>C205*$E$1859/E205</f>
        <v>9.1771074973707947</v>
      </c>
      <c r="J205" s="98">
        <f>J204*((H205+(I205/12))/H204)</f>
        <v>606.17278878797197</v>
      </c>
      <c r="K205" s="96">
        <f>D205*$E$1859/E205</f>
        <v>13.518964807954825</v>
      </c>
      <c r="L205" s="98">
        <f>K205*(J205/H205)</f>
        <v>35.188844094894982</v>
      </c>
      <c r="M205" s="91">
        <f>H205/AVERAGE(K85:K204)</f>
        <v>18.075445427458249</v>
      </c>
      <c r="N205" s="87"/>
      <c r="O205" s="99">
        <f t="shared" si="16"/>
        <v>23.264710044683614</v>
      </c>
      <c r="P205" s="99"/>
      <c r="Q205" s="107">
        <f>1/M205-(G205/100-(((E205/E85)^(1/10))-1))</f>
        <v>-7.5842111504657583E-3</v>
      </c>
      <c r="R205" s="97">
        <f>((G205/G206+G205/1200+((1+G206/1200)^(-119))*(1-G205/G206)))</f>
        <v>1.0019329869062263</v>
      </c>
      <c r="S205" s="97">
        <f>S204*R204*E204/E205</f>
        <v>3.5722437135122407</v>
      </c>
      <c r="T205" s="100">
        <f t="shared" si="17"/>
        <v>3.4065606033785834E-2</v>
      </c>
      <c r="U205" s="100">
        <f t="shared" si="18"/>
        <v>6.4483239640638068E-2</v>
      </c>
      <c r="V205" s="100">
        <f t="shared" si="19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21"/>
        <v>1887.4583333333185</v>
      </c>
      <c r="G206" s="97">
        <f>G201*7/12+G213*5/12</f>
        <v>3.5825</v>
      </c>
      <c r="H206" s="96">
        <f t="shared" si="20"/>
        <v>228.8639080916297</v>
      </c>
      <c r="I206" s="96">
        <f>C206*$E$1859/E206</f>
        <v>9.386216125921985</v>
      </c>
      <c r="J206" s="98">
        <f>J205*((H206+(I206/12))/H205)</f>
        <v>597.75143069295723</v>
      </c>
      <c r="K206" s="96">
        <f>D206*$E$1859/E206</f>
        <v>13.779764099757806</v>
      </c>
      <c r="L206" s="98">
        <f>K206*(J206/H206)</f>
        <v>35.990269387272285</v>
      </c>
      <c r="M206" s="91">
        <f>H206/AVERAGE(K86:K205)</f>
        <v>17.70769566327299</v>
      </c>
      <c r="N206" s="87"/>
      <c r="O206" s="99">
        <f t="shared" si="16"/>
        <v>22.781332053852886</v>
      </c>
      <c r="P206" s="99"/>
      <c r="Q206" s="107">
        <f>1/M206-(G206/100-(((E206/E86)^(1/10))-1))</f>
        <v>-2.3459262036217912E-3</v>
      </c>
      <c r="R206" s="97">
        <f>((G206/G207+G206/1200+((1+G207/1200)^(-119))*(1-G206/G207)))</f>
        <v>1.0019440146570282</v>
      </c>
      <c r="S206" s="97">
        <f>S205*R205*E205/E206</f>
        <v>3.6217592827738923</v>
      </c>
      <c r="T206" s="100">
        <f t="shared" si="17"/>
        <v>4.0602202850867908E-2</v>
      </c>
      <c r="U206" s="100">
        <f t="shared" si="18"/>
        <v>6.335538917605632E-2</v>
      </c>
      <c r="V206" s="100">
        <f t="shared" si="19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21"/>
        <v>1887.5416666666517</v>
      </c>
      <c r="G207" s="97">
        <f>G201*6/12+G213*6/12</f>
        <v>3.5949999999999998</v>
      </c>
      <c r="H207" s="96">
        <f t="shared" si="20"/>
        <v>225.96201288282106</v>
      </c>
      <c r="I207" s="96">
        <f>C207*$E$1859/E207</f>
        <v>9.6003538568282654</v>
      </c>
      <c r="J207" s="98">
        <f>J206*((H207+(I207/12))/H206)</f>
        <v>592.26173486379412</v>
      </c>
      <c r="K207" s="96">
        <f>D207*$E$1859/E207</f>
        <v>14.046833537885567</v>
      </c>
      <c r="L207" s="98">
        <f>K207*(J207/H207)</f>
        <v>36.81770176478863</v>
      </c>
      <c r="M207" s="91">
        <f>H207/AVERAGE(K87:K206)</f>
        <v>17.431460535613077</v>
      </c>
      <c r="N207" s="87"/>
      <c r="O207" s="99">
        <f t="shared" si="16"/>
        <v>22.416555953423313</v>
      </c>
      <c r="P207" s="99"/>
      <c r="Q207" s="107">
        <f>1/M207-(G207/100-(((E207/E87)^(1/10))-1))</f>
        <v>-3.66137849707001E-3</v>
      </c>
      <c r="R207" s="97">
        <f>((G207/G208+G207/1200+((1+G208/1200)^(-119))*(1-G207/G208)))</f>
        <v>1.0019550419114911</v>
      </c>
      <c r="S207" s="97">
        <f>S206*R206*E206/E207</f>
        <v>3.6725183661029361</v>
      </c>
      <c r="T207" s="100">
        <f t="shared" si="17"/>
        <v>4.645836123488789E-2</v>
      </c>
      <c r="U207" s="100">
        <f t="shared" si="18"/>
        <v>6.2212256832081314E-2</v>
      </c>
      <c r="V207" s="100">
        <f t="shared" si="19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21"/>
        <v>1887.624999999985</v>
      </c>
      <c r="G208" s="97">
        <f>G201*5/12+G213*7/12</f>
        <v>3.6074999999999999</v>
      </c>
      <c r="H208" s="96">
        <f t="shared" si="20"/>
        <v>217.6803314309567</v>
      </c>
      <c r="I208" s="96">
        <f>C208*$E$1859/E208</f>
        <v>9.5859228520054316</v>
      </c>
      <c r="J208" s="98">
        <f>J207*((H208+(I208/12))/H207)</f>
        <v>572.64866645679547</v>
      </c>
      <c r="K208" s="96">
        <f>D208*$E$1859/E208</f>
        <v>13.979470825841252</v>
      </c>
      <c r="L208" s="98">
        <f>K208*(J208/H208)</f>
        <v>36.775602433005204</v>
      </c>
      <c r="M208" s="91">
        <f>H208/AVERAGE(K88:K207)</f>
        <v>16.739849614820713</v>
      </c>
      <c r="N208" s="87"/>
      <c r="O208" s="99">
        <f t="shared" si="16"/>
        <v>21.520614675737029</v>
      </c>
      <c r="P208" s="99"/>
      <c r="Q208" s="107">
        <f>1/M208-(G208/100-(((E208/E88)^(1/10))-1))</f>
        <v>3.4779576235530255E-3</v>
      </c>
      <c r="R208" s="97">
        <f>((G208/G209+G208/1200+((1+G209/1200)^(-119))*(1-G208/G209)))</f>
        <v>1.0019660686700782</v>
      </c>
      <c r="S208" s="97">
        <f>S207*R207*E207/E208</f>
        <v>3.635894492062445</v>
      </c>
      <c r="T208" s="100">
        <f t="shared" si="17"/>
        <v>5.2268982363676386E-2</v>
      </c>
      <c r="U208" s="100">
        <f t="shared" si="18"/>
        <v>5.88957684251179E-2</v>
      </c>
      <c r="V208" s="100">
        <f t="shared" si="19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21"/>
        <v>1887.7083333333183</v>
      </c>
      <c r="G209" s="97">
        <f>G201*4/12+G213*8/12</f>
        <v>3.62</v>
      </c>
      <c r="H209" s="96">
        <f t="shared" si="20"/>
        <v>217.47327894625712</v>
      </c>
      <c r="I209" s="96">
        <f>C209*$E$1859/E209</f>
        <v>9.8024665696035971</v>
      </c>
      <c r="J209" s="98">
        <f>J208*((H209+(I209/12))/H208)</f>
        <v>574.25291086667778</v>
      </c>
      <c r="K209" s="96">
        <f>D209*$E$1859/E209</f>
        <v>14.248946250660898</v>
      </c>
      <c r="L209" s="98">
        <f>K209*(J209/H209)</f>
        <v>37.625306892286972</v>
      </c>
      <c r="M209" s="91">
        <f>H209/AVERAGE(K89:K208)</f>
        <v>16.676629667380148</v>
      </c>
      <c r="N209" s="87"/>
      <c r="O209" s="99">
        <f t="shared" si="16"/>
        <v>21.434140136239698</v>
      </c>
      <c r="P209" s="99"/>
      <c r="Q209" s="107">
        <f>1/M209-(G209/100-(((E209/E89)^(1/10))-1))</f>
        <v>3.3621784870726812E-3</v>
      </c>
      <c r="R209" s="97">
        <f>((G209/G210+G209/1200+((1+G210/1200)^(-119))*(1-G209/G210)))</f>
        <v>1.0019770949332516</v>
      </c>
      <c r="S209" s="97">
        <f>S208*R208*E208/E209</f>
        <v>3.6869328329594402</v>
      </c>
      <c r="T209" s="100">
        <f t="shared" si="17"/>
        <v>5.4261979497677526E-2</v>
      </c>
      <c r="U209" s="100">
        <f t="shared" si="18"/>
        <v>5.4736357356398146E-2</v>
      </c>
      <c r="V209" s="100">
        <f t="shared" si="19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21"/>
        <v>1887.7916666666515</v>
      </c>
      <c r="G210" s="97">
        <f>G201*3/12+G213*9/12</f>
        <v>3.6324999999999998</v>
      </c>
      <c r="H210" s="96">
        <f t="shared" si="20"/>
        <v>207.69499512678433</v>
      </c>
      <c r="I210" s="96">
        <f>C210*$E$1859/E210</f>
        <v>9.7856295780888782</v>
      </c>
      <c r="J210" s="98">
        <f>J209*((H210+(I210/12))/H209)</f>
        <v>550.58599211205387</v>
      </c>
      <c r="K210" s="96">
        <f>D210*$E$1859/E210</f>
        <v>14.179177551924699</v>
      </c>
      <c r="L210" s="98">
        <f>K210*(J210/H210)</f>
        <v>37.588082153803676</v>
      </c>
      <c r="M210" s="91">
        <f>H210/AVERAGE(K90:K209)</f>
        <v>15.880666812517317</v>
      </c>
      <c r="N210" s="87"/>
      <c r="O210" s="99">
        <f t="shared" si="16"/>
        <v>20.408601387649544</v>
      </c>
      <c r="P210" s="99"/>
      <c r="Q210" s="107">
        <f>1/M210-(G210/100-(((E210/E90)^(1/10))-1))</f>
        <v>7.4165025414431179E-3</v>
      </c>
      <c r="R210" s="97">
        <f>((G210/G211+G210/1200+((1+G211/1200)^(-119))*(1-G210/G211)))</f>
        <v>1.0019881207014731</v>
      </c>
      <c r="S210" s="97">
        <f>S209*R209*E209/E210</f>
        <v>3.6502455519905932</v>
      </c>
      <c r="T210" s="100">
        <f t="shared" si="17"/>
        <v>5.7083066914884295E-2</v>
      </c>
      <c r="U210" s="100">
        <f t="shared" si="18"/>
        <v>5.7623650152356376E-2</v>
      </c>
      <c r="V210" s="100">
        <f t="shared" si="19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21"/>
        <v>1887.8749999999848</v>
      </c>
      <c r="G211" s="97">
        <f>G201*2/12+G213*10/12</f>
        <v>3.6450000000000005</v>
      </c>
      <c r="H211" s="96">
        <f t="shared" si="20"/>
        <v>209.19857950995788</v>
      </c>
      <c r="I211" s="96">
        <f>C211*$E$1859/E211</f>
        <v>9.769178948814071</v>
      </c>
      <c r="J211" s="98">
        <f>J210*((H211+(I211/12))/H210)</f>
        <v>556.73001878375692</v>
      </c>
      <c r="K211" s="96">
        <f>D211*$E$1859/E211</f>
        <v>14.111036259398102</v>
      </c>
      <c r="L211" s="98">
        <f>K211*(J211/H211)</f>
        <v>37.553015417960957</v>
      </c>
      <c r="M211" s="91">
        <f>H211/AVERAGE(K91:K210)</f>
        <v>15.950712201066782</v>
      </c>
      <c r="N211" s="87"/>
      <c r="O211" s="99">
        <f t="shared" si="16"/>
        <v>20.495857279505174</v>
      </c>
      <c r="P211" s="99"/>
      <c r="Q211" s="107">
        <f>1/M211-(G211/100-(((E211/E91)^(1/10))-1))</f>
        <v>1.0122384862189297E-2</v>
      </c>
      <c r="R211" s="97">
        <f>((G211/G212+G211/1200+((1+G212/1200)^(-119))*(1-G211/G212)))</f>
        <v>1.0019991459752047</v>
      </c>
      <c r="S211" s="97">
        <f>S210*R210*E210/E211</f>
        <v>3.6144716860752424</v>
      </c>
      <c r="T211" s="100">
        <f t="shared" si="17"/>
        <v>5.2464919453968584E-2</v>
      </c>
      <c r="U211" s="100">
        <f t="shared" si="18"/>
        <v>5.8999124724486984E-2</v>
      </c>
      <c r="V211" s="100">
        <f t="shared" si="19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21"/>
        <v>1887.958333333318</v>
      </c>
      <c r="G212" s="97">
        <f>G201*1/12+G213*11/12</f>
        <v>3.6574999999999998</v>
      </c>
      <c r="H212" s="96">
        <f t="shared" si="20"/>
        <v>203.23232709365033</v>
      </c>
      <c r="I212" s="96">
        <f>C212*$E$1859/E212</f>
        <v>9.6410022340441337</v>
      </c>
      <c r="J212" s="98">
        <f>J211*((H212+(I212/12))/H211)</f>
        <v>542.99041525986399</v>
      </c>
      <c r="K212" s="96">
        <f>D212*$E$1859/E212</f>
        <v>13.883043217023552</v>
      </c>
      <c r="L212" s="98">
        <f>K212*(J212/H212)</f>
        <v>37.092324382077997</v>
      </c>
      <c r="M212" s="91">
        <f>H212/AVERAGE(K92:K211)</f>
        <v>15.45551345446995</v>
      </c>
      <c r="N212" s="87"/>
      <c r="O212" s="99">
        <f t="shared" si="16"/>
        <v>19.857946875058186</v>
      </c>
      <c r="P212" s="99"/>
      <c r="Q212" s="107">
        <f>1/M212-(G212/100-(((E212/E92)^(1/10))-1))</f>
        <v>1.429702825508912E-2</v>
      </c>
      <c r="R212" s="97">
        <f>((G212/G213+G212/1200+((1+G213/1200)^(-119))*(1-G212/G213)))</f>
        <v>1.0020101707549067</v>
      </c>
      <c r="S212" s="97">
        <f>S211*R211*E211/E212</f>
        <v>3.5384371951168614</v>
      </c>
      <c r="T212" s="100">
        <f t="shared" si="17"/>
        <v>5.7678975826847223E-2</v>
      </c>
      <c r="U212" s="100">
        <f t="shared" si="18"/>
        <v>6.1586799125739944E-2</v>
      </c>
      <c r="V212" s="100">
        <f t="shared" si="19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21"/>
        <v>1888.0416666666513</v>
      </c>
      <c r="G213" s="97">
        <v>3.67</v>
      </c>
      <c r="H213" s="96">
        <f t="shared" si="20"/>
        <v>202.44742740495522</v>
      </c>
      <c r="I213" s="96">
        <f>C213*$E$1859/E213</f>
        <v>9.4666094585028979</v>
      </c>
      <c r="J213" s="98">
        <f>J212*((H213+(I213/12))/H212)</f>
        <v>543.0010607554749</v>
      </c>
      <c r="K213" s="96">
        <f>D213*$E$1859/E213</f>
        <v>13.408806067480747</v>
      </c>
      <c r="L213" s="98">
        <f>K213*(J213/H213)</f>
        <v>35.964872517457728</v>
      </c>
      <c r="M213" s="91">
        <f>H213/AVERAGE(K93:K212)</f>
        <v>15.358662514259906</v>
      </c>
      <c r="N213" s="87"/>
      <c r="O213" s="99">
        <f t="shared" si="16"/>
        <v>19.731734100274622</v>
      </c>
      <c r="P213" s="99"/>
      <c r="Q213" s="107">
        <f>1/M213-(G213/100-(((E213/E93)^(1/10))-1))</f>
        <v>1.8720415575164698E-2</v>
      </c>
      <c r="R213" s="97">
        <f>((G213/G214+G213/1200+((1+G214/1200)^(-119))*(1-G213/G214)))</f>
        <v>1.0045816690372138</v>
      </c>
      <c r="S213" s="97">
        <f>S212*R212*E212/E213</f>
        <v>3.5052515322032569</v>
      </c>
      <c r="T213" s="100">
        <f t="shared" si="17"/>
        <v>6.0865157184430529E-2</v>
      </c>
      <c r="U213" s="100">
        <f t="shared" si="18"/>
        <v>6.2921439888693254E-2</v>
      </c>
      <c r="V213" s="100">
        <f t="shared" si="19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21"/>
        <v>1888.1249999999845</v>
      </c>
      <c r="G214" s="97">
        <f>G213*11/12+G225*1/12</f>
        <v>3.6516666666666664</v>
      </c>
      <c r="H214" s="96">
        <f t="shared" si="20"/>
        <v>203.61796718301213</v>
      </c>
      <c r="I214" s="96">
        <f>C214*$E$1859/E214</f>
        <v>9.5137410045547508</v>
      </c>
      <c r="J214" s="98">
        <f>J213*((H214+(I214/12))/H213)</f>
        <v>548.26712897003586</v>
      </c>
      <c r="K214" s="96">
        <f>D214*$E$1859/E214</f>
        <v>13.239024267789404</v>
      </c>
      <c r="L214" s="98">
        <f>K214*(J214/H214)</f>
        <v>35.647747230191911</v>
      </c>
      <c r="M214" s="91">
        <f>H214/AVERAGE(K94:K213)</f>
        <v>15.418178318820541</v>
      </c>
      <c r="N214" s="87"/>
      <c r="O214" s="99">
        <f t="shared" si="16"/>
        <v>19.807302727374427</v>
      </c>
      <c r="P214" s="99"/>
      <c r="Q214" s="107">
        <f>1/M214-(G214/100-(((E214/E94)^(1/10))-1))</f>
        <v>1.8545973596228914E-2</v>
      </c>
      <c r="R214" s="97">
        <f>((G214/G215+G214/1200+((1+G215/1200)^(-119))*(1-G214/G215)))</f>
        <v>1.0045677011853911</v>
      </c>
      <c r="S214" s="97">
        <f>S213*R213*E213/E214</f>
        <v>3.5617945950055767</v>
      </c>
      <c r="T214" s="100">
        <f t="shared" si="17"/>
        <v>5.8453781626417456E-2</v>
      </c>
      <c r="U214" s="100">
        <f t="shared" si="18"/>
        <v>6.0198696369751392E-2</v>
      </c>
      <c r="V214" s="100">
        <f t="shared" si="19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21"/>
        <v>1888.2083333333178</v>
      </c>
      <c r="G215" s="97">
        <f>G213*10/12+G225*2/12</f>
        <v>3.6333333333333337</v>
      </c>
      <c r="H215" s="96">
        <f t="shared" si="20"/>
        <v>195.90516539577681</v>
      </c>
      <c r="I215" s="96">
        <f>C215*$E$1859/E215</f>
        <v>9.4481821893632514</v>
      </c>
      <c r="J215" s="98">
        <f>J214*((H215+(I215/12))/H214)</f>
        <v>529.61947014853297</v>
      </c>
      <c r="K215" s="96">
        <f>D215*$E$1859/E215</f>
        <v>12.91894299361914</v>
      </c>
      <c r="L215" s="98">
        <f>K215*(J215/H215)</f>
        <v>34.92569340546428</v>
      </c>
      <c r="M215" s="91">
        <f>H215/AVERAGE(K95:K214)</f>
        <v>14.808972366946572</v>
      </c>
      <c r="N215" s="87"/>
      <c r="O215" s="99">
        <f t="shared" si="16"/>
        <v>19.026611493191691</v>
      </c>
      <c r="P215" s="99"/>
      <c r="Q215" s="107">
        <f>1/M215-(G215/100-(((E215/E95)^(1/10))-1))</f>
        <v>2.3484775724689648E-2</v>
      </c>
      <c r="R215" s="97">
        <f>((G215/G216+G215/1200+((1+G216/1200)^(-119))*(1-G215/G216)))</f>
        <v>1.0045537348950258</v>
      </c>
      <c r="S215" s="97">
        <f>S214*R214*E214/E215</f>
        <v>3.5780638083993033</v>
      </c>
      <c r="T215" s="100">
        <f t="shared" si="17"/>
        <v>5.7574262323824899E-2</v>
      </c>
      <c r="U215" s="100">
        <f t="shared" si="18"/>
        <v>6.0195091247454258E-2</v>
      </c>
      <c r="V215" s="100">
        <f t="shared" si="19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21"/>
        <v>1888.2916666666511</v>
      </c>
      <c r="G216" s="97">
        <f>G213*9/12+G225*3/12</f>
        <v>3.6150000000000002</v>
      </c>
      <c r="H216" s="96">
        <f t="shared" si="20"/>
        <v>198.96385634681548</v>
      </c>
      <c r="I216" s="96">
        <f>C216*$E$1859/E216</f>
        <v>9.4917463233686696</v>
      </c>
      <c r="J216" s="98">
        <f>J215*((H216+(I216/12))/H215)</f>
        <v>540.02685313712743</v>
      </c>
      <c r="K216" s="96">
        <f>D216*$E$1859/E216</f>
        <v>12.745390562451886</v>
      </c>
      <c r="L216" s="98">
        <f>K216*(J216/H216)</f>
        <v>34.593484886254814</v>
      </c>
      <c r="M216" s="91">
        <f>H216/AVERAGE(K96:K215)</f>
        <v>15.020108681844462</v>
      </c>
      <c r="N216" s="87"/>
      <c r="O216" s="99">
        <f t="shared" si="16"/>
        <v>19.299571616567636</v>
      </c>
      <c r="P216" s="99"/>
      <c r="Q216" s="107">
        <f>1/M216-(G216/100-(((E216/E96)^(1/10))-1))</f>
        <v>2.2632996042627557E-2</v>
      </c>
      <c r="R216" s="97">
        <f>((G216/G217+G216/1200+((1+G217/1200)^(-119))*(1-G216/G217)))</f>
        <v>1.0045397701682555</v>
      </c>
      <c r="S216" s="97">
        <f>S215*R215*E215/E216</f>
        <v>3.6361609028814996</v>
      </c>
      <c r="T216" s="100">
        <f t="shared" si="17"/>
        <v>5.404622858914121E-2</v>
      </c>
      <c r="U216" s="100">
        <f t="shared" si="18"/>
        <v>5.8966097231183623E-2</v>
      </c>
      <c r="V216" s="100">
        <f t="shared" si="19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21"/>
        <v>1888.3749999999843</v>
      </c>
      <c r="G217" s="97">
        <f>G213*8/12+G225*4/12</f>
        <v>3.5966666666666667</v>
      </c>
      <c r="H217" s="96">
        <f t="shared" si="20"/>
        <v>204.06729359744946</v>
      </c>
      <c r="I217" s="96">
        <f>C217*$E$1859/E217</f>
        <v>9.5402446542560035</v>
      </c>
      <c r="J217" s="98">
        <f>J216*((H217+(I217/12))/H216)</f>
        <v>556.03642178623579</v>
      </c>
      <c r="K217" s="96">
        <f>D217*$E$1859/E217</f>
        <v>12.563756199626338</v>
      </c>
      <c r="L217" s="98">
        <f>K217*(J217/H217)</f>
        <v>34.23334488482763</v>
      </c>
      <c r="M217" s="91">
        <f>H217/AVERAGE(K97:K216)</f>
        <v>15.387916957229136</v>
      </c>
      <c r="N217" s="87"/>
      <c r="O217" s="99">
        <f t="shared" si="16"/>
        <v>19.772685839694226</v>
      </c>
      <c r="P217" s="99"/>
      <c r="Q217" s="107">
        <f>1/M217-(G217/100-(((E217/E97)^(1/10))-1))</f>
        <v>2.3320027160848543E-2</v>
      </c>
      <c r="R217" s="97">
        <f>((G217/G218+G217/1200+((1+G218/1200)^(-119))*(1-G217/G218)))</f>
        <v>1.0045258070072212</v>
      </c>
      <c r="S217" s="97">
        <f>S216*R216*E216/E217</f>
        <v>3.6956350386550132</v>
      </c>
      <c r="T217" s="100">
        <f t="shared" si="17"/>
        <v>5.0839347211230734E-2</v>
      </c>
      <c r="U217" s="100">
        <f t="shared" si="18"/>
        <v>5.055071098822439E-2</v>
      </c>
      <c r="V217" s="100">
        <f t="shared" si="19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21"/>
        <v>1888.4583333333176</v>
      </c>
      <c r="G218" s="97">
        <f>G213*7/12+G225*5/12</f>
        <v>3.5783333333333331</v>
      </c>
      <c r="H218" s="96">
        <f t="shared" si="20"/>
        <v>200.10613953561335</v>
      </c>
      <c r="I218" s="96">
        <f>C218*$E$1859/E218</f>
        <v>9.5859228520054316</v>
      </c>
      <c r="J218" s="98">
        <f>J217*((H218+(I218/12))/H217)</f>
        <v>547.41980789295974</v>
      </c>
      <c r="K218" s="96">
        <f>D218*$E$1859/E218</f>
        <v>12.381817017173681</v>
      </c>
      <c r="L218" s="98">
        <f>K218*(J218/H218)</f>
        <v>33.872283522318867</v>
      </c>
      <c r="M218" s="91">
        <f>H218/AVERAGE(K98:K217)</f>
        <v>15.077628818434697</v>
      </c>
      <c r="N218" s="87"/>
      <c r="O218" s="99">
        <f t="shared" si="16"/>
        <v>19.375983676114181</v>
      </c>
      <c r="P218" s="99"/>
      <c r="Q218" s="107">
        <f>1/M218-(G218/100-(((E218/E98)^(1/10))-1))</f>
        <v>2.5898537334721208E-2</v>
      </c>
      <c r="R218" s="97">
        <f>((G218/G219+G218/1200+((1+G219/1200)^(-119))*(1-G218/G219)))</f>
        <v>1.0045118454140671</v>
      </c>
      <c r="S218" s="97">
        <f>S217*R217*E217/E218</f>
        <v>3.7565571530193069</v>
      </c>
      <c r="T218" s="100">
        <f t="shared" si="17"/>
        <v>6.4064534325128486E-2</v>
      </c>
      <c r="U218" s="100">
        <f t="shared" si="18"/>
        <v>5.6469285824678916E-2</v>
      </c>
      <c r="V218" s="100">
        <f t="shared" si="19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21"/>
        <v>1888.5416666666508</v>
      </c>
      <c r="G219" s="97">
        <f>G213*6/12+G225*6/12</f>
        <v>3.5600000000000005</v>
      </c>
      <c r="H219" s="96">
        <f t="shared" si="20"/>
        <v>202.88315069456291</v>
      </c>
      <c r="I219" s="96">
        <f>C219*$E$1859/E219</f>
        <v>9.4060417919288604</v>
      </c>
      <c r="J219" s="98">
        <f>J218*((H219+(I219/12))/H218)</f>
        <v>557.16103181993856</v>
      </c>
      <c r="K219" s="96">
        <f>D219*$E$1859/E219</f>
        <v>11.908530460029112</v>
      </c>
      <c r="L219" s="98">
        <f>K219*(J219/H219)</f>
        <v>32.703401420248149</v>
      </c>
      <c r="M219" s="91">
        <f>H219/AVERAGE(K99:K218)</f>
        <v>15.27964251549818</v>
      </c>
      <c r="N219" s="87"/>
      <c r="O219" s="99">
        <f t="shared" si="16"/>
        <v>19.635009581546448</v>
      </c>
      <c r="P219" s="99"/>
      <c r="Q219" s="107">
        <f>1/M219-(G219/100-(((E219/E99)^(1/10))-1))</f>
        <v>2.525901292131677E-2</v>
      </c>
      <c r="R219" s="97">
        <f>((G219/G220+G219/1200+((1+G220/1200)^(-119))*(1-G219/G220)))</f>
        <v>1.0044978853909405</v>
      </c>
      <c r="S219" s="97">
        <f>S218*R218*E218/E219</f>
        <v>3.7291103675228134</v>
      </c>
      <c r="T219" s="100">
        <f t="shared" si="17"/>
        <v>6.4451004161728553E-2</v>
      </c>
      <c r="U219" s="100">
        <f t="shared" si="18"/>
        <v>5.9217498387454715E-2</v>
      </c>
      <c r="V219" s="100">
        <f t="shared" si="19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21"/>
        <v>1888.6249999999841</v>
      </c>
      <c r="G220" s="97">
        <f>G213*5/12+G225*7/12</f>
        <v>3.541666666666667</v>
      </c>
      <c r="H220" s="96">
        <f t="shared" si="20"/>
        <v>207.22500800514695</v>
      </c>
      <c r="I220" s="96">
        <f>C220*$E$1859/E220</f>
        <v>9.3428875037749108</v>
      </c>
      <c r="J220" s="98">
        <f>J219*((H220+(I220/12))/H219)</f>
        <v>571.22284404811785</v>
      </c>
      <c r="K220" s="96">
        <f>D220*$E$1859/E220</f>
        <v>11.576970447220877</v>
      </c>
      <c r="L220" s="98">
        <f>K220*(J220/H220)</f>
        <v>31.912316220821516</v>
      </c>
      <c r="M220" s="91">
        <f>H220/AVERAGE(K100:K219)</f>
        <v>15.60291167008881</v>
      </c>
      <c r="N220" s="87"/>
      <c r="O220" s="99">
        <f t="shared" si="16"/>
        <v>20.049771885586594</v>
      </c>
      <c r="P220" s="99"/>
      <c r="Q220" s="107">
        <f>1/M220-(G220/100-(((E220/E100)^(1/10))-1))</f>
        <v>2.2974575191211148E-2</v>
      </c>
      <c r="R220" s="97">
        <f>((G220/G221+G220/1200+((1+G221/1200)^(-119))*(1-G220/G221)))</f>
        <v>1.0044839269399921</v>
      </c>
      <c r="S220" s="97">
        <f>S219*R219*E219/E220</f>
        <v>3.7458834785660993</v>
      </c>
      <c r="T220" s="100">
        <f t="shared" si="17"/>
        <v>6.6032456333406708E-2</v>
      </c>
      <c r="U220" s="100">
        <f t="shared" si="18"/>
        <v>5.9213019345224716E-2</v>
      </c>
      <c r="V220" s="100">
        <f t="shared" si="19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21"/>
        <v>1888.7083333333173</v>
      </c>
      <c r="G221" s="97">
        <f>G213*4/12+G225*8/12</f>
        <v>3.5233333333333334</v>
      </c>
      <c r="H221" s="96">
        <f t="shared" si="20"/>
        <v>212.35629391765534</v>
      </c>
      <c r="I221" s="96">
        <f>C221*$E$1859/E221</f>
        <v>9.2757860726113393</v>
      </c>
      <c r="J221" s="98">
        <f>J220*((H221+(I221/12))/H220)</f>
        <v>587.4981615888538</v>
      </c>
      <c r="K221" s="96">
        <f>D221*$E$1859/E221</f>
        <v>11.249357577422263</v>
      </c>
      <c r="L221" s="98">
        <f>K221*(J221/H221)</f>
        <v>31.122114507959729</v>
      </c>
      <c r="M221" s="91">
        <f>H221/AVERAGE(K101:K220)</f>
        <v>15.987828821761426</v>
      </c>
      <c r="N221" s="87"/>
      <c r="O221" s="99">
        <f t="shared" si="16"/>
        <v>20.542902549349073</v>
      </c>
      <c r="P221" s="99"/>
      <c r="Q221" s="107">
        <f>1/M221-(G221/100-(((E221/E101)^(1/10))-1))</f>
        <v>2.1614886504528329E-2</v>
      </c>
      <c r="R221" s="97">
        <f>((G221/G222+G221/1200+((1+G222/1200)^(-119))*(1-G221/G222)))</f>
        <v>1.0044699700633755</v>
      </c>
      <c r="S221" s="97">
        <f>S220*R220*E220/E221</f>
        <v>3.762679746409713</v>
      </c>
      <c r="T221" s="100">
        <f t="shared" si="17"/>
        <v>6.3167783307784164E-2</v>
      </c>
      <c r="U221" s="100">
        <f t="shared" si="18"/>
        <v>5.9208365106472316E-2</v>
      </c>
      <c r="V221" s="100">
        <f t="shared" si="19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21"/>
        <v>1888.7916666666506</v>
      </c>
      <c r="G222" s="97">
        <f>G213*3/12+G225*9/12</f>
        <v>3.5049999999999999</v>
      </c>
      <c r="H222" s="96">
        <f t="shared" si="20"/>
        <v>208.71698655989468</v>
      </c>
      <c r="I222" s="96">
        <f>C222*$E$1859/E222</f>
        <v>9.1016211148455017</v>
      </c>
      <c r="J222" s="98">
        <f>J221*((H222+(I222/12))/H221)</f>
        <v>579.52812432327619</v>
      </c>
      <c r="K222" s="96">
        <f>D222*$E$1859/E222</f>
        <v>10.794764519836049</v>
      </c>
      <c r="L222" s="98">
        <f>K222*(J222/H222)</f>
        <v>29.972977943972062</v>
      </c>
      <c r="M222" s="91">
        <f>H222/AVERAGE(K102:K221)</f>
        <v>15.71594187432971</v>
      </c>
      <c r="N222" s="87"/>
      <c r="O222" s="99">
        <f t="shared" si="16"/>
        <v>20.19313056534963</v>
      </c>
      <c r="P222" s="99"/>
      <c r="Q222" s="107">
        <f>1/M222-(G222/100-(((E222/E102)^(1/10))-1))</f>
        <v>2.5156877140990894E-2</v>
      </c>
      <c r="R222" s="97">
        <f>((G222/G223+G222/1200+((1+G223/1200)^(-119))*(1-G222/G223)))</f>
        <v>1.0044560147632471</v>
      </c>
      <c r="S222" s="97">
        <f>S221*R221*E221/E222</f>
        <v>3.7355569804328068</v>
      </c>
      <c r="T222" s="100">
        <f t="shared" si="17"/>
        <v>6.2710974958625876E-2</v>
      </c>
      <c r="U222" s="100">
        <f t="shared" si="18"/>
        <v>6.044294371587311E-2</v>
      </c>
      <c r="V222" s="100">
        <f t="shared" si="19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21"/>
        <v>1888.8749999999839</v>
      </c>
      <c r="G223" s="97">
        <f>G213*2/12+G225*10/12</f>
        <v>3.4866666666666668</v>
      </c>
      <c r="H223" s="96">
        <f t="shared" si="20"/>
        <v>202.07540682556507</v>
      </c>
      <c r="I223" s="96">
        <f>C223*$E$1859/E223</f>
        <v>8.9352808705121021</v>
      </c>
      <c r="J223" s="98">
        <f>J222*((H223+(I223/12))/H222)</f>
        <v>563.1544608501963</v>
      </c>
      <c r="K223" s="96">
        <f>D223*$E$1859/E223</f>
        <v>10.346723597576164</v>
      </c>
      <c r="L223" s="98">
        <f>K223*(J223/H223)</f>
        <v>28.834798062234285</v>
      </c>
      <c r="M223" s="91">
        <f>H223/AVERAGE(K103:K222)</f>
        <v>15.223749016946282</v>
      </c>
      <c r="N223" s="87"/>
      <c r="O223" s="99">
        <f t="shared" si="16"/>
        <v>19.562485773849456</v>
      </c>
      <c r="P223" s="99"/>
      <c r="Q223" s="107">
        <f>1/M223-(G223/100-(((E223/E103)^(1/10))-1))</f>
        <v>2.9677725599002669E-2</v>
      </c>
      <c r="R223" s="97">
        <f>((G223/G224+G223/1200+((1+G224/1200)^(-119))*(1-G223/G224)))</f>
        <v>1.0044420610417675</v>
      </c>
      <c r="S223" s="97">
        <f>S222*R222*E222/E223</f>
        <v>3.7090650494671742</v>
      </c>
      <c r="T223" s="100">
        <f t="shared" si="17"/>
        <v>6.9559615555549792E-2</v>
      </c>
      <c r="U223" s="100">
        <f t="shared" si="18"/>
        <v>6.1664849508068054E-2</v>
      </c>
      <c r="V223" s="100">
        <f t="shared" si="19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21"/>
        <v>1888.9583333333171</v>
      </c>
      <c r="G224" s="97">
        <f>G213*1/12+G225*11/12</f>
        <v>3.4683333333333333</v>
      </c>
      <c r="H224" s="96">
        <f t="shared" si="20"/>
        <v>198.21900593194738</v>
      </c>
      <c r="I224" s="96">
        <f>C224*$E$1859/E224</f>
        <v>8.8697220553206044</v>
      </c>
      <c r="J224" s="98">
        <f>J223*((H224+(I224/12))/H223)</f>
        <v>554.46712263415463</v>
      </c>
      <c r="K224" s="96">
        <f>D224*$E$1859/E224</f>
        <v>10.0266423234059</v>
      </c>
      <c r="L224" s="98">
        <f>K224*(J224/H224)</f>
        <v>28.04697507487942</v>
      </c>
      <c r="M224" s="91">
        <f>H224/AVERAGE(K104:K223)</f>
        <v>14.946748301089229</v>
      </c>
      <c r="N224" s="87"/>
      <c r="O224" s="99">
        <f t="shared" si="16"/>
        <v>19.210201901691864</v>
      </c>
      <c r="P224" s="99"/>
      <c r="Q224" s="107">
        <f>1/M224-(G224/100-(((E224/E104)^(1/10))-1))</f>
        <v>3.337784071904705E-2</v>
      </c>
      <c r="R224" s="97">
        <f>((G224/G225+G224/1200+((1+G225/1200)^(-119))*(1-G224/G225)))</f>
        <v>1.0044281089010998</v>
      </c>
      <c r="S224" s="97">
        <f>S223*R223*E223/E224</f>
        <v>3.7255409428247939</v>
      </c>
      <c r="T224" s="100">
        <f t="shared" si="17"/>
        <v>7.6479390673240166E-2</v>
      </c>
      <c r="U224" s="100">
        <f t="shared" si="18"/>
        <v>6.0154745703598023E-2</v>
      </c>
      <c r="V224" s="100">
        <f t="shared" si="19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21"/>
        <v>1889.0416666666504</v>
      </c>
      <c r="G225" s="97">
        <v>3.45</v>
      </c>
      <c r="H225" s="96">
        <f t="shared" si="20"/>
        <v>209.29264893545192</v>
      </c>
      <c r="I225" s="96">
        <f>C225*$E$1859/E225</f>
        <v>9.1545563236651866</v>
      </c>
      <c r="J225" s="98">
        <f>J224*((H225+(I225/12))/H224)</f>
        <v>587.57677652946336</v>
      </c>
      <c r="K225" s="96">
        <f>D225*$E$1859/E225</f>
        <v>10.516556195554291</v>
      </c>
      <c r="L225" s="98">
        <f>K225*(J225/H225)</f>
        <v>29.524611690879329</v>
      </c>
      <c r="M225" s="91">
        <f>H225/AVERAGE(K105:K224)</f>
        <v>15.802286071028165</v>
      </c>
      <c r="N225" s="87"/>
      <c r="O225" s="99">
        <f t="shared" si="16"/>
        <v>20.312198653655674</v>
      </c>
      <c r="P225" s="99"/>
      <c r="Q225" s="107">
        <f>1/M225-(G225/100-(((E225/E105)^(1/10))-1))</f>
        <v>2.5278875559769445E-2</v>
      </c>
      <c r="R225" s="97">
        <f>((G225/G226+G225/1200+((1+G226/1200)^(-119))*(1-G225/G226)))</f>
        <v>1.0030847289110842</v>
      </c>
      <c r="S225" s="97">
        <f>S224*R224*E224/E225</f>
        <v>3.8756871353847919</v>
      </c>
      <c r="T225" s="100">
        <f t="shared" si="17"/>
        <v>7.8429383860419977E-2</v>
      </c>
      <c r="U225" s="100">
        <f t="shared" si="18"/>
        <v>5.6435569327559776E-2</v>
      </c>
      <c r="V225" s="100">
        <f t="shared" si="19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21"/>
        <v>1889.1249999999836</v>
      </c>
      <c r="G226" s="97">
        <f>G225*11/12+G237*1/12</f>
        <v>3.4475000000000002</v>
      </c>
      <c r="H226" s="96">
        <f t="shared" si="20"/>
        <v>214.23947554185182</v>
      </c>
      <c r="I226" s="96">
        <f>C226*$E$1859/E226</f>
        <v>9.2284664653216542</v>
      </c>
      <c r="J226" s="98">
        <f>J225*((H226+(I226/12))/H225)</f>
        <v>603.62373197687975</v>
      </c>
      <c r="K226" s="96">
        <f>D226*$E$1859/E226</f>
        <v>10.780692099436205</v>
      </c>
      <c r="L226" s="98">
        <f>K226*(J226/H226)</f>
        <v>30.374801758157332</v>
      </c>
      <c r="M226" s="91">
        <f>H226/AVERAGE(K106:K225)</f>
        <v>16.192720447849002</v>
      </c>
      <c r="N226" s="87"/>
      <c r="O226" s="99">
        <f t="shared" si="16"/>
        <v>20.813307687489537</v>
      </c>
      <c r="P226" s="99"/>
      <c r="Q226" s="107">
        <f>1/M226-(G226/100-(((E226/E106)^(1/10))-1))</f>
        <v>2.1448301616429674E-2</v>
      </c>
      <c r="R226" s="97">
        <f>((G226/G227+G226/1200+((1+G227/1200)^(-119))*(1-G226/G227)))</f>
        <v>1.0030826702487605</v>
      </c>
      <c r="S226" s="97">
        <f>S225*R225*E225/E226</f>
        <v>3.934479341090042</v>
      </c>
      <c r="T226" s="100">
        <f t="shared" si="17"/>
        <v>7.6820241835158676E-2</v>
      </c>
      <c r="U226" s="100">
        <f t="shared" si="18"/>
        <v>5.2154149905759173E-2</v>
      </c>
      <c r="V226" s="100">
        <f t="shared" si="19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21"/>
        <v>1889.2083333333169</v>
      </c>
      <c r="G227" s="97">
        <f>G225*10/12+G237*2/12</f>
        <v>3.4449999999999998</v>
      </c>
      <c r="H227" s="96">
        <f t="shared" si="20"/>
        <v>212.35153998965589</v>
      </c>
      <c r="I227" s="96">
        <f>C227*$E$1859/E227</f>
        <v>9.3082804138047628</v>
      </c>
      <c r="J227" s="98">
        <f>J226*((H227+(I227/12))/H226)</f>
        <v>600.48995941429314</v>
      </c>
      <c r="K227" s="96">
        <f>D227*$E$1859/E227</f>
        <v>11.047189941658399</v>
      </c>
      <c r="L227" s="98">
        <f>K227*(J227/H227)</f>
        <v>31.239362050454556</v>
      </c>
      <c r="M227" s="91">
        <f>H227/AVERAGE(K107:K226)</f>
        <v>16.065045360769297</v>
      </c>
      <c r="N227" s="87"/>
      <c r="O227" s="99">
        <f t="shared" si="16"/>
        <v>20.648519003321077</v>
      </c>
      <c r="P227" s="99"/>
      <c r="Q227" s="107">
        <f>1/M227-(G227/100-(((E227/E107)^(1/10))-1))</f>
        <v>2.1895429954547838E-2</v>
      </c>
      <c r="R227" s="97">
        <f>((G227/G228+G227/1200+((1+G228/1200)^(-119))*(1-G227/G228)))</f>
        <v>1.0030806115904525</v>
      </c>
      <c r="S227" s="97">
        <f>S226*R226*E226/E227</f>
        <v>3.9947391586357051</v>
      </c>
      <c r="T227" s="100">
        <f t="shared" si="17"/>
        <v>7.9191928111553622E-2</v>
      </c>
      <c r="U227" s="100">
        <f t="shared" si="18"/>
        <v>5.0790327947483505E-2</v>
      </c>
      <c r="V227" s="100">
        <f t="shared" si="19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21"/>
        <v>1889.2916666666501</v>
      </c>
      <c r="G228" s="97">
        <f>G225*9/12+G237*3/12</f>
        <v>3.4424999999999999</v>
      </c>
      <c r="H228" s="96">
        <f t="shared" si="20"/>
        <v>211.94238480663148</v>
      </c>
      <c r="I228" s="96">
        <f>C228*$E$1859/E228</f>
        <v>9.2755479991628107</v>
      </c>
      <c r="J228" s="98">
        <f>J227*((H228+(I228/12))/H227)</f>
        <v>601.51873717070771</v>
      </c>
      <c r="K228" s="96">
        <f>D228*$E$1859/E228</f>
        <v>11.182211152056444</v>
      </c>
      <c r="L228" s="98">
        <f>K228*(J228/H228)</f>
        <v>31.73650016771321</v>
      </c>
      <c r="M228" s="91">
        <f>H228/AVERAGE(K108:K227)</f>
        <v>16.050104533967488</v>
      </c>
      <c r="N228" s="87"/>
      <c r="O228" s="99">
        <f t="shared" si="16"/>
        <v>20.626458817142183</v>
      </c>
      <c r="P228" s="99"/>
      <c r="Q228" s="107">
        <f>1/M228-(G228/100-(((E228/E108)^(1/10))-1))</f>
        <v>2.3128536760698454E-2</v>
      </c>
      <c r="R228" s="97">
        <f>((G228/G229+G228/1200+((1+G229/1200)^(-119))*(1-G228/G229)))</f>
        <v>1.0030785529361603</v>
      </c>
      <c r="S228" s="97">
        <f>S227*R227*E227/E228</f>
        <v>4.0070453983886329</v>
      </c>
      <c r="T228" s="100">
        <f t="shared" si="17"/>
        <v>7.9161366698754287E-2</v>
      </c>
      <c r="U228" s="100">
        <f t="shared" si="18"/>
        <v>4.9273221183053328E-2</v>
      </c>
      <c r="V228" s="100">
        <f t="shared" si="19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21"/>
        <v>1889.3749999999834</v>
      </c>
      <c r="G229" s="97">
        <f>G225*8/12+G237*4/12</f>
        <v>3.4400000000000004</v>
      </c>
      <c r="H229" s="96">
        <f t="shared" si="20"/>
        <v>223.11228654280515</v>
      </c>
      <c r="I229" s="96">
        <f>C229*$E$1859/E229</f>
        <v>9.4696906581513911</v>
      </c>
      <c r="J229" s="98">
        <f>J228*((H229+(I229/12))/H228)</f>
        <v>635.45998126746827</v>
      </c>
      <c r="K229" s="96">
        <f>D229*$E$1859/E229</f>
        <v>11.604355204209433</v>
      </c>
      <c r="L229" s="98">
        <f>K229*(J229/H229)</f>
        <v>33.051085867802342</v>
      </c>
      <c r="M229" s="91">
        <f>H229/AVERAGE(K109:K228)</f>
        <v>16.915421076068384</v>
      </c>
      <c r="N229" s="87"/>
      <c r="O229" s="99">
        <f t="shared" si="16"/>
        <v>21.731410413817336</v>
      </c>
      <c r="P229" s="99"/>
      <c r="Q229" s="107">
        <f>1/M229-(G229/100-(((E229/E109)^(1/10))-1))</f>
        <v>1.7511818172382072E-2</v>
      </c>
      <c r="R229" s="97">
        <f>((G229/G230+G229/1200+((1+G230/1200)^(-119))*(1-G229/G230)))</f>
        <v>1.0030764942858854</v>
      </c>
      <c r="S229" s="97">
        <f>S228*R228*E228/E229</f>
        <v>4.1198651903935755</v>
      </c>
      <c r="T229" s="100">
        <f t="shared" si="17"/>
        <v>6.8988386709887273E-2</v>
      </c>
      <c r="U229" s="100">
        <f t="shared" si="18"/>
        <v>4.6597834745883082E-2</v>
      </c>
      <c r="V229" s="100">
        <f t="shared" si="19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21"/>
        <v>1889.4583333333167</v>
      </c>
      <c r="G230" s="97">
        <f>G225*7/12+G237*5/12</f>
        <v>3.4375</v>
      </c>
      <c r="H230" s="96">
        <f t="shared" si="20"/>
        <v>226.88674251815337</v>
      </c>
      <c r="I230" s="96">
        <f>C230*$E$1859/E230</f>
        <v>9.4361399383705198</v>
      </c>
      <c r="J230" s="98">
        <f>J229*((H230+(I230/12))/H229)</f>
        <v>648.44988220033247</v>
      </c>
      <c r="K230" s="96">
        <f>D230*$E$1859/E230</f>
        <v>11.742751923305535</v>
      </c>
      <c r="L230" s="98">
        <f>K230*(J230/H230)</f>
        <v>33.561176897614253</v>
      </c>
      <c r="M230" s="91">
        <f>H230/AVERAGE(K110:K229)</f>
        <v>17.219302943947692</v>
      </c>
      <c r="N230" s="87"/>
      <c r="O230" s="99">
        <f t="shared" si="16"/>
        <v>22.110623383995286</v>
      </c>
      <c r="P230" s="99"/>
      <c r="Q230" s="107">
        <f>1/M230-(G230/100-(((E230/E110)^(1/10))-1))</f>
        <v>1.7655225131784497E-2</v>
      </c>
      <c r="R230" s="97">
        <f>((G230/G231+G230/1200+((1+G231/1200)^(-119))*(1-G230/G231)))</f>
        <v>1.0030744356396279</v>
      </c>
      <c r="S230" s="97">
        <f>S229*R229*E229/E230</f>
        <v>4.1325399321104399</v>
      </c>
      <c r="T230" s="100">
        <f t="shared" si="17"/>
        <v>6.326851799543709E-2</v>
      </c>
      <c r="U230" s="100">
        <f t="shared" si="18"/>
        <v>4.5106915051926988E-2</v>
      </c>
      <c r="V230" s="100">
        <f t="shared" si="19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21"/>
        <v>1889.5416666666499</v>
      </c>
      <c r="G231" s="97">
        <f>G225*6/12+G237*6/12</f>
        <v>3.4350000000000005</v>
      </c>
      <c r="H231" s="96">
        <f t="shared" si="20"/>
        <v>222.27351854828331</v>
      </c>
      <c r="I231" s="96">
        <f>C231*$E$1859/E231</f>
        <v>9.4025892185896467</v>
      </c>
      <c r="J231" s="98">
        <f>J230*((H231+(I231/12))/H230)</f>
        <v>637.50454361568779</v>
      </c>
      <c r="K231" s="96">
        <f>D231*$E$1859/E231</f>
        <v>11.881148642401634</v>
      </c>
      <c r="L231" s="98">
        <f>K231*(J231/H231)</f>
        <v>34.07642211440082</v>
      </c>
      <c r="M231" s="91">
        <f>H231/AVERAGE(K111:K230)</f>
        <v>16.88921449110752</v>
      </c>
      <c r="N231" s="87"/>
      <c r="O231" s="99">
        <f t="shared" si="16"/>
        <v>21.675368705170943</v>
      </c>
      <c r="P231" s="99"/>
      <c r="Q231" s="107">
        <f>1/M231-(G231/100-(((E231/E111)^(1/10))-1))</f>
        <v>1.76535496029279E-2</v>
      </c>
      <c r="R231" s="97">
        <f>((G231/G232+G231/1200+((1+G232/1200)^(-119))*(1-G231/G232)))</f>
        <v>1.003072376997389</v>
      </c>
      <c r="S231" s="97">
        <f>S230*R230*E230/E231</f>
        <v>4.1452451601599059</v>
      </c>
      <c r="T231" s="100">
        <f t="shared" si="17"/>
        <v>6.7585212009594775E-2</v>
      </c>
      <c r="U231" s="100">
        <f t="shared" si="18"/>
        <v>4.363725864485013E-2</v>
      </c>
      <c r="V231" s="100">
        <f t="shared" si="19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21"/>
        <v>1889.6249999999832</v>
      </c>
      <c r="G232" s="97">
        <f>G225*5/12+G237*7/12</f>
        <v>3.4325000000000001</v>
      </c>
      <c r="H232" s="96">
        <f t="shared" si="20"/>
        <v>225.20920652910971</v>
      </c>
      <c r="I232" s="96">
        <f>C232*$E$1859/E232</f>
        <v>9.3648446588361622</v>
      </c>
      <c r="J232" s="98">
        <f>J231*((H232+(I232/12))/H231)</f>
        <v>648.1626974085583</v>
      </c>
      <c r="K232" s="96">
        <f>D232*$E$1859/E232</f>
        <v>12.023739201470345</v>
      </c>
      <c r="L232" s="98">
        <f>K232*(J232/H232)</f>
        <v>34.604887401682248</v>
      </c>
      <c r="M232" s="91">
        <f>H232/AVERAGE(K112:K231)</f>
        <v>17.131853975345731</v>
      </c>
      <c r="N232" s="87"/>
      <c r="O232" s="99">
        <f t="shared" si="16"/>
        <v>21.973135389628141</v>
      </c>
      <c r="P232" s="99"/>
      <c r="Q232" s="107">
        <f>1/M232-(G232/100-(((E232/E112)^(1/10))-1))</f>
        <v>1.6839963503965161E-2</v>
      </c>
      <c r="R232" s="97">
        <f>((G232/G233+G232/1200+((1+G233/1200)^(-119))*(1-G232/G233)))</f>
        <v>1.0030703183591692</v>
      </c>
      <c r="S232" s="97">
        <f>S231*R231*E231/E232</f>
        <v>4.157980916038519</v>
      </c>
      <c r="T232" s="100">
        <f t="shared" si="17"/>
        <v>6.7390705049081179E-2</v>
      </c>
      <c r="U232" s="100">
        <f t="shared" si="18"/>
        <v>4.2188412475791415E-2</v>
      </c>
      <c r="V232" s="100">
        <f t="shared" si="19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21"/>
        <v>1889.7083333333164</v>
      </c>
      <c r="G233" s="97">
        <f>G225*4/12+G237*8/12</f>
        <v>3.4299999999999997</v>
      </c>
      <c r="H233" s="96">
        <f t="shared" si="20"/>
        <v>227.81366703063929</v>
      </c>
      <c r="I233" s="96">
        <f>C233*$E$1859/E233</f>
        <v>9.2160983480576828</v>
      </c>
      <c r="J233" s="98">
        <f>J232*((H233+(I233/12))/H232)</f>
        <v>657.86882106750045</v>
      </c>
      <c r="K233" s="96">
        <f>D233*$E$1859/E233</f>
        <v>12.011993352524618</v>
      </c>
      <c r="L233" s="98">
        <f>K233*(J233/H233)</f>
        <v>34.687628747195483</v>
      </c>
      <c r="M233" s="91">
        <f>H233/AVERAGE(K113:K232)</f>
        <v>17.350788026348599</v>
      </c>
      <c r="N233" s="87"/>
      <c r="O233" s="99">
        <f t="shared" si="16"/>
        <v>22.236764738619254</v>
      </c>
      <c r="P233" s="99"/>
      <c r="Q233" s="107">
        <f>1/M233-(G233/100-(((E233/E113)^(1/10))-1))</f>
        <v>1.396010132921139E-2</v>
      </c>
      <c r="R233" s="97">
        <f>((G233/G234+G233/1200+((1+G234/1200)^(-119))*(1-G233/G234)))</f>
        <v>1.0030682597249694</v>
      </c>
      <c r="S233" s="97">
        <f>S232*R232*E232/E233</f>
        <v>4.1192590235257391</v>
      </c>
      <c r="T233" s="100">
        <f t="shared" si="17"/>
        <v>6.0867239445564492E-2</v>
      </c>
      <c r="U233" s="100">
        <f t="shared" si="18"/>
        <v>3.9418328540952619E-2</v>
      </c>
      <c r="V233" s="100">
        <f t="shared" si="19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21"/>
        <v>1889.7916666666497</v>
      </c>
      <c r="G234" s="97">
        <f>G225*3/12+G237*9/12</f>
        <v>3.4275000000000002</v>
      </c>
      <c r="H234" s="96">
        <f t="shared" si="20"/>
        <v>223.67160035735498</v>
      </c>
      <c r="I234" s="96">
        <f>C234*$E$1859/E234</f>
        <v>9.1829618146714065</v>
      </c>
      <c r="J234" s="98">
        <f>J233*((H234+(I234/12))/H233)</f>
        <v>648.11741095158629</v>
      </c>
      <c r="K234" s="96">
        <f>D234*$E$1859/E234</f>
        <v>12.148681552743001</v>
      </c>
      <c r="L234" s="98">
        <f>K234*(J234/H234)</f>
        <v>35.202377154092638</v>
      </c>
      <c r="M234" s="91">
        <f>H234/AVERAGE(K114:K233)</f>
        <v>17.053214402955497</v>
      </c>
      <c r="N234" s="87"/>
      <c r="O234" s="99">
        <f t="shared" si="16"/>
        <v>21.840470810168476</v>
      </c>
      <c r="P234" s="99"/>
      <c r="Q234" s="107">
        <f>1/M234-(G234/100-(((E234/E114)^(1/10))-1))</f>
        <v>9.5907592579841799E-3</v>
      </c>
      <c r="R234" s="97">
        <f>((G234/G235+G234/1200+((1+G235/1200)^(-119))*(1-G234/G235)))</f>
        <v>1.0030662010947902</v>
      </c>
      <c r="S234" s="97">
        <f>S233*R233*E233/E234</f>
        <v>4.1318979800843403</v>
      </c>
      <c r="T234" s="100">
        <f t="shared" si="17"/>
        <v>6.092296094744909E-2</v>
      </c>
      <c r="U234" s="100">
        <f t="shared" si="18"/>
        <v>3.8043920536298348E-2</v>
      </c>
      <c r="V234" s="100">
        <f t="shared" si="19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21"/>
        <v>1889.8749999999829</v>
      </c>
      <c r="G235" s="97">
        <f>G225*2/12+G237*10/12</f>
        <v>3.4250000000000003</v>
      </c>
      <c r="H235" s="96">
        <f t="shared" si="20"/>
        <v>221.60056702071276</v>
      </c>
      <c r="I235" s="96">
        <f>C235*$E$1859/E235</f>
        <v>9.1456832146118465</v>
      </c>
      <c r="J235" s="98">
        <f>J234*((H235+(I235/12))/H234)</f>
        <v>644.32472388009171</v>
      </c>
      <c r="K235" s="96">
        <f>D235*$E$1859/E235</f>
        <v>12.28951181963467</v>
      </c>
      <c r="L235" s="98">
        <f>K235*(J235/H235)</f>
        <v>35.732924406583784</v>
      </c>
      <c r="M235" s="91">
        <f>H235/AVERAGE(K115:K234)</f>
        <v>16.906021170249375</v>
      </c>
      <c r="N235" s="87"/>
      <c r="O235" s="99">
        <f t="shared" si="16"/>
        <v>21.638643677166286</v>
      </c>
      <c r="P235" s="99"/>
      <c r="Q235" s="107">
        <f>1/M235-(G235/100-(((E235/E115)^(1/10))-1))</f>
        <v>5.0333918368153374E-3</v>
      </c>
      <c r="R235" s="97">
        <f>((G235/G236+G235/1200+((1+G236/1200)^(-119))*(1-G235/G236)))</f>
        <v>1.0030641424686324</v>
      </c>
      <c r="S235" s="97">
        <f>S234*R234*E234/E235</f>
        <v>4.1445672101944364</v>
      </c>
      <c r="T235" s="100">
        <f t="shared" si="17"/>
        <v>6.2520222349584431E-2</v>
      </c>
      <c r="U235" s="100">
        <f t="shared" si="18"/>
        <v>3.6687601738395026E-2</v>
      </c>
      <c r="V235" s="100">
        <f t="shared" si="19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21"/>
        <v>1889.9583333333162</v>
      </c>
      <c r="G236" s="97">
        <f>G225*1/12+G237*11/12</f>
        <v>3.4224999999999999</v>
      </c>
      <c r="H236" s="96">
        <f t="shared" si="20"/>
        <v>217.67055736897288</v>
      </c>
      <c r="I236" s="96">
        <f>C236*$E$1859/E236</f>
        <v>9.001414026536473</v>
      </c>
      <c r="J236" s="98">
        <f>J235*((H236+(I236/12))/H235)</f>
        <v>635.07888600167587</v>
      </c>
      <c r="K236" s="96">
        <f>D236*$E$1859/E236</f>
        <v>12.274655490731552</v>
      </c>
      <c r="L236" s="98">
        <f>K236*(J236/H236)</f>
        <v>35.81271913543285</v>
      </c>
      <c r="M236" s="91">
        <f>H236/AVERAGE(K116:K235)</f>
        <v>16.610338076603394</v>
      </c>
      <c r="N236" s="87"/>
      <c r="O236" s="99">
        <f t="shared" si="16"/>
        <v>21.248155988127625</v>
      </c>
      <c r="P236" s="99"/>
      <c r="Q236" s="107">
        <f>1/M236-(G236/100-(((E236/E116)^(1/10))-1))</f>
        <v>4.3897649033883823E-3</v>
      </c>
      <c r="R236" s="97">
        <f>((G236/G237+G236/1200+((1+G237/1200)^(-119))*(1-G236/G237)))</f>
        <v>1.0030620838464972</v>
      </c>
      <c r="S236" s="97">
        <f>S235*R235*E235/E236</f>
        <v>4.1065665379782672</v>
      </c>
      <c r="T236" s="100">
        <f t="shared" si="17"/>
        <v>5.5603778877094223E-2</v>
      </c>
      <c r="U236" s="100">
        <f t="shared" si="18"/>
        <v>3.6620242497589439E-2</v>
      </c>
      <c r="V236" s="100">
        <f t="shared" si="19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21"/>
        <v>1890.0416666666495</v>
      </c>
      <c r="G237" s="97">
        <v>3.42</v>
      </c>
      <c r="H237" s="96">
        <f t="shared" si="20"/>
        <v>225.6285905263706</v>
      </c>
      <c r="I237" s="96">
        <f>C237*$E$1859/E237</f>
        <v>9.2264479397400638</v>
      </c>
      <c r="J237" s="98">
        <f>J236*((H237+(I237/12))/H236)</f>
        <v>660.54063159847124</v>
      </c>
      <c r="K237" s="96">
        <f>D237*$E$1859/E237</f>
        <v>12.547969198046486</v>
      </c>
      <c r="L237" s="98">
        <f>K237*(J237/H237)</f>
        <v>36.734899065848076</v>
      </c>
      <c r="M237" s="91">
        <f>H237/AVERAGE(K117:K236)</f>
        <v>17.220071982181903</v>
      </c>
      <c r="N237" s="87"/>
      <c r="O237" s="99">
        <f t="shared" si="16"/>
        <v>22.015486326741605</v>
      </c>
      <c r="P237" s="99"/>
      <c r="Q237" s="107">
        <f>1/M237-(G237/100-(((E237/E117)^(1/10))-1))</f>
        <v>-2.9555589998916665E-3</v>
      </c>
      <c r="R237" s="97">
        <f>((G237/G238+G237/1200+((1+G238/1200)^(-119))*(1-G237/G238)))</f>
        <v>1.0014510943480162</v>
      </c>
      <c r="S237" s="97">
        <f>S236*R236*E236/E237</f>
        <v>4.2221190609680992</v>
      </c>
      <c r="T237" s="100">
        <f t="shared" si="17"/>
        <v>5.3163830437164883E-2</v>
      </c>
      <c r="U237" s="100">
        <f t="shared" si="18"/>
        <v>3.3981739109766762E-2</v>
      </c>
      <c r="V237" s="100">
        <f t="shared" si="19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21"/>
        <v>1890.1249999999827</v>
      </c>
      <c r="G238" s="97">
        <f>G237*11/12+G249*1/12</f>
        <v>3.4366666666666665</v>
      </c>
      <c r="H238" s="96">
        <f t="shared" si="20"/>
        <v>223.11228654280515</v>
      </c>
      <c r="I238" s="96">
        <f>C238*$E$1859/E238</f>
        <v>9.2264479397400638</v>
      </c>
      <c r="J238" s="98">
        <f>J237*((H238+(I238/12))/H237)</f>
        <v>655.42492038720673</v>
      </c>
      <c r="K238" s="96">
        <f>D238*$E$1859/E238</f>
        <v>12.510224638293002</v>
      </c>
      <c r="L238" s="98">
        <f>K238*(J238/H238)</f>
        <v>36.750611607425519</v>
      </c>
      <c r="M238" s="91">
        <f>H238/AVERAGE(K118:K237)</f>
        <v>17.026814982671414</v>
      </c>
      <c r="N238" s="87"/>
      <c r="O238" s="99">
        <f t="shared" si="16"/>
        <v>21.75593955952538</v>
      </c>
      <c r="P238" s="99"/>
      <c r="Q238" s="107">
        <f>1/M238-(G238/100-(((E238/E118)^(1/10))-1))</f>
        <v>-2.4631020800412601E-3</v>
      </c>
      <c r="R238" s="97">
        <f>((G238/G239+G238/1200+((1+G239/1200)^(-119))*(1-G238/G239)))</f>
        <v>1.0014660798155122</v>
      </c>
      <c r="S238" s="97">
        <f>S237*R237*E237/E238</f>
        <v>4.2282457540741216</v>
      </c>
      <c r="T238" s="100">
        <f t="shared" si="17"/>
        <v>5.4922624918724683E-2</v>
      </c>
      <c r="U238" s="100">
        <f t="shared" si="18"/>
        <v>3.2901738937891167E-2</v>
      </c>
      <c r="V238" s="100">
        <f t="shared" si="19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21"/>
        <v>1890.208333333316</v>
      </c>
      <c r="G239" s="97">
        <f>G237*10/12+G249*2/12</f>
        <v>3.4533333333333336</v>
      </c>
      <c r="H239" s="96">
        <f t="shared" si="20"/>
        <v>221.43475055376149</v>
      </c>
      <c r="I239" s="96">
        <f>C239*$E$1859/E239</f>
        <v>9.2264479397400638</v>
      </c>
      <c r="J239" s="98">
        <f>J238*((H239+(I239/12))/H238)</f>
        <v>652.75558330542913</v>
      </c>
      <c r="K239" s="96">
        <f>D239*$E$1859/E239</f>
        <v>12.476673918512128</v>
      </c>
      <c r="L239" s="98">
        <f>K239*(J239/H239)</f>
        <v>36.779315536622192</v>
      </c>
      <c r="M239" s="91">
        <f>H239/AVERAGE(K119:K238)</f>
        <v>16.901122288589907</v>
      </c>
      <c r="N239" s="87"/>
      <c r="O239" s="99">
        <f t="shared" si="16"/>
        <v>21.582789932235585</v>
      </c>
      <c r="P239" s="99"/>
      <c r="Q239" s="107">
        <f>1/M239-(G239/100-(((E239/E119)^(1/10))-1))</f>
        <v>-3.1144040035788328E-3</v>
      </c>
      <c r="R239" s="97">
        <f>((G239/G240+G239/1200+((1+G240/1200)^(-119))*(1-G239/G240)))</f>
        <v>1.0014810640939893</v>
      </c>
      <c r="S239" s="97">
        <f>S238*R238*E238/E239</f>
        <v>4.2344446998291945</v>
      </c>
      <c r="T239" s="100">
        <f t="shared" si="17"/>
        <v>5.6526328677811932E-2</v>
      </c>
      <c r="U239" s="100">
        <f t="shared" si="18"/>
        <v>3.3057381066337488E-2</v>
      </c>
      <c r="V239" s="100">
        <f t="shared" si="19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21"/>
        <v>1890.2916666666492</v>
      </c>
      <c r="G240" s="97">
        <f>G237*9/12+G249*3/12</f>
        <v>3.4699999999999998</v>
      </c>
      <c r="H240" s="96">
        <f t="shared" si="20"/>
        <v>226.0479745236315</v>
      </c>
      <c r="I240" s="96">
        <f>C240*$E$1859/E240</f>
        <v>9.2264479397400638</v>
      </c>
      <c r="J240" s="98">
        <f>J239*((H240+(I240/12))/H239)</f>
        <v>668.62117039965813</v>
      </c>
      <c r="K240" s="96">
        <f>D240*$E$1859/E240</f>
        <v>12.443123198731257</v>
      </c>
      <c r="L240" s="98">
        <f>K240*(J240/H240)</f>
        <v>36.805176485636103</v>
      </c>
      <c r="M240" s="91">
        <f>H240/AVERAGE(K120:K239)</f>
        <v>17.257854542603198</v>
      </c>
      <c r="N240" s="87"/>
      <c r="O240" s="99">
        <f t="shared" si="16"/>
        <v>22.023576461344494</v>
      </c>
      <c r="P240" s="99"/>
      <c r="Q240" s="107">
        <f>1/M240-(G240/100-(((E240/E120)^(1/10))-1))</f>
        <v>-7.5703300803300205E-4</v>
      </c>
      <c r="R240" s="97">
        <f>((G240/G241+G240/1200+((1+G241/1200)^(-119))*(1-G240/G241)))</f>
        <v>1.0014960471849268</v>
      </c>
      <c r="S240" s="97">
        <f>S239*R239*E239/E240</f>
        <v>4.2407161838320944</v>
      </c>
      <c r="T240" s="100">
        <f t="shared" si="17"/>
        <v>5.5663849243016372E-2</v>
      </c>
      <c r="U240" s="100">
        <f t="shared" si="18"/>
        <v>3.3211150243813048E-2</v>
      </c>
      <c r="V240" s="100">
        <f t="shared" si="19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21"/>
        <v>1890.3749999999825</v>
      </c>
      <c r="G241" s="97">
        <f>G237*8/12+G249*4/12</f>
        <v>3.4866666666666664</v>
      </c>
      <c r="H241" s="96">
        <f t="shared" si="20"/>
        <v>232.78414703858053</v>
      </c>
      <c r="I241" s="96">
        <f>C241*$E$1859/E241</f>
        <v>9.1125466812255738</v>
      </c>
      <c r="J241" s="98">
        <f>J240*((H241+(I241/12))/H240)</f>
        <v>690.79205852107407</v>
      </c>
      <c r="K241" s="96">
        <f>D241*$E$1859/E241</f>
        <v>12.25223321957511</v>
      </c>
      <c r="L241" s="98">
        <f>K241*(J241/H241)</f>
        <v>36.358770624650127</v>
      </c>
      <c r="M241" s="91">
        <f>H241/AVERAGE(K121:K240)</f>
        <v>17.78643048785862</v>
      </c>
      <c r="N241" s="87"/>
      <c r="O241" s="99">
        <f t="shared" si="16"/>
        <v>22.677242329476783</v>
      </c>
      <c r="P241" s="99"/>
      <c r="Q241" s="107">
        <f>1/M241-(G241/100-(((E241/E121)^(1/10))-1))</f>
        <v>1.4888374225166534E-3</v>
      </c>
      <c r="R241" s="97">
        <f>((G241/G242+G241/1200+((1+G242/1200)^(-119))*(1-G241/G242)))</f>
        <v>1.0015110290898022</v>
      </c>
      <c r="S241" s="97">
        <f>S240*R240*E240/E241</f>
        <v>4.1946301842867291</v>
      </c>
      <c r="T241" s="100">
        <f t="shared" si="17"/>
        <v>5.002171534259392E-2</v>
      </c>
      <c r="U241" s="100">
        <f t="shared" si="18"/>
        <v>3.7143716427277651E-2</v>
      </c>
      <c r="V241" s="100">
        <f t="shared" si="19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21"/>
        <v>1890.4583333333157</v>
      </c>
      <c r="G242" s="97">
        <f>G237*7/12+G249*5/12</f>
        <v>3.5033333333333334</v>
      </c>
      <c r="H242" s="96">
        <f t="shared" si="20"/>
        <v>231.12732036926678</v>
      </c>
      <c r="I242" s="96">
        <f>C242*$E$1859/E242</f>
        <v>9.1125466812255738</v>
      </c>
      <c r="J242" s="98">
        <f>J241*((H242+(I242/12))/H241)</f>
        <v>688.12886256592162</v>
      </c>
      <c r="K242" s="96">
        <f>D242*$E$1859/E242</f>
        <v>12.219096686188834</v>
      </c>
      <c r="L242" s="98">
        <f>K242*(J242/H242)</f>
        <v>36.379572483323805</v>
      </c>
      <c r="M242" s="91">
        <f>H242/AVERAGE(K122:K241)</f>
        <v>17.684360844450165</v>
      </c>
      <c r="N242" s="87"/>
      <c r="O242" s="99">
        <f t="shared" si="16"/>
        <v>22.525314186078035</v>
      </c>
      <c r="P242" s="99"/>
      <c r="Q242" s="107">
        <f>1/M242-(G242/100-(((E242/E122)^(1/10))-1))</f>
        <v>3.6494746472915951E-3</v>
      </c>
      <c r="R242" s="97">
        <f>((G242/G243+G242/1200+((1+G243/1200)^(-119))*(1-G242/G243)))</f>
        <v>1.0015260098100913</v>
      </c>
      <c r="S242" s="97">
        <f>S241*R241*E241/E242</f>
        <v>4.200968392516149</v>
      </c>
      <c r="T242" s="100">
        <f t="shared" si="17"/>
        <v>4.8919622526198081E-2</v>
      </c>
      <c r="U242" s="100">
        <f t="shared" si="18"/>
        <v>3.8567883928620983E-2</v>
      </c>
      <c r="V242" s="100">
        <f t="shared" si="19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21"/>
        <v>1890.541666666649</v>
      </c>
      <c r="G243" s="97">
        <f>G237*6/12+G249*6/12</f>
        <v>3.5199999999999996</v>
      </c>
      <c r="H243" s="96">
        <f t="shared" si="20"/>
        <v>229.47049369995304</v>
      </c>
      <c r="I243" s="96">
        <f>C243*$E$1859/E243</f>
        <v>9.1125466812255738</v>
      </c>
      <c r="J243" s="98">
        <f>J242*((H243+(I243/12))/H242)</f>
        <v>685.45691656432166</v>
      </c>
      <c r="K243" s="96">
        <f>D243*$E$1859/E243</f>
        <v>12.185960152802561</v>
      </c>
      <c r="L243" s="98">
        <f>K243*(J243/H243)</f>
        <v>36.400979215383295</v>
      </c>
      <c r="M243" s="91">
        <f>H243/AVERAGE(K123:K242)</f>
        <v>17.589295440864859</v>
      </c>
      <c r="N243" s="87"/>
      <c r="O243" s="99">
        <f t="shared" si="16"/>
        <v>22.381223142941963</v>
      </c>
      <c r="P243" s="99"/>
      <c r="Q243" s="107">
        <f>1/M243-(G243/100-(((E243/E123)^(1/10))-1))</f>
        <v>3.7884300307326063E-3</v>
      </c>
      <c r="R243" s="97">
        <f>((G243/G244+G243/1200+((1+G244/1200)^(-119))*(1-G243/G244)))</f>
        <v>1.0015409893472669</v>
      </c>
      <c r="S243" s="97">
        <f>S242*R242*E242/E243</f>
        <v>4.2073791114950119</v>
      </c>
      <c r="T243" s="100">
        <f t="shared" si="17"/>
        <v>4.8431560238712867E-2</v>
      </c>
      <c r="U243" s="100">
        <f t="shared" si="18"/>
        <v>3.7442974683895569E-2</v>
      </c>
      <c r="V243" s="100">
        <f t="shared" si="19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21"/>
        <v>1890.6249999999823</v>
      </c>
      <c r="G244" s="97">
        <f>G237*5/12+G249*7/12</f>
        <v>3.5366666666666671</v>
      </c>
      <c r="H244" s="96">
        <f t="shared" si="20"/>
        <v>216.08267762228911</v>
      </c>
      <c r="I244" s="96">
        <f>C244*$E$1859/E244</f>
        <v>8.7870959476716468</v>
      </c>
      <c r="J244" s="98">
        <f>J243*((H244+(I244/12))/H243)</f>
        <v>647.65318990459616</v>
      </c>
      <c r="K244" s="96">
        <f>D244*$E$1859/E244</f>
        <v>11.71479655205497</v>
      </c>
      <c r="L244" s="98">
        <f>K244*(J244/H244)</f>
        <v>35.112140591315715</v>
      </c>
      <c r="M244" s="91">
        <f>H244/AVERAGE(K124:K243)</f>
        <v>16.596791133979099</v>
      </c>
      <c r="N244" s="87"/>
      <c r="O244" s="99">
        <f t="shared" si="16"/>
        <v>21.097417913470895</v>
      </c>
      <c r="P244" s="99"/>
      <c r="Q244" s="107">
        <f>1/M244-(G244/100-(((E244/E124)^(1/10))-1))</f>
        <v>1.0599942338932966E-2</v>
      </c>
      <c r="R244" s="97">
        <f>((G244/G245+G244/1200+((1+G245/1200)^(-119))*(1-G244/G245)))</f>
        <v>1.0015559677028012</v>
      </c>
      <c r="S244" s="97">
        <f>S243*R243*E243/E244</f>
        <v>4.0633663238947353</v>
      </c>
      <c r="T244" s="100">
        <f t="shared" si="17"/>
        <v>5.7523024341116669E-2</v>
      </c>
      <c r="U244" s="100">
        <f t="shared" si="18"/>
        <v>4.26487529392785E-2</v>
      </c>
      <c r="V244" s="100">
        <f t="shared" si="19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21"/>
        <v>1890.7083333333155</v>
      </c>
      <c r="G245" s="97">
        <f>G237*4/12+G249*8/12</f>
        <v>3.5533333333333337</v>
      </c>
      <c r="H245" s="96">
        <f t="shared" si="20"/>
        <v>209.98800811188227</v>
      </c>
      <c r="I245" s="96">
        <f>C245*$E$1859/E245</f>
        <v>8.6837146211680629</v>
      </c>
      <c r="J245" s="98">
        <f>J244*((H245+(I245/12))/H244)</f>
        <v>631.55489565342668</v>
      </c>
      <c r="K245" s="96">
        <f>D245*$E$1859/E245</f>
        <v>11.545393303143902</v>
      </c>
      <c r="L245" s="98">
        <f>K245*(J245/H245)</f>
        <v>34.723647928313405</v>
      </c>
      <c r="M245" s="91">
        <f>H245/AVERAGE(K125:K244)</f>
        <v>16.169702000615302</v>
      </c>
      <c r="N245" s="87"/>
      <c r="O245" s="99">
        <f t="shared" si="16"/>
        <v>20.535953743709666</v>
      </c>
      <c r="P245" s="99"/>
      <c r="Q245" s="107">
        <f>1/M245-(G245/100-(((E245/E125)^(1/10))-1))</f>
        <v>1.2180107583306336E-2</v>
      </c>
      <c r="R245" s="97">
        <f>((G245/G246+G245/1200+((1+G246/1200)^(-119))*(1-G245/G246)))</f>
        <v>1.0015709448781633</v>
      </c>
      <c r="S245" s="97">
        <f>S244*R244*E244/E245</f>
        <v>4.0218083728124885</v>
      </c>
      <c r="T245" s="100">
        <f t="shared" si="17"/>
        <v>5.6785962529206646E-2</v>
      </c>
      <c r="U245" s="100">
        <f t="shared" si="18"/>
        <v>4.2748953207462304E-2</v>
      </c>
      <c r="V245" s="100">
        <f t="shared" si="19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21"/>
        <v>1890.7916666666488</v>
      </c>
      <c r="G246" s="97">
        <f>G237*3/12+G249*9/12</f>
        <v>3.57</v>
      </c>
      <c r="H246" s="96">
        <f t="shared" si="20"/>
        <v>200.51486488878982</v>
      </c>
      <c r="I246" s="96">
        <f>C246*$E$1859/E246</f>
        <v>8.6837146211680629</v>
      </c>
      <c r="J246" s="98">
        <f>J245*((H246+(I246/12))/H245)</f>
        <v>605.24010833453383</v>
      </c>
      <c r="K246" s="96">
        <f>D246*$E$1859/E246</f>
        <v>11.513816159066927</v>
      </c>
      <c r="L246" s="98">
        <f>K246*(J246/H246)</f>
        <v>34.753649527792028</v>
      </c>
      <c r="M246" s="91">
        <f>H246/AVERAGE(K126:K245)</f>
        <v>15.482849163344431</v>
      </c>
      <c r="N246" s="87"/>
      <c r="O246" s="99">
        <f t="shared" si="16"/>
        <v>19.649063391074282</v>
      </c>
      <c r="P246" s="99"/>
      <c r="Q246" s="107">
        <f>1/M246-(G246/100-(((E246/E126)^(1/10))-1))</f>
        <v>1.4756977765159704E-2</v>
      </c>
      <c r="R246" s="97">
        <f>((G246/G247+G246/1200+((1+G247/1200)^(-119))*(1-G246/G247)))</f>
        <v>1.0015859208748206</v>
      </c>
      <c r="S246" s="97">
        <f>S245*R245*E245/E246</f>
        <v>4.0281264120767126</v>
      </c>
      <c r="T246" s="100">
        <f t="shared" si="17"/>
        <v>6.6802957605611724E-2</v>
      </c>
      <c r="U246" s="100">
        <f t="shared" si="18"/>
        <v>4.4173154154254712E-2</v>
      </c>
      <c r="V246" s="100">
        <f t="shared" si="19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21"/>
        <v>1890.874999999982</v>
      </c>
      <c r="G247" s="97">
        <f>G237*2/12+G249*10/12</f>
        <v>3.5866666666666669</v>
      </c>
      <c r="H247" s="96">
        <f t="shared" si="20"/>
        <v>190.39017543436265</v>
      </c>
      <c r="I247" s="96">
        <f>C247*$E$1859/E247</f>
        <v>8.8929593621146044</v>
      </c>
      <c r="J247" s="98">
        <f>J246*((H247+(I247/12))/H246)</f>
        <v>576.91633873226942</v>
      </c>
      <c r="K247" s="96">
        <f>D247*$E$1859/E247</f>
        <v>11.754875375013304</v>
      </c>
      <c r="L247" s="98">
        <f>K247*(J247/H247)</f>
        <v>35.619378196039058</v>
      </c>
      <c r="M247" s="91">
        <f>H247/AVERAGE(K127:K246)</f>
        <v>14.745043493292798</v>
      </c>
      <c r="N247" s="87"/>
      <c r="O247" s="99">
        <f t="shared" si="16"/>
        <v>18.703194594453656</v>
      </c>
      <c r="P247" s="99"/>
      <c r="Q247" s="107">
        <f>1/M247-(G247/100-(((E247/E127)^(1/10))-1))</f>
        <v>1.4479293188767423E-2</v>
      </c>
      <c r="R247" s="97">
        <f>((G247/G248+G247/1200+((1+G248/1200)^(-119))*(1-G247/G248)))</f>
        <v>1.0016008956942393</v>
      </c>
      <c r="S247" s="97">
        <f>S246*R246*E246/E247</f>
        <v>4.1317312756751186</v>
      </c>
      <c r="T247" s="100">
        <f t="shared" si="17"/>
        <v>8.0435404955262024E-2</v>
      </c>
      <c r="U247" s="100">
        <f t="shared" si="18"/>
        <v>4.1831556662647928E-2</v>
      </c>
      <c r="V247" s="100">
        <f t="shared" si="19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21"/>
        <v>1890.9583333333153</v>
      </c>
      <c r="G248" s="97">
        <f>G237*1/12+G249*11/12</f>
        <v>3.6033333333333335</v>
      </c>
      <c r="H248" s="96">
        <f t="shared" si="20"/>
        <v>185.94369575330535</v>
      </c>
      <c r="I248" s="96">
        <f>C248*$E$1859/E248</f>
        <v>8.8929593621146044</v>
      </c>
      <c r="J248" s="98">
        <f>J247*((H248+(I248/12))/H247)</f>
        <v>565.68831373924934</v>
      </c>
      <c r="K248" s="96">
        <f>D248*$E$1859/E248</f>
        <v>11.72253734096925</v>
      </c>
      <c r="L248" s="98">
        <f>K248*(J248/H248)</f>
        <v>35.662958909648324</v>
      </c>
      <c r="M248" s="91">
        <f>H248/AVERAGE(K128:K247)</f>
        <v>14.442991231338432</v>
      </c>
      <c r="N248" s="87"/>
      <c r="O248" s="99">
        <f t="shared" si="16"/>
        <v>18.311029377300343</v>
      </c>
      <c r="P248" s="99"/>
      <c r="Q248" s="107">
        <f>1/M248-(G248/100-(((E248/E128)^(1/10))-1))</f>
        <v>1.4743783055441023E-2</v>
      </c>
      <c r="R248" s="97">
        <f>((G248/G249+G248/1200+((1+G249/1200)^(-119))*(1-G248/G249)))</f>
        <v>1.001615869337882</v>
      </c>
      <c r="S248" s="97">
        <f>S247*R247*E247/E248</f>
        <v>4.1383457464841005</v>
      </c>
      <c r="T248" s="100">
        <f t="shared" si="17"/>
        <v>9.0655952073073642E-2</v>
      </c>
      <c r="U248" s="100">
        <f t="shared" si="18"/>
        <v>4.3266469458853374E-2</v>
      </c>
      <c r="V248" s="100">
        <f t="shared" si="19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21"/>
        <v>1891.0416666666486</v>
      </c>
      <c r="G249" s="97">
        <v>3.62</v>
      </c>
      <c r="H249" s="96">
        <f t="shared" si="20"/>
        <v>198.03110858380239</v>
      </c>
      <c r="I249" s="96">
        <f>C249*$E$1859/E249</f>
        <v>9.001414026536473</v>
      </c>
      <c r="J249" s="98">
        <f>J248*((H249+(I249/12))/H248)</f>
        <v>604.74336772012612</v>
      </c>
      <c r="K249" s="96">
        <f>D249*$E$1859/E249</f>
        <v>12.037345484577411</v>
      </c>
      <c r="L249" s="98">
        <f>K249*(J249/H249)</f>
        <v>36.759400575053952</v>
      </c>
      <c r="M249" s="91">
        <f>H249/AVERAGE(K129:K248)</f>
        <v>15.428980086469089</v>
      </c>
      <c r="N249" s="87"/>
      <c r="O249" s="99">
        <f t="shared" si="16"/>
        <v>19.546976727737334</v>
      </c>
      <c r="P249" s="99"/>
      <c r="Q249" s="107">
        <f>1/M249-(G249/100-(((E249/E129)^(1/10))-1))</f>
        <v>9.9493808251888069E-3</v>
      </c>
      <c r="R249" s="97">
        <f>((G249/G250+G249/1200+((1+G250/1200)^(-119))*(1-G249/G250)))</f>
        <v>1.0031553683529171</v>
      </c>
      <c r="S249" s="97">
        <f>S248*R248*E248/E249</f>
        <v>4.1955837893125638</v>
      </c>
      <c r="T249" s="100">
        <f t="shared" si="17"/>
        <v>8.5548769908164735E-2</v>
      </c>
      <c r="U249" s="100">
        <f t="shared" si="18"/>
        <v>4.0846766627982367E-2</v>
      </c>
      <c r="V249" s="100">
        <f t="shared" si="19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21"/>
        <v>1891.1249999999818</v>
      </c>
      <c r="G250" s="97">
        <f>G249*11/12+G261*1/12</f>
        <v>3.6183333333333332</v>
      </c>
      <c r="H250" s="96">
        <f t="shared" si="20"/>
        <v>198.07045851982528</v>
      </c>
      <c r="I250" s="96">
        <f>C250*$E$1859/E250</f>
        <v>8.8929593621146044</v>
      </c>
      <c r="J250" s="98">
        <f>J249*((H250+(I250/12))/H249)</f>
        <v>607.1266286078162</v>
      </c>
      <c r="K250" s="96">
        <f>D250*$E$1859/E250</f>
        <v>12.058044444176302</v>
      </c>
      <c r="L250" s="98">
        <f>K250*(J250/H250)</f>
        <v>36.960382308920728</v>
      </c>
      <c r="M250" s="91">
        <f>H250/AVERAGE(K130:K249)</f>
        <v>15.476522332432531</v>
      </c>
      <c r="N250" s="87"/>
      <c r="O250" s="99">
        <f t="shared" si="16"/>
        <v>19.590760596774192</v>
      </c>
      <c r="P250" s="99"/>
      <c r="Q250" s="107">
        <f>1/M250-(G250/100-(((E250/E130)^(1/10))-1))</f>
        <v>9.9700471158192944E-3</v>
      </c>
      <c r="R250" s="97">
        <f>((G250/G251+G250/1200+((1+G251/1200)^(-119))*(1-G250/G251)))</f>
        <v>1.0031539903074633</v>
      </c>
      <c r="S250" s="97">
        <f>S249*R249*E249/E250</f>
        <v>4.158111877717503</v>
      </c>
      <c r="T250" s="100">
        <f t="shared" si="17"/>
        <v>8.9584708934725477E-2</v>
      </c>
      <c r="U250" s="100">
        <f t="shared" si="18"/>
        <v>4.3285854411421187E-2</v>
      </c>
      <c r="V250" s="100">
        <f t="shared" si="19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21"/>
        <v>1891.2083333333151</v>
      </c>
      <c r="G251" s="97">
        <f>G249*10/12+G261*2/12</f>
        <v>3.6166666666666671</v>
      </c>
      <c r="H251" s="96">
        <f t="shared" si="20"/>
        <v>192.1178704922755</v>
      </c>
      <c r="I251" s="96">
        <f>C251*$E$1859/E251</f>
        <v>8.7870959476716468</v>
      </c>
      <c r="J251" s="98">
        <f>J250*((H251+(I251/12))/H250)</f>
        <v>591.12524507905187</v>
      </c>
      <c r="K251" s="96">
        <f>D251*$E$1859/E251</f>
        <v>12.082256928048512</v>
      </c>
      <c r="L251" s="98">
        <f>K251*(J251/H251)</f>
        <v>37.175756057466359</v>
      </c>
      <c r="M251" s="91">
        <f>H251/AVERAGE(K131:K250)</f>
        <v>15.051623357657375</v>
      </c>
      <c r="N251" s="87"/>
      <c r="O251" s="99">
        <f t="shared" si="16"/>
        <v>19.038836516513701</v>
      </c>
      <c r="P251" s="99"/>
      <c r="Q251" s="107">
        <f>1/M251-(G251/100-(((E251/E131)^(1/10))-1))</f>
        <v>1.2986888034787807E-2</v>
      </c>
      <c r="R251" s="97">
        <f>((G251/G252+G251/1200+((1+G252/1200)^(-119))*(1-G251/G252)))</f>
        <v>1.0031526122631842</v>
      </c>
      <c r="S251" s="97">
        <f>S250*R250*E250/E251</f>
        <v>4.1215714789915268</v>
      </c>
      <c r="T251" s="100">
        <f t="shared" si="17"/>
        <v>9.6725404865003473E-2</v>
      </c>
      <c r="U251" s="100">
        <f t="shared" si="18"/>
        <v>4.4417938971399895E-2</v>
      </c>
      <c r="V251" s="100">
        <f t="shared" si="19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21"/>
        <v>1891.2916666666483</v>
      </c>
      <c r="G252" s="97">
        <f>G249*9/12+G261*3/12</f>
        <v>3.6149999999999998</v>
      </c>
      <c r="H252" s="96">
        <f t="shared" si="20"/>
        <v>196.17300757820576</v>
      </c>
      <c r="I252" s="96">
        <f>C252*$E$1859/E252</f>
        <v>8.6837146211680629</v>
      </c>
      <c r="J252" s="98">
        <f>J251*((H252+(I252/12))/H251)</f>
        <v>605.8290176865363</v>
      </c>
      <c r="K252" s="96">
        <f>D252*$E$1859/E252</f>
        <v>12.105887610510203</v>
      </c>
      <c r="L252" s="98">
        <f>K252*(J252/H252)</f>
        <v>37.385867147778811</v>
      </c>
      <c r="M252" s="91">
        <f>H252/AVERAGE(K132:K251)</f>
        <v>15.408945125474116</v>
      </c>
      <c r="N252" s="87"/>
      <c r="O252" s="99">
        <f t="shared" si="16"/>
        <v>19.474152883159572</v>
      </c>
      <c r="P252" s="99"/>
      <c r="Q252" s="107">
        <f>1/M252-(G252/100-(((E252/E132)^(1/10))-1))</f>
        <v>1.1648752704439332E-2</v>
      </c>
      <c r="R252" s="97">
        <f>((G252/G253+G252/1200+((1+G253/1200)^(-119))*(1-G252/G253)))</f>
        <v>1.0031512342200799</v>
      </c>
      <c r="S252" s="97">
        <f>S251*R251*E251/E252</f>
        <v>4.0859214985900998</v>
      </c>
      <c r="T252" s="100">
        <f t="shared" si="17"/>
        <v>0.10461707356759886</v>
      </c>
      <c r="U252" s="100">
        <f t="shared" si="18"/>
        <v>4.6853315298751586E-2</v>
      </c>
      <c r="V252" s="100">
        <f t="shared" si="19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21"/>
        <v>1891.3749999999816</v>
      </c>
      <c r="G253" s="97">
        <f>G249*8/12+G261*4/12</f>
        <v>3.6133333333333333</v>
      </c>
      <c r="H253" s="96">
        <f t="shared" si="20"/>
        <v>197.70965882261203</v>
      </c>
      <c r="I253" s="96">
        <f>C253*$E$1859/E253</f>
        <v>8.7870959476716468</v>
      </c>
      <c r="J253" s="98">
        <f>J252*((H253+(I253/12))/H252)</f>
        <v>612.83595035829421</v>
      </c>
      <c r="K253" s="96">
        <f>D253*$E$1859/E253</f>
        <v>12.413770093347035</v>
      </c>
      <c r="L253" s="98">
        <f>K253*(J253/H253)</f>
        <v>38.478669367951078</v>
      </c>
      <c r="M253" s="91">
        <f>H253/AVERAGE(K133:K252)</f>
        <v>15.566495230713246</v>
      </c>
      <c r="N253" s="87"/>
      <c r="O253" s="99">
        <f t="shared" si="16"/>
        <v>19.657392023024794</v>
      </c>
      <c r="P253" s="99"/>
      <c r="Q253" s="107">
        <f>1/M253-(G253/100-(((E253/E133)^(1/10))-1))</f>
        <v>1.0822741109611227E-2</v>
      </c>
      <c r="R253" s="97">
        <f>((G253/G254+G253/1200+((1+G254/1200)^(-119))*(1-G253/G254)))</f>
        <v>1.0031498561781502</v>
      </c>
      <c r="S253" s="97">
        <f>S252*R252*E252/E253</f>
        <v>4.1475941791098787</v>
      </c>
      <c r="T253" s="100">
        <f t="shared" si="17"/>
        <v>9.8024292185348916E-2</v>
      </c>
      <c r="U253" s="100">
        <f t="shared" si="18"/>
        <v>4.5498409289771224E-2</v>
      </c>
      <c r="V253" s="100">
        <f t="shared" si="19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21"/>
        <v>1891.4583333333148</v>
      </c>
      <c r="G254" s="97">
        <f>G249*7/12+G261*5/12</f>
        <v>3.6116666666666668</v>
      </c>
      <c r="H254" s="96">
        <f t="shared" si="20"/>
        <v>198.44026376682675</v>
      </c>
      <c r="I254" s="96">
        <f>C254*$E$1859/E254</f>
        <v>9.001414026536473</v>
      </c>
      <c r="J254" s="98">
        <f>J253*((H254+(I254/12))/H253)</f>
        <v>617.4257117151999</v>
      </c>
      <c r="K254" s="96">
        <f>D254*$E$1859/E254</f>
        <v>12.88838826526813</v>
      </c>
      <c r="L254" s="98">
        <f>K254*(J254/H254)</f>
        <v>40.100845193873809</v>
      </c>
      <c r="M254" s="91">
        <f>H254/AVERAGE(K134:K253)</f>
        <v>15.658211395638141</v>
      </c>
      <c r="N254" s="87"/>
      <c r="O254" s="99">
        <f t="shared" si="16"/>
        <v>19.757483904273556</v>
      </c>
      <c r="P254" s="99"/>
      <c r="Q254" s="107">
        <f>1/M254-(G254/100-(((E254/E134)^(1/10))-1))</f>
        <v>8.0978879362577846E-3</v>
      </c>
      <c r="R254" s="97">
        <f>((G254/G255+G254/1200+((1+G255/1200)^(-119))*(1-G254/G255)))</f>
        <v>1.003148478137396</v>
      </c>
      <c r="S254" s="97">
        <f>S253*R253*E253/E254</f>
        <v>4.262137348095381</v>
      </c>
      <c r="T254" s="100">
        <f t="shared" si="17"/>
        <v>0.1080098855166145</v>
      </c>
      <c r="U254" s="100">
        <f t="shared" si="18"/>
        <v>4.2866396856341415E-2</v>
      </c>
      <c r="V254" s="100">
        <f t="shared" si="19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21"/>
        <v>1891.5416666666481</v>
      </c>
      <c r="G255" s="97">
        <f>G249*6/12+G261*6/12</f>
        <v>3.61</v>
      </c>
      <c r="H255" s="96">
        <f t="shared" si="20"/>
        <v>197.57658031566351</v>
      </c>
      <c r="I255" s="96">
        <f>C255*$E$1859/E255</f>
        <v>9.1125466812255738</v>
      </c>
      <c r="J255" s="98">
        <f>J254*((H255+(I255/12))/H254)</f>
        <v>617.10117920034713</v>
      </c>
      <c r="K255" s="96">
        <f>D255*$E$1859/E255</f>
        <v>13.221476821123648</v>
      </c>
      <c r="L255" s="98">
        <f>K255*(J255/H255)</f>
        <v>41.295324193029529</v>
      </c>
      <c r="M255" s="91">
        <f>H255/AVERAGE(K135:K254)</f>
        <v>15.617919238645982</v>
      </c>
      <c r="N255" s="87"/>
      <c r="O255" s="99">
        <f t="shared" si="16"/>
        <v>19.690897636411638</v>
      </c>
      <c r="P255" s="99"/>
      <c r="Q255" s="107">
        <f>1/M255-(G255/100-(((E255/E135)^(1/10))-1))</f>
        <v>6.1039371490866426E-3</v>
      </c>
      <c r="R255" s="97">
        <f>((G255/G256+G255/1200+((1+G256/1200)^(-119))*(1-G255/G256)))</f>
        <v>1.0031471000978167</v>
      </c>
      <c r="S255" s="97">
        <f>S254*R254*E254/E255</f>
        <v>4.3283431846838383</v>
      </c>
      <c r="T255" s="100">
        <f t="shared" si="17"/>
        <v>9.9379431855061151E-2</v>
      </c>
      <c r="U255" s="100">
        <f t="shared" si="18"/>
        <v>4.0163486114168423E-2</v>
      </c>
      <c r="V255" s="100">
        <f t="shared" si="19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21"/>
        <v>1891.6249999999814</v>
      </c>
      <c r="G256" s="97">
        <f>G249*5/12+G261*7/12</f>
        <v>3.6083333333333334</v>
      </c>
      <c r="H256" s="96">
        <f t="shared" si="20"/>
        <v>204.20388699291848</v>
      </c>
      <c r="I256" s="96">
        <f>C256*$E$1859/E256</f>
        <v>9.1125466812255738</v>
      </c>
      <c r="J256" s="98">
        <f>J255*((H256+(I256/12))/H255)</f>
        <v>640.1723972906467</v>
      </c>
      <c r="K256" s="96">
        <f>D256*$E$1859/E256</f>
        <v>13.391301554728306</v>
      </c>
      <c r="L256" s="98">
        <f>K256*(J256/H256)</f>
        <v>41.981285201636126</v>
      </c>
      <c r="M256" s="91">
        <f>H256/AVERAGE(K136:K255)</f>
        <v>16.163998509963026</v>
      </c>
      <c r="N256" s="87"/>
      <c r="O256" s="99">
        <f t="shared" si="16"/>
        <v>20.360263494436559</v>
      </c>
      <c r="P256" s="99"/>
      <c r="Q256" s="107">
        <f>1/M256-(G256/100-(((E256/E136)^(1/10))-1))</f>
        <v>2.0408967091835525E-3</v>
      </c>
      <c r="R256" s="97">
        <f>((G256/G257+G256/1200+((1+G257/1200)^(-119))*(1-G256/G257)))</f>
        <v>1.0031457220594129</v>
      </c>
      <c r="S256" s="97">
        <f>S255*R255*E255/E256</f>
        <v>4.3419649139437411</v>
      </c>
      <c r="T256" s="100">
        <f t="shared" si="17"/>
        <v>9.5855168065712038E-2</v>
      </c>
      <c r="U256" s="100">
        <f t="shared" si="18"/>
        <v>3.87584702306214E-2</v>
      </c>
      <c r="V256" s="100">
        <f t="shared" si="19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21"/>
        <v>1891.7083333333146</v>
      </c>
      <c r="G257" s="97">
        <f>G249*4/12+G261*8/12</f>
        <v>3.6066666666666665</v>
      </c>
      <c r="H257" s="96">
        <f t="shared" si="20"/>
        <v>223.53167054006607</v>
      </c>
      <c r="I257" s="96">
        <f>C257*$E$1859/E257</f>
        <v>9.2264479397400638</v>
      </c>
      <c r="J257" s="98">
        <f>J256*((H257+(I257/12))/H256)</f>
        <v>703.17474015403241</v>
      </c>
      <c r="K257" s="96">
        <f>D257*$E$1859/E257</f>
        <v>13.734825910294866</v>
      </c>
      <c r="L257" s="98">
        <f>K257*(J257/H257)</f>
        <v>43.206327842485102</v>
      </c>
      <c r="M257" s="91">
        <f>H257/AVERAGE(K137:K256)</f>
        <v>17.711261413256519</v>
      </c>
      <c r="N257" s="87"/>
      <c r="O257" s="99">
        <f t="shared" ref="O257:O320" si="22">J257/AVERAGE(L137:L256)</f>
        <v>22.282941160981022</v>
      </c>
      <c r="P257" s="99"/>
      <c r="Q257" s="107">
        <f>1/M257-(G257/100-(((E257/E137)^(1/10))-1))</f>
        <v>-8.2668332111861323E-3</v>
      </c>
      <c r="R257" s="97">
        <f>((G257/G258+G257/1200+((1+G258/1200)^(-119))*(1-G257/G258)))</f>
        <v>1.0031443440221843</v>
      </c>
      <c r="S257" s="97">
        <f>S256*R256*E256/E257</f>
        <v>4.4100661581200882</v>
      </c>
      <c r="T257" s="100">
        <f t="shared" si="17"/>
        <v>8.40998616835682E-2</v>
      </c>
      <c r="U257" s="100">
        <f t="shared" si="18"/>
        <v>3.6083976929712769E-2</v>
      </c>
      <c r="V257" s="100">
        <f t="shared" si="19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21"/>
        <v>1891.7916666666479</v>
      </c>
      <c r="G258" s="97">
        <f>G249*3/12+G261*9/12</f>
        <v>3.6049999999999995</v>
      </c>
      <c r="H258" s="96">
        <f t="shared" si="20"/>
        <v>223.53167054006607</v>
      </c>
      <c r="I258" s="96">
        <f>C258*$E$1859/E258</f>
        <v>9.2264479397400638</v>
      </c>
      <c r="J258" s="98">
        <f>J257*((H258+(I258/12))/H257)</f>
        <v>705.59341499508753</v>
      </c>
      <c r="K258" s="96">
        <f>D258*$E$1859/E258</f>
        <v>13.910967189144449</v>
      </c>
      <c r="L258" s="98">
        <f>K258*(J258/H258)</f>
        <v>43.910944794347188</v>
      </c>
      <c r="M258" s="91">
        <f>H258/AVERAGE(K138:K257)</f>
        <v>17.716568589826359</v>
      </c>
      <c r="N258" s="87"/>
      <c r="O258" s="99">
        <f t="shared" si="22"/>
        <v>22.264637311753702</v>
      </c>
      <c r="P258" s="99"/>
      <c r="Q258" s="107">
        <f>1/M258-(G258/100-(((E258/E138)^(1/10))-1))</f>
        <v>-9.1704230003878812E-3</v>
      </c>
      <c r="R258" s="97">
        <f>((G258/G259+G258/1200+((1+G259/1200)^(-119))*(1-G258/G259)))</f>
        <v>1.0031429659861315</v>
      </c>
      <c r="S258" s="97">
        <f>S257*R257*E257/E258</f>
        <v>4.4239329232818108</v>
      </c>
      <c r="T258" s="100">
        <f t="shared" ref="T258:T321" si="23">(($J378/$J258)^(1/10)-1)</f>
        <v>8.2862897990116258E-2</v>
      </c>
      <c r="U258" s="100">
        <f t="shared" ref="U258:U321" si="24">(($S378/$S258)^(1/10)-1)</f>
        <v>3.5972016765844606E-2</v>
      </c>
      <c r="V258" s="100">
        <f t="shared" ref="V258:V321" si="2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21"/>
        <v>1891.8749999999811</v>
      </c>
      <c r="G259" s="97">
        <f>G249*2/12+G261*10/12</f>
        <v>3.6033333333333335</v>
      </c>
      <c r="H259" s="96">
        <f t="shared" si="20"/>
        <v>222.96374622122963</v>
      </c>
      <c r="I259" s="96">
        <f>C259*$E$1859/E259</f>
        <v>9.343242698794386</v>
      </c>
      <c r="J259" s="98">
        <f>J258*((H259+(I259/12))/H258)</f>
        <v>706.25843880864898</v>
      </c>
      <c r="K259" s="96">
        <f>D259*$E$1859/E259</f>
        <v>14.261185901159791</v>
      </c>
      <c r="L259" s="98">
        <f>K259*(J259/H259)</f>
        <v>45.173635000370346</v>
      </c>
      <c r="M259" s="91">
        <f>H259/AVERAGE(K139:K258)</f>
        <v>17.671739174763992</v>
      </c>
      <c r="N259" s="87"/>
      <c r="O259" s="99">
        <f t="shared" si="22"/>
        <v>22.185040648628018</v>
      </c>
      <c r="P259" s="99"/>
      <c r="Q259" s="107">
        <f>1/M259-(G259/100-(((E259/E139)^(1/10))-1))</f>
        <v>-9.3283281651973249E-3</v>
      </c>
      <c r="R259" s="97">
        <f>((G259/G260+G259/1200+((1+G260/1200)^(-119))*(1-G259/G260)))</f>
        <v>1.0031415879512546</v>
      </c>
      <c r="S259" s="97">
        <f>S258*R258*E258/E259</f>
        <v>4.4940144064047098</v>
      </c>
      <c r="T259" s="100">
        <f t="shared" si="23"/>
        <v>8.4106484081104993E-2</v>
      </c>
      <c r="U259" s="100">
        <f t="shared" si="24"/>
        <v>3.3305277516018306E-2</v>
      </c>
      <c r="V259" s="100">
        <f t="shared" si="2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21"/>
        <v>1891.9583333333144</v>
      </c>
      <c r="G260" s="97">
        <f>G249*1/12+G261*11/12</f>
        <v>3.601666666666667</v>
      </c>
      <c r="H260" s="96">
        <f t="shared" si="20"/>
        <v>229.75883182035284</v>
      </c>
      <c r="I260" s="96">
        <f>C260*$E$1859/E260</f>
        <v>9.343242698794386</v>
      </c>
      <c r="J260" s="98">
        <f>J259*((H260+(I260/12))/H259)</f>
        <v>730.24880482532387</v>
      </c>
      <c r="K260" s="96">
        <f>D260*$E$1859/E260</f>
        <v>14.439556898136777</v>
      </c>
      <c r="L260" s="98">
        <f>K260*(J260/H260)</f>
        <v>45.893640229317946</v>
      </c>
      <c r="M260" s="91">
        <f>H260/AVERAGE(K140:K259)</f>
        <v>18.206303000209932</v>
      </c>
      <c r="N260" s="87"/>
      <c r="O260" s="99">
        <f t="shared" si="22"/>
        <v>22.82874423368272</v>
      </c>
      <c r="P260" s="99"/>
      <c r="Q260" s="107">
        <f>1/M260-(G260/100-(((E260/E140)^(1/10))-1))</f>
        <v>-1.0973154464467415E-2</v>
      </c>
      <c r="R260" s="97">
        <f>((G260/G261+G260/1200+((1+G261/1200)^(-119))*(1-G260/G261)))</f>
        <v>1.0031402099175537</v>
      </c>
      <c r="S260" s="97">
        <f>S259*R259*E259/E260</f>
        <v>4.508132747916636</v>
      </c>
      <c r="T260" s="100">
        <f t="shared" si="23"/>
        <v>7.7809819283636061E-2</v>
      </c>
      <c r="U260" s="100">
        <f t="shared" si="24"/>
        <v>3.195851091253088E-2</v>
      </c>
      <c r="V260" s="100">
        <f t="shared" si="2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21"/>
        <v>1892.0416666666476</v>
      </c>
      <c r="G261" s="97">
        <v>3.6</v>
      </c>
      <c r="H261" s="96">
        <f t="shared" si="20"/>
        <v>240.08379507159776</v>
      </c>
      <c r="I261" s="96">
        <f>C261*$E$1859/E261</f>
        <v>9.6599958924452327</v>
      </c>
      <c r="J261" s="98">
        <f>J260*((H261+(I261/12))/H260)</f>
        <v>765.62347159053854</v>
      </c>
      <c r="K261" s="96">
        <f>D261*$E$1859/E261</f>
        <v>14.923538985847957</v>
      </c>
      <c r="L261" s="98">
        <f>K261*(J261/H261)</f>
        <v>47.590932671462703</v>
      </c>
      <c r="M261" s="91">
        <f>H261/AVERAGE(K141:K260)</f>
        <v>19.016388404225264</v>
      </c>
      <c r="N261" s="87"/>
      <c r="O261" s="99">
        <f t="shared" si="22"/>
        <v>23.815222199457601</v>
      </c>
      <c r="P261" s="99"/>
      <c r="Q261" s="107">
        <f>1/M261-(G261/100-(((E261/E141)^(1/10))-1))</f>
        <v>-1.5780715423090862E-2</v>
      </c>
      <c r="R261" s="97">
        <f>((G261/G262+G261/1200+((1+G262/1200)^(-119))*(1-G261/G262)))</f>
        <v>1.0019594526744053</v>
      </c>
      <c r="S261" s="97">
        <f>S260*R260*E260/E261</f>
        <v>4.6397505750525116</v>
      </c>
      <c r="T261" s="100">
        <f t="shared" si="23"/>
        <v>7.6637316745876705E-2</v>
      </c>
      <c r="U261" s="100">
        <f t="shared" si="24"/>
        <v>3.0439961943855121E-2</v>
      </c>
      <c r="V261" s="100">
        <f t="shared" si="2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21"/>
        <v>1892.1249999999809</v>
      </c>
      <c r="G262" s="97">
        <f>G261*11/12+G273*1/12</f>
        <v>3.6125000000000003</v>
      </c>
      <c r="H262" s="96">
        <f t="shared" si="20"/>
        <v>240.51951883760793</v>
      </c>
      <c r="I262" s="96">
        <f>C262*$E$1859/E262</f>
        <v>9.7297116950068574</v>
      </c>
      <c r="J262" s="98">
        <f>J261*((H262+(I262/12))/H261)</f>
        <v>769.59864608837631</v>
      </c>
      <c r="K262" s="96">
        <f>D262*$E$1859/E262</f>
        <v>15.032469927350496</v>
      </c>
      <c r="L262" s="98">
        <f>K262*(J262/H262)</f>
        <v>48.09991538052352</v>
      </c>
      <c r="M262" s="91">
        <f>H262/AVERAGE(K142:K261)</f>
        <v>19.036425040978433</v>
      </c>
      <c r="N262" s="87"/>
      <c r="O262" s="99">
        <f t="shared" si="22"/>
        <v>23.810068229783113</v>
      </c>
      <c r="P262" s="99"/>
      <c r="Q262" s="107">
        <f>1/M262-(G262/100-(((E262/E142)^(1/10))-1))</f>
        <v>-1.6860961424131293E-2</v>
      </c>
      <c r="R262" s="97">
        <f>((G262/G263+G262/1200+((1+G263/1200)^(-119))*(1-G262/G263)))</f>
        <v>1.0019704792347714</v>
      </c>
      <c r="S262" s="97">
        <f>S261*R261*E261/E262</f>
        <v>4.6488419467253719</v>
      </c>
      <c r="T262" s="100">
        <f t="shared" si="23"/>
        <v>7.7356002643977018E-2</v>
      </c>
      <c r="U262" s="100">
        <f t="shared" si="24"/>
        <v>3.0423648145837978E-2</v>
      </c>
      <c r="V262" s="100">
        <f t="shared" si="2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21"/>
        <v>1892.2083333333142</v>
      </c>
      <c r="G263" s="97">
        <f>G261*10/12+G273*2/12</f>
        <v>3.625</v>
      </c>
      <c r="H263" s="96">
        <f t="shared" si="20"/>
        <v>249.61739057640801</v>
      </c>
      <c r="I263" s="96">
        <f>C263*$E$1859/E263</f>
        <v>10.065217361951937</v>
      </c>
      <c r="J263" s="98">
        <f>J262*((H263+(I263/12))/H262)</f>
        <v>801.39325724489561</v>
      </c>
      <c r="K263" s="96">
        <f>D263*$E$1859/E263</f>
        <v>15.545169036792434</v>
      </c>
      <c r="L263" s="98">
        <f>K263*(J263/H263)</f>
        <v>49.907554998674051</v>
      </c>
      <c r="M263" s="91">
        <f>H263/AVERAGE(K143:K262)</f>
        <v>19.738054849323007</v>
      </c>
      <c r="N263" s="87"/>
      <c r="O263" s="99">
        <f t="shared" si="22"/>
        <v>24.656692455920012</v>
      </c>
      <c r="P263" s="99"/>
      <c r="Q263" s="107">
        <f>1/M263-(G263/100-(((E263/E143)^(1/10))-1))</f>
        <v>-2.1394100412433753E-2</v>
      </c>
      <c r="R263" s="97">
        <f>((G263/G264+G263/1200+((1+G264/1200)^(-119))*(1-G263/G264)))</f>
        <v>1.0019815052999086</v>
      </c>
      <c r="S263" s="97">
        <f>S262*R262*E262/E263</f>
        <v>4.7822150145804407</v>
      </c>
      <c r="T263" s="100">
        <f t="shared" si="23"/>
        <v>7.3485534352514481E-2</v>
      </c>
      <c r="U263" s="100">
        <f t="shared" si="24"/>
        <v>2.7698926761728471E-2</v>
      </c>
      <c r="V263" s="100">
        <f t="shared" si="2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21"/>
        <v>1892.2916666666474</v>
      </c>
      <c r="G264" s="97">
        <f>G261*9/12+G273*3/12</f>
        <v>3.6374999999999997</v>
      </c>
      <c r="H264" s="96">
        <f t="shared" si="20"/>
        <v>252.53733433733998</v>
      </c>
      <c r="I264" s="96">
        <f>C264*$E$1859/E264</f>
        <v>10.278314846368936</v>
      </c>
      <c r="J264" s="98">
        <f>J263*((H264+(I264/12))/H263)</f>
        <v>813.51756311036434</v>
      </c>
      <c r="K264" s="96">
        <f>D264*$E$1859/E264</f>
        <v>15.868593719581506</v>
      </c>
      <c r="L264" s="98">
        <f>K264*(J264/H264)</f>
        <v>51.118697861513013</v>
      </c>
      <c r="M264" s="91">
        <f>H264/AVERAGE(K144:K263)</f>
        <v>19.943265241638635</v>
      </c>
      <c r="N264" s="87"/>
      <c r="O264" s="99">
        <f t="shared" si="22"/>
        <v>24.881133648672172</v>
      </c>
      <c r="P264" s="99"/>
      <c r="Q264" s="107">
        <f>1/M264-(G264/100-(((E264/E144)^(1/10))-1))</f>
        <v>-2.4221072749668851E-2</v>
      </c>
      <c r="R264" s="97">
        <f>((G264/G265+G264/1200+((1+G265/1200)^(-119))*(1-G264/G265)))</f>
        <v>1.0019925308702788</v>
      </c>
      <c r="S264" s="97">
        <f>S263*R263*E263/E264</f>
        <v>4.8564459636708266</v>
      </c>
      <c r="T264" s="100">
        <f t="shared" si="23"/>
        <v>7.4533445976514345E-2</v>
      </c>
      <c r="U264" s="100">
        <f t="shared" si="24"/>
        <v>2.5075276650222245E-2</v>
      </c>
      <c r="V264" s="100">
        <f t="shared" si="2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21"/>
        <v>1892.3749999999807</v>
      </c>
      <c r="G265" s="97">
        <f>G261*8/12+G273*4/12</f>
        <v>3.65</v>
      </c>
      <c r="H265" s="96">
        <f t="shared" si="20"/>
        <v>252.53733433733998</v>
      </c>
      <c r="I265" s="96">
        <f>C265*$E$1859/E265</f>
        <v>10.350856989087022</v>
      </c>
      <c r="J265" s="98">
        <f>J264*((H265+(I265/12))/H264)</f>
        <v>816.29622947269377</v>
      </c>
      <c r="K265" s="96">
        <f>D265*$E$1859/E265</f>
        <v>15.981940817578517</v>
      </c>
      <c r="L265" s="98">
        <f>K265*(J265/H265)</f>
        <v>51.659680590507094</v>
      </c>
      <c r="M265" s="91">
        <f>H265/AVERAGE(K145:K264)</f>
        <v>19.911465213489798</v>
      </c>
      <c r="N265" s="87"/>
      <c r="O265" s="99">
        <f t="shared" si="22"/>
        <v>24.810091390835673</v>
      </c>
      <c r="P265" s="99"/>
      <c r="Q265" s="107">
        <f>1/M265-(G265/100-(((E265/E145)^(1/10))-1))</f>
        <v>-2.5143580225281466E-2</v>
      </c>
      <c r="R265" s="97">
        <f>((G265/G266+G265/1200+((1+G266/1200)^(-119))*(1-G265/G266)))</f>
        <v>1.0020035559463432</v>
      </c>
      <c r="S265" s="97">
        <f>S264*R264*E264/E265</f>
        <v>4.8661225821732819</v>
      </c>
      <c r="T265" s="100">
        <f t="shared" si="23"/>
        <v>7.2985343834107486E-2</v>
      </c>
      <c r="U265" s="100">
        <f t="shared" si="24"/>
        <v>2.384591749367071E-2</v>
      </c>
      <c r="V265" s="100">
        <f t="shared" si="2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21"/>
        <v>1892.4583333333139</v>
      </c>
      <c r="G266" s="97">
        <f>G261*7/12+G273*5/12</f>
        <v>3.6625000000000001</v>
      </c>
      <c r="H266" s="96">
        <f t="shared" ref="H266:H329" si="26">B266*$E$1859/E266</f>
        <v>251.17716916137584</v>
      </c>
      <c r="I266" s="96">
        <f>C266*$E$1859/E266</f>
        <v>10.427933015724991</v>
      </c>
      <c r="J266" s="98">
        <f>J265*((H266+(I266/12))/H265)</f>
        <v>814.70857971459304</v>
      </c>
      <c r="K266" s="96">
        <f>D266*$E$1859/E266</f>
        <v>16.095287915575526</v>
      </c>
      <c r="L266" s="98">
        <f>K266*(J266/H266)</f>
        <v>52.206055198317777</v>
      </c>
      <c r="M266" s="91">
        <f>H266/AVERAGE(K146:K265)</f>
        <v>19.769284397136737</v>
      </c>
      <c r="N266" s="87"/>
      <c r="O266" s="99">
        <f t="shared" si="22"/>
        <v>24.603632002808631</v>
      </c>
      <c r="P266" s="99"/>
      <c r="Q266" s="107">
        <f>1/M266-(G266/100-(((E266/E146)^(1/10))-1))</f>
        <v>-2.5776978828835714E-2</v>
      </c>
      <c r="R266" s="97">
        <f>((G266/G267+G266/1200+((1+G267/1200)^(-119))*(1-G266/G267)))</f>
        <v>1.0020145805285625</v>
      </c>
      <c r="S266" s="97">
        <f>S265*R265*E265/E266</f>
        <v>4.8758721310084301</v>
      </c>
      <c r="T266" s="100">
        <f t="shared" si="23"/>
        <v>7.1649221258020201E-2</v>
      </c>
      <c r="U266" s="100">
        <f t="shared" si="24"/>
        <v>2.2632157413557286E-2</v>
      </c>
      <c r="V266" s="100">
        <f t="shared" si="2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27">F266+1/12</f>
        <v>1892.5416666666472</v>
      </c>
      <c r="G267" s="97">
        <f>G261*6/12+G273*6/12</f>
        <v>3.6749999999999998</v>
      </c>
      <c r="H267" s="96">
        <f t="shared" si="26"/>
        <v>244.56700674058968</v>
      </c>
      <c r="I267" s="96">
        <f>C267*$E$1859/E267</f>
        <v>10.228551527399752</v>
      </c>
      <c r="J267" s="98">
        <f>J266*((H267+(I267/12))/H266)</f>
        <v>796.03285640251306</v>
      </c>
      <c r="K267" s="96">
        <f>D267*$E$1859/E267</f>
        <v>15.782076698512782</v>
      </c>
      <c r="L267" s="98">
        <f>K267*(J267/H267)</f>
        <v>51.368546238970836</v>
      </c>
      <c r="M267" s="91">
        <f>H267/AVERAGE(K147:K266)</f>
        <v>19.211886434505551</v>
      </c>
      <c r="N267" s="87"/>
      <c r="O267" s="99">
        <f t="shared" si="22"/>
        <v>23.882788577933102</v>
      </c>
      <c r="P267" s="99"/>
      <c r="Q267" s="107">
        <f>1/M267-(G267/100-(((E267/E147)^(1/10))-1))</f>
        <v>-2.0998101755070595E-2</v>
      </c>
      <c r="R267" s="97">
        <f>((G267/G268+G267/1200+((1+G268/1200)^(-119))*(1-G267/G268)))</f>
        <v>1.0020256046173972</v>
      </c>
      <c r="S267" s="97">
        <f>S266*R266*E266/E267</f>
        <v>4.757119439542385</v>
      </c>
      <c r="T267" s="100">
        <f t="shared" si="23"/>
        <v>7.6879024073566837E-2</v>
      </c>
      <c r="U267" s="100">
        <f t="shared" si="24"/>
        <v>2.5345671985546492E-2</v>
      </c>
      <c r="V267" s="100">
        <f t="shared" si="2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27"/>
        <v>1892.6249999999804</v>
      </c>
      <c r="G268" s="97">
        <f>G261*5/12+G273*7/12</f>
        <v>3.6875</v>
      </c>
      <c r="H268" s="96">
        <f t="shared" si="26"/>
        <v>244.87675649770952</v>
      </c>
      <c r="I268" s="96">
        <f>C268*$E$1859/E268</f>
        <v>10.165435461017017</v>
      </c>
      <c r="J268" s="98">
        <f>J267*((H268+(I268/12))/H267)</f>
        <v>799.79831131166316</v>
      </c>
      <c r="K268" s="96">
        <f>D268*$E$1859/E268</f>
        <v>15.686055576365735</v>
      </c>
      <c r="L268" s="98">
        <f>K268*(J268/H268)</f>
        <v>51.232632041316506</v>
      </c>
      <c r="M268" s="91">
        <f>H268/AVERAGE(K148:K267)</f>
        <v>19.204303803173818</v>
      </c>
      <c r="N268" s="87"/>
      <c r="O268" s="99">
        <f t="shared" si="22"/>
        <v>23.846985014935338</v>
      </c>
      <c r="P268" s="99"/>
      <c r="Q268" s="107">
        <f>1/M268-(G268/100-(((E268/E148)^(1/10))-1))</f>
        <v>-2.0715090945244062E-2</v>
      </c>
      <c r="R268" s="97">
        <f>((G268/G269+G268/1200+((1+G269/1200)^(-119))*(1-G268/G269)))</f>
        <v>1.0020366282133073</v>
      </c>
      <c r="S268" s="97">
        <f>S267*R267*E267/E268</f>
        <v>4.7048525790062872</v>
      </c>
      <c r="T268" s="100">
        <f t="shared" si="23"/>
        <v>8.081104988555432E-2</v>
      </c>
      <c r="U268" s="100">
        <f t="shared" si="24"/>
        <v>2.7870499187624853E-2</v>
      </c>
      <c r="V268" s="100">
        <f t="shared" si="2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27"/>
        <v>1892.7083333333137</v>
      </c>
      <c r="G269" s="97">
        <f>G261*4/12+G273*8/12</f>
        <v>3.7</v>
      </c>
      <c r="H269" s="96">
        <f t="shared" si="26"/>
        <v>238.77662377356731</v>
      </c>
      <c r="I269" s="96">
        <f>C269*$E$1859/E269</f>
        <v>10.239508501238744</v>
      </c>
      <c r="J269" s="98">
        <f>J268*((H269+(I269/12))/H268)</f>
        <v>782.66147027006537</v>
      </c>
      <c r="K269" s="96">
        <f>D269*$E$1859/E269</f>
        <v>15.794986517868274</v>
      </c>
      <c r="L269" s="98">
        <f>K269*(J269/H269)</f>
        <v>51.772770615492455</v>
      </c>
      <c r="M269" s="91">
        <f>H269/AVERAGE(K149:K268)</f>
        <v>18.694271809588194</v>
      </c>
      <c r="N269" s="87"/>
      <c r="O269" s="99">
        <f t="shared" si="22"/>
        <v>23.191984913721992</v>
      </c>
      <c r="P269" s="99"/>
      <c r="Q269" s="107">
        <f>1/M269-(G269/100-(((E269/E149)^(1/10))-1))</f>
        <v>-1.6774511432559903E-2</v>
      </c>
      <c r="R269" s="97">
        <f>((G269/G270+G269/1200+((1+G270/1200)^(-119))*(1-G269/G270)))</f>
        <v>1.0020476513167518</v>
      </c>
      <c r="S269" s="97">
        <f>S268*R268*E268/E269</f>
        <v>4.7144346145081428</v>
      </c>
      <c r="T269" s="100">
        <f t="shared" si="23"/>
        <v>8.2466644497334762E-2</v>
      </c>
      <c r="U269" s="100">
        <f t="shared" si="24"/>
        <v>2.6651264324677681E-2</v>
      </c>
      <c r="V269" s="100">
        <f t="shared" si="2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27"/>
        <v>1892.791666666647</v>
      </c>
      <c r="G270" s="97">
        <f>G261*3/12+G273*9/12</f>
        <v>3.7124999999999999</v>
      </c>
      <c r="H270" s="96">
        <f t="shared" si="26"/>
        <v>243.56958519967904</v>
      </c>
      <c r="I270" s="96">
        <f>C270*$E$1859/E270</f>
        <v>10.31358154146047</v>
      </c>
      <c r="J270" s="98">
        <f>J269*((H270+(I270/12))/H269)</f>
        <v>801.18898107860264</v>
      </c>
      <c r="K270" s="96">
        <f>D270*$E$1859/E270</f>
        <v>15.903917459370815</v>
      </c>
      <c r="L270" s="98">
        <f>K270*(J270/H270)</f>
        <v>52.313770678656525</v>
      </c>
      <c r="M270" s="91">
        <f>H270/AVERAGE(K150:K269)</f>
        <v>19.0402149153247</v>
      </c>
      <c r="N270" s="87"/>
      <c r="O270" s="99">
        <f t="shared" si="22"/>
        <v>23.596821279777345</v>
      </c>
      <c r="P270" s="99"/>
      <c r="Q270" s="107">
        <f>1/M270-(G270/100-(((E270/E150)^(1/10))-1))</f>
        <v>-1.6971520676857067E-2</v>
      </c>
      <c r="R270" s="97">
        <f>((G270/G271+G270/1200+((1+G271/1200)^(-119))*(1-G270/G271)))</f>
        <v>1.0020586739281898</v>
      </c>
      <c r="S270" s="97">
        <f>S269*R269*E269/E270</f>
        <v>4.7240881327542796</v>
      </c>
      <c r="T270" s="100">
        <f t="shared" si="23"/>
        <v>6.9575564911896759E-2</v>
      </c>
      <c r="U270" s="100">
        <f t="shared" si="24"/>
        <v>1.9732244460616721E-2</v>
      </c>
      <c r="V270" s="100">
        <f t="shared" si="2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27"/>
        <v>1892.8749999999802</v>
      </c>
      <c r="G271" s="97">
        <f>G261*2/12+G273*10/12</f>
        <v>3.7250000000000001</v>
      </c>
      <c r="H271" s="96">
        <f t="shared" si="26"/>
        <v>236.55391741947602</v>
      </c>
      <c r="I271" s="96">
        <f>C271*$E$1859/E271</f>
        <v>10.120430614194099</v>
      </c>
      <c r="J271" s="98">
        <f>J270*((H271+(I271/12))/H270)</f>
        <v>780.8860455046439</v>
      </c>
      <c r="K271" s="96">
        <f>D271*$E$1859/E271</f>
        <v>15.607462235486073</v>
      </c>
      <c r="L271" s="98">
        <f>K271*(J271/H271)</f>
        <v>51.52165560555774</v>
      </c>
      <c r="M271" s="91">
        <f>H271/AVERAGE(K151:K270)</f>
        <v>18.463312690799992</v>
      </c>
      <c r="N271" s="87"/>
      <c r="O271" s="99">
        <f t="shared" si="22"/>
        <v>22.85880722426629</v>
      </c>
      <c r="P271" s="99"/>
      <c r="Q271" s="107">
        <f>1/M271-(G271/100-(((E271/E151)^(1/10))-1))</f>
        <v>-1.2059526892530634E-2</v>
      </c>
      <c r="R271" s="97">
        <f>((G271/G272+G271/1200+((1+G272/1200)^(-119))*(1-G271/G272)))</f>
        <v>1.0020696960480802</v>
      </c>
      <c r="S271" s="97">
        <f>S270*R270*E270/E271</f>
        <v>4.6139708203501124</v>
      </c>
      <c r="T271" s="100">
        <f t="shared" si="23"/>
        <v>7.2025883368207255E-2</v>
      </c>
      <c r="U271" s="100">
        <f t="shared" si="24"/>
        <v>2.5727722107278694E-2</v>
      </c>
      <c r="V271" s="100">
        <f t="shared" si="2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27"/>
        <v>1892.9583333333135</v>
      </c>
      <c r="G272" s="97">
        <f>G261*1/12+G273*11/12</f>
        <v>3.7374999999999998</v>
      </c>
      <c r="H272" s="96">
        <f t="shared" si="26"/>
        <v>231.08058249076245</v>
      </c>
      <c r="I272" s="96">
        <f>C272*$E$1859/E272</f>
        <v>10.065215934261886</v>
      </c>
      <c r="J272" s="98">
        <f>J271*((H272+(I272/12))/H271)</f>
        <v>765.58691757073632</v>
      </c>
      <c r="K272" s="96">
        <f>D272*$E$1859/E272</f>
        <v>15.517207898653741</v>
      </c>
      <c r="L272" s="98">
        <f>K272*(J272/H272)</f>
        <v>51.409647822354344</v>
      </c>
      <c r="M272" s="91">
        <f>H272/AVERAGE(K152:K271)</f>
        <v>18.013009251275736</v>
      </c>
      <c r="N272" s="87"/>
      <c r="O272" s="99">
        <f t="shared" si="22"/>
        <v>22.281362092837373</v>
      </c>
      <c r="P272" s="99"/>
      <c r="Q272" s="107">
        <f>1/M272-(G272/100-(((E272/E152)^(1/10))-1))</f>
        <v>-8.6868929989243407E-3</v>
      </c>
      <c r="R272" s="97">
        <f>((G272/G273+G272/1200+((1+G273/1200)^(-119))*(1-G272/G273)))</f>
        <v>1.0020807176768802</v>
      </c>
      <c r="S272" s="97">
        <f>S271*R271*E271/E272</f>
        <v>4.5657242423970628</v>
      </c>
      <c r="T272" s="100">
        <f t="shared" si="23"/>
        <v>7.0814419603888012E-2</v>
      </c>
      <c r="U272" s="100">
        <f t="shared" si="24"/>
        <v>2.585311813181157E-2</v>
      </c>
      <c r="V272" s="100">
        <f t="shared" si="2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27"/>
        <v>1893.0416666666467</v>
      </c>
      <c r="G273" s="97">
        <v>3.75</v>
      </c>
      <c r="H273" s="96">
        <f t="shared" si="26"/>
        <v>226.77046373392244</v>
      </c>
      <c r="I273" s="96">
        <f>C273*$E$1859/E273</f>
        <v>9.7337482472599852</v>
      </c>
      <c r="J273" s="98">
        <f>J272*((H273+(I273/12))/H272)</f>
        <v>753.99456317159104</v>
      </c>
      <c r="K273" s="96">
        <f>D273*$E$1859/E273</f>
        <v>14.58445335386795</v>
      </c>
      <c r="L273" s="98">
        <f>K273*(J273/H273)</f>
        <v>48.492199356918</v>
      </c>
      <c r="M273" s="91">
        <f>H273/AVERAGE(K153:K272)</f>
        <v>17.65664370809877</v>
      </c>
      <c r="N273" s="87"/>
      <c r="O273" s="99">
        <f t="shared" si="22"/>
        <v>21.820189744893533</v>
      </c>
      <c r="P273" s="99"/>
      <c r="Q273" s="107">
        <f>1/M273-(G273/100-(((E273/E153)^(1/10))-1))</f>
        <v>-4.1021548362557628E-3</v>
      </c>
      <c r="R273" s="97">
        <f>((G273/G274+G273/1200+((1+G274/1200)^(-119))*(1-G273/G274)))</f>
        <v>1.0034696890853201</v>
      </c>
      <c r="S273" s="97">
        <f>S272*R272*E272/E273</f>
        <v>4.4098534317855815</v>
      </c>
      <c r="T273" s="100">
        <f t="shared" si="23"/>
        <v>7.6951059063106397E-2</v>
      </c>
      <c r="U273" s="100">
        <f t="shared" si="24"/>
        <v>2.8480473837699138E-2</v>
      </c>
      <c r="V273" s="100">
        <f t="shared" si="2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27"/>
        <v>1893.12499999998</v>
      </c>
      <c r="G274" s="97">
        <f>G273*11/12+G285*1/12</f>
        <v>3.7458333333333336</v>
      </c>
      <c r="H274" s="96">
        <f t="shared" si="26"/>
        <v>220.07681214395799</v>
      </c>
      <c r="I274" s="96">
        <f>C274*$E$1859/E274</f>
        <v>9.6538231388738023</v>
      </c>
      <c r="J274" s="98">
        <f>J273*((H274+(I274/12))/H273)</f>
        <v>734.4135325554056</v>
      </c>
      <c r="K274" s="96">
        <f>D274*$E$1859/E274</f>
        <v>14.047371112709627</v>
      </c>
      <c r="L274" s="98">
        <f>K274*(J274/H274)</f>
        <v>46.877175934616368</v>
      </c>
      <c r="M274" s="91">
        <f>H274/AVERAGE(K154:K273)</f>
        <v>17.125193854872443</v>
      </c>
      <c r="N274" s="87"/>
      <c r="O274" s="99">
        <f t="shared" si="22"/>
        <v>21.148920730797148</v>
      </c>
      <c r="P274" s="99"/>
      <c r="Q274" s="107">
        <f>1/M274-(G274/100-(((E274/E154)^(1/10))-1))</f>
        <v>-2.0583817590019357E-3</v>
      </c>
      <c r="R274" s="97">
        <f>((G274/G275+G274/1200+((1+G275/1200)^(-119))*(1-G274/G275)))</f>
        <v>1.0034662840811108</v>
      </c>
      <c r="S274" s="97">
        <f>S273*R273*E273/E274</f>
        <v>4.372476406690109</v>
      </c>
      <c r="T274" s="100">
        <f t="shared" si="23"/>
        <v>7.9504556444095265E-2</v>
      </c>
      <c r="U274" s="100">
        <f t="shared" si="24"/>
        <v>2.9566725037911024E-2</v>
      </c>
      <c r="V274" s="100">
        <f t="shared" si="2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27"/>
        <v>1893.2083333333132</v>
      </c>
      <c r="G275" s="97">
        <f>G273*10/12+G285*2/12</f>
        <v>3.7416666666666667</v>
      </c>
      <c r="H275" s="96">
        <f t="shared" si="26"/>
        <v>217.26140218594847</v>
      </c>
      <c r="I275" s="96">
        <f>C275*$E$1859/E275</f>
        <v>9.9220131883413387</v>
      </c>
      <c r="J275" s="98">
        <f>J274*((H275+(I275/12))/H274)</f>
        <v>727.77750051587896</v>
      </c>
      <c r="K275" s="96">
        <f>D275*$E$1859/E275</f>
        <v>14.01356501858519</v>
      </c>
      <c r="L275" s="98">
        <f>K275*(J275/H275)</f>
        <v>46.94233407282271</v>
      </c>
      <c r="M275" s="91">
        <f>H275/AVERAGE(K155:K274)</f>
        <v>16.899589031582316</v>
      </c>
      <c r="N275" s="87"/>
      <c r="O275" s="99">
        <f t="shared" si="22"/>
        <v>20.861750450681821</v>
      </c>
      <c r="P275" s="99"/>
      <c r="Q275" s="107">
        <f>1/M275-(G275/100-(((E275/E155)^(1/10))-1))</f>
        <v>-2.6649839599116598E-3</v>
      </c>
      <c r="R275" s="97">
        <f>((G275/G276+G275/1200+((1+G276/1200)^(-119))*(1-G275/G276)))</f>
        <v>1.0034628790950846</v>
      </c>
      <c r="S275" s="97">
        <f>S274*R274*E274/E275</f>
        <v>4.494647416243394</v>
      </c>
      <c r="T275" s="100">
        <f t="shared" si="23"/>
        <v>8.0154225703686466E-2</v>
      </c>
      <c r="U275" s="100">
        <f t="shared" si="24"/>
        <v>3.0392125950546411E-2</v>
      </c>
      <c r="V275" s="100">
        <f t="shared" si="2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27"/>
        <v>1893.2916666666465</v>
      </c>
      <c r="G276" s="97">
        <f>G273*9/12+G285*3/12</f>
        <v>3.7375000000000003</v>
      </c>
      <c r="H276" s="96">
        <f t="shared" si="26"/>
        <v>219.94374035139901</v>
      </c>
      <c r="I276" s="96">
        <f>C276*$E$1859/E276</f>
        <v>10.077648216100826</v>
      </c>
      <c r="J276" s="98">
        <f>J275*((H276+(I276/12))/H275)</f>
        <v>739.5758954859408</v>
      </c>
      <c r="K276" s="96">
        <f>D276*$E$1859/E276</f>
        <v>13.805508222056741</v>
      </c>
      <c r="L276" s="98">
        <f>K276*(J276/H276)</f>
        <v>46.421967225134473</v>
      </c>
      <c r="M276" s="91">
        <f>H276/AVERAGE(K156:K275)</f>
        <v>17.102541578254908</v>
      </c>
      <c r="N276" s="87"/>
      <c r="O276" s="99">
        <f t="shared" si="22"/>
        <v>21.104034801510579</v>
      </c>
      <c r="P276" s="99"/>
      <c r="Q276" s="107">
        <f>1/M276-(G276/100-(((E276/E156)^(1/10))-1))</f>
        <v>-3.5887991634665495E-3</v>
      </c>
      <c r="R276" s="97">
        <f>((G276/G277+G276/1200+((1+G277/1200)^(-119))*(1-G276/G277)))</f>
        <v>1.0034594741272465</v>
      </c>
      <c r="S276" s="97">
        <f>S275*R275*E275/E276</f>
        <v>4.5658955119810773</v>
      </c>
      <c r="T276" s="100">
        <f t="shared" si="23"/>
        <v>7.431920692221583E-2</v>
      </c>
      <c r="U276" s="100">
        <f t="shared" si="24"/>
        <v>2.8984664515630643E-2</v>
      </c>
      <c r="V276" s="100">
        <f t="shared" si="2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27"/>
        <v>1893.3749999999798</v>
      </c>
      <c r="G277" s="97">
        <f>G273*8/12+G285*4/12</f>
        <v>3.7333333333333334</v>
      </c>
      <c r="H277" s="96">
        <f t="shared" si="26"/>
        <v>202.98185467428135</v>
      </c>
      <c r="I277" s="96">
        <f>C277*$E$1859/E277</f>
        <v>10.241357213111469</v>
      </c>
      <c r="J277" s="98">
        <f>J276*((H277+(I277/12))/H276)</f>
        <v>685.41016492793176</v>
      </c>
      <c r="K277" s="96">
        <f>D277*$E$1859/E277</f>
        <v>13.596429191198764</v>
      </c>
      <c r="L277" s="98">
        <f>K277*(J277/H277)</f>
        <v>45.911151956536258</v>
      </c>
      <c r="M277" s="91">
        <f>H277/AVERAGE(K157:K276)</f>
        <v>15.780987310776244</v>
      </c>
      <c r="N277" s="87"/>
      <c r="O277" s="99">
        <f t="shared" si="22"/>
        <v>19.473767640170006</v>
      </c>
      <c r="P277" s="99"/>
      <c r="Q277" s="107">
        <f>1/M277-(G277/100-(((E277/E157)^(1/10))-1))</f>
        <v>1.080460641540458E-3</v>
      </c>
      <c r="R277" s="97">
        <f>((G277/G278+G277/1200+((1+G278/1200)^(-119))*(1-G277/G278)))</f>
        <v>1.0034560691776027</v>
      </c>
      <c r="S277" s="97">
        <f>S276*R276*E276/E277</f>
        <v>4.6389594451887906</v>
      </c>
      <c r="T277" s="100">
        <f t="shared" si="23"/>
        <v>8.3296094909938834E-2</v>
      </c>
      <c r="U277" s="100">
        <f t="shared" si="24"/>
        <v>2.993018558755467E-2</v>
      </c>
      <c r="V277" s="100">
        <f t="shared" si="2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27"/>
        <v>1893.458333333313</v>
      </c>
      <c r="G278" s="97">
        <f>G273*7/12+G285*5/12</f>
        <v>3.729166666666667</v>
      </c>
      <c r="H278" s="96">
        <f t="shared" si="26"/>
        <v>198.29332420240175</v>
      </c>
      <c r="I278" s="96">
        <f>C278*$E$1859/E278</f>
        <v>10.538365386027857</v>
      </c>
      <c r="J278" s="98">
        <f>J277*((H278+(I278/12))/H277)</f>
        <v>672.54378719965769</v>
      </c>
      <c r="K278" s="96">
        <f>D278*$E$1859/E278</f>
        <v>13.549326924892959</v>
      </c>
      <c r="L278" s="98">
        <f>K278*(J278/H278)</f>
        <v>45.954727324922374</v>
      </c>
      <c r="M278" s="91">
        <f>H278/AVERAGE(K158:K277)</f>
        <v>15.416503863597685</v>
      </c>
      <c r="N278" s="87"/>
      <c r="O278" s="99">
        <f t="shared" si="22"/>
        <v>19.0292358190108</v>
      </c>
      <c r="P278" s="99"/>
      <c r="Q278" s="107">
        <f>1/M278-(G278/100-(((E278/E158)^(1/10))-1))</f>
        <v>3.0336802960417297E-3</v>
      </c>
      <c r="R278" s="97">
        <f>((G278/G279+G278/1200+((1+G279/1200)^(-119))*(1-G278/G279)))</f>
        <v>1.003452664246159</v>
      </c>
      <c r="S278" s="97">
        <f>S277*R277*E277/E278</f>
        <v>4.774349998094368</v>
      </c>
      <c r="T278" s="100">
        <f t="shared" si="23"/>
        <v>7.9623432575238962E-2</v>
      </c>
      <c r="U278" s="100">
        <f t="shared" si="24"/>
        <v>2.718448252896466E-2</v>
      </c>
      <c r="V278" s="100">
        <f t="shared" si="2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27"/>
        <v>1893.5416666666463</v>
      </c>
      <c r="G279" s="97">
        <f>G273*6/12+G285*6/12</f>
        <v>3.7250000000000005</v>
      </c>
      <c r="H279" s="96">
        <f t="shared" si="26"/>
        <v>184.52889678261099</v>
      </c>
      <c r="I279" s="96">
        <f>C279*$E$1859/E279</f>
        <v>10.851005461522915</v>
      </c>
      <c r="J279" s="98">
        <f>J278*((H279+(I279/12))/H278)</f>
        <v>628.92642310199096</v>
      </c>
      <c r="K279" s="96">
        <f>D279*$E$1859/E279</f>
        <v>13.499745606727856</v>
      </c>
      <c r="L279" s="98">
        <f>K279*(J279/H279)</f>
        <v>46.010933058514077</v>
      </c>
      <c r="M279" s="91">
        <f>H279/AVERAGE(K159:K278)</f>
        <v>14.349854182760941</v>
      </c>
      <c r="N279" s="87"/>
      <c r="O279" s="99">
        <f t="shared" si="22"/>
        <v>17.725059871200955</v>
      </c>
      <c r="P279" s="99"/>
      <c r="Q279" s="107">
        <f>1/M279-(G279/100-(((E279/E159)^(1/10))-1))</f>
        <v>7.3343907719461282E-3</v>
      </c>
      <c r="R279" s="97">
        <f>((G279/G280+G279/1200+((1+G280/1200)^(-119))*(1-G279/G280)))</f>
        <v>1.0034492593329205</v>
      </c>
      <c r="S279" s="97">
        <f>S278*R278*E278/E279</f>
        <v>4.9169079628210657</v>
      </c>
      <c r="T279" s="100">
        <f t="shared" si="23"/>
        <v>8.2233931613144851E-2</v>
      </c>
      <c r="U279" s="100">
        <f t="shared" si="24"/>
        <v>2.4379812473846796E-2</v>
      </c>
      <c r="V279" s="100">
        <f t="shared" si="2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27"/>
        <v>1893.6249999999795</v>
      </c>
      <c r="G280" s="97">
        <f>G273*5/12+G285*7/12</f>
        <v>3.7208333333333337</v>
      </c>
      <c r="H280" s="96">
        <f t="shared" si="26"/>
        <v>187.51634618934793</v>
      </c>
      <c r="I280" s="96">
        <f>C280*$E$1859/E280</f>
        <v>11.338304560027483</v>
      </c>
      <c r="J280" s="98">
        <f>J279*((H280+(I280/12))/H279)</f>
        <v>642.32883607693918</v>
      </c>
      <c r="K280" s="96">
        <f>D280*$E$1859/E280</f>
        <v>13.636298998622435</v>
      </c>
      <c r="L280" s="98">
        <f>K280*(J280/H280)</f>
        <v>46.710530800006829</v>
      </c>
      <c r="M280" s="91">
        <f>H280/AVERAGE(K160:K279)</f>
        <v>14.588056535807809</v>
      </c>
      <c r="N280" s="87"/>
      <c r="O280" s="99">
        <f t="shared" si="22"/>
        <v>18.033912740781641</v>
      </c>
      <c r="P280" s="99"/>
      <c r="Q280" s="107">
        <f>1/M280-(G280/100-(((E280/E160)^(1/10))-1))</f>
        <v>2.3197397456332924E-3</v>
      </c>
      <c r="R280" s="97">
        <f>((G280/G281+G280/1200+((1+G281/1200)^(-119))*(1-G280/G281)))</f>
        <v>1.0034458544378932</v>
      </c>
      <c r="S280" s="97">
        <f>S279*R279*E279/E280</f>
        <v>5.1366309144522324</v>
      </c>
      <c r="T280" s="100">
        <f t="shared" si="23"/>
        <v>7.6898267849161872E-2</v>
      </c>
      <c r="U280" s="100">
        <f t="shared" si="24"/>
        <v>2.0124175219046636E-2</v>
      </c>
      <c r="V280" s="100">
        <f t="shared" si="2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27"/>
        <v>1893.7083333333128</v>
      </c>
      <c r="G281" s="97">
        <f>G273*4/12+G285*8/12</f>
        <v>3.7166666666666668</v>
      </c>
      <c r="H281" s="96">
        <f t="shared" si="26"/>
        <v>192.91657390909333</v>
      </c>
      <c r="I281" s="96">
        <f>C281*$E$1859/E281</f>
        <v>10.926053098970387</v>
      </c>
      <c r="J281" s="98">
        <f>J280*((H281+(I281/12))/H280)</f>
        <v>663.94596607999176</v>
      </c>
      <c r="K281" s="96">
        <f>D281*$E$1859/E281</f>
        <v>12.691879862440349</v>
      </c>
      <c r="L281" s="98">
        <f>K281*(J281/H281)</f>
        <v>43.680655663157346</v>
      </c>
      <c r="M281" s="91">
        <f>H281/AVERAGE(K161:K280)</f>
        <v>15.012069079138756</v>
      </c>
      <c r="N281" s="87"/>
      <c r="O281" s="99">
        <f t="shared" si="22"/>
        <v>18.567014551942322</v>
      </c>
      <c r="P281" s="99"/>
      <c r="Q281" s="107">
        <f>1/M281-(G281/100-(((E281/E161)^(1/10))-1))</f>
        <v>5.3443003566988612E-3</v>
      </c>
      <c r="R281" s="97">
        <f>((G281/G282+G281/1200+((1+G282/1200)^(-119))*(1-G281/G282)))</f>
        <v>1.0034424495610827</v>
      </c>
      <c r="S281" s="97">
        <f>S280*R280*E280/E281</f>
        <v>4.950869043250731</v>
      </c>
      <c r="T281" s="100">
        <f t="shared" si="23"/>
        <v>6.995766175317164E-2</v>
      </c>
      <c r="U281" s="100">
        <f t="shared" si="24"/>
        <v>2.291964142433156E-2</v>
      </c>
      <c r="V281" s="100">
        <f t="shared" si="2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27"/>
        <v>1893.7916666666461</v>
      </c>
      <c r="G282" s="97">
        <f>G273*3/12+G285*9/12</f>
        <v>3.7125000000000004</v>
      </c>
      <c r="H282" s="96">
        <f t="shared" si="26"/>
        <v>196.0756947045717</v>
      </c>
      <c r="I282" s="96">
        <f>C282*$E$1859/E282</f>
        <v>10.819021110032256</v>
      </c>
      <c r="J282" s="98">
        <f>J281*((H282+(I282/12))/H281)</f>
        <v>677.92138166576069</v>
      </c>
      <c r="K282" s="96">
        <f>D282*$E$1859/E282</f>
        <v>12.126192408062733</v>
      </c>
      <c r="L282" s="98">
        <f>K282*(J282/H282)</f>
        <v>41.925671226129154</v>
      </c>
      <c r="M282" s="91">
        <f>H282/AVERAGE(K162:K281)</f>
        <v>15.271794153520185</v>
      </c>
      <c r="N282" s="87"/>
      <c r="O282" s="99">
        <f t="shared" si="22"/>
        <v>18.897533570630877</v>
      </c>
      <c r="P282" s="99"/>
      <c r="Q282" s="107">
        <f>1/M282-(G282/100-(((E282/E162)^(1/10))-1))</f>
        <v>5.5295620163699072E-3</v>
      </c>
      <c r="R282" s="97">
        <f>((G282/G283+G282/1200+((1+G283/1200)^(-119))*(1-G282/G283)))</f>
        <v>1.0034390447024946</v>
      </c>
      <c r="S282" s="97">
        <f>S281*R281*E281/E282</f>
        <v>4.9033969592876216</v>
      </c>
      <c r="T282" s="100">
        <f t="shared" si="23"/>
        <v>6.5935928115401499E-2</v>
      </c>
      <c r="U282" s="100">
        <f t="shared" si="24"/>
        <v>2.5305820298042736E-2</v>
      </c>
      <c r="V282" s="100">
        <f t="shared" si="2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27"/>
        <v>1893.8749999999793</v>
      </c>
      <c r="G283" s="97">
        <f>G273*2/12+G285*10/12</f>
        <v>3.7083333333333335</v>
      </c>
      <c r="H283" s="96">
        <f t="shared" si="26"/>
        <v>204.43574819609046</v>
      </c>
      <c r="I283" s="96">
        <f>C283*$E$1859/E283</f>
        <v>11.147787407104099</v>
      </c>
      <c r="J283" s="98">
        <f>J282*((H283+(I283/12))/H282)</f>
        <v>710.0377333467776</v>
      </c>
      <c r="K283" s="96">
        <f>D283*$E$1859/E283</f>
        <v>12.042473394833161</v>
      </c>
      <c r="L283" s="98">
        <f>K283*(J283/H283)</f>
        <v>41.825417465416301</v>
      </c>
      <c r="M283" s="91">
        <f>H283/AVERAGE(K163:K282)</f>
        <v>15.942411400571672</v>
      </c>
      <c r="N283" s="87"/>
      <c r="O283" s="99">
        <f t="shared" si="22"/>
        <v>19.737917734430336</v>
      </c>
      <c r="P283" s="99"/>
      <c r="Q283" s="107">
        <f>1/M283-(G283/100-(((E283/E163)^(1/10))-1))</f>
        <v>1.2583784971808218E-3</v>
      </c>
      <c r="R283" s="97">
        <f>((G283/G284+G283/1200+((1+G284/1200)^(-119))*(1-G283/G284)))</f>
        <v>1.0034356398621347</v>
      </c>
      <c r="S283" s="97">
        <f>S282*R282*E282/E283</f>
        <v>5.0514660734074015</v>
      </c>
      <c r="T283" s="100">
        <f t="shared" si="23"/>
        <v>6.3083964291855921E-2</v>
      </c>
      <c r="U283" s="100">
        <f t="shared" si="24"/>
        <v>2.3672093881791145E-2</v>
      </c>
      <c r="V283" s="100">
        <f t="shared" si="2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27"/>
        <v>1893.9583333333126</v>
      </c>
      <c r="G284" s="97">
        <f>G273*1/12+G285*11/12</f>
        <v>3.7041666666666671</v>
      </c>
      <c r="H284" s="96">
        <f t="shared" si="26"/>
        <v>199.94428086672701</v>
      </c>
      <c r="I284" s="96">
        <f>C284*$E$1859/E284</f>
        <v>11.334709799701075</v>
      </c>
      <c r="J284" s="98">
        <f>J283*((H284+(I284/12))/H283)</f>
        <v>697.71875945740464</v>
      </c>
      <c r="K284" s="96">
        <f>D284*$E$1859/E284</f>
        <v>11.788098191689119</v>
      </c>
      <c r="L284" s="98">
        <f>K284*(J284/H284)</f>
        <v>41.135346362568072</v>
      </c>
      <c r="M284" s="91">
        <f>H284/AVERAGE(K164:K283)</f>
        <v>15.612694335464937</v>
      </c>
      <c r="N284" s="87"/>
      <c r="O284" s="99">
        <f t="shared" si="22"/>
        <v>19.34352062821003</v>
      </c>
      <c r="P284" s="99"/>
      <c r="Q284" s="107">
        <f>1/M284-(G284/100-(((E284/E164)^(1/10))-1))</f>
        <v>3.0749892319138772E-4</v>
      </c>
      <c r="R284" s="97">
        <f>((G284/G285+G284/1200+((1+G285/1200)^(-119))*(1-G284/G285)))</f>
        <v>1.0034322350400087</v>
      </c>
      <c r="S284" s="97">
        <f>S283*R283*E283/E284</f>
        <v>5.1373211954152787</v>
      </c>
      <c r="T284" s="100">
        <f t="shared" si="23"/>
        <v>7.023861221615002E-2</v>
      </c>
      <c r="U284" s="100">
        <f t="shared" si="24"/>
        <v>2.216461985327367E-2</v>
      </c>
      <c r="V284" s="100">
        <f t="shared" si="2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27"/>
        <v>1894.0416666666458</v>
      </c>
      <c r="G285" s="97">
        <v>3.7</v>
      </c>
      <c r="H285" s="96">
        <f t="shared" si="26"/>
        <v>201.30441389105275</v>
      </c>
      <c r="I285" s="96">
        <f>C285*$E$1859/E285</f>
        <v>11.495786784009885</v>
      </c>
      <c r="J285" s="98">
        <f>J284*((H285+(I285/12))/H284)</f>
        <v>705.80797558257871</v>
      </c>
      <c r="K285" s="96">
        <f>D285*$E$1859/E285</f>
        <v>11.728778003791197</v>
      </c>
      <c r="L285" s="98">
        <f>K285*(J285/H285)</f>
        <v>41.123117466234966</v>
      </c>
      <c r="M285" s="91">
        <f>H285/AVERAGE(K165:K284)</f>
        <v>15.739869351948222</v>
      </c>
      <c r="N285" s="87"/>
      <c r="O285" s="99">
        <f t="shared" si="22"/>
        <v>19.517070327772903</v>
      </c>
      <c r="P285" s="99"/>
      <c r="Q285" s="107">
        <f>1/M285-(G285/100-(((E285/E165)^(1/10))-1))</f>
        <v>-2.831422459346658E-3</v>
      </c>
      <c r="R285" s="97">
        <f>((G285/G286+G285/1200+((1+G286/1200)^(-119))*(1-G285/G286)))</f>
        <v>1.0047429489760904</v>
      </c>
      <c r="S285" s="97">
        <f>S284*R284*E284/E285</f>
        <v>5.2981460010668515</v>
      </c>
      <c r="T285" s="100">
        <f t="shared" si="23"/>
        <v>6.8755767907126231E-2</v>
      </c>
      <c r="U285" s="100">
        <f t="shared" si="24"/>
        <v>1.6867288833896321E-2</v>
      </c>
      <c r="V285" s="100">
        <f t="shared" si="2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27"/>
        <v>1894.1249999999791</v>
      </c>
      <c r="G286" s="97">
        <f>G285*11/12+G297*1/12</f>
        <v>3.6800000000000006</v>
      </c>
      <c r="H286" s="96">
        <f t="shared" si="26"/>
        <v>206.97481946273942</v>
      </c>
      <c r="I286" s="96">
        <f>C286*$E$1859/E286</f>
        <v>11.497025930430251</v>
      </c>
      <c r="J286" s="98">
        <f>J285*((H286+(I286/12))/H285)</f>
        <v>729.0486078665507</v>
      </c>
      <c r="K286" s="96">
        <f>D286*$E$1859/E286</f>
        <v>11.497025930430251</v>
      </c>
      <c r="L286" s="98">
        <f>K286*(J286/H286)</f>
        <v>40.497152121902232</v>
      </c>
      <c r="M286" s="91">
        <f>H286/AVERAGE(K166:K285)</f>
        <v>16.202736596449924</v>
      </c>
      <c r="N286" s="87"/>
      <c r="O286" s="99">
        <f t="shared" si="22"/>
        <v>20.105790744253245</v>
      </c>
      <c r="P286" s="99"/>
      <c r="Q286" s="107">
        <f>1/M286-(G286/100-(((E286/E166)^(1/10))-1))</f>
        <v>-5.8029214438804141E-3</v>
      </c>
      <c r="R286" s="97">
        <f>((G286/G287+G286/1200+((1+G287/1200)^(-119))*(1-G286/G287)))</f>
        <v>1.004727838446956</v>
      </c>
      <c r="S286" s="97">
        <f>S285*R285*E285/E286</f>
        <v>5.3982468538514317</v>
      </c>
      <c r="T286" s="100">
        <f t="shared" si="23"/>
        <v>6.0447161392130022E-2</v>
      </c>
      <c r="U286" s="100">
        <f t="shared" si="24"/>
        <v>1.2891990188189428E-2</v>
      </c>
      <c r="V286" s="100">
        <f t="shared" si="2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27"/>
        <v>1894.2083333333123</v>
      </c>
      <c r="G287" s="97">
        <f>G285*10/12+G297*2/12</f>
        <v>3.66</v>
      </c>
      <c r="H287" s="96">
        <f t="shared" si="26"/>
        <v>219.29519643405817</v>
      </c>
      <c r="I287" s="96">
        <f>C287*$E$1859/E287</f>
        <v>11.669810896712631</v>
      </c>
      <c r="J287" s="98">
        <f>J286*((H287+(I287/12))/H286)</f>
        <v>775.87141455794733</v>
      </c>
      <c r="K287" s="96">
        <f>D287*$E$1859/E287</f>
        <v>11.426689836364451</v>
      </c>
      <c r="L287" s="98">
        <f>K287*(J287/H287)</f>
        <v>40.42788967208817</v>
      </c>
      <c r="M287" s="91">
        <f>H287/AVERAGE(K167:K286)</f>
        <v>17.187622088121934</v>
      </c>
      <c r="N287" s="87"/>
      <c r="O287" s="99">
        <f t="shared" si="22"/>
        <v>21.341016645575831</v>
      </c>
      <c r="P287" s="99"/>
      <c r="Q287" s="107">
        <f>1/M287-(G287/100-(((E287/E167)^(1/10))-1))</f>
        <v>-1.1905071655421207E-2</v>
      </c>
      <c r="R287" s="97">
        <f>((G287/G288+G287/1200+((1+G288/1200)^(-119))*(1-G287/G288)))</f>
        <v>1.0047127299409879</v>
      </c>
      <c r="S287" s="97">
        <f>S286*R286*E286/E287</f>
        <v>5.580978518168151</v>
      </c>
      <c r="T287" s="100">
        <f t="shared" si="23"/>
        <v>5.5192674645600848E-2</v>
      </c>
      <c r="U287" s="100">
        <f t="shared" si="24"/>
        <v>1.089638514334057E-2</v>
      </c>
      <c r="V287" s="100">
        <f t="shared" si="2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27"/>
        <v>1894.2916666666456</v>
      </c>
      <c r="G288" s="97">
        <f>G285*9/12+G297*3/12</f>
        <v>3.64</v>
      </c>
      <c r="H288" s="96">
        <f t="shared" si="26"/>
        <v>222.21264915823639</v>
      </c>
      <c r="I288" s="96">
        <f>C288*$E$1859/E288</f>
        <v>11.509350996882832</v>
      </c>
      <c r="J288" s="98">
        <f>J287*((H288+(I288/12))/H287)</f>
        <v>789.58679117116981</v>
      </c>
      <c r="K288" s="96">
        <f>D288*$E$1859/E288</f>
        <v>11.023108876186473</v>
      </c>
      <c r="L288" s="98">
        <f>K288*(J288/H288)</f>
        <v>39.16834257297684</v>
      </c>
      <c r="M288" s="91">
        <f>H288/AVERAGE(K168:K287)</f>
        <v>17.434849078052459</v>
      </c>
      <c r="N288" s="87"/>
      <c r="O288" s="99">
        <f t="shared" si="22"/>
        <v>21.659778276889064</v>
      </c>
      <c r="P288" s="99"/>
      <c r="Q288" s="107">
        <f>1/M288-(G288/100-(((E288/E168)^(1/10))-1))</f>
        <v>-1.0514783387850009E-2</v>
      </c>
      <c r="R288" s="97">
        <f>((G288/G289+G288/1200+((1+G289/1200)^(-119))*(1-G288/G289)))</f>
        <v>1.0046976234612084</v>
      </c>
      <c r="S288" s="97">
        <f>S287*R287*E287/E288</f>
        <v>5.6072801627307323</v>
      </c>
      <c r="T288" s="100">
        <f t="shared" si="23"/>
        <v>5.7571252586668953E-2</v>
      </c>
      <c r="U288" s="100">
        <f t="shared" si="24"/>
        <v>1.1807735519989926E-2</v>
      </c>
      <c r="V288" s="100">
        <f t="shared" si="2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27"/>
        <v>1894.3749999999789</v>
      </c>
      <c r="G289" s="97">
        <f>G285*8/12+G297*4/12</f>
        <v>3.62</v>
      </c>
      <c r="H289" s="96">
        <f t="shared" si="26"/>
        <v>213.94653310639825</v>
      </c>
      <c r="I289" s="96">
        <f>C289*$E$1859/E289</f>
        <v>11.34402867584607</v>
      </c>
      <c r="J289" s="98">
        <f>J288*((H289+(I289/12))/H288)</f>
        <v>763.57390904846818</v>
      </c>
      <c r="K289" s="96">
        <f>D289*$E$1859/E289</f>
        <v>10.61466549480153</v>
      </c>
      <c r="L289" s="98">
        <f>K289*(J289/H289)</f>
        <v>37.883678260291042</v>
      </c>
      <c r="M289" s="91">
        <f>H289/AVERAGE(K169:K288)</f>
        <v>16.808751920918013</v>
      </c>
      <c r="N289" s="87"/>
      <c r="O289" s="99">
        <f t="shared" si="22"/>
        <v>20.896769439678714</v>
      </c>
      <c r="P289" s="99"/>
      <c r="Q289" s="107">
        <f>1/M289-(G289/100-(((E289/E169)^(1/10))-1))</f>
        <v>-6.1149548233006695E-3</v>
      </c>
      <c r="R289" s="97">
        <f>((G289/G290+G289/1200+((1+G290/1200)^(-119))*(1-G289/G290)))</f>
        <v>1.0046825190106428</v>
      </c>
      <c r="S289" s="97">
        <f>S288*R288*E288/E289</f>
        <v>5.6336210535767446</v>
      </c>
      <c r="T289" s="100">
        <f t="shared" si="23"/>
        <v>6.1779399425590631E-2</v>
      </c>
      <c r="U289" s="100">
        <f t="shared" si="24"/>
        <v>1.3920429738360163E-2</v>
      </c>
      <c r="V289" s="100">
        <f t="shared" si="2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27"/>
        <v>1894.4583333333121</v>
      </c>
      <c r="G290" s="97">
        <f>G285*7/12+G297*5/12</f>
        <v>3.6000000000000005</v>
      </c>
      <c r="H290" s="96">
        <f t="shared" si="26"/>
        <v>211.02908038222009</v>
      </c>
      <c r="I290" s="96">
        <f>C290*$E$1859/E290</f>
        <v>11.183568776016273</v>
      </c>
      <c r="J290" s="98">
        <f>J289*((H290+(I290/12))/H289)</f>
        <v>756.4877117864653</v>
      </c>
      <c r="K290" s="96">
        <f>D290*$E$1859/E290</f>
        <v>10.21108453462355</v>
      </c>
      <c r="L290" s="98">
        <f>K290*(J290/H290)</f>
        <v>36.604244118699924</v>
      </c>
      <c r="M290" s="91">
        <f>H290/AVERAGE(K170:K289)</f>
        <v>16.606319695292534</v>
      </c>
      <c r="N290" s="87"/>
      <c r="O290" s="99">
        <f t="shared" si="22"/>
        <v>20.661031027566587</v>
      </c>
      <c r="P290" s="99"/>
      <c r="Q290" s="107">
        <f>1/M290-(G290/100-(((E290/E170)^(1/10))-1))</f>
        <v>-5.1897331275500627E-3</v>
      </c>
      <c r="R290" s="97">
        <f>((G290/G291+G290/1200+((1+G291/1200)^(-119))*(1-G290/G291)))</f>
        <v>1.0046674165923231</v>
      </c>
      <c r="S290" s="97">
        <f>S289*R289*E289/E290</f>
        <v>5.6600005912588749</v>
      </c>
      <c r="T290" s="100">
        <f t="shared" si="23"/>
        <v>6.3381375685017449E-2</v>
      </c>
      <c r="U290" s="100">
        <f t="shared" si="24"/>
        <v>1.3679316075972281E-2</v>
      </c>
      <c r="V290" s="100">
        <f t="shared" si="2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27"/>
        <v>1894.5416666666454</v>
      </c>
      <c r="G291" s="97">
        <f>G285*6/12+G297*6/12</f>
        <v>3.58</v>
      </c>
      <c r="H291" s="96">
        <f t="shared" si="26"/>
        <v>206.65290129595283</v>
      </c>
      <c r="I291" s="96">
        <f>C291*$E$1859/E291</f>
        <v>11.023108876186473</v>
      </c>
      <c r="J291" s="98">
        <f>J290*((H291+(I291/12))/H290)</f>
        <v>744.0931080140499</v>
      </c>
      <c r="K291" s="96">
        <f>D291*$E$1859/E291</f>
        <v>9.8075035744455743</v>
      </c>
      <c r="L291" s="98">
        <f>K291*(J291/H291)</f>
        <v>35.31378350269032</v>
      </c>
      <c r="M291" s="91">
        <f>H291/AVERAGE(K171:K290)</f>
        <v>16.289679714916954</v>
      </c>
      <c r="N291" s="87"/>
      <c r="O291" s="99">
        <f t="shared" si="22"/>
        <v>20.285465268221344</v>
      </c>
      <c r="P291" s="99"/>
      <c r="Q291" s="107">
        <f>1/M291-(G291/100-(((E291/E171)^(1/10))-1))</f>
        <v>-2.7700206733355104E-3</v>
      </c>
      <c r="R291" s="97">
        <f>((G291/G292+G291/1200+((1+G292/1200)^(-119))*(1-G291/G292)))</f>
        <v>1.0046523162092853</v>
      </c>
      <c r="S291" s="97">
        <f>S290*R290*E290/E291</f>
        <v>5.6864181719310745</v>
      </c>
      <c r="T291" s="100">
        <f t="shared" si="23"/>
        <v>6.9905502265855679E-2</v>
      </c>
      <c r="U291" s="100">
        <f t="shared" si="24"/>
        <v>1.34403626481856E-2</v>
      </c>
      <c r="V291" s="100">
        <f t="shared" si="2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27"/>
        <v>1894.6249999999786</v>
      </c>
      <c r="G292" s="97">
        <f>G285*5/12+G297*7/12</f>
        <v>3.5599999999999996</v>
      </c>
      <c r="H292" s="96">
        <f t="shared" si="26"/>
        <v>208.39245521248424</v>
      </c>
      <c r="I292" s="96">
        <f>C292*$E$1859/E292</f>
        <v>10.551935430600389</v>
      </c>
      <c r="J292" s="98">
        <f>J291*((H292+(I292/12))/H291)</f>
        <v>753.52289069440849</v>
      </c>
      <c r="K292" s="96">
        <f>D292*$E$1859/E292</f>
        <v>9.1342996808555998</v>
      </c>
      <c r="L292" s="98">
        <f>K292*(J292/H292)</f>
        <v>33.028565707761707</v>
      </c>
      <c r="M292" s="91">
        <f>H292/AVERAGE(K172:K291)</f>
        <v>16.457777072998375</v>
      </c>
      <c r="N292" s="87"/>
      <c r="O292" s="99">
        <f t="shared" si="22"/>
        <v>20.510549550602171</v>
      </c>
      <c r="P292" s="99"/>
      <c r="Q292" s="107">
        <f>1/M292-(G292/100-(((E292/E172)^(1/10))-1))</f>
        <v>-4.1677578936873821E-4</v>
      </c>
      <c r="R292" s="97">
        <f>((G292/G293+G292/1200+((1+G293/1200)^(-119))*(1-G292/G293)))</f>
        <v>1.0046372178645702</v>
      </c>
      <c r="S292" s="97">
        <f>S291*R291*E291/E292</f>
        <v>5.5519482437876908</v>
      </c>
      <c r="T292" s="100">
        <f t="shared" si="23"/>
        <v>7.1287518782572556E-2</v>
      </c>
      <c r="U292" s="100">
        <f t="shared" si="24"/>
        <v>1.4915167923215567E-2</v>
      </c>
      <c r="V292" s="100">
        <f t="shared" si="2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27"/>
        <v>1894.7083333333119</v>
      </c>
      <c r="G293" s="97">
        <f>G285*4/12+G297*8/12</f>
        <v>3.54</v>
      </c>
      <c r="H293" s="96">
        <f t="shared" si="26"/>
        <v>208.76013292405469</v>
      </c>
      <c r="I293" s="96">
        <f>C293*$E$1859/E293</f>
        <v>10.251613670377687</v>
      </c>
      <c r="J293" s="98">
        <f>J292*((H293+(I293/12))/H292)</f>
        <v>757.9414241535959</v>
      </c>
      <c r="K293" s="96">
        <f>D293*$E$1859/E293</f>
        <v>8.6206751319085075</v>
      </c>
      <c r="L293" s="98">
        <f>K293*(J293/H293)</f>
        <v>31.298920417056973</v>
      </c>
      <c r="M293" s="91">
        <f>H293/AVERAGE(K173:K292)</f>
        <v>16.522315444877218</v>
      </c>
      <c r="N293" s="87"/>
      <c r="O293" s="99">
        <f t="shared" si="22"/>
        <v>20.60726506505565</v>
      </c>
      <c r="P293" s="99"/>
      <c r="Q293" s="107">
        <f>1/M293-(G293/100-(((E293/E173)^(1/10))-1))</f>
        <v>1.9768623530273463E-3</v>
      </c>
      <c r="R293" s="97">
        <f>((G293/G294+G293/1200+((1+G294/1200)^(-119))*(1-G293/G294)))</f>
        <v>1.0046221215612239</v>
      </c>
      <c r="S293" s="97">
        <f>S292*R292*E292/E293</f>
        <v>5.5002296223220073</v>
      </c>
      <c r="T293" s="100">
        <f t="shared" si="23"/>
        <v>7.445238348947858E-2</v>
      </c>
      <c r="U293" s="100">
        <f t="shared" si="24"/>
        <v>1.4925954105185602E-2</v>
      </c>
      <c r="V293" s="100">
        <f t="shared" si="2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27"/>
        <v>1894.7916666666451</v>
      </c>
      <c r="G294" s="97">
        <f>G285*3/12+G297*9/12</f>
        <v>3.5200000000000005</v>
      </c>
      <c r="H294" s="96">
        <f t="shared" si="26"/>
        <v>208.0145258989287</v>
      </c>
      <c r="I294" s="96">
        <f>C294*$E$1859/E294</f>
        <v>10.386347410667707</v>
      </c>
      <c r="J294" s="98">
        <f>J293*((H294+(I294/12))/H293)</f>
        <v>758.37682239715366</v>
      </c>
      <c r="K294" s="96">
        <f>D294*$E$1859/E294</f>
        <v>8.469162840170668</v>
      </c>
      <c r="L294" s="98">
        <f>K294*(J294/H294)</f>
        <v>30.876770626169826</v>
      </c>
      <c r="M294" s="91">
        <f>H294/AVERAGE(K174:K293)</f>
        <v>16.502904205708433</v>
      </c>
      <c r="N294" s="87"/>
      <c r="O294" s="99">
        <f t="shared" si="22"/>
        <v>20.602914844137331</v>
      </c>
      <c r="P294" s="99"/>
      <c r="Q294" s="107">
        <f>1/M294-(G294/100-(((E294/E174)^(1/10))-1))</f>
        <v>5.7724977769441077E-4</v>
      </c>
      <c r="R294" s="97">
        <f>((G294/G295+G294/1200+((1+G295/1200)^(-119))*(1-G294/G295)))</f>
        <v>1.0046070273022971</v>
      </c>
      <c r="S294" s="97">
        <f>S293*R293*E293/E294</f>
        <v>5.6835271741193338</v>
      </c>
      <c r="T294" s="100">
        <f t="shared" si="23"/>
        <v>8.0908513145929728E-2</v>
      </c>
      <c r="U294" s="100">
        <f t="shared" si="24"/>
        <v>1.1838582492177174E-2</v>
      </c>
      <c r="V294" s="100">
        <f t="shared" si="2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27"/>
        <v>1894.8749999999784</v>
      </c>
      <c r="G295" s="97">
        <f>G285*2/12+G297*10/12</f>
        <v>3.5</v>
      </c>
      <c r="H295" s="96">
        <f t="shared" si="26"/>
        <v>208.0145258989287</v>
      </c>
      <c r="I295" s="96">
        <f>C295*$E$1859/E295</f>
        <v>10.223386722175457</v>
      </c>
      <c r="J295" s="98">
        <f>J294*((H295+(I295/12))/H294)</f>
        <v>761.48284728611895</v>
      </c>
      <c r="K295" s="96">
        <f>D295*$E$1859/E295</f>
        <v>8.0665540803662896</v>
      </c>
      <c r="L295" s="98">
        <f>K295*(J295/H295)</f>
        <v>29.529392441993966</v>
      </c>
      <c r="M295" s="91">
        <f>H295/AVERAGE(K175:K294)</f>
        <v>16.542784447444561</v>
      </c>
      <c r="N295" s="87"/>
      <c r="O295" s="99">
        <f t="shared" si="22"/>
        <v>20.672276347819018</v>
      </c>
      <c r="P295" s="99"/>
      <c r="Q295" s="107">
        <f>1/M295-(G295/100-(((E295/E175)^(1/10))-1))</f>
        <v>2.8246636689232205E-3</v>
      </c>
      <c r="R295" s="97">
        <f>((G295/G296+G295/1200+((1+G296/1200)^(-119))*(1-G295/G296)))</f>
        <v>1.0045919350908457</v>
      </c>
      <c r="S295" s="97">
        <f>S294*R294*E294/E295</f>
        <v>5.7097113389838494</v>
      </c>
      <c r="T295" s="100">
        <f t="shared" si="23"/>
        <v>8.406461337980109E-2</v>
      </c>
      <c r="U295" s="100">
        <f t="shared" si="24"/>
        <v>9.3123584917946811E-3</v>
      </c>
      <c r="V295" s="100">
        <f t="shared" si="2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27"/>
        <v>1894.9583333333117</v>
      </c>
      <c r="G296" s="97">
        <f>G285*1/12+G297*11/12</f>
        <v>3.4800000000000004</v>
      </c>
      <c r="H296" s="96">
        <f t="shared" si="26"/>
        <v>209.08411189943465</v>
      </c>
      <c r="I296" s="96">
        <f>C296*$E$1859/E296</f>
        <v>10.21108453462355</v>
      </c>
      <c r="J296" s="98">
        <f>J295*((H296+(I296/12))/H295)</f>
        <v>768.51329478590208</v>
      </c>
      <c r="K296" s="96">
        <f>D296*$E$1859/E296</f>
        <v>7.7798739311417542</v>
      </c>
      <c r="L296" s="98">
        <f>K296*(J296/H296)</f>
        <v>28.595843526917285</v>
      </c>
      <c r="M296" s="91">
        <f>H296/AVERAGE(K176:K295)</f>
        <v>16.672466333767733</v>
      </c>
      <c r="N296" s="87"/>
      <c r="O296" s="99">
        <f t="shared" si="22"/>
        <v>20.855013611174975</v>
      </c>
      <c r="P296" s="99"/>
      <c r="Q296" s="107">
        <f>1/M296-(G296/100-(((E296/E176)^(1/10))-1))</f>
        <v>2.2655090778564702E-3</v>
      </c>
      <c r="R296" s="97">
        <f>((G296/G297+G296/1200+((1+G297/1200)^(-119))*(1-G296/G297)))</f>
        <v>1.0045768449299304</v>
      </c>
      <c r="S296" s="97">
        <f>S295*R295*E295/E296</f>
        <v>5.81905527974076</v>
      </c>
      <c r="T296" s="100">
        <f t="shared" si="23"/>
        <v>8.4463676462938952E-2</v>
      </c>
      <c r="U296" s="100">
        <f t="shared" si="24"/>
        <v>7.634070197377163E-3</v>
      </c>
      <c r="V296" s="100">
        <f t="shared" si="2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27"/>
        <v>1895.0416666666449</v>
      </c>
      <c r="G297" s="97">
        <v>3.46</v>
      </c>
      <c r="H297" s="96">
        <f t="shared" si="26"/>
        <v>206.65290129595283</v>
      </c>
      <c r="I297" s="96">
        <f>C297*$E$1859/E297</f>
        <v>10.128423374105173</v>
      </c>
      <c r="J297" s="98">
        <f>J296*((H297+(I297/12))/H296)</f>
        <v>762.67944483304086</v>
      </c>
      <c r="K297" s="96">
        <f>D297*$E$1859/E297</f>
        <v>8.1445555216640244</v>
      </c>
      <c r="L297" s="98">
        <f>K297*(J297/H297)</f>
        <v>30.05854282577279</v>
      </c>
      <c r="M297" s="91">
        <f>H297/AVERAGE(K177:K296)</f>
        <v>16.524443935162719</v>
      </c>
      <c r="N297" s="87"/>
      <c r="O297" s="99">
        <f t="shared" si="22"/>
        <v>20.692167083108195</v>
      </c>
      <c r="P297" s="99"/>
      <c r="Q297" s="107">
        <f>1/M297-(G297/100-(((E297/E177)^(1/10))-1))</f>
        <v>3.0027891519042241E-3</v>
      </c>
      <c r="R297" s="97">
        <f>((G297/G298+G297/1200+((1+G298/1200)^(-119))*(1-G297/G298)))</f>
        <v>1.0019057103862152</v>
      </c>
      <c r="S297" s="97">
        <f>S296*R296*E296/E297</f>
        <v>5.8456881933948264</v>
      </c>
      <c r="T297" s="100">
        <f t="shared" si="23"/>
        <v>8.7969996132052142E-2</v>
      </c>
      <c r="U297" s="100">
        <f t="shared" si="24"/>
        <v>7.4090799867254642E-3</v>
      </c>
      <c r="V297" s="100">
        <f t="shared" si="2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27"/>
        <v>1895.1249999999782</v>
      </c>
      <c r="G298" s="97">
        <f>G297*11/12+G309*1/12</f>
        <v>3.4716666666666667</v>
      </c>
      <c r="H298" s="96">
        <f t="shared" si="26"/>
        <v>203.73544857177473</v>
      </c>
      <c r="I298" s="96">
        <f>C298*$E$1859/E298</f>
        <v>10.050624634793754</v>
      </c>
      <c r="J298" s="98">
        <f>J297*((H298+(I298/12))/H297)</f>
        <v>755.0033005382802</v>
      </c>
      <c r="K298" s="96">
        <f>D298*$E$1859/E298</f>
        <v>8.5092371121862929</v>
      </c>
      <c r="L298" s="98">
        <f>K298*(J298/H298)</f>
        <v>31.533550738472314</v>
      </c>
      <c r="M298" s="91">
        <f>H298/AVERAGE(K178:K297)</f>
        <v>16.331237693211413</v>
      </c>
      <c r="N298" s="87"/>
      <c r="O298" s="99">
        <f t="shared" si="22"/>
        <v>20.472046385423742</v>
      </c>
      <c r="P298" s="99"/>
      <c r="Q298" s="107">
        <f>1/M298-(G298/100-(((E298/E178)^(1/10))-1))</f>
        <v>2.4857878192883834E-3</v>
      </c>
      <c r="R298" s="97">
        <f>((G298/G299+G298/1200+((1+G299/1200)^(-119))*(1-G298/G299)))</f>
        <v>1.0019159687965034</v>
      </c>
      <c r="S298" s="97">
        <f>S297*R297*E297/E298</f>
        <v>5.8568283820995548</v>
      </c>
      <c r="T298" s="100">
        <f t="shared" si="23"/>
        <v>9.4083341934578568E-2</v>
      </c>
      <c r="U298" s="100">
        <f t="shared" si="24"/>
        <v>7.5440736829106569E-3</v>
      </c>
      <c r="V298" s="100">
        <f t="shared" si="2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27"/>
        <v>1895.2083333333114</v>
      </c>
      <c r="G299" s="97">
        <f>G297*10/12+G309*2/12</f>
        <v>3.4833333333333334</v>
      </c>
      <c r="H299" s="96">
        <f t="shared" si="26"/>
        <v>203.73544857177473</v>
      </c>
      <c r="I299" s="96">
        <f>C299*$E$1859/E299</f>
        <v>9.967963474275372</v>
      </c>
      <c r="J299" s="98">
        <f>J298*((H299+(I299/12))/H298)</f>
        <v>758.08157572941695</v>
      </c>
      <c r="K299" s="96">
        <f>D299*$E$1859/E299</f>
        <v>8.8739187027085631</v>
      </c>
      <c r="L299" s="98">
        <f>K299*(J299/H299)</f>
        <v>33.019066245971018</v>
      </c>
      <c r="M299" s="91">
        <f>H299/AVERAGE(K179:K298)</f>
        <v>16.364625427174804</v>
      </c>
      <c r="N299" s="87"/>
      <c r="O299" s="99">
        <f t="shared" si="22"/>
        <v>20.534641990203507</v>
      </c>
      <c r="P299" s="99"/>
      <c r="Q299" s="107">
        <f>1/M299-(G299/100-(((E299/E179)^(1/10))-1))</f>
        <v>4.4909440197234557E-3</v>
      </c>
      <c r="R299" s="97">
        <f>((G299/G300+G299/1200+((1+G300/1200)^(-119))*(1-G299/G300)))</f>
        <v>1.001926226799871</v>
      </c>
      <c r="S299" s="97">
        <f>S298*R298*E298/E299</f>
        <v>5.8680498825261331</v>
      </c>
      <c r="T299" s="100">
        <f t="shared" si="23"/>
        <v>9.8263351096336882E-2</v>
      </c>
      <c r="U299" s="100">
        <f t="shared" si="24"/>
        <v>8.8162517588725731E-3</v>
      </c>
      <c r="V299" s="100">
        <f t="shared" si="2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27"/>
        <v>1895.2916666666447</v>
      </c>
      <c r="G300" s="97">
        <f>G297*9/12+G309*3/12</f>
        <v>3.4950000000000001</v>
      </c>
      <c r="H300" s="96">
        <f t="shared" si="26"/>
        <v>203.63432608886586</v>
      </c>
      <c r="I300" s="96">
        <f>C300*$E$1859/E300</f>
        <v>9.4734229963081074</v>
      </c>
      <c r="J300" s="98">
        <f>J299*((H300+(I300/12))/H299)</f>
        <v>760.6427886414989</v>
      </c>
      <c r="K300" s="96">
        <f>D300*$E$1859/E300</f>
        <v>8.8536663516898191</v>
      </c>
      <c r="L300" s="98">
        <f>K300*(J300/H300)</f>
        <v>33.071425593108643</v>
      </c>
      <c r="M300" s="91">
        <f>H300/AVERAGE(K180:K299)</f>
        <v>16.387543823686308</v>
      </c>
      <c r="N300" s="87"/>
      <c r="O300" s="99">
        <f t="shared" si="22"/>
        <v>20.578453397959475</v>
      </c>
      <c r="P300" s="99"/>
      <c r="Q300" s="107">
        <f>1/M300-(G300/100-(((E300/E180)^(1/10))-1))</f>
        <v>7.3255558090351211E-3</v>
      </c>
      <c r="R300" s="97">
        <f>((G300/G301+G300/1200+((1+G301/1200)^(-119))*(1-G300/G301)))</f>
        <v>1.0019364843966725</v>
      </c>
      <c r="S300" s="97">
        <f>S299*R299*E299/E300</f>
        <v>5.6343849565464277</v>
      </c>
      <c r="T300" s="100">
        <f t="shared" si="23"/>
        <v>9.6874456838602852E-2</v>
      </c>
      <c r="U300" s="100">
        <f t="shared" si="24"/>
        <v>1.3251792109497007E-2</v>
      </c>
      <c r="V300" s="100">
        <f t="shared" si="2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27"/>
        <v>1895.3749999999779</v>
      </c>
      <c r="G301" s="97">
        <f>G297*8/12+G309*4/12</f>
        <v>3.5066666666666668</v>
      </c>
      <c r="H301" s="96">
        <f t="shared" si="26"/>
        <v>211.87508723845443</v>
      </c>
      <c r="I301" s="96">
        <f>C301*$E$1859/E301</f>
        <v>9.270109565292028</v>
      </c>
      <c r="J301" s="98">
        <f>J300*((H301+(I301/12))/H300)</f>
        <v>794.3103886589405</v>
      </c>
      <c r="K301" s="96">
        <f>D301*$E$1859/E301</f>
        <v>9.0770780324500535</v>
      </c>
      <c r="L301" s="98">
        <f>K301*(J301/H301)</f>
        <v>34.029566542329881</v>
      </c>
      <c r="M301" s="91">
        <f>H301/AVERAGE(K181:K300)</f>
        <v>17.0803695533824</v>
      </c>
      <c r="N301" s="87"/>
      <c r="O301" s="99">
        <f t="shared" si="22"/>
        <v>21.460149768676384</v>
      </c>
      <c r="P301" s="99"/>
      <c r="Q301" s="107">
        <f>1/M301-(G301/100-(((E301/E181)^(1/10))-1))</f>
        <v>8.3761114079655904E-3</v>
      </c>
      <c r="R301" s="97">
        <f>((G301/G302+G301/1200+((1+G302/1200)^(-119))*(1-G301/G302)))</f>
        <v>1.001946741587262</v>
      </c>
      <c r="S301" s="97">
        <f>S300*R300*E300/E301</f>
        <v>5.5679602396255872</v>
      </c>
      <c r="T301" s="100">
        <f t="shared" si="23"/>
        <v>8.8217918036374021E-2</v>
      </c>
      <c r="U301" s="100">
        <f t="shared" si="24"/>
        <v>1.5942896401784479E-2</v>
      </c>
      <c r="V301" s="100">
        <f t="shared" si="2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27"/>
        <v>1895.4583333333112</v>
      </c>
      <c r="G302" s="97">
        <f>G297*7/12+G309*5/12</f>
        <v>3.5183333333333331</v>
      </c>
      <c r="H302" s="96">
        <f t="shared" si="26"/>
        <v>213.09254423438023</v>
      </c>
      <c r="I302" s="96">
        <f>C302*$E$1859/E302</f>
        <v>9.0677678397608616</v>
      </c>
      <c r="J302" s="98">
        <f>J301*((H302+(I302/12))/H301)</f>
        <v>801.70747000748031</v>
      </c>
      <c r="K302" s="96">
        <f>D302*$E$1859/E302</f>
        <v>9.2944620357548811</v>
      </c>
      <c r="L302" s="98">
        <f>K302*(J302/H302)</f>
        <v>34.968091776922009</v>
      </c>
      <c r="M302" s="91">
        <f>H302/AVERAGE(K182:K301)</f>
        <v>17.207413539783396</v>
      </c>
      <c r="N302" s="87"/>
      <c r="O302" s="99">
        <f t="shared" si="22"/>
        <v>21.628273210067626</v>
      </c>
      <c r="P302" s="99"/>
      <c r="Q302" s="107">
        <f>1/M302-(G302/100-(((E302/E182)^(1/10))-1))</f>
        <v>1.1519126998025937E-2</v>
      </c>
      <c r="R302" s="97">
        <f>((G302/G303+G302/1200+((1+G303/1200)^(-119))*(1-G302/G303)))</f>
        <v>1.0019569983719931</v>
      </c>
      <c r="S302" s="97">
        <f>S301*R301*E301/E302</f>
        <v>5.503414077452792</v>
      </c>
      <c r="T302" s="100">
        <f t="shared" si="23"/>
        <v>8.881905554683156E-2</v>
      </c>
      <c r="U302" s="100">
        <f t="shared" si="24"/>
        <v>1.7456801417117251E-2</v>
      </c>
      <c r="V302" s="100">
        <f t="shared" si="2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27"/>
        <v>1895.5416666666445</v>
      </c>
      <c r="G303" s="97">
        <f>G297*6/12+G309*6/12</f>
        <v>3.53</v>
      </c>
      <c r="H303" s="96">
        <f t="shared" si="26"/>
        <v>216.93067500336329</v>
      </c>
      <c r="I303" s="96">
        <f>C303*$E$1859/E303</f>
        <v>9.113845943467572</v>
      </c>
      <c r="J303" s="98">
        <f>J302*((H303+(I303/12))/H302)</f>
        <v>819.00485904902155</v>
      </c>
      <c r="K303" s="96">
        <f>D303*$E$1859/E303</f>
        <v>9.7664763640285361</v>
      </c>
      <c r="L303" s="98">
        <f>K303*(J303/H303)</f>
        <v>36.872570455067169</v>
      </c>
      <c r="M303" s="91">
        <f>H303/AVERAGE(K183:K302)</f>
        <v>17.546014648740567</v>
      </c>
      <c r="N303" s="87"/>
      <c r="O303" s="99">
        <f t="shared" si="22"/>
        <v>22.060403147384232</v>
      </c>
      <c r="P303" s="99"/>
      <c r="Q303" s="107">
        <f>1/M303-(G303/100-(((E303/E183)^(1/10))-1))</f>
        <v>7.7553380580635406E-3</v>
      </c>
      <c r="R303" s="97">
        <f>((G303/G304+G303/1200+((1+G304/1200)^(-119))*(1-G303/G304)))</f>
        <v>1.0019672547512195</v>
      </c>
      <c r="S303" s="97">
        <f>S302*R302*E302/E303</f>
        <v>5.5897173211530902</v>
      </c>
      <c r="T303" s="100">
        <f t="shared" si="23"/>
        <v>9.019010633265645E-2</v>
      </c>
      <c r="U303" s="100">
        <f t="shared" si="24"/>
        <v>1.6202722618998022E-2</v>
      </c>
      <c r="V303" s="100">
        <f t="shared" si="2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27"/>
        <v>1895.6249999999777</v>
      </c>
      <c r="G304" s="97">
        <f>G297*5/12+G309*7/12</f>
        <v>3.541666666666667</v>
      </c>
      <c r="H304" s="96">
        <f t="shared" si="26"/>
        <v>223.20558855049597</v>
      </c>
      <c r="I304" s="96">
        <f>C304*$E$1859/E304</f>
        <v>9.165874586196777</v>
      </c>
      <c r="J304" s="98">
        <f>J303*((H304+(I304/12))/H303)</f>
        <v>845.57905994101429</v>
      </c>
      <c r="K304" s="96">
        <f>D304*$E$1859/E304</f>
        <v>10.251613670377687</v>
      </c>
      <c r="L304" s="98">
        <f>K304*(J304/H304)</f>
        <v>38.836616531737612</v>
      </c>
      <c r="M304" s="91">
        <f>H304/AVERAGE(K184:K303)</f>
        <v>18.074072547241805</v>
      </c>
      <c r="N304" s="87"/>
      <c r="O304" s="99">
        <f t="shared" si="22"/>
        <v>22.72836964472511</v>
      </c>
      <c r="P304" s="99"/>
      <c r="Q304" s="107">
        <f>1/M304-(G304/100-(((E304/E184)^(1/10))-1))</f>
        <v>4.6143262527668788E-3</v>
      </c>
      <c r="R304" s="97">
        <f>((G304/G305+G304/1200+((1+G305/1200)^(-119))*(1-G304/G305)))</f>
        <v>1.0019775107252942</v>
      </c>
      <c r="S304" s="97">
        <f>S303*R303*E303/E304</f>
        <v>5.678504260695588</v>
      </c>
      <c r="T304" s="100">
        <f t="shared" si="23"/>
        <v>8.9763943369066235E-2</v>
      </c>
      <c r="U304" s="100">
        <f t="shared" si="24"/>
        <v>1.3770134429317515E-2</v>
      </c>
      <c r="V304" s="100">
        <f t="shared" si="2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27"/>
        <v>1895.708333333311</v>
      </c>
      <c r="G305" s="97">
        <f>G297*4/12+G309*8/12</f>
        <v>3.5533333333333332</v>
      </c>
      <c r="H305" s="96">
        <f t="shared" si="26"/>
        <v>224.60353586918384</v>
      </c>
      <c r="I305" s="96">
        <f>C305*$E$1859/E305</f>
        <v>9.0866575714711306</v>
      </c>
      <c r="J305" s="98">
        <f>J304*((H305+(I305/12))/H304)</f>
        <v>853.74357591643638</v>
      </c>
      <c r="K305" s="96">
        <f>D305*$E$1859/E305</f>
        <v>10.601100500049652</v>
      </c>
      <c r="L305" s="98">
        <f>K305*(J305/H305)</f>
        <v>40.29598828236292</v>
      </c>
      <c r="M305" s="91">
        <f>H305/AVERAGE(K185:K304)</f>
        <v>18.20033594660547</v>
      </c>
      <c r="N305" s="87"/>
      <c r="O305" s="99">
        <f t="shared" si="22"/>
        <v>22.888669564420361</v>
      </c>
      <c r="P305" s="99"/>
      <c r="Q305" s="107">
        <f>1/M305-(G305/100-(((E305/E185)^(1/10))-1))</f>
        <v>5.293774765856428E-3</v>
      </c>
      <c r="R305" s="97">
        <f>((G305/G306+G305/1200+((1+G306/1200)^(-119))*(1-G305/G306)))</f>
        <v>1.0019877662945698</v>
      </c>
      <c r="S305" s="97">
        <f>S304*R304*E304/E305</f>
        <v>5.6897335637747419</v>
      </c>
      <c r="T305" s="100">
        <f t="shared" si="23"/>
        <v>9.0636905533701073E-2</v>
      </c>
      <c r="U305" s="100">
        <f t="shared" si="24"/>
        <v>1.505595747176236E-2</v>
      </c>
      <c r="V305" s="100">
        <f t="shared" si="2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27"/>
        <v>1895.7916666666442</v>
      </c>
      <c r="G306" s="97">
        <f>G297*3/12+G309*9/12</f>
        <v>3.5649999999999995</v>
      </c>
      <c r="H306" s="96">
        <f t="shared" si="26"/>
        <v>221.34165879224548</v>
      </c>
      <c r="I306" s="96">
        <f>C306*$E$1859/E306</f>
        <v>9.0074405567454843</v>
      </c>
      <c r="J306" s="98">
        <f>J305*((H306+(I306/12))/H305)</f>
        <v>844.1980024284494</v>
      </c>
      <c r="K306" s="96">
        <f>D306*$E$1859/E306</f>
        <v>10.950587329721618</v>
      </c>
      <c r="L306" s="98">
        <f>K306*(J306/H306)</f>
        <v>41.765585383302231</v>
      </c>
      <c r="M306" s="91">
        <f>H306/AVERAGE(K186:K305)</f>
        <v>17.944706622466484</v>
      </c>
      <c r="N306" s="87"/>
      <c r="O306" s="99">
        <f t="shared" si="22"/>
        <v>22.567892520739921</v>
      </c>
      <c r="P306" s="99"/>
      <c r="Q306" s="107">
        <f>1/M306-(G306/100-(((E306/E186)^(1/10))-1))</f>
        <v>5.9598073262705289E-3</v>
      </c>
      <c r="R306" s="97">
        <f>((G306/G307+G306/1200+((1+G307/1200)^(-119))*(1-G306/G307)))</f>
        <v>1.0019980214593986</v>
      </c>
      <c r="S306" s="97">
        <f>S305*R305*E305/E306</f>
        <v>5.7010434243778958</v>
      </c>
      <c r="T306" s="100">
        <f t="shared" si="23"/>
        <v>9.370967769665195E-2</v>
      </c>
      <c r="U306" s="100">
        <f t="shared" si="24"/>
        <v>1.5180906399945293E-2</v>
      </c>
      <c r="V306" s="100">
        <f t="shared" si="2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27"/>
        <v>1895.8749999999775</v>
      </c>
      <c r="G307" s="97">
        <f>G297*2/12+G309*10/12</f>
        <v>3.5766666666666667</v>
      </c>
      <c r="H307" s="96">
        <f t="shared" si="26"/>
        <v>213.88593975924348</v>
      </c>
      <c r="I307" s="96">
        <f>C307*$E$1859/E307</f>
        <v>8.9328833664154654</v>
      </c>
      <c r="J307" s="98">
        <f>J306*((H307+(I307/12))/H306)</f>
        <v>818.60103036534247</v>
      </c>
      <c r="K307" s="96">
        <f>D307*$E$1859/E307</f>
        <v>11.300074159393585</v>
      </c>
      <c r="L307" s="98">
        <f>K307*(J307/H307)</f>
        <v>43.248529382046968</v>
      </c>
      <c r="M307" s="91">
        <f>H307/AVERAGE(K187:K306)</f>
        <v>17.342998991921696</v>
      </c>
      <c r="N307" s="87"/>
      <c r="O307" s="99">
        <f t="shared" si="22"/>
        <v>21.81294655605139</v>
      </c>
      <c r="P307" s="99"/>
      <c r="Q307" s="107">
        <f>1/M307-(G307/100-(((E307/E187)^(1/10))-1))</f>
        <v>6.5966071475565408E-3</v>
      </c>
      <c r="R307" s="97">
        <f>((G307/G308+G307/1200+((1+G308/1200)^(-119))*(1-G307/G308)))</f>
        <v>1.0020082762201332</v>
      </c>
      <c r="S307" s="97">
        <f>S306*R306*E306/E307</f>
        <v>5.7124342314807661</v>
      </c>
      <c r="T307" s="100">
        <f t="shared" si="23"/>
        <v>9.5563696438718093E-2</v>
      </c>
      <c r="U307" s="100">
        <f t="shared" si="24"/>
        <v>1.4144552514070652E-2</v>
      </c>
      <c r="V307" s="100">
        <f t="shared" si="2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27"/>
        <v>1895.9583333333107</v>
      </c>
      <c r="G308" s="97">
        <f>G297*1/12+G309*11/12</f>
        <v>3.5883333333333338</v>
      </c>
      <c r="H308" s="96">
        <f t="shared" si="26"/>
        <v>204.13954796324984</v>
      </c>
      <c r="I308" s="96">
        <f>C308*$E$1859/E308</f>
        <v>8.9783597483836726</v>
      </c>
      <c r="J308" s="98">
        <f>J307*((H308+(I308/12))/H307)</f>
        <v>784.16243271955409</v>
      </c>
      <c r="K308" s="96">
        <f>D308*$E$1859/E308</f>
        <v>11.813631247873253</v>
      </c>
      <c r="L308" s="98">
        <f>K308*(J308/H308)</f>
        <v>45.379770412011226</v>
      </c>
      <c r="M308" s="91">
        <f>H308/AVERAGE(K188:K307)</f>
        <v>16.548415156667968</v>
      </c>
      <c r="N308" s="87"/>
      <c r="O308" s="99">
        <f t="shared" si="22"/>
        <v>20.818648077628069</v>
      </c>
      <c r="P308" s="99"/>
      <c r="Q308" s="107">
        <f>1/M308-(G308/100-(((E308/E188)^(1/10))-1))</f>
        <v>5.5613476259541716E-3</v>
      </c>
      <c r="R308" s="97">
        <f>((G308/G309+G308/1200+((1+G309/1200)^(-119))*(1-G308/G309)))</f>
        <v>1.0020185305771252</v>
      </c>
      <c r="S308" s="97">
        <f>S307*R307*E307/E308</f>
        <v>5.8045208143313989</v>
      </c>
      <c r="T308" s="100">
        <f t="shared" si="23"/>
        <v>0.1020434556377916</v>
      </c>
      <c r="U308" s="100">
        <f t="shared" si="24"/>
        <v>1.1706016420445886E-2</v>
      </c>
      <c r="V308" s="100">
        <f t="shared" si="2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27"/>
        <v>1896.041666666644</v>
      </c>
      <c r="G309" s="97">
        <v>3.6</v>
      </c>
      <c r="H309" s="96">
        <f t="shared" si="26"/>
        <v>204.65945290055885</v>
      </c>
      <c r="I309" s="96">
        <f>C309*$E$1859/E309</f>
        <v>9.0682830184509928</v>
      </c>
      <c r="J309" s="98">
        <f>J308*((H309+(I309/12))/H308)</f>
        <v>789.06238393641172</v>
      </c>
      <c r="K309" s="96">
        <f>D309*$E$1859/E309</f>
        <v>11.824235838540485</v>
      </c>
      <c r="L309" s="98">
        <f>K309*(J309/H309)</f>
        <v>45.588217826021726</v>
      </c>
      <c r="M309" s="91">
        <f>H309/AVERAGE(K189:K308)</f>
        <v>16.576224828568197</v>
      </c>
      <c r="N309" s="87"/>
      <c r="O309" s="99">
        <f t="shared" si="22"/>
        <v>20.858552156094387</v>
      </c>
      <c r="P309" s="99"/>
      <c r="Q309" s="107">
        <f>1/M309-(G309/100-(((E309/E189)^(1/10))-1))</f>
        <v>6.2604116349686198E-3</v>
      </c>
      <c r="R309" s="97">
        <f>((G309/G310+G309/1200+((1+G310/1200)^(-119))*(1-G309/G310)))</f>
        <v>1.004389296452507</v>
      </c>
      <c r="S309" s="97">
        <f>S308*R308*E308/E309</f>
        <v>5.8993295543559379</v>
      </c>
      <c r="T309" s="100">
        <f t="shared" si="23"/>
        <v>0.1054217959988839</v>
      </c>
      <c r="U309" s="100">
        <f t="shared" si="24"/>
        <v>1.0392143209894567E-2</v>
      </c>
      <c r="V309" s="100">
        <f t="shared" si="2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27"/>
        <v>1896.1249999999773</v>
      </c>
      <c r="G310" s="97">
        <f>G309*11/12+G321*1/12</f>
        <v>3.5833333333333335</v>
      </c>
      <c r="H310" s="96">
        <f t="shared" si="26"/>
        <v>216.37774370988006</v>
      </c>
      <c r="I310" s="96">
        <f>C310*$E$1859/E310</f>
        <v>9.1559391327124509</v>
      </c>
      <c r="J310" s="98">
        <f>J309*((H310+(I310/12))/H309)</f>
        <v>837.18385078627819</v>
      </c>
      <c r="K310" s="96">
        <f>D310*$E$1859/E310</f>
        <v>11.830270796542431</v>
      </c>
      <c r="L310" s="98">
        <f>K310*(J310/H310)</f>
        <v>45.77232154973067</v>
      </c>
      <c r="M310" s="91">
        <f>H310/AVERAGE(K190:K309)</f>
        <v>17.515403352637279</v>
      </c>
      <c r="N310" s="87"/>
      <c r="O310" s="99">
        <f t="shared" si="22"/>
        <v>22.040592031270329</v>
      </c>
      <c r="P310" s="99"/>
      <c r="Q310" s="107">
        <f>1/M310-(G310/100-(((E310/E190)^(1/10))-1))</f>
        <v>1.7805233819332481E-3</v>
      </c>
      <c r="R310" s="97">
        <f>((G310/G311+G310/1200+((1+G311/1200)^(-119))*(1-G310/G311)))</f>
        <v>1.0043764949070104</v>
      </c>
      <c r="S310" s="97">
        <f>S309*R309*E309/E310</f>
        <v>6.0110920261683249</v>
      </c>
      <c r="T310" s="100">
        <f t="shared" si="23"/>
        <v>9.843401141894681E-2</v>
      </c>
      <c r="U310" s="100">
        <f t="shared" si="24"/>
        <v>8.6166554887228131E-3</v>
      </c>
      <c r="V310" s="100">
        <f t="shared" si="2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27"/>
        <v>1896.2083333333105</v>
      </c>
      <c r="G311" s="97">
        <f>G309*10/12+G321*2/12</f>
        <v>3.5666666666666664</v>
      </c>
      <c r="H311" s="96">
        <f t="shared" si="26"/>
        <v>212.97404886500553</v>
      </c>
      <c r="I311" s="96">
        <f>C311*$E$1859/E311</f>
        <v>9.1170397630567432</v>
      </c>
      <c r="J311" s="98">
        <f>J310*((H311+(I311/12))/H310)</f>
        <v>826.95421665447941</v>
      </c>
      <c r="K311" s="96">
        <f>D311*$E$1859/E311</f>
        <v>11.669810896712631</v>
      </c>
      <c r="L311" s="98">
        <f>K311*(J311/H311)</f>
        <v>45.312559816683802</v>
      </c>
      <c r="M311" s="91">
        <f>H311/AVERAGE(K191:K310)</f>
        <v>17.232362712298613</v>
      </c>
      <c r="N311" s="87"/>
      <c r="O311" s="99">
        <f t="shared" si="22"/>
        <v>21.685007699222616</v>
      </c>
      <c r="P311" s="99"/>
      <c r="Q311" s="107">
        <f>1/M311-(G311/100-(((E311/E191)^(1/10))-1))</f>
        <v>4.0598699544547243E-3</v>
      </c>
      <c r="R311" s="97">
        <f>((G311/G312+G311/1200+((1+G312/1200)^(-119))*(1-G311/G312)))</f>
        <v>1.0043636945405117</v>
      </c>
      <c r="S311" s="97">
        <f>S310*R310*E310/E311</f>
        <v>6.0373995398064215</v>
      </c>
      <c r="T311" s="100">
        <f t="shared" si="23"/>
        <v>9.7393655283083636E-2</v>
      </c>
      <c r="U311" s="100">
        <f t="shared" si="24"/>
        <v>8.2971036943131349E-3</v>
      </c>
      <c r="V311" s="100">
        <f t="shared" si="2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27"/>
        <v>1896.2916666666438</v>
      </c>
      <c r="G312" s="97">
        <f>G309*9/12+G321*3/12</f>
        <v>3.55</v>
      </c>
      <c r="H312" s="96">
        <f t="shared" si="26"/>
        <v>218.07970587311888</v>
      </c>
      <c r="I312" s="96">
        <f>C312*$E$1859/E312</f>
        <v>9.2116473046405662</v>
      </c>
      <c r="J312" s="98">
        <f>J311*((H312+(I312/12))/H311)</f>
        <v>849.75955608093523</v>
      </c>
      <c r="K312" s="96">
        <f>D312*$E$1859/E312</f>
        <v>11.678612303205258</v>
      </c>
      <c r="L312" s="98">
        <f>K312*(J312/H312)</f>
        <v>45.50635450777316</v>
      </c>
      <c r="M312" s="91">
        <f>H312/AVERAGE(K192:K311)</f>
        <v>17.643699378130012</v>
      </c>
      <c r="N312" s="87"/>
      <c r="O312" s="99">
        <f t="shared" si="22"/>
        <v>22.201842765217229</v>
      </c>
      <c r="P312" s="99"/>
      <c r="Q312" s="107">
        <f>1/M312-(G312/100-(((E312/E192)^(1/10))-1))</f>
        <v>2.6304574066016023E-3</v>
      </c>
      <c r="R312" s="97">
        <f>((G312/G313+G312/1200+((1+G313/1200)^(-119))*(1-G312/G313)))</f>
        <v>1.0043508953544789</v>
      </c>
      <c r="S312" s="97">
        <f>S311*R311*E311/E312</f>
        <v>6.1529208637484656</v>
      </c>
      <c r="T312" s="100">
        <f t="shared" si="23"/>
        <v>9.3255691423889564E-2</v>
      </c>
      <c r="U312" s="100">
        <f t="shared" si="24"/>
        <v>6.5102640645871013E-3</v>
      </c>
      <c r="V312" s="100">
        <f t="shared" si="2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27"/>
        <v>1896.374999999977</v>
      </c>
      <c r="G313" s="97">
        <f>G309*8/12+G321*4/12</f>
        <v>3.5333333333333332</v>
      </c>
      <c r="H313" s="96">
        <f t="shared" si="26"/>
        <v>220.33323209465883</v>
      </c>
      <c r="I313" s="96">
        <f>C313*$E$1859/E313</f>
        <v>9.3040714825426374</v>
      </c>
      <c r="J313" s="98">
        <f>J312*((H313+(I313/12))/H312)</f>
        <v>861.56169696511517</v>
      </c>
      <c r="K313" s="96">
        <f>D313*$E$1859/E313</f>
        <v>11.682668874473613</v>
      </c>
      <c r="L313" s="98">
        <f>K313*(J313/H313)</f>
        <v>45.682350886809395</v>
      </c>
      <c r="M313" s="91">
        <f>H313/AVERAGE(K193:K312)</f>
        <v>17.828266894232836</v>
      </c>
      <c r="N313" s="87"/>
      <c r="O313" s="99">
        <f t="shared" si="22"/>
        <v>22.432252972028</v>
      </c>
      <c r="P313" s="99"/>
      <c r="Q313" s="107">
        <f>1/M313-(G313/100-(((E313/E193)^(1/10))-1))</f>
        <v>3.1802127213657189E-3</v>
      </c>
      <c r="R313" s="97">
        <f>((G313/G314+G313/1200+((1+G314/1200)^(-119))*(1-G313/G314)))</f>
        <v>1.0043380973503815</v>
      </c>
      <c r="S313" s="97">
        <f>S312*R312*E312/E313</f>
        <v>6.2719291796456558</v>
      </c>
      <c r="T313" s="100">
        <f t="shared" si="23"/>
        <v>8.7957278337948752E-2</v>
      </c>
      <c r="U313" s="100">
        <f t="shared" si="24"/>
        <v>3.5857713301912231E-3</v>
      </c>
      <c r="V313" s="100">
        <f t="shared" si="2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27"/>
        <v>1896.4583333333103</v>
      </c>
      <c r="G314" s="97">
        <f>G309*7/12+G321*5/12</f>
        <v>3.5166666666666666</v>
      </c>
      <c r="H314" s="96">
        <f t="shared" si="26"/>
        <v>219.60469714107415</v>
      </c>
      <c r="I314" s="96">
        <f>C314*$E$1859/E314</f>
        <v>9.404367817383962</v>
      </c>
      <c r="J314" s="98">
        <f>J313*((H314+(I314/12))/H313)</f>
        <v>861.77739652138212</v>
      </c>
      <c r="K314" s="96">
        <f>D314*$E$1859/E314</f>
        <v>11.691916745936821</v>
      </c>
      <c r="L314" s="98">
        <f>K314*(J314/H314)</f>
        <v>45.881666944425447</v>
      </c>
      <c r="M314" s="91">
        <f>H314/AVERAGE(K194:K313)</f>
        <v>17.777578616430471</v>
      </c>
      <c r="N314" s="87"/>
      <c r="O314" s="99">
        <f t="shared" si="22"/>
        <v>22.366260400602876</v>
      </c>
      <c r="P314" s="99"/>
      <c r="Q314" s="107">
        <f>1/M314-(G314/100-(((E314/E194)^(1/10))-1))</f>
        <v>3.2653672633127795E-3</v>
      </c>
      <c r="R314" s="97">
        <f>((G314/G315+G314/1200+((1+G315/1200)^(-119))*(1-G314/G315)))</f>
        <v>1.0043253005296922</v>
      </c>
      <c r="S314" s="97">
        <f>S313*R313*E313/E314</f>
        <v>6.3945742176556077</v>
      </c>
      <c r="T314" s="100">
        <f t="shared" si="23"/>
        <v>8.9699636569060104E-2</v>
      </c>
      <c r="U314" s="100">
        <f t="shared" si="24"/>
        <v>1.769623504406681E-3</v>
      </c>
      <c r="V314" s="100">
        <f t="shared" si="2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27"/>
        <v>1896.5416666666436</v>
      </c>
      <c r="G315" s="97">
        <f>G309*6/12+G321*6/12</f>
        <v>3.5</v>
      </c>
      <c r="H315" s="96">
        <f t="shared" si="26"/>
        <v>205.37105936341194</v>
      </c>
      <c r="I315" s="96">
        <f>C315*$E$1859/E315</f>
        <v>9.3637002808763565</v>
      </c>
      <c r="J315" s="98">
        <f>J314*((H315+(I315/12))/H314)</f>
        <v>808.98355670902481</v>
      </c>
      <c r="K315" s="96">
        <f>D315*$E$1859/E315</f>
        <v>11.524163157842944</v>
      </c>
      <c r="L315" s="98">
        <f>K315*(J315/H315)</f>
        <v>45.39519116483563</v>
      </c>
      <c r="M315" s="91">
        <f>H315/AVERAGE(K195:K314)</f>
        <v>16.637100103394594</v>
      </c>
      <c r="N315" s="87"/>
      <c r="O315" s="99">
        <f t="shared" si="22"/>
        <v>20.933061531248519</v>
      </c>
      <c r="P315" s="99"/>
      <c r="Q315" s="107">
        <f>1/M315-(G315/100-(((E315/E195)^(1/10))-1))</f>
        <v>6.0532997371381403E-3</v>
      </c>
      <c r="R315" s="97">
        <f>((G315/G316+G315/1200+((1+G316/1200)^(-119))*(1-G315/G316)))</f>
        <v>1.0043125048938841</v>
      </c>
      <c r="S315" s="97">
        <f>S314*R314*E314/E315</f>
        <v>6.4222326729063886</v>
      </c>
      <c r="T315" s="100">
        <f t="shared" si="23"/>
        <v>9.783469588933591E-2</v>
      </c>
      <c r="U315" s="100">
        <f t="shared" si="24"/>
        <v>4.8652627988323704E-3</v>
      </c>
      <c r="V315" s="100">
        <f t="shared" si="2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27"/>
        <v>1896.6249999999768</v>
      </c>
      <c r="G316" s="97">
        <f>G309*5/12+G321*7/12</f>
        <v>3.4833333333333334</v>
      </c>
      <c r="H316" s="96">
        <f t="shared" si="26"/>
        <v>193.67914261747512</v>
      </c>
      <c r="I316" s="96">
        <f>C316*$E$1859/E316</f>
        <v>9.3179493023052977</v>
      </c>
      <c r="J316" s="98">
        <f>J315*((H316+(I316/12))/H315)</f>
        <v>765.98628091339469</v>
      </c>
      <c r="K316" s="96">
        <f>D316*$E$1859/E316</f>
        <v>11.351326127685615</v>
      </c>
      <c r="L316" s="98">
        <f>K316*(J316/H316)</f>
        <v>44.89363163463544</v>
      </c>
      <c r="M316" s="91">
        <f>H316/AVERAGE(K196:K315)</f>
        <v>15.703370546226882</v>
      </c>
      <c r="N316" s="87"/>
      <c r="O316" s="99">
        <f t="shared" si="22"/>
        <v>19.764265040091693</v>
      </c>
      <c r="P316" s="99"/>
      <c r="Q316" s="107">
        <f>1/M316-(G316/100-(((E316/E196)^(1/10))-1))</f>
        <v>8.5761667136347239E-3</v>
      </c>
      <c r="R316" s="97">
        <f>((G316/G317+G316/1200+((1+G317/1200)^(-119))*(1-G316/G317)))</f>
        <v>1.0042997104444336</v>
      </c>
      <c r="S316" s="97">
        <f>S315*R315*E315/E316</f>
        <v>6.44992858273796</v>
      </c>
      <c r="T316" s="100">
        <f t="shared" si="23"/>
        <v>0.10958433281852109</v>
      </c>
      <c r="U316" s="100">
        <f t="shared" si="24"/>
        <v>2.2823428152958236E-3</v>
      </c>
      <c r="V316" s="100">
        <f t="shared" si="2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27"/>
        <v>1896.7083333333101</v>
      </c>
      <c r="G317" s="97">
        <f>G309*4/12+G321*8/12</f>
        <v>3.4666666666666668</v>
      </c>
      <c r="H317" s="96">
        <f t="shared" si="26"/>
        <v>203.84602674437667</v>
      </c>
      <c r="I317" s="96">
        <f>C317*$E$1859/E317</f>
        <v>9.2772817657976923</v>
      </c>
      <c r="J317" s="98">
        <f>J316*((H317+(I317/12))/H316)</f>
        <v>809.25311316315049</v>
      </c>
      <c r="K317" s="96">
        <f>D317*$E$1859/E317</f>
        <v>11.18357253959174</v>
      </c>
      <c r="L317" s="98">
        <f>K317*(J317/H317)</f>
        <v>44.397926407953399</v>
      </c>
      <c r="M317" s="91">
        <f>H317/AVERAGE(K197:K316)</f>
        <v>16.544339943032028</v>
      </c>
      <c r="N317" s="87"/>
      <c r="O317" s="99">
        <f t="shared" si="22"/>
        <v>20.824903901677782</v>
      </c>
      <c r="P317" s="99"/>
      <c r="Q317" s="107">
        <f>1/M317-(G317/100-(((E317/E197)^(1/10))-1))</f>
        <v>5.505869389791751E-3</v>
      </c>
      <c r="R317" s="97">
        <f>((G317/G318+G317/1200+((1+G318/1200)^(-119))*(1-G317/G318)))</f>
        <v>1.0042869171828182</v>
      </c>
      <c r="S317" s="97">
        <f>S316*R316*E316/E317</f>
        <v>6.4776614080310093</v>
      </c>
      <c r="T317" s="100">
        <f t="shared" si="23"/>
        <v>0.10597480400938974</v>
      </c>
      <c r="U317" s="100">
        <f t="shared" si="24"/>
        <v>8.6425337500384281E-4</v>
      </c>
      <c r="V317" s="100">
        <f t="shared" si="2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27"/>
        <v>1896.7916666666433</v>
      </c>
      <c r="G318" s="97">
        <f>G309*3/12+G321*9/12</f>
        <v>3.4499999999999997</v>
      </c>
      <c r="H318" s="96">
        <f t="shared" si="26"/>
        <v>202.29112988230486</v>
      </c>
      <c r="I318" s="96">
        <f>C318*$E$1859/E318</f>
        <v>8.9649508047840971</v>
      </c>
      <c r="J318" s="98">
        <f>J317*((H318+(I318/12))/H317)</f>
        <v>806.04613905115639</v>
      </c>
      <c r="K318" s="96">
        <f>D318*$E$1859/E318</f>
        <v>10.691826303779381</v>
      </c>
      <c r="L318" s="98">
        <f>K318*(J318/H318)</f>
        <v>42.602487398142827</v>
      </c>
      <c r="M318" s="91">
        <f>H318/AVERAGE(K198:K317)</f>
        <v>16.438866804725905</v>
      </c>
      <c r="N318" s="87"/>
      <c r="O318" s="99">
        <f t="shared" si="22"/>
        <v>20.692151790835585</v>
      </c>
      <c r="P318" s="99"/>
      <c r="Q318" s="107">
        <f>1/M318-(G318/100-(((E318/E198)^(1/10))-1))</f>
        <v>8.9894799045271701E-3</v>
      </c>
      <c r="R318" s="97">
        <f>((G318/G319+G318/1200+((1+G319/1200)^(-119))*(1-G318/G319)))</f>
        <v>1.0042741251105176</v>
      </c>
      <c r="S318" s="97">
        <f>S317*R317*E317/E318</f>
        <v>6.3140956089749487</v>
      </c>
      <c r="T318" s="100">
        <f t="shared" si="23"/>
        <v>0.10100257251141098</v>
      </c>
      <c r="U318" s="100">
        <f t="shared" si="24"/>
        <v>1.3565299172224599E-3</v>
      </c>
      <c r="V318" s="100">
        <f t="shared" si="2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27"/>
        <v>1896.8749999999766</v>
      </c>
      <c r="G319" s="97">
        <f>G309*2/12+G321*10/12</f>
        <v>3.4333333333333336</v>
      </c>
      <c r="H319" s="96">
        <f t="shared" si="26"/>
        <v>209.93171046942572</v>
      </c>
      <c r="I319" s="96">
        <f>C319*$E$1859/E319</f>
        <v>8.6656742586466144</v>
      </c>
      <c r="J319" s="98">
        <f>J318*((H319+(I319/12))/H318)</f>
        <v>839.36810556290902</v>
      </c>
      <c r="K319" s="96">
        <f>D319*$E$1859/E319</f>
        <v>10.223386722175457</v>
      </c>
      <c r="L319" s="98">
        <f>K319*(J319/H319)</f>
        <v>40.876076921590979</v>
      </c>
      <c r="M319" s="91">
        <f>H319/AVERAGE(K199:K318)</f>
        <v>17.089425242371128</v>
      </c>
      <c r="N319" s="87"/>
      <c r="O319" s="99">
        <f t="shared" si="22"/>
        <v>21.506675169836175</v>
      </c>
      <c r="P319" s="99"/>
      <c r="Q319" s="107">
        <f>1/M319-(G319/100-(((E319/E199)^(1/10))-1))</f>
        <v>9.6930200802203131E-3</v>
      </c>
      <c r="R319" s="97">
        <f>((G319/G320+G319/1200+((1+G320/1200)^(-119))*(1-G319/G320)))</f>
        <v>1.0042613342290143</v>
      </c>
      <c r="S319" s="97">
        <f>S318*R318*E318/E319</f>
        <v>6.1599101502271729</v>
      </c>
      <c r="T319" s="100">
        <f t="shared" si="23"/>
        <v>9.7961073386766628E-2</v>
      </c>
      <c r="U319" s="100">
        <f t="shared" si="24"/>
        <v>2.8859980810231889E-3</v>
      </c>
      <c r="V319" s="100">
        <f t="shared" si="2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27"/>
        <v>1896.9583333333098</v>
      </c>
      <c r="G320" s="97">
        <f>G309*1/12+G321*11/12</f>
        <v>3.4166666666666665</v>
      </c>
      <c r="H320" s="96">
        <f t="shared" si="26"/>
        <v>202.26297218743755</v>
      </c>
      <c r="I320" s="96">
        <f>C320*$E$1859/E320</f>
        <v>8.6273305672366742</v>
      </c>
      <c r="J320" s="98">
        <f>J319*((H320+(I320/12))/H319)</f>
        <v>811.58080526459355</v>
      </c>
      <c r="K320" s="96">
        <f>D320*$E$1859/E320</f>
        <v>10.065218995109451</v>
      </c>
      <c r="L320" s="98">
        <f>K320*(J320/H320)</f>
        <v>40.386722536863651</v>
      </c>
      <c r="M320" s="91">
        <f>H320/AVERAGE(K200:K319)</f>
        <v>16.5014041805901</v>
      </c>
      <c r="N320" s="87"/>
      <c r="O320" s="99">
        <f t="shared" si="22"/>
        <v>20.765764121097337</v>
      </c>
      <c r="P320" s="99"/>
      <c r="Q320" s="107">
        <f>1/M320-(G320/100-(((E320/E200)^(1/10))-1))</f>
        <v>1.0736338168094911E-2</v>
      </c>
      <c r="R320" s="97">
        <f>((G320/G321+G320/1200+((1+G321/1200)^(-119))*(1-G320/G321)))</f>
        <v>1.0042485445397913</v>
      </c>
      <c r="S320" s="97">
        <f>S319*R319*E319/E320</f>
        <v>6.1861595861979897</v>
      </c>
      <c r="T320" s="100">
        <f t="shared" si="23"/>
        <v>9.9856130879753868E-2</v>
      </c>
      <c r="U320" s="100">
        <f t="shared" si="24"/>
        <v>1.5242332623721655E-3</v>
      </c>
      <c r="V320" s="100">
        <f t="shared" si="2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27"/>
        <v>1897.0416666666431</v>
      </c>
      <c r="G321" s="97">
        <v>3.4</v>
      </c>
      <c r="H321" s="96">
        <f t="shared" si="26"/>
        <v>208.21184587886012</v>
      </c>
      <c r="I321" s="96">
        <f>C321*$E$1859/E321</f>
        <v>8.8810739948328958</v>
      </c>
      <c r="J321" s="98">
        <f>J320*((H321+(I321/12))/H320)</f>
        <v>838.42029088186109</v>
      </c>
      <c r="K321" s="96">
        <f>D321*$E$1859/E321</f>
        <v>10.770769183733451</v>
      </c>
      <c r="L321" s="98">
        <f>K321*(J321/H321)</f>
        <v>43.371362440642251</v>
      </c>
      <c r="M321" s="91">
        <f>H321/AVERAGE(K201:K320)</f>
        <v>17.026521282380568</v>
      </c>
      <c r="N321" s="87"/>
      <c r="O321" s="99">
        <f t="shared" ref="O321:O384" si="28">J321/AVERAGE(L201:L320)</f>
        <v>21.425908946193239</v>
      </c>
      <c r="P321" s="99"/>
      <c r="Q321" s="107">
        <f>1/M321-(G321/100-(((E321/E201)^(1/10))-1))</f>
        <v>3.8227047514217474E-3</v>
      </c>
      <c r="R321" s="97">
        <f>((G321/G322+G321/1200+((1+G322/1200)^(-119))*(1-G321/G322)))</f>
        <v>1.0031837326593216</v>
      </c>
      <c r="S321" s="97">
        <f>S320*R320*E320/E321</f>
        <v>6.3951594917623353</v>
      </c>
      <c r="T321" s="100">
        <f t="shared" si="23"/>
        <v>9.4677407581497564E-2</v>
      </c>
      <c r="U321" s="100">
        <f t="shared" si="24"/>
        <v>-5.916575122566492E-4</v>
      </c>
      <c r="V321" s="100">
        <f t="shared" si="2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27"/>
        <v>1897.1249999999764</v>
      </c>
      <c r="G322" s="97">
        <f>G321*11/12+G333*1/12</f>
        <v>3.3958333333333335</v>
      </c>
      <c r="H322" s="96">
        <f t="shared" si="26"/>
        <v>206.23827388000836</v>
      </c>
      <c r="I322" s="96">
        <f>C322*$E$1859/E322</f>
        <v>8.8810739948328958</v>
      </c>
      <c r="J322" s="98">
        <f>J321*((H322+(I322/12))/H321)</f>
        <v>833.45334603066522</v>
      </c>
      <c r="K322" s="96">
        <f>D322*$E$1859/E322</f>
        <v>11.185219303492321</v>
      </c>
      <c r="L322" s="98">
        <f>K322*(J322/H322)</f>
        <v>45.201883623242061</v>
      </c>
      <c r="M322" s="91">
        <f>H322/AVERAGE(K202:K321)</f>
        <v>16.894025883254102</v>
      </c>
      <c r="N322" s="87"/>
      <c r="O322" s="99">
        <f t="shared" si="28"/>
        <v>21.257060362377896</v>
      </c>
      <c r="P322" s="99"/>
      <c r="Q322" s="107">
        <f>1/M322-(G322/100-(((E322/E202)^(1/10))-1))</f>
        <v>3.1669328023881393E-3</v>
      </c>
      <c r="R322" s="97">
        <f>((G322/G323+G322/1200+((1+G323/1200)^(-119))*(1-G322/G323)))</f>
        <v>1.003180329202354</v>
      </c>
      <c r="S322" s="97">
        <f>S321*R321*E321/E322</f>
        <v>6.4155199698978285</v>
      </c>
      <c r="T322" s="100">
        <f t="shared" ref="T322:T385" si="29">(($J442/$J322)^(1/10)-1)</f>
        <v>8.9918230363277729E-2</v>
      </c>
      <c r="U322" s="100">
        <f t="shared" ref="U322:U385" si="30">(($S442/$S322)^(1/10)-1)</f>
        <v>-2.8663324199870166E-3</v>
      </c>
      <c r="V322" s="100">
        <f t="shared" ref="V322:V385" si="31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27"/>
        <v>1897.2083333333096</v>
      </c>
      <c r="G323" s="97">
        <f>G321*10/12+G333*2/12</f>
        <v>3.3916666666666666</v>
      </c>
      <c r="H323" s="96">
        <f t="shared" si="26"/>
        <v>206.73166687972133</v>
      </c>
      <c r="I323" s="96">
        <f>C323*$E$1859/E323</f>
        <v>8.8810739948328958</v>
      </c>
      <c r="J323" s="98">
        <f>J322*((H323+(I323/12))/H322)</f>
        <v>838.4381148466382</v>
      </c>
      <c r="K323" s="96">
        <f>D323*$E$1859/E323</f>
        <v>11.594735493254058</v>
      </c>
      <c r="L323" s="98">
        <f>K323*(J323/H323)</f>
        <v>47.024572073737453</v>
      </c>
      <c r="M323" s="91">
        <f>H323/AVERAGE(K203:K322)</f>
        <v>16.958030716721048</v>
      </c>
      <c r="N323" s="87"/>
      <c r="O323" s="99">
        <f t="shared" si="28"/>
        <v>21.333760247196015</v>
      </c>
      <c r="P323" s="99"/>
      <c r="Q323" s="107">
        <f>1/M323-(G323/100-(((E323/E203)^(1/10))-1))</f>
        <v>2.9851886508370368E-3</v>
      </c>
      <c r="R323" s="97">
        <f>((G323/G324+G323/1200+((1+G324/1200)^(-119))*(1-G323/G324)))</f>
        <v>1.0031769257640506</v>
      </c>
      <c r="S323" s="97">
        <f>S322*R322*E322/E323</f>
        <v>6.4359234354063801</v>
      </c>
      <c r="T323" s="100">
        <f t="shared" si="29"/>
        <v>7.9641343557122601E-2</v>
      </c>
      <c r="U323" s="100">
        <f t="shared" si="30"/>
        <v>-1.9586963226663201E-3</v>
      </c>
      <c r="V323" s="100">
        <f t="shared" si="31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27"/>
        <v>1897.2916666666429</v>
      </c>
      <c r="G324" s="97">
        <f>G321*9/12+G333*3/12</f>
        <v>3.3874999999999997</v>
      </c>
      <c r="H324" s="96">
        <f t="shared" si="26"/>
        <v>203.30748234188971</v>
      </c>
      <c r="I324" s="96">
        <f>C324*$E$1859/E324</f>
        <v>9.0136322220542233</v>
      </c>
      <c r="J324" s="98">
        <f>J323*((H324+(I324/12))/H323)</f>
        <v>827.59707730621074</v>
      </c>
      <c r="K324" s="96">
        <f>D324*$E$1859/E324</f>
        <v>12.183426220143293</v>
      </c>
      <c r="L324" s="98">
        <f>K324*(J324/H324)</f>
        <v>49.594672144975632</v>
      </c>
      <c r="M324" s="91">
        <f>H324/AVERAGE(K204:K323)</f>
        <v>16.696857434734667</v>
      </c>
      <c r="N324" s="87"/>
      <c r="O324" s="99">
        <f t="shared" si="28"/>
        <v>21.001906820502299</v>
      </c>
      <c r="P324" s="99"/>
      <c r="Q324" s="107">
        <f>1/M324-(G324/100-(((E324/E204)^(1/10))-1))</f>
        <v>2.5014578482111804E-3</v>
      </c>
      <c r="R324" s="97">
        <f>((G324/G325+G324/1200+((1+G325/1200)^(-119))*(1-G324/G325)))</f>
        <v>1.0031735223444171</v>
      </c>
      <c r="S324" s="97">
        <f>S323*R323*E323/E324</f>
        <v>6.5527371666161178</v>
      </c>
      <c r="T324" s="100">
        <f t="shared" si="29"/>
        <v>8.2007269588502574E-2</v>
      </c>
      <c r="U324" s="100">
        <f t="shared" si="30"/>
        <v>-3.5825129168808312E-3</v>
      </c>
      <c r="V324" s="100">
        <f t="shared" si="31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27"/>
        <v>1897.3749999999761</v>
      </c>
      <c r="G325" s="97">
        <f>G321*8/12+G333*4/12</f>
        <v>3.3833333333333333</v>
      </c>
      <c r="H325" s="96">
        <f t="shared" si="26"/>
        <v>207.40443618879226</v>
      </c>
      <c r="I325" s="96">
        <f>C325*$E$1859/E325</f>
        <v>9.1501957142114225</v>
      </c>
      <c r="J325" s="98">
        <f>J324*((H325+(I325/12))/H324)</f>
        <v>847.37836254168008</v>
      </c>
      <c r="K325" s="96">
        <f>D325*$E$1859/E325</f>
        <v>12.795023673705639</v>
      </c>
      <c r="L325" s="98">
        <f>K325*(J325/H325)</f>
        <v>52.275768100916885</v>
      </c>
      <c r="M325" s="91">
        <f>H325/AVERAGE(K205:K324)</f>
        <v>17.04775512922939</v>
      </c>
      <c r="N325" s="87"/>
      <c r="O325" s="99">
        <f t="shared" si="28"/>
        <v>21.436906305372069</v>
      </c>
      <c r="P325" s="99"/>
      <c r="Q325" s="107">
        <f>1/M325-(G325/100-(((E325/E205)^(1/10))-1))</f>
        <v>-1.5688683077026699E-4</v>
      </c>
      <c r="R325" s="97">
        <f>((G325/G326+G325/1200+((1+G326/1200)^(-119))*(1-G325/G326)))</f>
        <v>1.0031701189434596</v>
      </c>
      <c r="S325" s="97">
        <f>S324*R324*E324/E325</f>
        <v>6.6731265194171119</v>
      </c>
      <c r="T325" s="100">
        <f t="shared" si="29"/>
        <v>7.3860583095227028E-2</v>
      </c>
      <c r="U325" s="100">
        <f t="shared" si="30"/>
        <v>-7.3164706692286918E-3</v>
      </c>
      <c r="V325" s="100">
        <f t="shared" si="31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27"/>
        <v>1897.4583333333094</v>
      </c>
      <c r="G326" s="97">
        <f>G321*7/12+G333*5/12</f>
        <v>3.3791666666666664</v>
      </c>
      <c r="H326" s="96">
        <f t="shared" si="26"/>
        <v>217.06297610934871</v>
      </c>
      <c r="I326" s="96">
        <f>C326*$E$1859/E326</f>
        <v>9.1501957142114225</v>
      </c>
      <c r="J326" s="98">
        <f>J325*((H326+(I326/12))/H325)</f>
        <v>889.95497144389674</v>
      </c>
      <c r="K326" s="96">
        <f>D326*$E$1859/E326</f>
        <v>13.216949364972056</v>
      </c>
      <c r="L326" s="98">
        <f>K326*(J326/H326)</f>
        <v>54.189295685108483</v>
      </c>
      <c r="M326" s="91">
        <f>H326/AVERAGE(K206:K325)</f>
        <v>17.850497280690615</v>
      </c>
      <c r="N326" s="87"/>
      <c r="O326" s="99">
        <f t="shared" si="28"/>
        <v>22.433196984133897</v>
      </c>
      <c r="P326" s="99"/>
      <c r="Q326" s="107">
        <f>1/M326-(G326/100-(((E326/E206)^(1/10))-1))</f>
        <v>-1.5985160058095763E-3</v>
      </c>
      <c r="R326" s="97">
        <f>((G326/G327+G326/1200+((1+G327/1200)^(-119))*(1-G326/G327)))</f>
        <v>1.0031667155611836</v>
      </c>
      <c r="S326" s="97">
        <f>S325*R325*E325/E326</f>
        <v>6.6942811242084179</v>
      </c>
      <c r="T326" s="100">
        <f t="shared" si="29"/>
        <v>6.4499910549713935E-2</v>
      </c>
      <c r="U326" s="100">
        <f t="shared" si="30"/>
        <v>-8.4858680042171342E-3</v>
      </c>
      <c r="V326" s="100">
        <f t="shared" si="31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27"/>
        <v>1897.5416666666426</v>
      </c>
      <c r="G327" s="97">
        <f>G321*6/12+G333*6/12</f>
        <v>3.375</v>
      </c>
      <c r="H327" s="96">
        <f t="shared" si="26"/>
        <v>226.72151602990525</v>
      </c>
      <c r="I327" s="96">
        <f>C327*$E$1859/E327</f>
        <v>9.1501957142114225</v>
      </c>
      <c r="J327" s="98">
        <f>J326*((H327+(I327/12))/H326)</f>
        <v>932.68114688792468</v>
      </c>
      <c r="K327" s="96">
        <f>D327*$E$1859/E327</f>
        <v>13.63887505623847</v>
      </c>
      <c r="L327" s="98">
        <f>K327*(J327/H327)</f>
        <v>56.107253746643543</v>
      </c>
      <c r="M327" s="91">
        <f>H327/AVERAGE(K207:K326)</f>
        <v>18.651975755820288</v>
      </c>
      <c r="N327" s="87"/>
      <c r="O327" s="99">
        <f t="shared" si="28"/>
        <v>23.420666317964191</v>
      </c>
      <c r="P327" s="99"/>
      <c r="Q327" s="107">
        <f>1/M327-(G327/100-(((E327/E207)^(1/10))-1))</f>
        <v>-2.7943487692444341E-3</v>
      </c>
      <c r="R327" s="97">
        <f>((G327/G328+G327/1200+((1+G328/1200)^(-119))*(1-G327/G328)))</f>
        <v>1.0031633121975951</v>
      </c>
      <c r="S327" s="97">
        <f>S326*R326*E326/E327</f>
        <v>6.7154800084153869</v>
      </c>
      <c r="T327" s="100">
        <f t="shared" si="29"/>
        <v>6.3965984520001129E-2</v>
      </c>
      <c r="U327" s="100">
        <f t="shared" si="30"/>
        <v>-8.625925653494515E-3</v>
      </c>
      <c r="V327" s="100">
        <f t="shared" si="31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27"/>
        <v>1897.6249999999759</v>
      </c>
      <c r="G328" s="97">
        <f>G321*5/12+G333*7/12</f>
        <v>3.3708333333333336</v>
      </c>
      <c r="H328" s="96">
        <f t="shared" si="26"/>
        <v>230.96500733077085</v>
      </c>
      <c r="I328" s="96">
        <f>C328*$E$1859/E328</f>
        <v>8.752358172534473</v>
      </c>
      <c r="J328" s="98">
        <f>J327*((H328+(I328/12))/H327)</f>
        <v>953.13834787489645</v>
      </c>
      <c r="K328" s="96">
        <f>D328*$E$1859/E328</f>
        <v>13.454319479668271</v>
      </c>
      <c r="L328" s="98">
        <f>K328*(J328/H328)</f>
        <v>55.522817022522915</v>
      </c>
      <c r="M328" s="91">
        <f>H328/AVERAGE(K208:K327)</f>
        <v>19.006396010519445</v>
      </c>
      <c r="N328" s="87"/>
      <c r="O328" s="99">
        <f t="shared" si="28"/>
        <v>23.838146387477561</v>
      </c>
      <c r="P328" s="99"/>
      <c r="Q328" s="107">
        <f>1/M328-(G328/100-(((E328/E208)^(1/10))-1))</f>
        <v>-5.7321390204544131E-4</v>
      </c>
      <c r="R328" s="97">
        <f>((G328/G329+G328/1200+((1+G329/1200)^(-119))*(1-G328/G329)))</f>
        <v>1.0031599088526999</v>
      </c>
      <c r="S328" s="97">
        <f>S327*R327*E327/E328</f>
        <v>6.4438199924030668</v>
      </c>
      <c r="T328" s="100">
        <f t="shared" si="29"/>
        <v>5.3918740350289873E-2</v>
      </c>
      <c r="U328" s="100">
        <f t="shared" si="30"/>
        <v>-4.3480874288223115E-3</v>
      </c>
      <c r="V328" s="100">
        <f t="shared" si="31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27"/>
        <v>1897.7083333333092</v>
      </c>
      <c r="G329" s="97">
        <f>G321*4/12+G333*8/12</f>
        <v>3.3666666666666667</v>
      </c>
      <c r="H329" s="96">
        <f t="shared" si="26"/>
        <v>235.32753445763524</v>
      </c>
      <c r="I329" s="96">
        <f>C329*$E$1859/E329</f>
        <v>8.5058144984687427</v>
      </c>
      <c r="J329" s="98">
        <f>J328*((H329+(I329/12))/H328)</f>
        <v>974.06659779604831</v>
      </c>
      <c r="K329" s="96">
        <f>D329*$E$1859/E329</f>
        <v>13.467539622575508</v>
      </c>
      <c r="L329" s="98">
        <f>K329*(J329/H329)</f>
        <v>55.744775175075048</v>
      </c>
      <c r="M329" s="91">
        <f>H329/AVERAGE(K209:K328)</f>
        <v>19.3723702933978</v>
      </c>
      <c r="N329" s="87"/>
      <c r="O329" s="99">
        <f t="shared" si="28"/>
        <v>24.266748911108227</v>
      </c>
      <c r="P329" s="99"/>
      <c r="Q329" s="107">
        <f>1/M329-(G329/100-(((E329/E209)^(1/10))-1))</f>
        <v>2.4584612230910963E-3</v>
      </c>
      <c r="R329" s="97">
        <f>((G329/G330+G329/1200+((1+G330/1200)^(-119))*(1-G329/G330)))</f>
        <v>1.0031565055265037</v>
      </c>
      <c r="S329" s="97">
        <f>S328*R328*E328/E329</f>
        <v>6.2820934472518903</v>
      </c>
      <c r="T329" s="100">
        <f t="shared" si="29"/>
        <v>5.1013692402144706E-2</v>
      </c>
      <c r="U329" s="100">
        <f t="shared" si="30"/>
        <v>-1.636509967011035E-3</v>
      </c>
      <c r="V329" s="100">
        <f t="shared" si="31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27"/>
        <v>1897.7916666666424</v>
      </c>
      <c r="G330" s="97">
        <f>G321*3/12+G333*9/12</f>
        <v>3.3625000000000003</v>
      </c>
      <c r="H330" s="96">
        <f t="shared" ref="H330:H393" si="32">B330*$E$1859/E330</f>
        <v>231.02074074489317</v>
      </c>
      <c r="I330" s="96">
        <f>C330*$E$1859/E330</f>
        <v>8.6273305672366742</v>
      </c>
      <c r="J330" s="98">
        <f>J329*((H330+(I330/12))/H329)</f>
        <v>959.21578842195424</v>
      </c>
      <c r="K330" s="96">
        <f>D330*$E$1859/E330</f>
        <v>14.057755863169536</v>
      </c>
      <c r="L330" s="98">
        <f>K330*(J330/H330)</f>
        <v>58.368877747750858</v>
      </c>
      <c r="M330" s="91">
        <f>H330/AVERAGE(K210:K329)</f>
        <v>19.028031223902424</v>
      </c>
      <c r="N330" s="87"/>
      <c r="O330" s="99">
        <f t="shared" si="28"/>
        <v>23.807217097742328</v>
      </c>
      <c r="P330" s="99"/>
      <c r="Q330" s="107">
        <f>1/M330-(G330/100-(((E330/E210)^(1/10))-1))</f>
        <v>8.6208907337632923E-4</v>
      </c>
      <c r="R330" s="97">
        <f>((G330/G331+G330/1200+((1+G331/1200)^(-119))*(1-G330/G331)))</f>
        <v>1.0031531022190128</v>
      </c>
      <c r="S330" s="97">
        <f>S329*R329*E329/E330</f>
        <v>6.3919536645254835</v>
      </c>
      <c r="T330" s="100">
        <f t="shared" si="29"/>
        <v>4.0080107097376194E-2</v>
      </c>
      <c r="U330" s="100">
        <f t="shared" si="30"/>
        <v>-4.2091152882934857E-3</v>
      </c>
      <c r="V330" s="100">
        <f t="shared" si="31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33">F330+1/12</f>
        <v>1897.8749999999757</v>
      </c>
      <c r="G331" s="97">
        <f>G321*2/12+G333*10/12</f>
        <v>3.3583333333333334</v>
      </c>
      <c r="H331" s="96">
        <f t="shared" si="32"/>
        <v>222.87270632028077</v>
      </c>
      <c r="I331" s="96">
        <f>C331*$E$1859/E331</f>
        <v>8.6273305672366742</v>
      </c>
      <c r="J331" s="98">
        <f>J330*((H331+(I331/12))/H330)</f>
        <v>928.36963754946407</v>
      </c>
      <c r="K331" s="96">
        <f>D331*$E$1859/E331</f>
        <v>14.460364622973914</v>
      </c>
      <c r="L331" s="98">
        <f>K331*(J331/H331)</f>
        <v>60.234219279284574</v>
      </c>
      <c r="M331" s="91">
        <f>H331/AVERAGE(K211:K330)</f>
        <v>18.358448098050221</v>
      </c>
      <c r="N331" s="87"/>
      <c r="O331" s="99">
        <f t="shared" si="28"/>
        <v>22.943021658320273</v>
      </c>
      <c r="P331" s="99"/>
      <c r="Q331" s="107">
        <f>1/M331-(G331/100-(((E331/E211)^(1/10))-1))</f>
        <v>1.6591271266084354E-3</v>
      </c>
      <c r="R331" s="97">
        <f>((G331/G332+G331/1200+((1+G332/1200)^(-119))*(1-G331/G332)))</f>
        <v>1.0031496989302324</v>
      </c>
      <c r="S331" s="97">
        <f>S330*R330*E330/E331</f>
        <v>6.4121081478089259</v>
      </c>
      <c r="T331" s="100">
        <f t="shared" si="29"/>
        <v>4.2124194539456594E-2</v>
      </c>
      <c r="U331" s="100">
        <f t="shared" si="30"/>
        <v>-1.846661492059809E-4</v>
      </c>
      <c r="V331" s="100">
        <f t="shared" si="31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33"/>
        <v>1897.9583333333089</v>
      </c>
      <c r="G332" s="97">
        <f>G321*1/12+G333*11/12</f>
        <v>3.3541666666666665</v>
      </c>
      <c r="H332" s="96">
        <f t="shared" si="32"/>
        <v>227.66566774652335</v>
      </c>
      <c r="I332" s="96">
        <f>C332*$E$1859/E332</f>
        <v>8.6273305672366742</v>
      </c>
      <c r="J332" s="98">
        <f>J331*((H332+(I332/12))/H331)</f>
        <v>951.32931675767657</v>
      </c>
      <c r="K332" s="96">
        <f>D332*$E$1859/E332</f>
        <v>14.858180421352049</v>
      </c>
      <c r="L332" s="98">
        <f>K332*(J332/H332)</f>
        <v>62.086755409448358</v>
      </c>
      <c r="M332" s="91">
        <f>H332/AVERAGE(K212:K331)</f>
        <v>18.748757662525502</v>
      </c>
      <c r="N332" s="87"/>
      <c r="O332" s="99">
        <f t="shared" si="28"/>
        <v>23.401121903654303</v>
      </c>
      <c r="P332" s="99"/>
      <c r="Q332" s="107">
        <f>1/M332-(G332/100-(((E332/E212)^(1/10))-1))</f>
        <v>-1.7115718291626711E-3</v>
      </c>
      <c r="R332" s="97">
        <f>((G332/G333+G332/1200+((1+G333/1200)^(-119))*(1-G332/G333)))</f>
        <v>1.0031462956601689</v>
      </c>
      <c r="S332" s="97">
        <f>S331*R331*E331/E332</f>
        <v>6.4323043579826136</v>
      </c>
      <c r="T332" s="100">
        <f t="shared" si="29"/>
        <v>4.7616955694372853E-2</v>
      </c>
      <c r="U332" s="100">
        <f t="shared" si="30"/>
        <v>1.8350429548992242E-3</v>
      </c>
      <c r="V332" s="100">
        <f t="shared" si="31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33"/>
        <v>1898.0416666666422</v>
      </c>
      <c r="G333" s="97">
        <v>3.35</v>
      </c>
      <c r="H333" s="96">
        <f t="shared" si="32"/>
        <v>233.8965176006387</v>
      </c>
      <c r="I333" s="96">
        <f>C333*$E$1859/E333</f>
        <v>8.7088109114827983</v>
      </c>
      <c r="J333" s="98">
        <f>J332*((H333+(I333/12))/H332)</f>
        <v>980.39826888042796</v>
      </c>
      <c r="K333" s="96">
        <f>D333*$E$1859/E333</f>
        <v>15.016348148418055</v>
      </c>
      <c r="L333" s="98">
        <f>K333*(J333/H333)</f>
        <v>62.942372467261912</v>
      </c>
      <c r="M333" s="91">
        <f>H333/AVERAGE(K213:K332)</f>
        <v>19.24900002181375</v>
      </c>
      <c r="N333" s="87"/>
      <c r="O333" s="99">
        <f t="shared" si="28"/>
        <v>23.993240200753757</v>
      </c>
      <c r="P333" s="99"/>
      <c r="Q333" s="107">
        <f>1/M333-(G333/100-(((E333/E213)^(1/10))-1))</f>
        <v>-4.1739014245349149E-3</v>
      </c>
      <c r="R333" s="97">
        <f>((G333/G334+G333/1200+((1+G334/1200)^(-119))*(1-G333/G334)))</f>
        <v>1.0045491757317953</v>
      </c>
      <c r="S333" s="97">
        <f>S332*R332*E332/E333</f>
        <v>6.4525422892690196</v>
      </c>
      <c r="T333" s="100">
        <f t="shared" si="29"/>
        <v>5.0540328754758779E-2</v>
      </c>
      <c r="U333" s="100">
        <f t="shared" si="30"/>
        <v>2.8001337431431406E-3</v>
      </c>
      <c r="V333" s="100">
        <f t="shared" si="31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33"/>
        <v>1898.1249999999754</v>
      </c>
      <c r="G334" s="97">
        <f>G333*11/12+G345*1/12</f>
        <v>3.3291666666666666</v>
      </c>
      <c r="H334" s="96">
        <f t="shared" si="32"/>
        <v>230.12953670857101</v>
      </c>
      <c r="I334" s="96">
        <f>C334*$E$1859/E334</f>
        <v>8.66175443094067</v>
      </c>
      <c r="J334" s="98">
        <f>J333*((H334+(I334/12))/H333)</f>
        <v>967.63417350760642</v>
      </c>
      <c r="K334" s="96">
        <f>D334*$E$1859/E334</f>
        <v>14.965508064805839</v>
      </c>
      <c r="L334" s="98">
        <f>K334*(J334/H334)</f>
        <v>62.926025205309848</v>
      </c>
      <c r="M334" s="91">
        <f>H334/AVERAGE(K214:K333)</f>
        <v>18.918131888002137</v>
      </c>
      <c r="N334" s="87"/>
      <c r="O334" s="99">
        <f t="shared" si="28"/>
        <v>23.551290011325097</v>
      </c>
      <c r="P334" s="99"/>
      <c r="Q334" s="107">
        <f>1/M334-(G334/100-(((E334/E214)^(1/10))-1))</f>
        <v>-5.5010521342269136E-4</v>
      </c>
      <c r="R334" s="97">
        <f>((G334/G335+G334/1200+((1+G335/1200)^(-119))*(1-G334/G335)))</f>
        <v>1.0045335421733654</v>
      </c>
      <c r="S334" s="97">
        <f>S333*R333*E333/E334</f>
        <v>6.3905984439118333</v>
      </c>
      <c r="T334" s="100">
        <f t="shared" si="29"/>
        <v>4.9745786122119329E-2</v>
      </c>
      <c r="U334" s="100">
        <f t="shared" si="30"/>
        <v>5.2770722320227836E-3</v>
      </c>
      <c r="V334" s="100">
        <f t="shared" si="31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33"/>
        <v>1898.2083333333087</v>
      </c>
      <c r="G335" s="97">
        <f>G333*10/12+G345*2/12</f>
        <v>3.3083333333333331</v>
      </c>
      <c r="H335" s="96">
        <f t="shared" si="32"/>
        <v>219.73354121044255</v>
      </c>
      <c r="I335" s="96">
        <f>C335*$E$1859/E335</f>
        <v>8.7420871234262076</v>
      </c>
      <c r="J335" s="98">
        <f>J334*((H335+(I335/12))/H334)</f>
        <v>926.98492819684031</v>
      </c>
      <c r="K335" s="96">
        <f>D335*$E$1859/E335</f>
        <v>15.121447997277766</v>
      </c>
      <c r="L335" s="98">
        <f>K335*(J335/H335)</f>
        <v>63.792511187739535</v>
      </c>
      <c r="M335" s="91">
        <f>H335/AVERAGE(K215:K334)</f>
        <v>18.042174923468675</v>
      </c>
      <c r="N335" s="87"/>
      <c r="O335" s="99">
        <f t="shared" si="28"/>
        <v>22.437784146714694</v>
      </c>
      <c r="P335" s="99"/>
      <c r="Q335" s="107">
        <f>1/M335-(G335/100-(((E335/E215)^(1/10))-1))</f>
        <v>2.2245766228676453E-3</v>
      </c>
      <c r="R335" s="97">
        <f>((G335/G336+G335/1200+((1+G336/1200)^(-119))*(1-G335/G336)))</f>
        <v>1.0045179109625422</v>
      </c>
      <c r="S335" s="97">
        <f>S334*R334*E334/E335</f>
        <v>6.4195704914703509</v>
      </c>
      <c r="T335" s="100">
        <f t="shared" si="29"/>
        <v>5.904693624113766E-2</v>
      </c>
      <c r="U335" s="100">
        <f t="shared" si="30"/>
        <v>5.2208557343700335E-3</v>
      </c>
      <c r="V335" s="100">
        <f t="shared" si="31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33"/>
        <v>1898.291666666642</v>
      </c>
      <c r="G336" s="97">
        <f>G333*9/12+G345*3/12</f>
        <v>3.2875000000000001</v>
      </c>
      <c r="H336" s="96">
        <f t="shared" si="32"/>
        <v>215.95317921112311</v>
      </c>
      <c r="I336" s="96">
        <f>C336*$E$1859/E336</f>
        <v>8.8224198159117471</v>
      </c>
      <c r="J336" s="98">
        <f>J335*((H336+(I336/12))/H335)</f>
        <v>914.13837900374676</v>
      </c>
      <c r="K336" s="96">
        <f>D336*$E$1859/E336</f>
        <v>15.277387929749692</v>
      </c>
      <c r="L336" s="98">
        <f>K336*(J336/H336)</f>
        <v>64.669789481818654</v>
      </c>
      <c r="M336" s="91">
        <f>H336/AVERAGE(K216:K335)</f>
        <v>17.705089426411774</v>
      </c>
      <c r="N336" s="87"/>
      <c r="O336" s="99">
        <f t="shared" si="28"/>
        <v>21.998739622916407</v>
      </c>
      <c r="P336" s="99"/>
      <c r="Q336" s="107">
        <f>1/M336-(G336/100-(((E336/E216)^(1/10))-1))</f>
        <v>4.621868235449425E-3</v>
      </c>
      <c r="R336" s="97">
        <f>((G336/G337+G336/1200+((1+G337/1200)^(-119))*(1-G336/G337)))</f>
        <v>1.0045022821029856</v>
      </c>
      <c r="S336" s="97">
        <f>S335*R335*E335/E336</f>
        <v>6.448573539368577</v>
      </c>
      <c r="T336" s="100">
        <f t="shared" si="29"/>
        <v>6.544798558744569E-2</v>
      </c>
      <c r="U336" s="100">
        <f t="shared" si="30"/>
        <v>4.0551665059966879E-3</v>
      </c>
      <c r="V336" s="100">
        <f t="shared" si="31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33"/>
        <v>1898.3749999999752</v>
      </c>
      <c r="G337" s="97">
        <f>G333*8/12+G345*4/12</f>
        <v>3.2666666666666666</v>
      </c>
      <c r="H337" s="96">
        <f t="shared" si="32"/>
        <v>214.98940845246784</v>
      </c>
      <c r="I337" s="96">
        <f>C337*$E$1859/E337</f>
        <v>8.312629489034844</v>
      </c>
      <c r="J337" s="98">
        <f>J336*((H337+(I337/12))/H336)</f>
        <v>912.99100667629875</v>
      </c>
      <c r="K337" s="96">
        <f>D337*$E$1859/E337</f>
        <v>14.422390090640912</v>
      </c>
      <c r="L337" s="98">
        <f>K337*(J337/H337)</f>
        <v>61.247261166559916</v>
      </c>
      <c r="M337" s="91">
        <f>H337/AVERAGE(K217:K336)</f>
        <v>17.595635274512812</v>
      </c>
      <c r="N337" s="87"/>
      <c r="O337" s="99">
        <f t="shared" si="28"/>
        <v>21.839402613257278</v>
      </c>
      <c r="P337" s="99"/>
      <c r="Q337" s="107">
        <f>1/M337-(G337/100-(((E337/E217)^(1/10))-1))</f>
        <v>1.3036233662140288E-2</v>
      </c>
      <c r="R337" s="97">
        <f>((G337/G338+G337/1200+((1+G338/1200)^(-119))*(1-G337/G338)))</f>
        <v>1.0044866555983616</v>
      </c>
      <c r="S337" s="97">
        <f>S336*R336*E336/E337</f>
        <v>6.0514477276894061</v>
      </c>
      <c r="T337" s="100">
        <f t="shared" si="29"/>
        <v>7.1681452138368629E-2</v>
      </c>
      <c r="U337" s="100">
        <f t="shared" si="30"/>
        <v>1.085656649906297E-2</v>
      </c>
      <c r="V337" s="100">
        <f t="shared" si="31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33"/>
        <v>1898.4583333333085</v>
      </c>
      <c r="G338" s="97">
        <f>G333*7/12+G345*5/12</f>
        <v>3.2458333333333336</v>
      </c>
      <c r="H338" s="96">
        <f t="shared" si="32"/>
        <v>239.10789645695465</v>
      </c>
      <c r="I338" s="96">
        <f>C338*$E$1859/E338</f>
        <v>8.9783597483836726</v>
      </c>
      <c r="J338" s="98">
        <f>J337*((H338+(I338/12))/H337)</f>
        <v>1018.591834246808</v>
      </c>
      <c r="K338" s="96">
        <f>D338*$E$1859/E338</f>
        <v>15.593993247192696</v>
      </c>
      <c r="L338" s="98">
        <f>K338*(J338/H338)</f>
        <v>66.429902233487496</v>
      </c>
      <c r="M338" s="91">
        <f>H338/AVERAGE(K218:K337)</f>
        <v>19.544817480547991</v>
      </c>
      <c r="N338" s="87"/>
      <c r="O338" s="99">
        <f t="shared" si="28"/>
        <v>24.2349468437978</v>
      </c>
      <c r="P338" s="99"/>
      <c r="Q338" s="107">
        <f>1/M338-(G338/100-(((E338/E218)^(1/10))-1))</f>
        <v>2.0330445972529879E-3</v>
      </c>
      <c r="R338" s="97">
        <f>((G338/G339+G338/1200+((1+G339/1200)^(-119))*(1-G338/G339)))</f>
        <v>1.0044710314523426</v>
      </c>
      <c r="S338" s="97">
        <f>S337*R337*E337/E338</f>
        <v>6.5066696275820988</v>
      </c>
      <c r="T338" s="100">
        <f t="shared" si="29"/>
        <v>6.0639336238851538E-2</v>
      </c>
      <c r="U338" s="100">
        <f t="shared" si="30"/>
        <v>3.9470258323308638E-3</v>
      </c>
      <c r="V338" s="100">
        <f t="shared" si="31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33"/>
        <v>1898.5416666666417</v>
      </c>
      <c r="G339" s="97">
        <f>G333*6/12+G345*6/12</f>
        <v>3.2250000000000001</v>
      </c>
      <c r="H339" s="96">
        <f t="shared" si="32"/>
        <v>243.4824404531239</v>
      </c>
      <c r="I339" s="96">
        <f>C339*$E$1859/E339</f>
        <v>9.1881070541070589</v>
      </c>
      <c r="J339" s="98">
        <f>J338*((H339+(I339/12))/H338)</f>
        <v>1040.4890018941016</v>
      </c>
      <c r="K339" s="96">
        <f>D339*$E$1859/E339</f>
        <v>15.974940433666573</v>
      </c>
      <c r="L339" s="98">
        <f>K339*(J339/H339)</f>
        <v>68.266729199075598</v>
      </c>
      <c r="M339" s="91">
        <f>H339/AVERAGE(K219:K338)</f>
        <v>19.858943014167302</v>
      </c>
      <c r="N339" s="87"/>
      <c r="O339" s="99">
        <f t="shared" si="28"/>
        <v>24.597156500082161</v>
      </c>
      <c r="P339" s="99"/>
      <c r="Q339" s="107">
        <f>1/M339-(G339/100-(((E339/E219)^(1/10))-1))</f>
        <v>-1.1232274275904119E-3</v>
      </c>
      <c r="R339" s="97">
        <f>((G339/G340+G339/1200+((1+G340/1200)^(-119))*(1-G339/G340)))</f>
        <v>1.0044554096686071</v>
      </c>
      <c r="S339" s="97">
        <f>S338*R338*E338/E339</f>
        <v>6.6291325749157366</v>
      </c>
      <c r="T339" s="100">
        <f t="shared" si="29"/>
        <v>6.1505967617123236E-2</v>
      </c>
      <c r="U339" s="100">
        <f t="shared" si="30"/>
        <v>1.3759423335382159E-3</v>
      </c>
      <c r="V339" s="100">
        <f t="shared" si="31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33"/>
        <v>1898.624999999975</v>
      </c>
      <c r="G340" s="97">
        <f>G333*5/12+G345*7/12</f>
        <v>3.2041666666666666</v>
      </c>
      <c r="H340" s="96">
        <f t="shared" si="32"/>
        <v>252.5890671629848</v>
      </c>
      <c r="I340" s="96">
        <f>C340*$E$1859/E340</f>
        <v>9.2647944369269393</v>
      </c>
      <c r="J340" s="98">
        <f>J339*((H340+(I340/12))/H339)</f>
        <v>1082.7042487508056</v>
      </c>
      <c r="K340" s="96">
        <f>D340*$E$1859/E340</f>
        <v>16.137901122158823</v>
      </c>
      <c r="L340" s="98">
        <f>K340*(J340/H340)</f>
        <v>69.173912818671027</v>
      </c>
      <c r="M340" s="91">
        <f>H340/AVERAGE(K220:K339)</f>
        <v>20.544915179153271</v>
      </c>
      <c r="N340" s="87"/>
      <c r="O340" s="99">
        <f t="shared" si="28"/>
        <v>25.417053562570167</v>
      </c>
      <c r="P340" s="99"/>
      <c r="Q340" s="107">
        <f>1/M340-(G340/100-(((E340/E220)^(1/10))-1))</f>
        <v>-2.5961971848833323E-3</v>
      </c>
      <c r="R340" s="97">
        <f>((G340/G341+G340/1200+((1+G341/1200)^(-119))*(1-G340/G341)))</f>
        <v>1.0044397902508402</v>
      </c>
      <c r="S340" s="97">
        <f>S339*R339*E339/E340</f>
        <v>6.6586680762844948</v>
      </c>
      <c r="T340" s="100">
        <f t="shared" si="29"/>
        <v>6.2188029845567705E-2</v>
      </c>
      <c r="U340" s="100">
        <f t="shared" si="30"/>
        <v>1.3240844829440768E-3</v>
      </c>
      <c r="V340" s="100">
        <f t="shared" si="31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33"/>
        <v>1898.7083333333082</v>
      </c>
      <c r="G341" s="97">
        <f>G333*4/12+G345*8/12</f>
        <v>3.1833333333333336</v>
      </c>
      <c r="H341" s="96">
        <f t="shared" si="32"/>
        <v>252.10977102036057</v>
      </c>
      <c r="I341" s="96">
        <f>C341*$E$1859/E341</f>
        <v>9.3462747811730633</v>
      </c>
      <c r="J341" s="98">
        <f>J340*((H341+(I341/12))/H340)</f>
        <v>1083.9882907915444</v>
      </c>
      <c r="K341" s="96">
        <f>D341*$E$1859/E341</f>
        <v>16.296068849224831</v>
      </c>
      <c r="L341" s="98">
        <f>K341*(J341/H341)</f>
        <v>70.067684195651182</v>
      </c>
      <c r="M341" s="91">
        <f>H341/AVERAGE(K221:K340)</f>
        <v>20.442732862691294</v>
      </c>
      <c r="N341" s="87"/>
      <c r="O341" s="99">
        <f t="shared" si="28"/>
        <v>25.263043091810598</v>
      </c>
      <c r="P341" s="99"/>
      <c r="Q341" s="107">
        <f>1/M341-(G341/100-(((E341/E221)^(1/10))-1))</f>
        <v>-2.1445692694496421E-3</v>
      </c>
      <c r="R341" s="97">
        <f>((G341/G342+G341/1200+((1+G342/1200)^(-119))*(1-G341/G342)))</f>
        <v>1.0044241732027328</v>
      </c>
      <c r="S341" s="97">
        <f>S340*R340*E340/E341</f>
        <v>6.6882311658931632</v>
      </c>
      <c r="T341" s="100">
        <f t="shared" si="29"/>
        <v>6.1342048655665282E-2</v>
      </c>
      <c r="U341" s="100">
        <f t="shared" si="30"/>
        <v>1.2730567834109419E-3</v>
      </c>
      <c r="V341" s="100">
        <f t="shared" si="31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33"/>
        <v>1898.7916666666415</v>
      </c>
      <c r="G342" s="97">
        <f>G333*3/12+G345*9/12</f>
        <v>3.1625000000000001</v>
      </c>
      <c r="H342" s="96">
        <f t="shared" si="32"/>
        <v>246.83751345149375</v>
      </c>
      <c r="I342" s="96">
        <f>C342*$E$1859/E342</f>
        <v>9.4277551254191891</v>
      </c>
      <c r="J342" s="98">
        <f>J341*((H342+(I342/12))/H341)</f>
        <v>1064.6973521501291</v>
      </c>
      <c r="K342" s="96">
        <f>D342*$E$1859/E342</f>
        <v>16.454236576290832</v>
      </c>
      <c r="L342" s="98">
        <f>K342*(J342/H342)</f>
        <v>70.972932231677518</v>
      </c>
      <c r="M342" s="91">
        <f>H342/AVERAGE(K222:K341)</f>
        <v>19.947199825773659</v>
      </c>
      <c r="N342" s="87"/>
      <c r="O342" s="99">
        <f t="shared" si="28"/>
        <v>24.62718122980344</v>
      </c>
      <c r="P342" s="99"/>
      <c r="Q342" s="107">
        <f>1/M342-(G342/100-(((E342/E222)^(1/10))-1))</f>
        <v>-1.8673158147902089E-3</v>
      </c>
      <c r="R342" s="97">
        <f>((G342/G343+G342/1200+((1+G343/1200)^(-119))*(1-G342/G343)))</f>
        <v>1.0044085585279816</v>
      </c>
      <c r="S342" s="97">
        <f>S341*R341*E341/E342</f>
        <v>6.7178210589909906</v>
      </c>
      <c r="T342" s="100">
        <f t="shared" si="29"/>
        <v>6.3829341572826381E-2</v>
      </c>
      <c r="U342" s="100">
        <f t="shared" si="30"/>
        <v>1.4172668657530529E-4</v>
      </c>
      <c r="V342" s="100">
        <f t="shared" si="31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33"/>
        <v>1898.8749999999748</v>
      </c>
      <c r="G343" s="97">
        <f>G333*2/12+G345*10/12</f>
        <v>3.1416666666666666</v>
      </c>
      <c r="H343" s="96">
        <f t="shared" si="32"/>
        <v>254.98554787610615</v>
      </c>
      <c r="I343" s="96">
        <f>C343*$E$1859/E343</f>
        <v>9.5044425082390696</v>
      </c>
      <c r="J343" s="98">
        <f>J342*((H343+(I343/12))/H342)</f>
        <v>1103.2590363462073</v>
      </c>
      <c r="K343" s="96">
        <f>D343*$E$1859/E343</f>
        <v>16.617197264783083</v>
      </c>
      <c r="L343" s="98">
        <f>K343*(J343/H343)</f>
        <v>71.898478928802646</v>
      </c>
      <c r="M343" s="91">
        <f>H343/AVERAGE(K223:K342)</f>
        <v>20.527416324811291</v>
      </c>
      <c r="N343" s="87"/>
      <c r="O343" s="99">
        <f t="shared" si="28"/>
        <v>25.319043685503772</v>
      </c>
      <c r="P343" s="99"/>
      <c r="Q343" s="107">
        <f>1/M343-(G343/100-(((E343/E223)^(1/10))-1))</f>
        <v>-4.2081023515611743E-3</v>
      </c>
      <c r="R343" s="97">
        <f>((G343/G344+G343/1200+((1+G344/1200)^(-119))*(1-G343/G344)))</f>
        <v>1.0043929462302907</v>
      </c>
      <c r="S343" s="97">
        <f>S342*R342*E342/E343</f>
        <v>6.74743696631006</v>
      </c>
      <c r="T343" s="100">
        <f t="shared" si="29"/>
        <v>6.6283648972159659E-2</v>
      </c>
      <c r="U343" s="100">
        <f t="shared" si="30"/>
        <v>-9.7686806646923863E-4</v>
      </c>
      <c r="V343" s="100">
        <f t="shared" si="31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33"/>
        <v>1898.958333333308</v>
      </c>
      <c r="G344" s="97">
        <f>G333*1/12+G345*11/12</f>
        <v>3.1208333333333336</v>
      </c>
      <c r="H344" s="96">
        <f t="shared" si="32"/>
        <v>266.98806620193557</v>
      </c>
      <c r="I344" s="96">
        <f>C344*$E$1859/E344</f>
        <v>9.4509049982986042</v>
      </c>
      <c r="J344" s="98">
        <f>J343*((H344+(I344/12))/H343)</f>
        <v>1158.598590350357</v>
      </c>
      <c r="K344" s="96">
        <f>D344*$E$1859/E344</f>
        <v>16.539083747022556</v>
      </c>
      <c r="L344" s="98">
        <f>K344*(J344/H344)</f>
        <v>71.771594092499981</v>
      </c>
      <c r="M344" s="91">
        <f>H344/AVERAGE(K224:K343)</f>
        <v>21.403631985448175</v>
      </c>
      <c r="N344" s="87"/>
      <c r="O344" s="99">
        <f t="shared" si="28"/>
        <v>26.371858460631429</v>
      </c>
      <c r="P344" s="99"/>
      <c r="Q344" s="107">
        <f>1/M344-(G344/100-(((E344/E224)^(1/10))-1))</f>
        <v>-4.6050711802030908E-3</v>
      </c>
      <c r="R344" s="97">
        <f>((G344/G345+G344/1200+((1+G345/1200)^(-119))*(1-G344/G345)))</f>
        <v>1.0043773363133697</v>
      </c>
      <c r="S344" s="97">
        <f>S343*R343*E343/E344</f>
        <v>6.6816228566601144</v>
      </c>
      <c r="T344" s="100">
        <f t="shared" si="29"/>
        <v>6.2723425576802327E-2</v>
      </c>
      <c r="U344" s="100">
        <f t="shared" si="30"/>
        <v>-6.6552271536934882E-4</v>
      </c>
      <c r="V344" s="100">
        <f t="shared" si="31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33"/>
        <v>1899.0416666666413</v>
      </c>
      <c r="G345" s="97">
        <v>3.1</v>
      </c>
      <c r="H345" s="96">
        <f t="shared" si="32"/>
        <v>287.30751194827752</v>
      </c>
      <c r="I345" s="96">
        <f>C345*$E$1859/E345</f>
        <v>9.488708618291799</v>
      </c>
      <c r="J345" s="98">
        <f>J344*((H345+(I345/12))/H344)</f>
        <v>1250.2064859720408</v>
      </c>
      <c r="K345" s="96">
        <f>D345*$E$1859/E345</f>
        <v>17.04943261693068</v>
      </c>
      <c r="L345" s="98">
        <f>K345*(J345/H345)</f>
        <v>74.189884891235579</v>
      </c>
      <c r="M345" s="91">
        <f>H345/AVERAGE(K225:K344)</f>
        <v>22.932807416487179</v>
      </c>
      <c r="N345" s="87"/>
      <c r="O345" s="99">
        <f t="shared" si="28"/>
        <v>28.222949576087558</v>
      </c>
      <c r="P345" s="99"/>
      <c r="Q345" s="107">
        <f>1/M345-(G345/100-(((E345/E225)^(1/10))-1))</f>
        <v>-4.0674292764648484E-3</v>
      </c>
      <c r="R345" s="97">
        <f>((G345/G346+G345/1200+((1+G346/1200)^(-119))*(1-G345/G346)))</f>
        <v>1.0022280750454438</v>
      </c>
      <c r="S345" s="97">
        <f>S344*R344*E344/E345</f>
        <v>6.7108705670228135</v>
      </c>
      <c r="T345" s="100">
        <f t="shared" si="29"/>
        <v>5.6525293120711639E-2</v>
      </c>
      <c r="U345" s="100">
        <f t="shared" si="30"/>
        <v>3.4508758039986098E-4</v>
      </c>
      <c r="V345" s="100">
        <f t="shared" si="31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33"/>
        <v>1899.1249999999745</v>
      </c>
      <c r="G346" s="97">
        <f>G345*11/12+G357*1/12</f>
        <v>3.104166666666667</v>
      </c>
      <c r="H346" s="96">
        <f t="shared" si="32"/>
        <v>290.00689815068267</v>
      </c>
      <c r="I346" s="96">
        <f>C346*$E$1859/E346</f>
        <v>9.270109565292028</v>
      </c>
      <c r="J346" s="98">
        <f>J345*((H346+(I346/12))/H345)</f>
        <v>1265.3142916618613</v>
      </c>
      <c r="K346" s="96">
        <f>D346*$E$1859/E346</f>
        <v>17.083290656514858</v>
      </c>
      <c r="L346" s="98">
        <f>K346*(J346/H346)</f>
        <v>74.535233313900775</v>
      </c>
      <c r="M346" s="91">
        <f>H346/AVERAGE(K226:K345)</f>
        <v>23.048117549980198</v>
      </c>
      <c r="N346" s="87"/>
      <c r="O346" s="99">
        <f t="shared" si="28"/>
        <v>28.325993069592673</v>
      </c>
      <c r="P346" s="99"/>
      <c r="Q346" s="107">
        <f>1/M346-(G346/100-(((E346/E226)^(1/10))-1))</f>
        <v>-4.1025988703934091E-4</v>
      </c>
      <c r="R346" s="97">
        <f>((G346/G347+G346/1200+((1+G347/1200)^(-119))*(1-G346/G347)))</f>
        <v>1.0022316173344918</v>
      </c>
      <c r="S346" s="97">
        <f>S345*R345*E345/E346</f>
        <v>6.5415549514418974</v>
      </c>
      <c r="T346" s="100">
        <f t="shared" si="29"/>
        <v>5.1479835829899123E-2</v>
      </c>
      <c r="U346" s="100">
        <f t="shared" si="30"/>
        <v>2.0539182052696781E-3</v>
      </c>
      <c r="V346" s="100">
        <f t="shared" si="31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33"/>
        <v>1899.2083333333078</v>
      </c>
      <c r="G347" s="97">
        <f>G345*10/12+G357*2/12</f>
        <v>3.1083333333333334</v>
      </c>
      <c r="H347" s="96">
        <f t="shared" si="32"/>
        <v>294.14328814015363</v>
      </c>
      <c r="I347" s="96">
        <f>C347*$E$1859/E347</f>
        <v>9.3068774763095483</v>
      </c>
      <c r="J347" s="98">
        <f>J346*((H347+(I347/12))/H346)</f>
        <v>1286.7454271486065</v>
      </c>
      <c r="K347" s="96">
        <f>D347*$E$1859/E347</f>
        <v>17.579657455251368</v>
      </c>
      <c r="L347" s="98">
        <f>K347*(J347/H347)</f>
        <v>76.903144669428443</v>
      </c>
      <c r="M347" s="91">
        <f>H347/AVERAGE(K227:K346)</f>
        <v>23.279682245508724</v>
      </c>
      <c r="N347" s="87"/>
      <c r="O347" s="99">
        <f t="shared" si="28"/>
        <v>28.570389684667131</v>
      </c>
      <c r="P347" s="99"/>
      <c r="Q347" s="107">
        <f>1/M347-(G347/100-(((E347/E227)^(1/10))-1))</f>
        <v>3.1393768145793893E-4</v>
      </c>
      <c r="R347" s="97">
        <f>((G347/G348+G347/1200+((1+G348/1200)^(-119))*(1-G347/G348)))</f>
        <v>1.0022351596044756</v>
      </c>
      <c r="S347" s="97">
        <f>S346*R346*E346/E347</f>
        <v>6.5561531988660651</v>
      </c>
      <c r="T347" s="100">
        <f t="shared" si="29"/>
        <v>5.1539949525162054E-2</v>
      </c>
      <c r="U347" s="100">
        <f t="shared" si="30"/>
        <v>2.0419155161419678E-3</v>
      </c>
      <c r="V347" s="100">
        <f t="shared" si="31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33"/>
        <v>1899.291666666641</v>
      </c>
      <c r="G348" s="97">
        <f>G345*9/12+G357*3/12</f>
        <v>3.1125000000000003</v>
      </c>
      <c r="H348" s="96">
        <f t="shared" si="32"/>
        <v>293.79567800825191</v>
      </c>
      <c r="I348" s="96">
        <f>C348*$E$1859/E348</f>
        <v>9.2173860091169164</v>
      </c>
      <c r="J348" s="98">
        <f>J347*((H348+(I348/12))/H347)</f>
        <v>1288.5849502051776</v>
      </c>
      <c r="K348" s="96">
        <f>D348*$E$1859/E348</f>
        <v>17.83176545688973</v>
      </c>
      <c r="L348" s="98">
        <f>K348*(J348/H348)</f>
        <v>78.209947672175346</v>
      </c>
      <c r="M348" s="91">
        <f>H348/AVERAGE(K228:K347)</f>
        <v>23.152421525686485</v>
      </c>
      <c r="N348" s="87"/>
      <c r="O348" s="99">
        <f t="shared" si="28"/>
        <v>28.371517887505842</v>
      </c>
      <c r="P348" s="99"/>
      <c r="Q348" s="107">
        <f>1/M348-(G348/100-(((E348/E228)^(1/10))-1))</f>
        <v>1.85407326429015E-3</v>
      </c>
      <c r="R348" s="97">
        <f>((G348/G349+G348/1200+((1+G349/1200)^(-119))*(1-G348/G349)))</f>
        <v>1.0022387018554013</v>
      </c>
      <c r="S348" s="97">
        <f>S347*R347*E347/E348</f>
        <v>6.4820168448711808</v>
      </c>
      <c r="T348" s="100">
        <f t="shared" si="29"/>
        <v>5.4203418157947603E-2</v>
      </c>
      <c r="U348" s="100">
        <f t="shared" si="30"/>
        <v>1.3069980447215634E-3</v>
      </c>
      <c r="V348" s="100">
        <f t="shared" si="31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33"/>
        <v>1899.3749999999743</v>
      </c>
      <c r="G349" s="97">
        <f>G345*8/12+G357*4/12</f>
        <v>3.1166666666666671</v>
      </c>
      <c r="H349" s="96">
        <f t="shared" si="32"/>
        <v>281.5541914245747</v>
      </c>
      <c r="I349" s="96">
        <f>C349*$E$1859/E349</f>
        <v>9.2581909643958387</v>
      </c>
      <c r="J349" s="98">
        <f>J348*((H349+(I349/12))/H348)</f>
        <v>1238.2777718122647</v>
      </c>
      <c r="K349" s="96">
        <f>D349*$E$1859/E349</f>
        <v>18.325958804156699</v>
      </c>
      <c r="L349" s="98">
        <f>K349*(J349/H349)</f>
        <v>80.597725501854669</v>
      </c>
      <c r="M349" s="91">
        <f>H349/AVERAGE(K229:K348)</f>
        <v>22.091269360834179</v>
      </c>
      <c r="N349" s="87"/>
      <c r="O349" s="99">
        <f t="shared" si="28"/>
        <v>27.033363884659085</v>
      </c>
      <c r="P349" s="99"/>
      <c r="Q349" s="107">
        <f>1/M349-(G349/100-(((E349/E229)^(1/10))-1))</f>
        <v>6.3341790783615903E-3</v>
      </c>
      <c r="R349" s="97">
        <f>((G349/G350+G349/1200+((1+G350/1200)^(-119))*(1-G349/G350)))</f>
        <v>1.0022422440872751</v>
      </c>
      <c r="S349" s="97">
        <f>S348*R348*E348/E349</f>
        <v>6.4965281480085366</v>
      </c>
      <c r="T349" s="100">
        <f t="shared" si="29"/>
        <v>6.1171919402221997E-2</v>
      </c>
      <c r="U349" s="100">
        <f t="shared" si="30"/>
        <v>2.6983034043581711E-4</v>
      </c>
      <c r="V349" s="100">
        <f t="shared" si="31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33"/>
        <v>1899.4583333333076</v>
      </c>
      <c r="G350" s="97">
        <f>G345*7/12+G357*5/12</f>
        <v>3.1208333333333336</v>
      </c>
      <c r="H350" s="96">
        <f t="shared" si="32"/>
        <v>271.53719727577004</v>
      </c>
      <c r="I350" s="96">
        <f>C350*$E$1859/E350</f>
        <v>9.1705313742228736</v>
      </c>
      <c r="J350" s="98">
        <f>J349*((H350+(I350/12))/H349)</f>
        <v>1197.5839511762929</v>
      </c>
      <c r="K350" s="96">
        <f>D350*$E$1859/E350</f>
        <v>18.564734245378013</v>
      </c>
      <c r="L350" s="98">
        <f>K350*(J350/H350)</f>
        <v>81.877650698214396</v>
      </c>
      <c r="M350" s="91">
        <f>H350/AVERAGE(K230:K349)</f>
        <v>21.212091925046835</v>
      </c>
      <c r="N350" s="87"/>
      <c r="O350" s="99">
        <f t="shared" si="28"/>
        <v>25.920743190931272</v>
      </c>
      <c r="P350" s="99"/>
      <c r="Q350" s="107">
        <f>1/M350-(G350/100-(((E350/E230)^(1/10))-1))</f>
        <v>9.5015040646232937E-3</v>
      </c>
      <c r="R350" s="97">
        <f>((G350/G351+G350/1200+((1+G351/1200)^(-119))*(1-G350/G351)))</f>
        <v>1.0022457863001029</v>
      </c>
      <c r="S350" s="97">
        <f>S349*R349*E349/E350</f>
        <v>6.4242771973588084</v>
      </c>
      <c r="T350" s="100">
        <f t="shared" si="29"/>
        <v>6.5886016176859741E-2</v>
      </c>
      <c r="U350" s="100">
        <f t="shared" si="30"/>
        <v>5.8712992494980298E-4</v>
      </c>
      <c r="V350" s="100">
        <f t="shared" si="31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33"/>
        <v>1899.5416666666408</v>
      </c>
      <c r="G351" s="97">
        <f>G345*6/12+G357*6/12</f>
        <v>3.125</v>
      </c>
      <c r="H351" s="96">
        <f t="shared" si="32"/>
        <v>277.234801864784</v>
      </c>
      <c r="I351" s="96">
        <f>C351*$E$1859/E351</f>
        <v>9.0851786980529532</v>
      </c>
      <c r="J351" s="98">
        <f>J350*((H351+(I351/12))/H350)</f>
        <v>1226.0516844262268</v>
      </c>
      <c r="K351" s="96">
        <f>D351*$E$1859/E351</f>
        <v>18.797225897137743</v>
      </c>
      <c r="L351" s="98">
        <f>K351*(J351/H351)</f>
        <v>83.129427902657213</v>
      </c>
      <c r="M351" s="91">
        <f>H351/AVERAGE(K231:K350)</f>
        <v>21.561425634523122</v>
      </c>
      <c r="N351" s="87"/>
      <c r="O351" s="99">
        <f t="shared" si="28"/>
        <v>26.307639638375711</v>
      </c>
      <c r="P351" s="99"/>
      <c r="Q351" s="107">
        <f>1/M351-(G351/100-(((E351/E231)^(1/10))-1))</f>
        <v>1.0012959005826126E-2</v>
      </c>
      <c r="R351" s="97">
        <f>((G351/G352+G351/1200+((1+G352/1200)^(-119))*(1-G351/G352)))</f>
        <v>1.0022493284938903</v>
      </c>
      <c r="S351" s="97">
        <f>S350*R350*E350/E351</f>
        <v>6.3539819151473722</v>
      </c>
      <c r="T351" s="100">
        <f t="shared" si="29"/>
        <v>6.5271635972098618E-2</v>
      </c>
      <c r="U351" s="100">
        <f t="shared" si="30"/>
        <v>1.904345402575558E-3</v>
      </c>
      <c r="V351" s="100">
        <f t="shared" si="31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33"/>
        <v>1899.6249999999741</v>
      </c>
      <c r="G352" s="97">
        <f>G345*5/12+G357*7/12</f>
        <v>3.1291666666666669</v>
      </c>
      <c r="H352" s="96">
        <f t="shared" si="32"/>
        <v>280.60610531054266</v>
      </c>
      <c r="I352" s="96">
        <f>C352*$E$1859/E352</f>
        <v>9.0064102434299933</v>
      </c>
      <c r="J352" s="98">
        <f>J351*((H352+(I352/12))/H351)</f>
        <v>1244.2802254987205</v>
      </c>
      <c r="K352" s="96">
        <f>D352*$E$1859/E352</f>
        <v>19.028056861663654</v>
      </c>
      <c r="L352" s="98">
        <f>K352*(J352/H352)</f>
        <v>84.375337651442706</v>
      </c>
      <c r="M352" s="91">
        <f>H352/AVERAGE(K232:K351)</f>
        <v>21.726237373055454</v>
      </c>
      <c r="N352" s="87"/>
      <c r="O352" s="99">
        <f t="shared" si="28"/>
        <v>26.466629854714562</v>
      </c>
      <c r="P352" s="99"/>
      <c r="Q352" s="107">
        <f>1/M352-(G352/100-(((E352/E232)^(1/10))-1))</f>
        <v>1.0920774676827769E-2</v>
      </c>
      <c r="R352" s="97">
        <f>((G352/G353+G352/1200+((1+G353/1200)^(-119))*(1-G352/G353)))</f>
        <v>1.0022528706686431</v>
      </c>
      <c r="S352" s="97">
        <f>S351*R351*E351/E352</f>
        <v>6.2855732727655296</v>
      </c>
      <c r="T352" s="100">
        <f t="shared" si="29"/>
        <v>6.5541634285208428E-2</v>
      </c>
      <c r="U352" s="100">
        <f t="shared" si="30"/>
        <v>2.1986043489110596E-3</v>
      </c>
      <c r="V352" s="100">
        <f t="shared" si="31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33"/>
        <v>1899.7083333333073</v>
      </c>
      <c r="G353" s="97">
        <f>G345*4/12+G357*8/12</f>
        <v>3.1333333333333337</v>
      </c>
      <c r="H353" s="96">
        <f t="shared" si="32"/>
        <v>267.14760625520091</v>
      </c>
      <c r="I353" s="96">
        <f>C353*$E$1859/E353</f>
        <v>8.7022179431639213</v>
      </c>
      <c r="J353" s="98">
        <f>J352*((H353+(I353/12))/H352)</f>
        <v>1187.8174087689636</v>
      </c>
      <c r="K353" s="96">
        <f>D353*$E$1859/E353</f>
        <v>18.767433877425809</v>
      </c>
      <c r="L353" s="98">
        <f>K353*(J353/H353)</f>
        <v>83.445571495150901</v>
      </c>
      <c r="M353" s="91">
        <f>H353/AVERAGE(K233:K352)</f>
        <v>20.591140514113782</v>
      </c>
      <c r="N353" s="87"/>
      <c r="O353" s="99">
        <f t="shared" si="28"/>
        <v>25.044683828420091</v>
      </c>
      <c r="P353" s="99"/>
      <c r="Q353" s="107">
        <f>1/M353-(G353/100-(((E353/E233)^(1/10))-1))</f>
        <v>1.5989821882392674E-2</v>
      </c>
      <c r="R353" s="97">
        <f>((G353/G354+G353/1200+((1+G354/1200)^(-119))*(1-G353/G354)))</f>
        <v>1.0022564128243681</v>
      </c>
      <c r="S353" s="97">
        <f>S352*R352*E352/E353</f>
        <v>6.0634919930596602</v>
      </c>
      <c r="T353" s="100">
        <f t="shared" si="29"/>
        <v>6.9918037014519818E-2</v>
      </c>
      <c r="U353" s="100">
        <f t="shared" si="30"/>
        <v>5.0290517871944829E-3</v>
      </c>
      <c r="V353" s="100">
        <f t="shared" si="31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33"/>
        <v>1899.7916666666406</v>
      </c>
      <c r="G354" s="97">
        <f>G345*3/12+G357*9/12</f>
        <v>3.1374999999999997</v>
      </c>
      <c r="H354" s="96">
        <f t="shared" si="32"/>
        <v>262.60702708622784</v>
      </c>
      <c r="I354" s="96">
        <f>C354*$E$1859/E354</f>
        <v>8.6279248804513049</v>
      </c>
      <c r="J354" s="98">
        <f>J353*((H354+(I354/12))/H353)</f>
        <v>1170.8255076802036</v>
      </c>
      <c r="K354" s="96">
        <f>D354*$E$1859/E354</f>
        <v>18.983091563662178</v>
      </c>
      <c r="L354" s="98">
        <f>K354*(J354/H354)</f>
        <v>84.635541036251936</v>
      </c>
      <c r="M354" s="91">
        <f>H354/AVERAGE(K234:K353)</f>
        <v>20.153713460686603</v>
      </c>
      <c r="N354" s="87"/>
      <c r="O354" s="99">
        <f t="shared" si="28"/>
        <v>24.476723296282394</v>
      </c>
      <c r="P354" s="99"/>
      <c r="Q354" s="107">
        <f>1/M354-(G354/100-(((E354/E234)^(1/10))-1))</f>
        <v>1.8243647300443047E-2</v>
      </c>
      <c r="R354" s="97">
        <f>((G354/G355+G354/1200+((1+G355/1200)^(-119))*(1-G354/G355)))</f>
        <v>1.0022599549610702</v>
      </c>
      <c r="S354" s="97">
        <f>S353*R353*E353/E354</f>
        <v>6.0021505246741382</v>
      </c>
      <c r="T354" s="100">
        <f t="shared" si="29"/>
        <v>7.0157410592571967E-2</v>
      </c>
      <c r="U354" s="100">
        <f t="shared" si="30"/>
        <v>4.2998456729295143E-3</v>
      </c>
      <c r="V354" s="100">
        <f t="shared" si="31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33"/>
        <v>1899.8749999999739</v>
      </c>
      <c r="G355" s="97">
        <f>G345*2/12+G357*10/12</f>
        <v>3.1416666666666666</v>
      </c>
      <c r="H355" s="96">
        <f t="shared" si="32"/>
        <v>264.31424823375278</v>
      </c>
      <c r="I355" s="96">
        <f>C355*$E$1859/E355</f>
        <v>8.5595264288701358</v>
      </c>
      <c r="J355" s="98">
        <f>J354*((H355+(I355/12))/H354)</f>
        <v>1181.6173008572564</v>
      </c>
      <c r="K355" s="96">
        <f>D355*$E$1859/E355</f>
        <v>19.197561187504149</v>
      </c>
      <c r="L355" s="98">
        <f>K355*(J355/H355)</f>
        <v>85.82273027279021</v>
      </c>
      <c r="M355" s="91">
        <f>H355/AVERAGE(K235:K354)</f>
        <v>20.196457520802291</v>
      </c>
      <c r="N355" s="87"/>
      <c r="O355" s="99">
        <f t="shared" si="28"/>
        <v>24.491414148182638</v>
      </c>
      <c r="P355" s="99"/>
      <c r="Q355" s="107">
        <f>1/M355-(G355/100-(((E355/E235)^(1/10))-1))</f>
        <v>1.9324774289488679E-2</v>
      </c>
      <c r="R355" s="97">
        <f>((G355/G356+G355/1200+((1+G356/1200)^(-119))*(1-G355/G356)))</f>
        <v>1.0022634970787563</v>
      </c>
      <c r="S355" s="97">
        <f>S354*R354*E354/E355</f>
        <v>5.9423500702758778</v>
      </c>
      <c r="T355" s="100">
        <f t="shared" si="29"/>
        <v>6.800107284532686E-2</v>
      </c>
      <c r="U355" s="100">
        <f t="shared" si="30"/>
        <v>4.555627479092772E-3</v>
      </c>
      <c r="V355" s="100">
        <f t="shared" si="31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33"/>
        <v>1899.9583333333071</v>
      </c>
      <c r="G356" s="97">
        <f>G345*1/12+G357*11/12</f>
        <v>3.145833333333333</v>
      </c>
      <c r="H356" s="96">
        <f t="shared" si="32"/>
        <v>243.34370618149961</v>
      </c>
      <c r="I356" s="96">
        <f>C356*$E$1859/E356</f>
        <v>8.4887339365639392</v>
      </c>
      <c r="J356" s="98">
        <f>J355*((H356+(I356/12))/H355)</f>
        <v>1091.0308648863991</v>
      </c>
      <c r="K356" s="96">
        <f>D356*$E$1859/E356</f>
        <v>19.402820426431862</v>
      </c>
      <c r="L356" s="98">
        <f>K356*(J356/H356)</f>
        <v>86.99249421021122</v>
      </c>
      <c r="M356" s="91">
        <f>H356/AVERAGE(K236:K355)</f>
        <v>18.512649643600199</v>
      </c>
      <c r="N356" s="87"/>
      <c r="O356" s="99">
        <f t="shared" si="28"/>
        <v>22.419855109110472</v>
      </c>
      <c r="P356" s="99"/>
      <c r="Q356" s="107">
        <f>1/M356-(G356/100-(((E356/E236)^(1/10))-1))</f>
        <v>2.3771700547836928E-2</v>
      </c>
      <c r="R356" s="97">
        <f>((G356/G357+G356/1200+((1+G357/1200)^(-119))*(1-G356/G357)))</f>
        <v>1.0022670391774313</v>
      </c>
      <c r="S356" s="97">
        <f>S355*R355*E355/E356</f>
        <v>5.884041353198449</v>
      </c>
      <c r="T356" s="100">
        <f t="shared" si="29"/>
        <v>7.7167551102330645E-2</v>
      </c>
      <c r="U356" s="100">
        <f t="shared" si="30"/>
        <v>4.8065722079799755E-3</v>
      </c>
      <c r="V356" s="100">
        <f t="shared" si="31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33"/>
        <v>1900.0416666666404</v>
      </c>
      <c r="G357" s="97">
        <v>3.15</v>
      </c>
      <c r="H357" s="96">
        <f t="shared" si="32"/>
        <v>246.57750958590492</v>
      </c>
      <c r="I357" s="96">
        <f>C357*$E$1859/E357</f>
        <v>8.7919030057269367</v>
      </c>
      <c r="J357" s="98">
        <f>J356*((H357+(I357/12))/H356)</f>
        <v>1108.8144867496844</v>
      </c>
      <c r="K357" s="96">
        <f>D357*$E$1859/E357</f>
        <v>19.402820426431862</v>
      </c>
      <c r="L357" s="98">
        <f>K357*(J357/H357)</f>
        <v>87.250976006532539</v>
      </c>
      <c r="M357" s="91">
        <f>H357/AVERAGE(K237:K356)</f>
        <v>18.674275362444781</v>
      </c>
      <c r="N357" s="87"/>
      <c r="O357" s="99">
        <f t="shared" si="28"/>
        <v>22.58733482432903</v>
      </c>
      <c r="P357" s="99"/>
      <c r="Q357" s="107">
        <f>1/M357-(G357/100-(((E357/E237)^(1/10))-1))</f>
        <v>2.573781156703521E-2</v>
      </c>
      <c r="R357" s="97">
        <f>((G357/G358+G357/1200+((1+G358/1200)^(-119))*(1-G357/G358)))</f>
        <v>1.0029795584767995</v>
      </c>
      <c r="S357" s="97">
        <f>S356*R356*E356/E357</f>
        <v>5.8973807054677758</v>
      </c>
      <c r="T357" s="100">
        <f t="shared" si="29"/>
        <v>7.4527842689817936E-2</v>
      </c>
      <c r="U357" s="100">
        <f t="shared" si="30"/>
        <v>5.7642284691359347E-3</v>
      </c>
      <c r="V357" s="100">
        <f t="shared" si="31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33"/>
        <v>1900.1249999999736</v>
      </c>
      <c r="G358" s="97">
        <f>G357*11/12+G369*1/12</f>
        <v>3.145833333333333</v>
      </c>
      <c r="H358" s="96">
        <f t="shared" si="32"/>
        <v>248.03575379564052</v>
      </c>
      <c r="I358" s="96">
        <f>C358*$E$1859/E358</f>
        <v>8.9868026737550935</v>
      </c>
      <c r="J358" s="98">
        <f>J357*((H358+(I358/12))/H357)</f>
        <v>1118.7396162769826</v>
      </c>
      <c r="K358" s="96">
        <f>D358*$E$1859/E358</f>
        <v>19.171845704010863</v>
      </c>
      <c r="L358" s="98">
        <f>K358*(J358/H358)</f>
        <v>86.472627345080795</v>
      </c>
      <c r="M358" s="91">
        <f>H358/AVERAGE(K238:K357)</f>
        <v>18.703797417251433</v>
      </c>
      <c r="N358" s="87"/>
      <c r="O358" s="99">
        <f t="shared" si="28"/>
        <v>22.595749104853365</v>
      </c>
      <c r="P358" s="99"/>
      <c r="Q358" s="107">
        <f>1/M358-(G358/100-(((E358/E238)^(1/10))-1))</f>
        <v>2.6897652963089276E-2</v>
      </c>
      <c r="R358" s="97">
        <f>((G358/G359+G358/1200+((1+G359/1200)^(-119))*(1-G358/G359)))</f>
        <v>1.0029761561500405</v>
      </c>
      <c r="S358" s="97">
        <f>S357*R357*E357/E358</f>
        <v>5.8445396223784236</v>
      </c>
      <c r="T358" s="100">
        <f t="shared" si="29"/>
        <v>7.0080891324745709E-2</v>
      </c>
      <c r="U358" s="100">
        <f t="shared" si="30"/>
        <v>6.9493349328253462E-3</v>
      </c>
      <c r="V358" s="100">
        <f t="shared" si="31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33"/>
        <v>1900.2083333333069</v>
      </c>
      <c r="G359" s="97">
        <f>G357*10/12+G369*2/12</f>
        <v>3.1416666666666666</v>
      </c>
      <c r="H359" s="96">
        <f t="shared" si="32"/>
        <v>250.032821056475</v>
      </c>
      <c r="I359" s="96">
        <f>C359*$E$1859/E359</f>
        <v>9.2863627628802625</v>
      </c>
      <c r="J359" s="98">
        <f>J358*((H359+(I359/12))/H358)</f>
        <v>1131.2376131979513</v>
      </c>
      <c r="K359" s="96">
        <f>D359*$E$1859/E359</f>
        <v>19.171845704010863</v>
      </c>
      <c r="L359" s="98">
        <f>K359*(J359/H359)</f>
        <v>86.74026427076943</v>
      </c>
      <c r="M359" s="91">
        <f>H359/AVERAGE(K239:K358)</f>
        <v>18.775793421238372</v>
      </c>
      <c r="N359" s="87"/>
      <c r="O359" s="99">
        <f t="shared" si="28"/>
        <v>22.65855169287202</v>
      </c>
      <c r="P359" s="99"/>
      <c r="Q359" s="107">
        <f>1/M359-(G359/100-(((E359/E239)^(1/10))-1))</f>
        <v>2.6734307147491393E-2</v>
      </c>
      <c r="R359" s="97">
        <f>((G359/G360+G359/1200+((1+G360/1200)^(-119))*(1-G359/G360)))</f>
        <v>1.0029727538422986</v>
      </c>
      <c r="S359" s="97">
        <f>S358*R358*E358/E359</f>
        <v>5.8619338849197211</v>
      </c>
      <c r="T359" s="100">
        <f t="shared" si="29"/>
        <v>6.9864224187602852E-2</v>
      </c>
      <c r="U359" s="100">
        <f t="shared" si="30"/>
        <v>5.014324075594212E-3</v>
      </c>
      <c r="V359" s="100">
        <f t="shared" si="31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33"/>
        <v>1900.2916666666401</v>
      </c>
      <c r="G360" s="97">
        <f>G357*9/12+G369*3/12</f>
        <v>3.1374999999999997</v>
      </c>
      <c r="H360" s="96">
        <f t="shared" si="32"/>
        <v>253.22812867381015</v>
      </c>
      <c r="I360" s="96">
        <f>C360*$E$1859/E360</f>
        <v>9.5859228520054316</v>
      </c>
      <c r="J360" s="98">
        <f>J359*((H360+(I360/12))/H359)</f>
        <v>1149.308501587695</v>
      </c>
      <c r="K360" s="96">
        <f>D360*$E$1859/E360</f>
        <v>19.171845704010863</v>
      </c>
      <c r="L360" s="98">
        <f>K360*(J360/H360)</f>
        <v>87.013892864683541</v>
      </c>
      <c r="M360" s="91">
        <f>H360/AVERAGE(K240:K359)</f>
        <v>18.936402033322732</v>
      </c>
      <c r="N360" s="87"/>
      <c r="O360" s="99">
        <f t="shared" si="28"/>
        <v>22.830122957226404</v>
      </c>
      <c r="P360" s="99"/>
      <c r="Q360" s="107">
        <f>1/M360-(G360/100-(((E360/E240)^(1/10))-1))</f>
        <v>2.6324249917931537E-2</v>
      </c>
      <c r="R360" s="97">
        <f>((G360/G361+G360/1200+((1+G361/1200)^(-119))*(1-G360/G361)))</f>
        <v>1.0029693515535789</v>
      </c>
      <c r="S360" s="97">
        <f>S359*R359*E359/E360</f>
        <v>5.879359971399416</v>
      </c>
      <c r="T360" s="100">
        <f t="shared" si="29"/>
        <v>6.4977501499694501E-2</v>
      </c>
      <c r="U360" s="100">
        <f t="shared" si="30"/>
        <v>4.0525486625320184E-3</v>
      </c>
      <c r="V360" s="100">
        <f t="shared" si="31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33"/>
        <v>1900.3749999999734</v>
      </c>
      <c r="G361" s="97">
        <f>G357*8/12+G369*4/12</f>
        <v>3.1333333333333337</v>
      </c>
      <c r="H361" s="96">
        <f t="shared" si="32"/>
        <v>247.12973054672861</v>
      </c>
      <c r="I361" s="96">
        <f>C361*$E$1859/E361</f>
        <v>10.126590779853531</v>
      </c>
      <c r="J361" s="98">
        <f>J360*((H361+(I361/12))/H360)</f>
        <v>1125.4602054332886</v>
      </c>
      <c r="K361" s="96">
        <f>D361*$E$1859/E361</f>
        <v>19.639448785170483</v>
      </c>
      <c r="L361" s="98">
        <f>K361*(J361/H361)</f>
        <v>89.44054612714875</v>
      </c>
      <c r="M361" s="91">
        <f>H361/AVERAGE(K241:K360)</f>
        <v>18.403197016950415</v>
      </c>
      <c r="N361" s="87"/>
      <c r="O361" s="99">
        <f t="shared" si="28"/>
        <v>22.172115694151742</v>
      </c>
      <c r="P361" s="99"/>
      <c r="Q361" s="107">
        <f>1/M361-(G361/100-(((E361/E241)^(1/10))-1))</f>
        <v>2.4232858651637657E-2</v>
      </c>
      <c r="R361" s="97">
        <f>((G361/G362+G361/1200+((1+G362/1200)^(-119))*(1-G361/G362)))</f>
        <v>1.0029659492838876</v>
      </c>
      <c r="S361" s="97">
        <f>S360*R360*E360/E361</f>
        <v>6.040641788323442</v>
      </c>
      <c r="T361" s="100">
        <f t="shared" si="29"/>
        <v>6.7875138801264612E-2</v>
      </c>
      <c r="U361" s="100">
        <f t="shared" si="30"/>
        <v>3.509766605165332E-3</v>
      </c>
      <c r="V361" s="100">
        <f t="shared" si="31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33"/>
        <v>1900.4583333333067</v>
      </c>
      <c r="G362" s="97">
        <f>G357*7/12+G369*5/12</f>
        <v>3.1291666666666669</v>
      </c>
      <c r="H362" s="96">
        <f t="shared" si="32"/>
        <v>242.72510705446297</v>
      </c>
      <c r="I362" s="96">
        <f>C362*$E$1859/E362</f>
        <v>10.562270016875095</v>
      </c>
      <c r="J362" s="98">
        <f>J361*((H362+(I362/12))/H361)</f>
        <v>1109.4094835320157</v>
      </c>
      <c r="K362" s="96">
        <f>D362*$E$1859/E362</f>
        <v>19.881920031764885</v>
      </c>
      <c r="L362" s="98">
        <f>K362*(J362/H362)</f>
        <v>90.873131756888654</v>
      </c>
      <c r="M362" s="91">
        <f>H362/AVERAGE(K242:K361)</f>
        <v>17.992711584303979</v>
      </c>
      <c r="N362" s="87"/>
      <c r="O362" s="99">
        <f t="shared" si="28"/>
        <v>21.667091326067695</v>
      </c>
      <c r="P362" s="99"/>
      <c r="Q362" s="107">
        <f>1/M362-(G362/100-(((E362/E242)^(1/10))-1))</f>
        <v>2.4286393111291112E-2</v>
      </c>
      <c r="R362" s="97">
        <f>((G362/G363+G362/1200+((1+G363/1200)^(-119))*(1-G362/G363)))</f>
        <v>1.0029625470332306</v>
      </c>
      <c r="S362" s="97">
        <f>S361*R361*E361/E362</f>
        <v>6.1333577886333934</v>
      </c>
      <c r="T362" s="100">
        <f t="shared" si="29"/>
        <v>6.5611536216921396E-2</v>
      </c>
      <c r="U362" s="100">
        <f t="shared" si="30"/>
        <v>3.2222961753032298E-3</v>
      </c>
      <c r="V362" s="100">
        <f t="shared" si="31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33"/>
        <v>1900.5416666666399</v>
      </c>
      <c r="G363" s="97">
        <f>G357*6/12+G369*6/12</f>
        <v>3.125</v>
      </c>
      <c r="H363" s="96">
        <f t="shared" si="32"/>
        <v>239.76493725228968</v>
      </c>
      <c r="I363" s="96">
        <f>C363*$E$1859/E363</f>
        <v>10.740323554390109</v>
      </c>
      <c r="J363" s="98">
        <f>J362*((H363+(I363/12))/H362)</f>
        <v>1099.9704556597906</v>
      </c>
      <c r="K363" s="96">
        <f>D363*$E$1859/E363</f>
        <v>19.639448785170483</v>
      </c>
      <c r="L363" s="98">
        <f>K363*(J363/H363)</f>
        <v>90.099969064283172</v>
      </c>
      <c r="M363" s="91">
        <f>H363/AVERAGE(K243:K362)</f>
        <v>17.689545468952804</v>
      </c>
      <c r="N363" s="87"/>
      <c r="O363" s="99">
        <f t="shared" si="28"/>
        <v>21.293889709957156</v>
      </c>
      <c r="P363" s="99"/>
      <c r="Q363" s="107">
        <f>1/M363-(G363/100-(((E363/E243)^(1/10))-1))</f>
        <v>2.6508372245072735E-2</v>
      </c>
      <c r="R363" s="97">
        <f>((G363/G364+G363/1200+((1+G364/1200)^(-119))*(1-G363/G364)))</f>
        <v>1.0029591448016137</v>
      </c>
      <c r="S363" s="97">
        <f>S362*R362*E362/E363</f>
        <v>6.0765067886138704</v>
      </c>
      <c r="T363" s="100">
        <f t="shared" si="29"/>
        <v>6.1471772979990513E-2</v>
      </c>
      <c r="U363" s="100">
        <f t="shared" si="30"/>
        <v>4.4382347403240097E-3</v>
      </c>
      <c r="V363" s="100">
        <f t="shared" si="31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33"/>
        <v>1900.6249999999732</v>
      </c>
      <c r="G364" s="97">
        <f>G357*5/12+G369*7/12</f>
        <v>3.1208333333333336</v>
      </c>
      <c r="H364" s="96">
        <f t="shared" si="32"/>
        <v>246.03876039309046</v>
      </c>
      <c r="I364" s="96">
        <f>C364*$E$1859/E364</f>
        <v>11.183580017867747</v>
      </c>
      <c r="J364" s="98">
        <f>J363*((H364+(I364/12))/H363)</f>
        <v>1133.028475556679</v>
      </c>
      <c r="K364" s="96">
        <f>D364*$E$1859/E364</f>
        <v>19.881920031764885</v>
      </c>
      <c r="L364" s="98">
        <f>K364*(J364/H364)</f>
        <v>91.557856610640727</v>
      </c>
      <c r="M364" s="91">
        <f>H364/AVERAGE(K244:K363)</f>
        <v>18.069614666784194</v>
      </c>
      <c r="N364" s="87"/>
      <c r="O364" s="99">
        <f t="shared" si="28"/>
        <v>21.745469843487964</v>
      </c>
      <c r="P364" s="99"/>
      <c r="Q364" s="107">
        <f>1/M364-(G364/100-(((E364/E244)^(1/10))-1))</f>
        <v>2.0503000596817943E-2</v>
      </c>
      <c r="R364" s="97">
        <f>((G364/G365+G364/1200+((1+G365/1200)^(-119))*(1-G364/G365)))</f>
        <v>1.002955742589043</v>
      </c>
      <c r="S364" s="97">
        <f>S363*R363*E363/E364</f>
        <v>6.1697314120995834</v>
      </c>
      <c r="T364" s="100">
        <f t="shared" si="29"/>
        <v>6.2362729619005242E-2</v>
      </c>
      <c r="U364" s="100">
        <f t="shared" si="30"/>
        <v>4.1614673758820775E-3</v>
      </c>
      <c r="V364" s="100">
        <f t="shared" si="31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33"/>
        <v>1900.7083333333064</v>
      </c>
      <c r="G365" s="97">
        <f>G357*4/12+G369*8/12</f>
        <v>3.1166666666666671</v>
      </c>
      <c r="H365" s="96">
        <f t="shared" si="32"/>
        <v>237.31000615414337</v>
      </c>
      <c r="I365" s="96">
        <f>C365*$E$1859/E365</f>
        <v>11.354056328926687</v>
      </c>
      <c r="J365" s="98">
        <f>J364*((H365+(I365/12))/H364)</f>
        <v>1097.1890492797138</v>
      </c>
      <c r="K365" s="96">
        <f>D365*$E$1859/E365</f>
        <v>19.639448785170483</v>
      </c>
      <c r="L365" s="98">
        <f>K365*(J365/H365)</f>
        <v>90.801852354183197</v>
      </c>
      <c r="M365" s="91">
        <f>H365/AVERAGE(K245:K364)</f>
        <v>17.341874151224719</v>
      </c>
      <c r="N365" s="87"/>
      <c r="O365" s="99">
        <f t="shared" si="28"/>
        <v>20.869225953924744</v>
      </c>
      <c r="P365" s="99"/>
      <c r="Q365" s="107">
        <f>1/M365-(G365/100-(((E365/E245)^(1/10))-1))</f>
        <v>2.2910446651602391E-2</v>
      </c>
      <c r="R365" s="97">
        <f>((G365/G366+G365/1200+((1+G366/1200)^(-119))*(1-G365/G366)))</f>
        <v>1.0029523403955243</v>
      </c>
      <c r="S365" s="97">
        <f>S364*R364*E364/E365</f>
        <v>6.1125017899833409</v>
      </c>
      <c r="T365" s="100">
        <f t="shared" si="29"/>
        <v>6.8005415438333605E-2</v>
      </c>
      <c r="U365" s="100">
        <f t="shared" si="30"/>
        <v>6.361776127812524E-3</v>
      </c>
      <c r="V365" s="100">
        <f t="shared" si="31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33"/>
        <v>1900.7916666666397</v>
      </c>
      <c r="G366" s="97">
        <f>G357*3/12+G369*9/12</f>
        <v>3.1125000000000003</v>
      </c>
      <c r="H366" s="96">
        <f t="shared" si="32"/>
        <v>248.93820706438947</v>
      </c>
      <c r="I366" s="96">
        <f>C366*$E$1859/E366</f>
        <v>11.8048900188604</v>
      </c>
      <c r="J366" s="98">
        <f>J365*((H366+(I366/12))/H365)</f>
        <v>1155.4996304355095</v>
      </c>
      <c r="K366" s="96">
        <f>D366*$E$1859/E366</f>
        <v>19.881920031764885</v>
      </c>
      <c r="L366" s="98">
        <f>K366*(J366/H366)</f>
        <v>92.28616016789428</v>
      </c>
      <c r="M366" s="91">
        <f>H366/AVERAGE(K246:K365)</f>
        <v>18.102398784556058</v>
      </c>
      <c r="N366" s="87"/>
      <c r="O366" s="99">
        <f t="shared" si="28"/>
        <v>21.784692525130048</v>
      </c>
      <c r="P366" s="99"/>
      <c r="Q366" s="107">
        <f>1/M366-(G366/100-(((E366/E246)^(1/10))-1))</f>
        <v>1.9307613480088796E-2</v>
      </c>
      <c r="R366" s="97">
        <f>((G366/G367+G366/1200+((1+G367/1200)^(-119))*(1-G366/G367)))</f>
        <v>1.0029489382210637</v>
      </c>
      <c r="S366" s="97">
        <f>S365*R365*E365/E366</f>
        <v>6.2062365365613328</v>
      </c>
      <c r="T366" s="100">
        <f t="shared" si="29"/>
        <v>7.0915077956436479E-2</v>
      </c>
      <c r="U366" s="100">
        <f t="shared" si="30"/>
        <v>8.1191790509469453E-3</v>
      </c>
      <c r="V366" s="100">
        <f t="shared" si="31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33"/>
        <v>1900.8749999999729</v>
      </c>
      <c r="G367" s="97">
        <f>G357*2/12+G369*10/12</f>
        <v>3.1083333333333334</v>
      </c>
      <c r="H367" s="96">
        <f t="shared" si="32"/>
        <v>268.40592042882594</v>
      </c>
      <c r="I367" s="96">
        <f>C367*$E$1859/E367</f>
        <v>12.115545019356727</v>
      </c>
      <c r="J367" s="98">
        <f>J366*((H367+(I367/12))/H366)</f>
        <v>1250.5495688375984</v>
      </c>
      <c r="K367" s="96">
        <f>D367*$E$1859/E367</f>
        <v>19.881920031764885</v>
      </c>
      <c r="L367" s="98">
        <f>K367*(J367/H367)</f>
        <v>92.633301395377671</v>
      </c>
      <c r="M367" s="91">
        <f>H367/AVERAGE(K247:K366)</f>
        <v>19.419584603760761</v>
      </c>
      <c r="N367" s="87"/>
      <c r="O367" s="99">
        <f t="shared" si="28"/>
        <v>23.365476491847215</v>
      </c>
      <c r="P367" s="99"/>
      <c r="Q367" s="107">
        <f>1/M367-(G367/100-(((E367/E247)^(1/10))-1))</f>
        <v>1.7974812589310524E-2</v>
      </c>
      <c r="R367" s="97">
        <f>((G367/G368+G367/1200+((1+G368/1200)^(-119))*(1-G367/G368)))</f>
        <v>1.0029455360656672</v>
      </c>
      <c r="S367" s="97">
        <f>S366*R366*E366/E367</f>
        <v>6.2245383446929603</v>
      </c>
      <c r="T367" s="100">
        <f t="shared" si="29"/>
        <v>6.4984250533232757E-2</v>
      </c>
      <c r="U367" s="100">
        <f t="shared" si="30"/>
        <v>1.0166633797672686E-2</v>
      </c>
      <c r="V367" s="100">
        <f t="shared" si="31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33"/>
        <v>1900.9583333333062</v>
      </c>
      <c r="G368" s="97">
        <f>G357*1/12+G369*11/12</f>
        <v>3.104166666666667</v>
      </c>
      <c r="H368" s="96">
        <f t="shared" si="32"/>
        <v>288.11680611824647</v>
      </c>
      <c r="I368" s="96">
        <f>C368*$E$1859/E368</f>
        <v>12.581519917827357</v>
      </c>
      <c r="J368" s="98">
        <f>J367*((H368+(I368/12))/H367)</f>
        <v>1347.2709479756422</v>
      </c>
      <c r="K368" s="96">
        <f>D368*$E$1859/E368</f>
        <v>20.130431868523772</v>
      </c>
      <c r="L368" s="98">
        <f>K368*(J368/H368)</f>
        <v>94.132467980830896</v>
      </c>
      <c r="M368" s="91">
        <f>H368/AVERAGE(K248:K367)</f>
        <v>20.744051160870853</v>
      </c>
      <c r="N368" s="87"/>
      <c r="O368" s="99">
        <f t="shared" si="28"/>
        <v>24.951139917086618</v>
      </c>
      <c r="P368" s="99"/>
      <c r="Q368" s="107">
        <f>1/M368-(G368/100-(((E368/E248)^(1/10))-1))</f>
        <v>1.3490267445614511E-2</v>
      </c>
      <c r="R368" s="97">
        <f>((G368/G369+G368/1200+((1+G369/1200)^(-119))*(1-G368/G369)))</f>
        <v>1.0029421339293405</v>
      </c>
      <c r="S368" s="97">
        <f>S367*R367*E367/E368</f>
        <v>6.3209050393635424</v>
      </c>
      <c r="T368" s="100">
        <f t="shared" si="29"/>
        <v>5.4545251575951914E-2</v>
      </c>
      <c r="U368" s="100">
        <f t="shared" si="30"/>
        <v>8.900918904485966E-3</v>
      </c>
      <c r="V368" s="100">
        <f t="shared" si="31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33"/>
        <v>1901.0416666666395</v>
      </c>
      <c r="G369" s="97">
        <v>3.1</v>
      </c>
      <c r="H369" s="96">
        <f t="shared" si="32"/>
        <v>292.84411380120366</v>
      </c>
      <c r="I369" s="96">
        <f>C369*$E$1859/E369</f>
        <v>12.496615153298889</v>
      </c>
      <c r="J369" s="98">
        <f>J368*((H369+(I369/12))/H368)</f>
        <v>1374.2460891349069</v>
      </c>
      <c r="K369" s="96">
        <f>D369*$E$1859/E369</f>
        <v>19.952335165210719</v>
      </c>
      <c r="L369" s="98">
        <f>K369*(J369/H369)</f>
        <v>93.631448534127955</v>
      </c>
      <c r="M369" s="91">
        <f>H369/AVERAGE(K249:K368)</f>
        <v>20.9785818345362</v>
      </c>
      <c r="N369" s="87"/>
      <c r="O369" s="99">
        <f t="shared" si="28"/>
        <v>25.223107928844321</v>
      </c>
      <c r="P369" s="99"/>
      <c r="Q369" s="107">
        <f>1/M369-(G369/100-(((E369/E249)^(1/10))-1))</f>
        <v>1.544136289215732E-2</v>
      </c>
      <c r="R369" s="97">
        <f>((G369/G370+G369/1200+((1+G370/1200)^(-119))*(1-G369/G370)))</f>
        <v>1.0020149873405235</v>
      </c>
      <c r="S369" s="97">
        <f>S368*R368*E368/E369</f>
        <v>6.2612403151929579</v>
      </c>
      <c r="T369" s="100">
        <f t="shared" si="29"/>
        <v>5.5432556751338513E-2</v>
      </c>
      <c r="U369" s="100">
        <f t="shared" si="30"/>
        <v>1.0144103392990989E-2</v>
      </c>
      <c r="V369" s="100">
        <f t="shared" si="31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33"/>
        <v>1901.1249999999727</v>
      </c>
      <c r="G370" s="97">
        <f>G369*11/12+G381*1/12</f>
        <v>3.1066666666666669</v>
      </c>
      <c r="H370" s="96">
        <f t="shared" si="32"/>
        <v>304.05339801416113</v>
      </c>
      <c r="I370" s="96">
        <f>C370*$E$1859/E370</f>
        <v>12.719916636923459</v>
      </c>
      <c r="J370" s="98">
        <f>J369*((H370+(I370/12))/H369)</f>
        <v>1431.8228185439386</v>
      </c>
      <c r="K370" s="96">
        <f>D370*$E$1859/E370</f>
        <v>20.268828587619872</v>
      </c>
      <c r="L370" s="98">
        <f>K370*(J370/H370)</f>
        <v>95.448271476177311</v>
      </c>
      <c r="M370" s="91">
        <f>H370/AVERAGE(K250:K369)</f>
        <v>21.679149848206194</v>
      </c>
      <c r="N370" s="87"/>
      <c r="O370" s="99">
        <f t="shared" si="28"/>
        <v>26.053251360808801</v>
      </c>
      <c r="P370" s="99"/>
      <c r="Q370" s="107">
        <f>1/M370-(G370/100-(((E370/E250)^(1/10))-1))</f>
        <v>1.1385946036258678E-2</v>
      </c>
      <c r="R370" s="97">
        <f>((G370/G371+G370/1200+((1+G371/1200)^(-119))*(1-G370/G371)))</f>
        <v>1.0020207222232298</v>
      </c>
      <c r="S370" s="97">
        <f>S369*R369*E369/E370</f>
        <v>6.3522760047961331</v>
      </c>
      <c r="T370" s="100">
        <f t="shared" si="29"/>
        <v>5.6660563453841739E-2</v>
      </c>
      <c r="U370" s="100">
        <f t="shared" si="30"/>
        <v>1.2175146255171132E-2</v>
      </c>
      <c r="V370" s="100">
        <f t="shared" si="31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33"/>
        <v>1901.208333333306</v>
      </c>
      <c r="G371" s="97">
        <f>G369*10/12+G381*2/12</f>
        <v>3.1133333333333333</v>
      </c>
      <c r="H371" s="96">
        <f t="shared" si="32"/>
        <v>314.95738194294483</v>
      </c>
      <c r="I371" s="96">
        <f>C371*$E$1859/E371</f>
        <v>12.791211916457813</v>
      </c>
      <c r="J371" s="98">
        <f>J370*((H371+(I371/12))/H370)</f>
        <v>1488.1905559406396</v>
      </c>
      <c r="K371" s="96">
        <f>D371*$E$1859/E371</f>
        <v>20.340123867154226</v>
      </c>
      <c r="L371" s="98">
        <f>K371*(J371/H371)</f>
        <v>96.108178379655158</v>
      </c>
      <c r="M371" s="91">
        <f>H371/AVERAGE(K251:K370)</f>
        <v>22.347583950683852</v>
      </c>
      <c r="N371" s="87"/>
      <c r="O371" s="99">
        <f t="shared" si="28"/>
        <v>26.840868787784963</v>
      </c>
      <c r="P371" s="99"/>
      <c r="Q371" s="107">
        <f>1/M371-(G371/100-(((E371/E251)^(1/10))-1))</f>
        <v>8.7471301208263894E-3</v>
      </c>
      <c r="R371" s="97">
        <f>((G371/G372+G371/1200+((1+G372/1200)^(-119))*(1-G371/G372)))</f>
        <v>1.002026457027879</v>
      </c>
      <c r="S371" s="97">
        <f>S370*R370*E370/E371</f>
        <v>6.3651121900871139</v>
      </c>
      <c r="T371" s="100">
        <f t="shared" si="29"/>
        <v>5.0682384470588371E-2</v>
      </c>
      <c r="U371" s="100">
        <f t="shared" si="30"/>
        <v>1.1214684565742816E-2</v>
      </c>
      <c r="V371" s="100">
        <f t="shared" si="31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33"/>
        <v>1901.2916666666392</v>
      </c>
      <c r="G372" s="97">
        <f>G369*9/12+G381*3/12</f>
        <v>3.12</v>
      </c>
      <c r="H372" s="96">
        <f t="shared" si="32"/>
        <v>345.69997985539226</v>
      </c>
      <c r="I372" s="96">
        <f>C372*$E$1859/E372</f>
        <v>13.025329707819262</v>
      </c>
      <c r="J372" s="98">
        <f>J371*((H372+(I372/12))/H371)</f>
        <v>1638.5797651339149</v>
      </c>
      <c r="K372" s="96">
        <f>D372*$E$1859/E372</f>
        <v>20.669801006832849</v>
      </c>
      <c r="L372" s="98">
        <f>K372*(J372/H372)</f>
        <v>97.97257637477594</v>
      </c>
      <c r="M372" s="91">
        <f>H372/AVERAGE(K252:K371)</f>
        <v>24.409716994827214</v>
      </c>
      <c r="N372" s="87"/>
      <c r="O372" s="99">
        <f t="shared" si="28"/>
        <v>29.293804989254237</v>
      </c>
      <c r="P372" s="99"/>
      <c r="Q372" s="107">
        <f>1/M372-(G372/100-(((E372/E252)^(1/10))-1))</f>
        <v>2.4736219890211034E-3</v>
      </c>
      <c r="R372" s="97">
        <f>((G372/G373+G372/1200+((1+G373/1200)^(-119))*(1-G372/G373)))</f>
        <v>1.0020321917545103</v>
      </c>
      <c r="S372" s="97">
        <f>S371*R371*E371/E372</f>
        <v>6.4587480883794521</v>
      </c>
      <c r="T372" s="100">
        <f t="shared" si="29"/>
        <v>4.3951039738485687E-2</v>
      </c>
      <c r="U372" s="100">
        <f t="shared" si="30"/>
        <v>1.3299288449727165E-2</v>
      </c>
      <c r="V372" s="100">
        <f t="shared" si="31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33"/>
        <v>1901.3749999999725</v>
      </c>
      <c r="G373" s="97">
        <f>G369*8/12+G381*4/12</f>
        <v>3.1266666666666669</v>
      </c>
      <c r="H373" s="96">
        <f t="shared" si="32"/>
        <v>328.28757300763903</v>
      </c>
      <c r="I373" s="96">
        <f>C373*$E$1859/E373</f>
        <v>13.093280563810495</v>
      </c>
      <c r="J373" s="98">
        <f>J372*((H373+(I373/12))/H372)</f>
        <v>1561.2186031471408</v>
      </c>
      <c r="K373" s="96">
        <f>D373*$E$1859/E373</f>
        <v>20.73775186282408</v>
      </c>
      <c r="L373" s="98">
        <f>K373*(J373/H373)</f>
        <v>98.621351088842033</v>
      </c>
      <c r="M373" s="91">
        <f>H373/AVERAGE(K253:K372)</f>
        <v>23.06401268486356</v>
      </c>
      <c r="N373" s="87"/>
      <c r="O373" s="99">
        <f t="shared" si="28"/>
        <v>27.661102045351086</v>
      </c>
      <c r="P373" s="99"/>
      <c r="Q373" s="107">
        <f>1/M373-(G373/100-(((E373/E253)^(1/10))-1))</f>
        <v>5.9728054263651006E-3</v>
      </c>
      <c r="R373" s="97">
        <f>((G373/G374+G373/1200+((1+G374/1200)^(-119))*(1-G373/G374)))</f>
        <v>1.0020379264031627</v>
      </c>
      <c r="S373" s="97">
        <f>S372*R372*E372/E373</f>
        <v>6.4718735029891157</v>
      </c>
      <c r="T373" s="100">
        <f t="shared" si="29"/>
        <v>5.1684839948394901E-2</v>
      </c>
      <c r="U373" s="100">
        <f t="shared" si="30"/>
        <v>1.3409081904786735E-2</v>
      </c>
      <c r="V373" s="100">
        <f t="shared" si="31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33"/>
        <v>1901.4583333333057</v>
      </c>
      <c r="G374" s="97">
        <f>G369*7/12+G381*5/12</f>
        <v>3.1333333333333333</v>
      </c>
      <c r="H374" s="96">
        <f t="shared" si="32"/>
        <v>360.98892245341938</v>
      </c>
      <c r="I374" s="96">
        <f>C374*$E$1859/E374</f>
        <v>13.165478348301178</v>
      </c>
      <c r="J374" s="98">
        <f>J373*((H374+(I374/12))/H373)</f>
        <v>1721.9520837428202</v>
      </c>
      <c r="K374" s="96">
        <f>D374*$E$1859/E374</f>
        <v>20.809949647314767</v>
      </c>
      <c r="L374" s="98">
        <f>K374*(J374/H374)</f>
        <v>99.265473062821414</v>
      </c>
      <c r="M374" s="91">
        <f>H374/AVERAGE(K254:K373)</f>
        <v>25.238466205960346</v>
      </c>
      <c r="N374" s="87"/>
      <c r="O374" s="99">
        <f t="shared" si="28"/>
        <v>30.240388110984213</v>
      </c>
      <c r="P374" s="99"/>
      <c r="Q374" s="107">
        <f>1/M374-(G374/100-(((E374/E254)^(1/10))-1))</f>
        <v>4.568493362102799E-3</v>
      </c>
      <c r="R374" s="97">
        <f>((G374/G375+G374/1200+((1+G375/1200)^(-119))*(1-G374/G375)))</f>
        <v>1.0020436609738748</v>
      </c>
      <c r="S374" s="97">
        <f>S373*R373*E373/E374</f>
        <v>6.4850627048787866</v>
      </c>
      <c r="T374" s="100">
        <f t="shared" si="29"/>
        <v>4.3920055045181705E-2</v>
      </c>
      <c r="U374" s="100">
        <f t="shared" si="30"/>
        <v>1.3518520118390498E-2</v>
      </c>
      <c r="V374" s="100">
        <f t="shared" si="31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33"/>
        <v>1901.541666666639</v>
      </c>
      <c r="G375" s="97">
        <f>G369*6/12+G381*6/12</f>
        <v>3.14</v>
      </c>
      <c r="H375" s="96">
        <f t="shared" si="32"/>
        <v>332.57150982790313</v>
      </c>
      <c r="I375" s="96">
        <f>C375*$E$1859/E375</f>
        <v>13.072199194622623</v>
      </c>
      <c r="J375" s="98">
        <f>J374*((H375+(I375/12))/H374)</f>
        <v>1591.5945808632059</v>
      </c>
      <c r="K375" s="96">
        <f>D375*$E$1859/E375</f>
        <v>20.621111145319038</v>
      </c>
      <c r="L375" s="98">
        <f>K375*(J375/H375)</f>
        <v>98.686892233346583</v>
      </c>
      <c r="M375" s="91">
        <f>H375/AVERAGE(K255:K374)</f>
        <v>23.144848553708098</v>
      </c>
      <c r="N375" s="87"/>
      <c r="O375" s="99">
        <f t="shared" si="28"/>
        <v>27.711150600769948</v>
      </c>
      <c r="P375" s="99"/>
      <c r="Q375" s="107">
        <f>1/M375-(G375/100-(((E375/E255)^(1/10))-1))</f>
        <v>1.0564738337857392E-2</v>
      </c>
      <c r="R375" s="97">
        <f>((G375/G376+G375/1200+((1+G376/1200)^(-119))*(1-G375/G376)))</f>
        <v>1.0020493954666856</v>
      </c>
      <c r="S375" s="97">
        <f>S374*R374*E374/E375</f>
        <v>6.4170840860107097</v>
      </c>
      <c r="T375" s="100">
        <f t="shared" si="29"/>
        <v>5.1025249768652969E-2</v>
      </c>
      <c r="U375" s="100">
        <f t="shared" si="30"/>
        <v>1.3807567083109928E-2</v>
      </c>
      <c r="V375" s="100">
        <f t="shared" si="31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33"/>
        <v>1901.6249999999723</v>
      </c>
      <c r="G376" s="97">
        <f>G369*5/12+G381*7/12</f>
        <v>3.1466666666666669</v>
      </c>
      <c r="H376" s="96">
        <f t="shared" si="32"/>
        <v>333.02216053206178</v>
      </c>
      <c r="I376" s="96">
        <f>C376*$E$1859/E376</f>
        <v>12.977094887399872</v>
      </c>
      <c r="J376" s="98">
        <f>J375*((H376+(I376/12))/H375)</f>
        <v>1598.9266662585364</v>
      </c>
      <c r="K376" s="96">
        <f>D376*$E$1859/E376</f>
        <v>20.432814899311705</v>
      </c>
      <c r="L376" s="98">
        <f>K376*(J376/H376)</f>
        <v>98.103299062852756</v>
      </c>
      <c r="M376" s="91">
        <f>H376/AVERAGE(K256:K375)</f>
        <v>23.077177713844375</v>
      </c>
      <c r="N376" s="87"/>
      <c r="O376" s="99">
        <f t="shared" si="28"/>
        <v>27.608909472820379</v>
      </c>
      <c r="P376" s="99"/>
      <c r="Q376" s="107">
        <f>1/M376-(G376/100-(((E376/E256)^(1/10))-1))</f>
        <v>1.1866188520390439E-2</v>
      </c>
      <c r="R376" s="97">
        <f>((G376/G377+G376/1200+((1+G377/1200)^(-119))*(1-G376/G377)))</f>
        <v>1.0020551298816345</v>
      </c>
      <c r="S376" s="97">
        <f>S375*R375*E375/E376</f>
        <v>6.3508534463798201</v>
      </c>
      <c r="T376" s="100">
        <f t="shared" si="29"/>
        <v>4.2542649586514658E-2</v>
      </c>
      <c r="U376" s="100">
        <f t="shared" si="30"/>
        <v>1.1957966427019073E-2</v>
      </c>
      <c r="V376" s="100">
        <f t="shared" si="31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33"/>
        <v>1901.7083333333055</v>
      </c>
      <c r="G377" s="97">
        <f>G369*4/12+G381*8/12</f>
        <v>3.1533333333333333</v>
      </c>
      <c r="H377" s="96">
        <f t="shared" si="32"/>
        <v>327.32414641950811</v>
      </c>
      <c r="I377" s="96">
        <f>C377*$E$1859/E377</f>
        <v>12.88838826526813</v>
      </c>
      <c r="J377" s="98">
        <f>J376*((H377+(I377/12))/H376)</f>
        <v>1576.7257180575778</v>
      </c>
      <c r="K377" s="96">
        <f>D377*$E$1859/E377</f>
        <v>20.253181559707063</v>
      </c>
      <c r="L377" s="98">
        <f>K377*(J377/H377)</f>
        <v>97.559903804812606</v>
      </c>
      <c r="M377" s="91">
        <f>H377/AVERAGE(K257:K376)</f>
        <v>22.590468316860235</v>
      </c>
      <c r="N377" s="87"/>
      <c r="O377" s="99">
        <f t="shared" si="28"/>
        <v>27.007461920877017</v>
      </c>
      <c r="P377" s="99"/>
      <c r="Q377" s="107">
        <f>1/M377-(G377/100-(((E377/E257)^(1/10))-1))</f>
        <v>1.520542069357355E-2</v>
      </c>
      <c r="R377" s="97">
        <f>((G377/G378+G377/1200+((1+G378/1200)^(-119))*(1-G377/G378)))</f>
        <v>1.0020608642187594</v>
      </c>
      <c r="S377" s="97">
        <f>S376*R376*E376/E377</f>
        <v>6.2862938551083998</v>
      </c>
      <c r="T377" s="100">
        <f t="shared" si="29"/>
        <v>3.7557171030512038E-2</v>
      </c>
      <c r="U377" s="100">
        <f t="shared" si="30"/>
        <v>1.2259919407023867E-2</v>
      </c>
      <c r="V377" s="100">
        <f t="shared" si="31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33"/>
        <v>1901.7916666666388</v>
      </c>
      <c r="G378" s="97">
        <f>G369*3/12+G381*9/12</f>
        <v>3.16</v>
      </c>
      <c r="H378" s="96">
        <f t="shared" si="32"/>
        <v>323.64174977228862</v>
      </c>
      <c r="I378" s="96">
        <f>C378*$E$1859/E378</f>
        <v>12.957944646382277</v>
      </c>
      <c r="J378" s="98">
        <f>J377*((H378+(I378/12))/H377)</f>
        <v>1564.189106176397</v>
      </c>
      <c r="K378" s="96">
        <f>D378*$E$1859/E378</f>
        <v>20.322737940821209</v>
      </c>
      <c r="L378" s="98">
        <f>K378*(J378/H378)</f>
        <v>98.221583949155061</v>
      </c>
      <c r="M378" s="91">
        <f>H378/AVERAGE(K258:K377)</f>
        <v>22.252901618408924</v>
      </c>
      <c r="N378" s="87"/>
      <c r="O378" s="99">
        <f t="shared" si="28"/>
        <v>26.586455006647917</v>
      </c>
      <c r="P378" s="99"/>
      <c r="Q378" s="107">
        <f>1/M378-(G378/100-(((E378/E258)^(1/10))-1))</f>
        <v>1.5810256650797085E-2</v>
      </c>
      <c r="R378" s="97">
        <f>((G378/G379+G378/1200+((1+G379/1200)^(-119))*(1-G378/G379)))</f>
        <v>1.0020665984781001</v>
      </c>
      <c r="S378" s="97">
        <f>S377*R377*E377/E378</f>
        <v>6.2992490531829999</v>
      </c>
      <c r="T378" s="100">
        <f t="shared" si="29"/>
        <v>3.9448782911181146E-2</v>
      </c>
      <c r="U378" s="100">
        <f t="shared" si="30"/>
        <v>1.2367766741104624E-2</v>
      </c>
      <c r="V378" s="100">
        <f t="shared" si="31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33"/>
        <v>1901.874999999972</v>
      </c>
      <c r="G379" s="97">
        <f>G369*2/12+G381*10/12</f>
        <v>3.1666666666666665</v>
      </c>
      <c r="H379" s="96">
        <f t="shared" si="32"/>
        <v>326.61414384493639</v>
      </c>
      <c r="I379" s="96">
        <f>C379*$E$1859/E379</f>
        <v>12.86649529527763</v>
      </c>
      <c r="J379" s="98">
        <f>J378*((H379+(I379/12))/H378)</f>
        <v>1583.7370242476763</v>
      </c>
      <c r="K379" s="96">
        <f>D379*$E$1859/E379</f>
        <v>20.142552955189579</v>
      </c>
      <c r="L379" s="98">
        <f>K379*(J379/H379)</f>
        <v>97.670316730521918</v>
      </c>
      <c r="M379" s="91">
        <f>H379/AVERAGE(K259:K378)</f>
        <v>22.375074777652795</v>
      </c>
      <c r="N379" s="87"/>
      <c r="O379" s="99">
        <f t="shared" si="28"/>
        <v>26.713215249028373</v>
      </c>
      <c r="P379" s="99"/>
      <c r="Q379" s="107">
        <f>1/M379-(G379/100-(((E379/E259)^(1/10))-1))</f>
        <v>1.7977489621420512E-2</v>
      </c>
      <c r="R379" s="97">
        <f>((G379/G380+G379/1200+((1+G380/1200)^(-119))*(1-G379/G380)))</f>
        <v>1.0020723326596945</v>
      </c>
      <c r="S379" s="97">
        <f>S378*R378*E378/E379</f>
        <v>6.2362129311974339</v>
      </c>
      <c r="T379" s="100">
        <f t="shared" si="29"/>
        <v>4.3781729004302106E-2</v>
      </c>
      <c r="U379" s="100">
        <f t="shared" si="30"/>
        <v>1.4753651561353998E-2</v>
      </c>
      <c r="V379" s="100">
        <f t="shared" si="31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33"/>
        <v>1901.9583333333053</v>
      </c>
      <c r="G380" s="97">
        <f>G369*1/12+G381*11/12</f>
        <v>3.1733333333333338</v>
      </c>
      <c r="H380" s="96">
        <f t="shared" si="32"/>
        <v>317.53369447267988</v>
      </c>
      <c r="I380" s="96">
        <f>C380*$E$1859/E380</f>
        <v>12.781230469340574</v>
      </c>
      <c r="J380" s="98">
        <f>J379*((H380+(I380/12))/H379)</f>
        <v>1544.870974564707</v>
      </c>
      <c r="K380" s="96">
        <f>D380*$E$1859/E380</f>
        <v>19.97067260834465</v>
      </c>
      <c r="L380" s="98">
        <f>K380*(J380/H380)</f>
        <v>97.1616965135036</v>
      </c>
      <c r="M380" s="91">
        <f>H380/AVERAGE(K260:K379)</f>
        <v>21.680215141029677</v>
      </c>
      <c r="N380" s="87"/>
      <c r="O380" s="99">
        <f t="shared" si="28"/>
        <v>25.866784338435277</v>
      </c>
      <c r="P380" s="99"/>
      <c r="Q380" s="107">
        <f>1/M380-(G380/100-(((E380/E260)^(1/10))-1))</f>
        <v>2.0547449641533225E-2</v>
      </c>
      <c r="R380" s="97">
        <f>((G380/G381+G380/1200+((1+G381/1200)^(-119))*(1-G380/G381)))</f>
        <v>1.0020780667635822</v>
      </c>
      <c r="S380" s="97">
        <f>S379*R379*E379/E380</f>
        <v>6.1747455760205421</v>
      </c>
      <c r="T380" s="100">
        <f t="shared" si="29"/>
        <v>4.8385624474672984E-2</v>
      </c>
      <c r="U380" s="100">
        <f t="shared" si="30"/>
        <v>1.714185538330959E-2</v>
      </c>
      <c r="V380" s="100">
        <f t="shared" si="31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33"/>
        <v>1902.0416666666385</v>
      </c>
      <c r="G381" s="97">
        <v>3.18</v>
      </c>
      <c r="H381" s="96">
        <f t="shared" si="32"/>
        <v>328.23104554713899</v>
      </c>
      <c r="I381" s="96">
        <f>C381*$E$1859/E381</f>
        <v>12.967551651665294</v>
      </c>
      <c r="J381" s="98">
        <f>J380*((H381+(I381/12))/H380)</f>
        <v>1602.1734288959321</v>
      </c>
      <c r="K381" s="96">
        <f>D381*$E$1859/E381</f>
        <v>20.647834737127912</v>
      </c>
      <c r="L381" s="98">
        <f>K381*(J381/H381)</f>
        <v>100.78696890148305</v>
      </c>
      <c r="M381" s="91">
        <f>H381/AVERAGE(K261:K380)</f>
        <v>22.340290796033564</v>
      </c>
      <c r="N381" s="87"/>
      <c r="O381" s="99">
        <f t="shared" si="28"/>
        <v>26.635699508412827</v>
      </c>
      <c r="P381" s="99"/>
      <c r="Q381" s="107">
        <f>1/M381-(G381/100-(((E381/E261)^(1/10))-1))</f>
        <v>2.0493974303292292E-2</v>
      </c>
      <c r="R381" s="97">
        <f>((G381/G382+G381/1200+((1+G382/1200)^(-119))*(1-G381/G382)))</f>
        <v>1.0018008349940293</v>
      </c>
      <c r="S381" s="97">
        <f>S380*R380*E380/E381</f>
        <v>6.2621225616623892</v>
      </c>
      <c r="T381" s="100">
        <f t="shared" si="29"/>
        <v>4.404338172305855E-2</v>
      </c>
      <c r="U381" s="100">
        <f t="shared" si="30"/>
        <v>1.496805110298105E-2</v>
      </c>
      <c r="V381" s="100">
        <f t="shared" si="31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33"/>
        <v>1902.1249999999718</v>
      </c>
      <c r="G382" s="97">
        <f>G381*11/12+G393*1/12</f>
        <v>3.1900000000000004</v>
      </c>
      <c r="H382" s="96">
        <f t="shared" si="32"/>
        <v>331.06062352599366</v>
      </c>
      <c r="I382" s="96">
        <f>C382*$E$1859/E382</f>
        <v>13.003931939964856</v>
      </c>
      <c r="J382" s="98">
        <f>J381*((H382+(I382/12))/H381)</f>
        <v>1621.2748746302138</v>
      </c>
      <c r="K382" s="96">
        <f>D382*$E$1859/E382</f>
        <v>21.088440450978137</v>
      </c>
      <c r="L382" s="98">
        <f>K382*(J382/H382)</f>
        <v>103.27461564036419</v>
      </c>
      <c r="M382" s="91">
        <f>H382/AVERAGE(K262:K381)</f>
        <v>22.459957452460401</v>
      </c>
      <c r="N382" s="87"/>
      <c r="O382" s="99">
        <f t="shared" si="28"/>
        <v>26.756070389465759</v>
      </c>
      <c r="P382" s="99"/>
      <c r="Q382" s="107">
        <f>1/M382-(G382/100-(((E382/E262)^(1/10))-1))</f>
        <v>2.0155481430143771E-2</v>
      </c>
      <c r="R382" s="97">
        <f>((G382/G383+G382/1200+((1+G383/1200)^(-119))*(1-G382/G383)))</f>
        <v>1.0018095695807507</v>
      </c>
      <c r="S382" s="97">
        <f>S381*R381*E381/E382</f>
        <v>6.2733996111083314</v>
      </c>
      <c r="T382" s="100">
        <f t="shared" si="29"/>
        <v>4.1261628007891238E-2</v>
      </c>
      <c r="U382" s="100">
        <f t="shared" si="30"/>
        <v>1.377061867643703E-2</v>
      </c>
      <c r="V382" s="100">
        <f t="shared" si="31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33"/>
        <v>1902.2083333333051</v>
      </c>
      <c r="G383" s="97">
        <f>G381*10/12+G393*2/12</f>
        <v>3.1999999999999997</v>
      </c>
      <c r="H383" s="96">
        <f t="shared" si="32"/>
        <v>331.4648489515443</v>
      </c>
      <c r="I383" s="96">
        <f>C383*$E$1859/E383</f>
        <v>13.036269974008908</v>
      </c>
      <c r="J383" s="98">
        <f>J382*((H383+(I383/12))/H382)</f>
        <v>1628.5745707232525</v>
      </c>
      <c r="K383" s="96">
        <f>D383*$E$1859/E383</f>
        <v>21.525003910572849</v>
      </c>
      <c r="L383" s="98">
        <f>K383*(J383/H383)</f>
        <v>105.75804376952829</v>
      </c>
      <c r="M383" s="91">
        <f>H383/AVERAGE(K263:K382)</f>
        <v>22.410652288217335</v>
      </c>
      <c r="N383" s="87"/>
      <c r="O383" s="99">
        <f t="shared" si="28"/>
        <v>26.674136055631227</v>
      </c>
      <c r="P383" s="99"/>
      <c r="Q383" s="107">
        <f>1/M383-(G383/100-(((E383/E263)^(1/10))-1))</f>
        <v>2.2808465227320177E-2</v>
      </c>
      <c r="R383" s="97">
        <f>((G383/G384+G383/1200+((1+G384/1200)^(-119))*(1-G383/G384)))</f>
        <v>1.0018183039057333</v>
      </c>
      <c r="S383" s="97">
        <f>S382*R382*E382/E383</f>
        <v>6.2847517642124862</v>
      </c>
      <c r="T383" s="100">
        <f t="shared" si="29"/>
        <v>4.2061071410629758E-2</v>
      </c>
      <c r="U383" s="100">
        <f t="shared" si="30"/>
        <v>1.1559486573487154E-2</v>
      </c>
      <c r="V383" s="100">
        <f t="shared" si="31"/>
        <v>3.0501584837142603E-2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33"/>
        <v>1902.2916666666383</v>
      </c>
      <c r="G384" s="97">
        <f>G381*9/12+G393*3/12</f>
        <v>3.21</v>
      </c>
      <c r="H384" s="96">
        <f t="shared" si="32"/>
        <v>338.70260743752527</v>
      </c>
      <c r="I384" s="96">
        <f>C384*$E$1859/E384</f>
        <v>12.913036908555648</v>
      </c>
      <c r="J384" s="98">
        <f>J383*((H384+(I384/12))/H383)</f>
        <v>1669.4226920966232</v>
      </c>
      <c r="K384" s="96">
        <f>D384*$E$1859/E384</f>
        <v>21.700132856227295</v>
      </c>
      <c r="L384" s="98">
        <f>K384*(J384/H384)</f>
        <v>106.95723450661501</v>
      </c>
      <c r="M384" s="91">
        <f>H384/AVERAGE(K264:K383)</f>
        <v>22.823108698497848</v>
      </c>
      <c r="N384" s="87"/>
      <c r="O384" s="99">
        <f t="shared" si="28"/>
        <v>27.136318879518484</v>
      </c>
      <c r="P384" s="99"/>
      <c r="Q384" s="107">
        <f>1/M384-(G384/100-(((E384/E264)^(1/10))-1))</f>
        <v>2.4471114945135077E-2</v>
      </c>
      <c r="R384" s="97">
        <f>((G384/G385+G384/1200+((1+G385/1200)^(-119))*(1-G384/G385)))</f>
        <v>1.0018270379691732</v>
      </c>
      <c r="S384" s="97">
        <f>S383*R383*E383/E384</f>
        <v>6.2212284825346398</v>
      </c>
      <c r="T384" s="100">
        <f t="shared" si="29"/>
        <v>3.9998523549566123E-2</v>
      </c>
      <c r="U384" s="100">
        <f t="shared" si="30"/>
        <v>9.6121047319319697E-3</v>
      </c>
      <c r="V384" s="100">
        <f t="shared" si="31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33"/>
        <v>1902.3749999999716</v>
      </c>
      <c r="G385" s="97">
        <f>G381*8/12+G393*4/12</f>
        <v>3.2199999999999998</v>
      </c>
      <c r="H385" s="96">
        <f t="shared" si="32"/>
        <v>333.92829861400827</v>
      </c>
      <c r="I385" s="96">
        <f>C385*$E$1859/E385</f>
        <v>12.796637637194028</v>
      </c>
      <c r="J385" s="98">
        <f>J384*((H385+(I385/12))/H384)</f>
        <v>1651.1468076423655</v>
      </c>
      <c r="K385" s="96">
        <f>D385*$E$1859/E385</f>
        <v>21.875066559324274</v>
      </c>
      <c r="L385" s="98">
        <f>K385*(J385/H385)</f>
        <v>108.16377787179655</v>
      </c>
      <c r="M385" s="91">
        <f>H385/AVERAGE(K265:K384)</f>
        <v>22.4279544933298</v>
      </c>
      <c r="N385" s="87"/>
      <c r="O385" s="99">
        <f t="shared" ref="O385:O448" si="34">J385/AVERAGE(L265:L384)</f>
        <v>26.637764485324773</v>
      </c>
      <c r="P385" s="99"/>
      <c r="Q385" s="107">
        <f>1/M385-(G385/100-(((E385/E265)^(1/10))-1))</f>
        <v>2.6342382656398558E-2</v>
      </c>
      <c r="R385" s="97">
        <f>((G385/G386+G385/1200+((1+G386/1200)^(-119))*(1-G385/G386)))</f>
        <v>1.0018357717712656</v>
      </c>
      <c r="S385" s="97">
        <f>S384*R384*E384/E385</f>
        <v>6.1592676136607576</v>
      </c>
      <c r="T385" s="100">
        <f t="shared" si="29"/>
        <v>4.1463969050714367E-2</v>
      </c>
      <c r="U385" s="100">
        <f t="shared" si="30"/>
        <v>1.0669421674553758E-2</v>
      </c>
      <c r="V385" s="100">
        <f t="shared" si="31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33"/>
        <v>1902.4583333333048</v>
      </c>
      <c r="G386" s="97">
        <f>G381*7/12+G393*5/12</f>
        <v>3.2300000000000004</v>
      </c>
      <c r="H386" s="96">
        <f t="shared" si="32"/>
        <v>328.09530036798401</v>
      </c>
      <c r="I386" s="96">
        <f>C386*$E$1859/E386</f>
        <v>12.679069277002949</v>
      </c>
      <c r="J386" s="98">
        <f>J385*((H386+(I386/12))/H385)</f>
        <v>1627.5293043172801</v>
      </c>
      <c r="K386" s="96">
        <f>D386*$E$1859/E386</f>
        <v>22.042074281558971</v>
      </c>
      <c r="L386" s="98">
        <f>K386*(J386/H386)</f>
        <v>109.34055373831904</v>
      </c>
      <c r="M386" s="91">
        <f>H386/AVERAGE(K266:K385)</f>
        <v>21.963742295514624</v>
      </c>
      <c r="N386" s="87"/>
      <c r="O386" s="99">
        <f t="shared" si="34"/>
        <v>26.058791626617563</v>
      </c>
      <c r="P386" s="99"/>
      <c r="Q386" s="107">
        <f>1/M386-(G386/100-(((E386/E266)^(1/10))-1))</f>
        <v>2.8371212083532368E-2</v>
      </c>
      <c r="R386" s="97">
        <f>((G386/G387+G386/1200+((1+G387/1200)^(-119))*(1-G386/G387)))</f>
        <v>1.001844505312206</v>
      </c>
      <c r="S386" s="97">
        <f>S385*R385*E385/E386</f>
        <v>6.0988332719279006</v>
      </c>
      <c r="T386" s="100">
        <f t="shared" ref="T386:T449" si="35">(($J506/$J386)^(1/10)-1)</f>
        <v>4.4424332978286962E-2</v>
      </c>
      <c r="U386" s="100">
        <f t="shared" ref="U386:U449" si="36">(($S506/$S386)^(1/10)-1)</f>
        <v>1.2713833691679E-2</v>
      </c>
      <c r="V386" s="100">
        <f t="shared" ref="V386:V449" si="37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33"/>
        <v>1902.5416666666381</v>
      </c>
      <c r="G387" s="97">
        <f>G381*6/12+G393*6/12</f>
        <v>3.2399999999999998</v>
      </c>
      <c r="H387" s="96">
        <f t="shared" si="32"/>
        <v>335.50767932992414</v>
      </c>
      <c r="I387" s="96">
        <f>C387*$E$1859/E387</f>
        <v>12.710279293684801</v>
      </c>
      <c r="J387" s="98">
        <f>J386*((H387+(I387/12))/H386)</f>
        <v>1669.5528463425471</v>
      </c>
      <c r="K387" s="96">
        <f>D387*$E$1859/E387</f>
        <v>22.463409506763995</v>
      </c>
      <c r="L387" s="98">
        <f>K387*(J387/H387)</f>
        <v>111.78238708419055</v>
      </c>
      <c r="M387" s="91">
        <f>H387/AVERAGE(K267:K386)</f>
        <v>22.385686589401367</v>
      </c>
      <c r="N387" s="87"/>
      <c r="O387" s="99">
        <f t="shared" si="34"/>
        <v>26.529400003167829</v>
      </c>
      <c r="P387" s="99"/>
      <c r="Q387" s="107">
        <f>1/M387-(G387/100-(((E387/E267)^(1/10))-1))</f>
        <v>2.4709335896387789E-2</v>
      </c>
      <c r="R387" s="97">
        <f>((G387/G388+G387/1200+((1+G388/1200)^(-119))*(1-G387/G388)))</f>
        <v>1.0018532385921899</v>
      </c>
      <c r="S387" s="97">
        <f>S386*R386*E386/E387</f>
        <v>6.1100826022962309</v>
      </c>
      <c r="T387" s="100">
        <f t="shared" si="35"/>
        <v>4.2303858445507325E-2</v>
      </c>
      <c r="U387" s="100">
        <f t="shared" si="36"/>
        <v>1.2580760952309644E-2</v>
      </c>
      <c r="V387" s="100">
        <f t="shared" si="37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33"/>
        <v>1902.6249999999714</v>
      </c>
      <c r="G388" s="97">
        <f>G381*5/12+G393*7/12</f>
        <v>3.25</v>
      </c>
      <c r="H388" s="96">
        <f t="shared" si="32"/>
        <v>348.53272774960908</v>
      </c>
      <c r="I388" s="96">
        <f>C388*$E$1859/E388</f>
        <v>12.895316212434572</v>
      </c>
      <c r="J388" s="98">
        <f>J387*((H388+(I388/12))/H387)</f>
        <v>1739.7155453516882</v>
      </c>
      <c r="K388" s="96">
        <f>D388*$E$1859/E388</f>
        <v>23.157888037451372</v>
      </c>
      <c r="L388" s="98">
        <f>K388*(J388/H388)</f>
        <v>115.59355724324296</v>
      </c>
      <c r="M388" s="91">
        <f>H388/AVERAGE(K268:K387)</f>
        <v>23.168671834092862</v>
      </c>
      <c r="N388" s="87"/>
      <c r="O388" s="99">
        <f t="shared" si="34"/>
        <v>27.424898531949296</v>
      </c>
      <c r="P388" s="99"/>
      <c r="Q388" s="107">
        <f>1/M388-(G388/100-(((E388/E268)^(1/10))-1))</f>
        <v>2.0595372474778426E-2</v>
      </c>
      <c r="R388" s="97">
        <f>((G388/G389+G388/1200+((1+G389/1200)^(-119))*(1-G388/G389)))</f>
        <v>1.0018619716114121</v>
      </c>
      <c r="S388" s="97">
        <f>S387*R387*E387/E388</f>
        <v>6.193412920904672</v>
      </c>
      <c r="T388" s="100">
        <f t="shared" si="35"/>
        <v>3.9774394725456519E-2</v>
      </c>
      <c r="U388" s="100">
        <f t="shared" si="36"/>
        <v>1.0271060426152445E-2</v>
      </c>
      <c r="V388" s="100">
        <f t="shared" si="37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33"/>
        <v>1902.7083333333046</v>
      </c>
      <c r="G389" s="97">
        <f>G381*4/12+G393*8/12</f>
        <v>3.26</v>
      </c>
      <c r="H389" s="96">
        <f t="shared" si="32"/>
        <v>345.26080954300335</v>
      </c>
      <c r="I389" s="96">
        <f>C389*$E$1859/E389</f>
        <v>12.77660057913374</v>
      </c>
      <c r="J389" s="98">
        <f>J388*((H389+(I389/12))/H388)</f>
        <v>1728.6982076927864</v>
      </c>
      <c r="K389" s="96">
        <f>D389*$E$1859/E389</f>
        <v>23.309981209259266</v>
      </c>
      <c r="L389" s="98">
        <f>K389*(J389/H389)</f>
        <v>116.71154566061468</v>
      </c>
      <c r="M389" s="91">
        <f>H389/AVERAGE(K269:K388)</f>
        <v>22.856566381954497</v>
      </c>
      <c r="N389" s="87"/>
      <c r="O389" s="99">
        <f t="shared" si="34"/>
        <v>27.022746801512962</v>
      </c>
      <c r="P389" s="99"/>
      <c r="Q389" s="107">
        <f>1/M389-(G389/100-(((E389/E269)^(1/10))-1))</f>
        <v>2.2266499788554085E-2</v>
      </c>
      <c r="R389" s="97">
        <f>((G389/G390+G389/1200+((1+G390/1200)^(-119))*(1-G389/G390)))</f>
        <v>1.0018707043700679</v>
      </c>
      <c r="S389" s="97">
        <f>S388*R388*E388/E389</f>
        <v>6.1328039274505954</v>
      </c>
      <c r="T389" s="100">
        <f t="shared" si="35"/>
        <v>4.0367881670050565E-2</v>
      </c>
      <c r="U389" s="100">
        <f t="shared" si="36"/>
        <v>1.0339344178422971E-2</v>
      </c>
      <c r="V389" s="100">
        <f t="shared" si="37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33"/>
        <v>1902.7916666666379</v>
      </c>
      <c r="G390" s="97">
        <f>G381*3/12+G393*9/12</f>
        <v>3.27</v>
      </c>
      <c r="H390" s="96">
        <f t="shared" si="32"/>
        <v>312.53135197868136</v>
      </c>
      <c r="I390" s="96">
        <f>C390*$E$1859/E390</f>
        <v>11.972467077549718</v>
      </c>
      <c r="J390" s="98">
        <f>J389*((H390+(I390/12))/H389)</f>
        <v>1569.8194086830681</v>
      </c>
      <c r="K390" s="96">
        <f>D390*$E$1859/E390</f>
        <v>22.183526418743504</v>
      </c>
      <c r="L390" s="98">
        <f>K390*(J390/H390)</f>
        <v>111.42603807490201</v>
      </c>
      <c r="M390" s="91">
        <f>H390/AVERAGE(K270:K389)</f>
        <v>20.604425401859807</v>
      </c>
      <c r="N390" s="87"/>
      <c r="O390" s="99">
        <f t="shared" si="34"/>
        <v>24.333335259523214</v>
      </c>
      <c r="P390" s="99"/>
      <c r="Q390" s="107">
        <f>1/M390-(G390/100-(((E390/E270)^(1/10))-1))</f>
        <v>3.3791235498939566E-2</v>
      </c>
      <c r="R390" s="97">
        <f>((G390/G391+G390/1200+((1+G391/1200)^(-119))*(1-G390/G391)))</f>
        <v>1.0018794368683519</v>
      </c>
      <c r="S390" s="97">
        <f>S389*R389*E389/E390</f>
        <v>5.7435381828533387</v>
      </c>
      <c r="T390" s="100">
        <f t="shared" si="35"/>
        <v>5.0657742190309163E-2</v>
      </c>
      <c r="U390" s="100">
        <f t="shared" si="36"/>
        <v>1.7051199726382027E-2</v>
      </c>
      <c r="V390" s="100">
        <f t="shared" si="37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33"/>
        <v>1902.8749999999711</v>
      </c>
      <c r="G391" s="97">
        <f>G381*2/12+G393*10/12</f>
        <v>3.2800000000000002</v>
      </c>
      <c r="H391" s="96">
        <f t="shared" si="32"/>
        <v>310.62812914308569</v>
      </c>
      <c r="I391" s="96">
        <f>C391*$E$1859/E391</f>
        <v>12.410046130328132</v>
      </c>
      <c r="J391" s="98">
        <f>J390*((H391+(I391/12))/H390)</f>
        <v>1565.4542299645402</v>
      </c>
      <c r="K391" s="96">
        <f>D391*$E$1859/E391</f>
        <v>23.342346791917311</v>
      </c>
      <c r="L391" s="98">
        <f>K391*(J391/H391)</f>
        <v>117.63704601869456</v>
      </c>
      <c r="M391" s="91">
        <f>H391/AVERAGE(K271:K390)</f>
        <v>20.40854125507218</v>
      </c>
      <c r="N391" s="87"/>
      <c r="O391" s="99">
        <f t="shared" si="34"/>
        <v>24.081790733787162</v>
      </c>
      <c r="P391" s="99"/>
      <c r="Q391" s="107">
        <f>1/M391-(G391/100-(((E391/E271)^(1/10))-1))</f>
        <v>2.8188898983770687E-2</v>
      </c>
      <c r="R391" s="97">
        <f>((G391/G392+G391/1200+((1+G392/1200)^(-119))*(1-G391/G392)))</f>
        <v>1.0018881691064587</v>
      </c>
      <c r="S391" s="97">
        <f>S390*R390*E390/E391</f>
        <v>5.9483398882093548</v>
      </c>
      <c r="T391" s="100">
        <f t="shared" si="35"/>
        <v>5.0199597010268882E-2</v>
      </c>
      <c r="U391" s="100">
        <f t="shared" si="36"/>
        <v>1.3562018219297034E-2</v>
      </c>
      <c r="V391" s="100">
        <f t="shared" si="37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33"/>
        <v>1902.9583333333044</v>
      </c>
      <c r="G392" s="97">
        <f>G381*1/12+G393*11/12</f>
        <v>3.29</v>
      </c>
      <c r="H392" s="96">
        <f t="shared" si="32"/>
        <v>300.09304586402936</v>
      </c>
      <c r="I392" s="96">
        <f>C392*$E$1859/E392</f>
        <v>12.301950948463315</v>
      </c>
      <c r="J392" s="98">
        <f>J391*((H392+(I392/12))/H391)</f>
        <v>1517.5276444761653</v>
      </c>
      <c r="K392" s="96">
        <f>D392*$E$1859/E392</f>
        <v>23.4855427197936</v>
      </c>
      <c r="L392" s="98">
        <f>K392*(J392/H392)</f>
        <v>118.76303304596074</v>
      </c>
      <c r="M392" s="91">
        <f>H392/AVERAGE(K272:K391)</f>
        <v>19.633232126823835</v>
      </c>
      <c r="N392" s="87"/>
      <c r="O392" s="99">
        <f t="shared" si="34"/>
        <v>23.148327929237499</v>
      </c>
      <c r="P392" s="99"/>
      <c r="Q392" s="107">
        <f>1/M392-(G392/100-(((E392/E272)^(1/10))-1))</f>
        <v>2.9881822071487339E-2</v>
      </c>
      <c r="R392" s="97">
        <f>((G392/G393+G392/1200+((1+G393/1200)^(-119))*(1-G392/G393)))</f>
        <v>1.0018969010845831</v>
      </c>
      <c r="S392" s="97">
        <f>S391*R391*E391/E392</f>
        <v>5.8933401218439476</v>
      </c>
      <c r="T392" s="100">
        <f t="shared" si="35"/>
        <v>5.1089803660249622E-2</v>
      </c>
      <c r="U392" s="100">
        <f t="shared" si="36"/>
        <v>1.5566176169387047E-2</v>
      </c>
      <c r="V392" s="100">
        <f t="shared" si="37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33"/>
        <v>1903.0416666666376</v>
      </c>
      <c r="G393" s="97">
        <v>3.3</v>
      </c>
      <c r="H393" s="96">
        <f t="shared" si="32"/>
        <v>311.91089026060678</v>
      </c>
      <c r="I393" s="96">
        <f>C393*$E$1859/E393</f>
        <v>12.229413983385728</v>
      </c>
      <c r="J393" s="98">
        <f>J392*((H393+(I393/12))/H392)</f>
        <v>1582.4423278431079</v>
      </c>
      <c r="K393" s="96">
        <f>D393*$E$1859/E393</f>
        <v>22.921394855203214</v>
      </c>
      <c r="L393" s="98">
        <f>K393*(J393/H393)</f>
        <v>116.28893560520804</v>
      </c>
      <c r="M393" s="91">
        <f>H393/AVERAGE(K273:K392)</f>
        <v>20.318132053828496</v>
      </c>
      <c r="N393" s="87"/>
      <c r="O393" s="99">
        <f t="shared" si="34"/>
        <v>23.933621799528481</v>
      </c>
      <c r="P393" s="99"/>
      <c r="Q393" s="107">
        <f>1/M393-(G393/100-(((E393/E273)^(1/10))-1))</f>
        <v>2.5461515467494582E-2</v>
      </c>
      <c r="R393" s="97">
        <f>((G393/G394+G393/1200+((1+G394/1200)^(-119))*(1-G393/G394)))</f>
        <v>1.0020463053528761</v>
      </c>
      <c r="S393" s="97">
        <f>S392*R392*E392/E393</f>
        <v>5.8396210259463937</v>
      </c>
      <c r="T393" s="100">
        <f t="shared" si="35"/>
        <v>4.5228650779211232E-2</v>
      </c>
      <c r="U393" s="100">
        <f t="shared" si="36"/>
        <v>1.5580471861217804E-2</v>
      </c>
      <c r="V393" s="100">
        <f t="shared" si="37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33"/>
        <v>1903.1249999999709</v>
      </c>
      <c r="G394" s="97">
        <f>G393*11/12+G405*1/12</f>
        <v>3.3083333333333331</v>
      </c>
      <c r="H394" s="96">
        <f t="shared" ref="H394:H457" si="38">B394*$E$1859/E394</f>
        <v>310.06744528270713</v>
      </c>
      <c r="I394" s="96">
        <f>C394*$E$1859/E394</f>
        <v>12.288404222678512</v>
      </c>
      <c r="J394" s="98">
        <f>J393*((H394+(I394/12))/H393)</f>
        <v>1578.2851433589099</v>
      </c>
      <c r="K394" s="96">
        <f>D394*$E$1859/E394</f>
        <v>22.611696098916088</v>
      </c>
      <c r="L394" s="98">
        <f>K394*(J394/H394)</f>
        <v>115.09658483020446</v>
      </c>
      <c r="M394" s="91">
        <f>H394/AVERAGE(K274:K393)</f>
        <v>20.107051517552804</v>
      </c>
      <c r="N394" s="87"/>
      <c r="O394" s="99">
        <f t="shared" si="34"/>
        <v>23.668501052173422</v>
      </c>
      <c r="P394" s="99"/>
      <c r="Q394" s="107">
        <f>1/M394-(G394/100-(((E394/E274)^(1/10))-1))</f>
        <v>2.4686947627897804E-2</v>
      </c>
      <c r="R394" s="97">
        <f>((G394/G395+G394/1200+((1+G395/1200)^(-119))*(1-G394/G395)))</f>
        <v>1.0020535263183528</v>
      </c>
      <c r="S394" s="97">
        <f>S393*R393*E393/E394</f>
        <v>5.8515706737105555</v>
      </c>
      <c r="T394" s="100">
        <f t="shared" si="35"/>
        <v>4.2196792368551117E-2</v>
      </c>
      <c r="U394" s="100">
        <f t="shared" si="36"/>
        <v>1.5944643441854867E-2</v>
      </c>
      <c r="V394" s="100">
        <f t="shared" si="37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39">F394+1/12</f>
        <v>1903.2083333333042</v>
      </c>
      <c r="G395" s="97">
        <f>G393*10/12+G405*2/12</f>
        <v>3.3166666666666664</v>
      </c>
      <c r="H395" s="96">
        <f t="shared" si="38"/>
        <v>308.0555957499131</v>
      </c>
      <c r="I395" s="96">
        <f>C395*$E$1859/E395</f>
        <v>12.772107002007536</v>
      </c>
      <c r="J395" s="98">
        <f>J394*((H395+(I395/12))/H394)</f>
        <v>1573.4622034142449</v>
      </c>
      <c r="K395" s="96">
        <f>D395*$E$1859/E395</f>
        <v>23.066043988700176</v>
      </c>
      <c r="L395" s="98">
        <f>K395*(J395/H395)</f>
        <v>117.81492983485373</v>
      </c>
      <c r="M395" s="91">
        <f>H395/AVERAGE(K275:K394)</f>
        <v>19.884560384872835</v>
      </c>
      <c r="N395" s="87"/>
      <c r="O395" s="99">
        <f t="shared" si="34"/>
        <v>23.396709569309252</v>
      </c>
      <c r="P395" s="99"/>
      <c r="Q395" s="107">
        <f>1/M395-(G395/100-(((E395/E275)^(1/10))-1))</f>
        <v>2.4210704457160594E-2</v>
      </c>
      <c r="R395" s="97">
        <f>((G395/G396+G395/1200+((1+G396/1200)^(-119))*(1-G395/G396)))</f>
        <v>1.002060747133676</v>
      </c>
      <c r="S395" s="97">
        <f>S394*R394*E394/E395</f>
        <v>6.063465926948874</v>
      </c>
      <c r="T395" s="100">
        <f t="shared" si="35"/>
        <v>4.0994966820622203E-2</v>
      </c>
      <c r="U395" s="100">
        <f t="shared" si="36"/>
        <v>1.2905437447038093E-2</v>
      </c>
      <c r="V395" s="100">
        <f t="shared" si="37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39"/>
        <v>1903.2916666666374</v>
      </c>
      <c r="G396" s="97">
        <f>G393*9/12+G405*3/12</f>
        <v>3.3250000000000002</v>
      </c>
      <c r="H396" s="96">
        <f t="shared" si="38"/>
        <v>295.47411721062207</v>
      </c>
      <c r="I396" s="96">
        <f>C396*$E$1859/E396</f>
        <v>12.836920679331156</v>
      </c>
      <c r="J396" s="98">
        <f>J395*((H396+(I396/12))/H395)</f>
        <v>1514.6634657736629</v>
      </c>
      <c r="K396" s="96">
        <f>D396*$E$1859/E396</f>
        <v>22.749600740590733</v>
      </c>
      <c r="L396" s="98">
        <f>K396*(J396/H396)</f>
        <v>116.61931484221222</v>
      </c>
      <c r="M396" s="91">
        <f>H396/AVERAGE(K276:K395)</f>
        <v>18.98002260182626</v>
      </c>
      <c r="N396" s="87"/>
      <c r="O396" s="99">
        <f t="shared" si="34"/>
        <v>22.326326741828442</v>
      </c>
      <c r="P396" s="99"/>
      <c r="Q396" s="107">
        <f>1/M396-(G396/100-(((E396/E276)^(1/10))-1))</f>
        <v>2.7760581705718185E-2</v>
      </c>
      <c r="R396" s="97">
        <f>((G396/G397+G396/1200+((1+G397/1200)^(-119))*(1-G396/G397)))</f>
        <v>1.0020679677989401</v>
      </c>
      <c r="S396" s="97">
        <f>S395*R395*E395/E396</f>
        <v>6.0759611969779757</v>
      </c>
      <c r="T396" s="100">
        <f t="shared" si="35"/>
        <v>4.5322863193172802E-2</v>
      </c>
      <c r="U396" s="100">
        <f t="shared" si="36"/>
        <v>1.3263567777560104E-2</v>
      </c>
      <c r="V396" s="100">
        <f t="shared" si="37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39"/>
        <v>1903.3749999999707</v>
      </c>
      <c r="G397" s="97">
        <f>G393*8/12+G405*4/12</f>
        <v>3.333333333333333</v>
      </c>
      <c r="H397" s="96">
        <f t="shared" si="38"/>
        <v>296.49515847760739</v>
      </c>
      <c r="I397" s="96">
        <f>C397*$E$1859/E397</f>
        <v>13.19793580433876</v>
      </c>
      <c r="J397" s="98">
        <f>J396*((H397+(I397/12))/H396)</f>
        <v>1525.5354947690089</v>
      </c>
      <c r="K397" s="96">
        <f>D397*$E$1859/E397</f>
        <v>22.951066017417954</v>
      </c>
      <c r="L397" s="98">
        <f>K397*(J397/H397)</f>
        <v>118.08849099639579</v>
      </c>
      <c r="M397" s="91">
        <f>H397/AVERAGE(K277:K396)</f>
        <v>18.95485872303987</v>
      </c>
      <c r="N397" s="87"/>
      <c r="O397" s="99">
        <f t="shared" si="34"/>
        <v>22.294345532415075</v>
      </c>
      <c r="P397" s="99"/>
      <c r="Q397" s="107">
        <f>1/M397-(G397/100-(((E397/E277)^(1/10))-1))</f>
        <v>2.6681724642753757E-2</v>
      </c>
      <c r="R397" s="97">
        <f>((G397/G398+G397/1200+((1+G398/1200)^(-119))*(1-G397/G398)))</f>
        <v>1.0020751883142376</v>
      </c>
      <c r="S397" s="97">
        <f>S396*R396*E396/E397</f>
        <v>6.2301491504801216</v>
      </c>
      <c r="T397" s="100">
        <f t="shared" si="35"/>
        <v>4.3243519709970313E-2</v>
      </c>
      <c r="U397" s="100">
        <f t="shared" si="36"/>
        <v>1.2328983172058772E-2</v>
      </c>
      <c r="V397" s="100">
        <f t="shared" si="37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39"/>
        <v>1903.4583333333039</v>
      </c>
      <c r="G398" s="97">
        <f>G393*7/12+G405*5/12</f>
        <v>3.3416666666666668</v>
      </c>
      <c r="H398" s="96">
        <f t="shared" si="38"/>
        <v>280.10989971963431</v>
      </c>
      <c r="I398" s="96">
        <f>C398*$E$1859/E398</f>
        <v>13.264257089787701</v>
      </c>
      <c r="J398" s="98">
        <f>J397*((H398+(I398/12))/H397)</f>
        <v>1446.9168892271848</v>
      </c>
      <c r="K398" s="96">
        <f>D398*$E$1859/E398</f>
        <v>22.627262094343724</v>
      </c>
      <c r="L398" s="98">
        <f>K398*(J398/H398)</f>
        <v>116.88186570358876</v>
      </c>
      <c r="M398" s="91">
        <f>H398/AVERAGE(K278:K397)</f>
        <v>17.818551722968504</v>
      </c>
      <c r="N398" s="87"/>
      <c r="O398" s="99">
        <f t="shared" si="34"/>
        <v>20.961154591653756</v>
      </c>
      <c r="P398" s="99"/>
      <c r="Q398" s="107">
        <f>1/M398-(G398/100-(((E398/E278)^(1/10))-1))</f>
        <v>3.2516124608077936E-2</v>
      </c>
      <c r="R398" s="97">
        <f>((G398/G399+G398/1200+((1+G399/1200)^(-119))*(1-G398/G399)))</f>
        <v>1.0020824086796625</v>
      </c>
      <c r="S398" s="97">
        <f>S397*R397*E397/E398</f>
        <v>6.2430778831931555</v>
      </c>
      <c r="T398" s="100">
        <f t="shared" si="35"/>
        <v>4.2822850768603038E-2</v>
      </c>
      <c r="U398" s="100">
        <f t="shared" si="36"/>
        <v>1.1643707225901911E-2</v>
      </c>
      <c r="V398" s="100">
        <f t="shared" si="37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39"/>
        <v>1903.5416666666372</v>
      </c>
      <c r="G399" s="97">
        <f>G393*6/12+G405*6/12</f>
        <v>3.3499999999999996</v>
      </c>
      <c r="H399" s="96">
        <f t="shared" si="38"/>
        <v>267.23576783836984</v>
      </c>
      <c r="I399" s="96">
        <f>C399*$E$1859/E399</f>
        <v>13.330578375236639</v>
      </c>
      <c r="J399" s="98">
        <f>J398*((H399+(I399/12))/H398)</f>
        <v>1386.1534330956772</v>
      </c>
      <c r="K399" s="96">
        <f>D399*$E$1859/E399</f>
        <v>22.303458171269494</v>
      </c>
      <c r="L399" s="98">
        <f>K399*(J399/H399)</f>
        <v>115.6881631679998</v>
      </c>
      <c r="M399" s="91">
        <f>H399/AVERAGE(K279:K398)</f>
        <v>16.918178414766654</v>
      </c>
      <c r="N399" s="87"/>
      <c r="O399" s="99">
        <f t="shared" si="34"/>
        <v>19.910404565550813</v>
      </c>
      <c r="P399" s="99"/>
      <c r="Q399" s="107">
        <f>1/M399-(G399/100-(((E399/E279)^(1/10))-1))</f>
        <v>3.8045952444353805E-2</v>
      </c>
      <c r="R399" s="97">
        <f>((G399/G400+G399/1200+((1+G400/1200)^(-119))*(1-G399/G400)))</f>
        <v>1.0020896288953078</v>
      </c>
      <c r="S399" s="97">
        <f>S398*R398*E398/E399</f>
        <v>6.256078522764926</v>
      </c>
      <c r="T399" s="100">
        <f t="shared" si="35"/>
        <v>4.816053386810526E-2</v>
      </c>
      <c r="U399" s="100">
        <f t="shared" si="36"/>
        <v>1.0966888103656869E-2</v>
      </c>
      <c r="V399" s="100">
        <f t="shared" si="37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39"/>
        <v>1903.6249999999704</v>
      </c>
      <c r="G400" s="97">
        <f>G393*5/12+G405*7/12</f>
        <v>3.3583333333333334</v>
      </c>
      <c r="H400" s="96">
        <f t="shared" si="38"/>
        <v>258.65301325086011</v>
      </c>
      <c r="I400" s="96">
        <f>C400*$E$1859/E400</f>
        <v>13.392998408600345</v>
      </c>
      <c r="J400" s="98">
        <f>J399*((H400+(I400/12))/H399)</f>
        <v>1347.4237665532091</v>
      </c>
      <c r="K400" s="96">
        <f>D400*$E$1859/E400</f>
        <v>21.975752996110035</v>
      </c>
      <c r="L400" s="98">
        <f>K400*(J400/H400)</f>
        <v>114.48021232268822</v>
      </c>
      <c r="M400" s="91">
        <f>H400/AVERAGE(K280:K399)</f>
        <v>16.299118790903488</v>
      </c>
      <c r="N400" s="87"/>
      <c r="O400" s="99">
        <f t="shared" si="34"/>
        <v>19.19401744926607</v>
      </c>
      <c r="P400" s="99"/>
      <c r="Q400" s="107">
        <f>1/M400-(G400/100-(((E400/E280)^(1/10))-1))</f>
        <v>4.4293346247704951E-2</v>
      </c>
      <c r="R400" s="97">
        <f>((G400/G401+G400/1200+((1+G401/1200)^(-119))*(1-G400/G401)))</f>
        <v>1.0020968489612667</v>
      </c>
      <c r="S400" s="97">
        <f>S399*R399*E399/E400</f>
        <v>6.2691514052174107</v>
      </c>
      <c r="T400" s="100">
        <f t="shared" si="35"/>
        <v>5.4409472760096556E-2</v>
      </c>
      <c r="U400" s="100">
        <f t="shared" si="36"/>
        <v>1.1314192453266925E-2</v>
      </c>
      <c r="V400" s="100">
        <f t="shared" si="37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39"/>
        <v>1903.7083333333037</v>
      </c>
      <c r="G401" s="97">
        <f>G393*4/12+G405*8/12</f>
        <v>3.3666666666666663</v>
      </c>
      <c r="H401" s="96">
        <f t="shared" si="38"/>
        <v>249.50913781706217</v>
      </c>
      <c r="I401" s="96">
        <f>C401*$E$1859/E401</f>
        <v>13.304583082980905</v>
      </c>
      <c r="J401" s="98">
        <f>J400*((H401+(I401/12))/H400)</f>
        <v>1305.5655038006569</v>
      </c>
      <c r="K401" s="96">
        <f>D401*$E$1859/E401</f>
        <v>21.40302495957798</v>
      </c>
      <c r="L401" s="98">
        <f>K401*(J401/H401)</f>
        <v>111.99209499371943</v>
      </c>
      <c r="M401" s="91">
        <f>H401/AVERAGE(K281:K400)</f>
        <v>15.654359115196907</v>
      </c>
      <c r="N401" s="87"/>
      <c r="O401" s="99">
        <f t="shared" si="34"/>
        <v>18.44932620149914</v>
      </c>
      <c r="P401" s="99"/>
      <c r="Q401" s="107">
        <f>1/M401-(G401/100-(((E401/E281)^(1/10))-1))</f>
        <v>4.3822618555605972E-2</v>
      </c>
      <c r="R401" s="97">
        <f>((G401/G402+G401/1200+((1+G402/1200)^(-119))*(1-G401/G402)))</f>
        <v>1.0021040688776328</v>
      </c>
      <c r="S401" s="97">
        <f>S400*R400*E400/E401</f>
        <v>6.2100717230341722</v>
      </c>
      <c r="T401" s="100">
        <f t="shared" si="35"/>
        <v>5.8170825099269408E-2</v>
      </c>
      <c r="U401" s="100">
        <f t="shared" si="36"/>
        <v>1.1812143966502653E-2</v>
      </c>
      <c r="V401" s="100">
        <f t="shared" si="37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39"/>
        <v>1903.791666666637</v>
      </c>
      <c r="G402" s="97">
        <f>G393*3/12+G405*9/12</f>
        <v>3.3749999999999996</v>
      </c>
      <c r="H402" s="96">
        <f t="shared" si="38"/>
        <v>244.21838053550294</v>
      </c>
      <c r="I402" s="96">
        <f>C402*$E$1859/E402</f>
        <v>13.525640979498222</v>
      </c>
      <c r="J402" s="98">
        <f>J401*((H402+(I402/12))/H401)</f>
        <v>1283.7792101734633</v>
      </c>
      <c r="K402" s="96">
        <f>D402*$E$1859/E402</f>
        <v>21.328145149961571</v>
      </c>
      <c r="L402" s="98">
        <f>K402*(J402/H402)</f>
        <v>112.1153505114748</v>
      </c>
      <c r="M402" s="91">
        <f>H402/AVERAGE(K282:K401)</f>
        <v>15.252943825778832</v>
      </c>
      <c r="N402" s="87"/>
      <c r="O402" s="99">
        <f t="shared" si="34"/>
        <v>17.996685085169737</v>
      </c>
      <c r="P402" s="99"/>
      <c r="Q402" s="107">
        <f>1/M402-(G402/100-(((E402/E282)^(1/10))-1))</f>
        <v>4.2926511072521649E-2</v>
      </c>
      <c r="R402" s="97">
        <f>((G402/G403+G402/1200+((1+G403/1200)^(-119))*(1-G402/G403)))</f>
        <v>1.0021112886444992</v>
      </c>
      <c r="S402" s="97">
        <f>S401*R401*E401/E402</f>
        <v>6.2955152541512192</v>
      </c>
      <c r="T402" s="100">
        <f t="shared" si="35"/>
        <v>5.705971582127356E-2</v>
      </c>
      <c r="U402" s="100">
        <f t="shared" si="36"/>
        <v>1.0984966738773583E-2</v>
      </c>
      <c r="V402" s="100">
        <f t="shared" si="37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39"/>
        <v>1903.8749999999702</v>
      </c>
      <c r="G403" s="97">
        <f>G393*2/12+G405*10/12</f>
        <v>3.3833333333333333</v>
      </c>
      <c r="H403" s="96">
        <f t="shared" si="38"/>
        <v>247.88058100425198</v>
      </c>
      <c r="I403" s="96">
        <f>C403*$E$1859/E403</f>
        <v>13.747899102512891</v>
      </c>
      <c r="J403" s="98">
        <f>J402*((H403+(I403/12))/H402)</f>
        <v>1309.0526112418606</v>
      </c>
      <c r="K403" s="96">
        <f>D403*$E$1859/E403</f>
        <v>21.247470820794401</v>
      </c>
      <c r="L403" s="98">
        <f>K403*(J403/H403)</f>
        <v>112.2074873617028</v>
      </c>
      <c r="M403" s="91">
        <f>H403/AVERAGE(K283:K402)</f>
        <v>15.407877534297894</v>
      </c>
      <c r="N403" s="87"/>
      <c r="O403" s="99">
        <f t="shared" si="34"/>
        <v>18.201733318104147</v>
      </c>
      <c r="P403" s="99"/>
      <c r="Q403" s="107">
        <f>1/M403-(G403/100-(((E403/E283)^(1/10))-1))</f>
        <v>4.3663530682750328E-2</v>
      </c>
      <c r="R403" s="97">
        <f>((G403/G404+G403/1200+((1+G404/1200)^(-119))*(1-G403/G404)))</f>
        <v>1.0021185082619586</v>
      </c>
      <c r="S403" s="97">
        <f>S402*R402*E402/E403</f>
        <v>6.3830182019043216</v>
      </c>
      <c r="T403" s="100">
        <f t="shared" si="35"/>
        <v>5.1762194501096648E-2</v>
      </c>
      <c r="U403" s="100">
        <f t="shared" si="36"/>
        <v>9.1380495102946213E-3</v>
      </c>
      <c r="V403" s="100">
        <f t="shared" si="37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39"/>
        <v>1903.9583333333035</v>
      </c>
      <c r="G404" s="97">
        <f>G393*1/12+G405*11/12</f>
        <v>3.3916666666666666</v>
      </c>
      <c r="H404" s="96">
        <f t="shared" si="38"/>
        <v>259.32729573215533</v>
      </c>
      <c r="I404" s="96">
        <f>C404*$E$1859/E404</f>
        <v>13.815000533676463</v>
      </c>
      <c r="J404" s="98">
        <f>J403*((H404+(I404/12))/H403)</f>
        <v>1375.5822224554531</v>
      </c>
      <c r="K404" s="96">
        <f>D404*$E$1859/E404</f>
        <v>20.919857950995787</v>
      </c>
      <c r="L404" s="98">
        <f>K404*(J404/H404)</f>
        <v>110.96782007631509</v>
      </c>
      <c r="M404" s="91">
        <f>H404/AVERAGE(K284:K403)</f>
        <v>16.042894140050134</v>
      </c>
      <c r="N404" s="87"/>
      <c r="O404" s="99">
        <f t="shared" si="34"/>
        <v>18.972073171795209</v>
      </c>
      <c r="P404" s="99"/>
      <c r="Q404" s="107">
        <f>1/M404-(G404/100-(((E404/E284)^(1/10))-1))</f>
        <v>4.2371395043465883E-2</v>
      </c>
      <c r="R404" s="97">
        <f>((G404/G405+G404/1200+((1+G405/1200)^(-119))*(1-G404/G405)))</f>
        <v>1.0021257277301043</v>
      </c>
      <c r="S404" s="97">
        <f>S403*R403*E403/E404</f>
        <v>6.396540678701288</v>
      </c>
      <c r="T404" s="100">
        <f t="shared" si="35"/>
        <v>4.7992793357410468E-2</v>
      </c>
      <c r="U404" s="100">
        <f t="shared" si="36"/>
        <v>1.0479569279762124E-2</v>
      </c>
      <c r="V404" s="100">
        <f t="shared" si="37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39"/>
        <v>1904.0416666666367</v>
      </c>
      <c r="G405" s="97">
        <v>3.4</v>
      </c>
      <c r="H405" s="96">
        <f t="shared" si="38"/>
        <v>257.60757969365926</v>
      </c>
      <c r="I405" s="96">
        <f>C405*$E$1859/E405</f>
        <v>13.370141898172406</v>
      </c>
      <c r="J405" s="98">
        <f>J404*((H405+(I405/12))/H404)</f>
        <v>1372.3701938785707</v>
      </c>
      <c r="K405" s="96">
        <f>D405*$E$1859/E405</f>
        <v>20.31166350668418</v>
      </c>
      <c r="L405" s="98">
        <f>K405*(J405/H405)</f>
        <v>108.20769178380885</v>
      </c>
      <c r="M405" s="91">
        <f>H405/AVERAGE(K285:K404)</f>
        <v>15.861833914033639</v>
      </c>
      <c r="N405" s="87"/>
      <c r="O405" s="99">
        <f t="shared" si="34"/>
        <v>18.777066213618994</v>
      </c>
      <c r="P405" s="99"/>
      <c r="Q405" s="107">
        <f>1/M405-(G405/100-(((E405/E285)^(1/10))-1))</f>
        <v>4.8148955439236474E-2</v>
      </c>
      <c r="R405" s="97">
        <f>((G405/G406+G405/1200+((1+G406/1200)^(-119))*(1-G405/G406)))</f>
        <v>1.0022729803355197</v>
      </c>
      <c r="S405" s="97">
        <f>S404*R404*E404/E405</f>
        <v>6.2627732980656674</v>
      </c>
      <c r="T405" s="100">
        <f t="shared" si="35"/>
        <v>5.2959499179030312E-2</v>
      </c>
      <c r="U405" s="100">
        <f t="shared" si="36"/>
        <v>1.3167700236935698E-2</v>
      </c>
      <c r="V405" s="100">
        <f t="shared" si="37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39"/>
        <v>1904.12499999997</v>
      </c>
      <c r="G406" s="97">
        <f>G405*11/12+G417*1/12</f>
        <v>3.4066666666666667</v>
      </c>
      <c r="H406" s="96">
        <f t="shared" si="38"/>
        <v>245.03432517355057</v>
      </c>
      <c r="I406" s="96">
        <f>C406*$E$1859/E406</f>
        <v>12.941582128012296</v>
      </c>
      <c r="J406" s="98">
        <f>J405*((H406+(I406/12))/H405)</f>
        <v>1311.1332291211831</v>
      </c>
      <c r="K406" s="96">
        <f>D406*$E$1859/E406</f>
        <v>19.727148055895238</v>
      </c>
      <c r="L406" s="98">
        <f>K406*(J406/H406)</f>
        <v>105.55631058447928</v>
      </c>
      <c r="M406" s="91">
        <f>H406/AVERAGE(K286:K405)</f>
        <v>15.02149838033143</v>
      </c>
      <c r="N406" s="87"/>
      <c r="O406" s="99">
        <f t="shared" si="34"/>
        <v>17.803035506120359</v>
      </c>
      <c r="P406" s="99"/>
      <c r="Q406" s="107">
        <f>1/M406-(G406/100-(((E406/E286)^(1/10))-1))</f>
        <v>5.5357023109160609E-2</v>
      </c>
      <c r="R406" s="97">
        <f>((G406/G407+G406/1200+((1+G407/1200)^(-119))*(1-G406/G407)))</f>
        <v>1.0022787117439262</v>
      </c>
      <c r="S406" s="97">
        <f>S405*R405*E405/E406</f>
        <v>6.1359824441953936</v>
      </c>
      <c r="T406" s="100">
        <f t="shared" si="35"/>
        <v>6.0712674787184451E-2</v>
      </c>
      <c r="U406" s="100">
        <f t="shared" si="36"/>
        <v>1.6559863540962727E-2</v>
      </c>
      <c r="V406" s="100">
        <f t="shared" si="37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39"/>
        <v>1904.2083333333032</v>
      </c>
      <c r="G407" s="97">
        <f>G405*10/12+G417*2/12</f>
        <v>3.4133333333333336</v>
      </c>
      <c r="H407" s="96">
        <f t="shared" si="38"/>
        <v>247.05448768062337</v>
      </c>
      <c r="I407" s="96">
        <f>C407*$E$1859/E407</f>
        <v>12.962735464724066</v>
      </c>
      <c r="J407" s="98">
        <f>J406*((H407+(I407/12))/H406)</f>
        <v>1327.7228434770943</v>
      </c>
      <c r="K407" s="96">
        <f>D407*$E$1859/E407</f>
        <v>19.825360122519161</v>
      </c>
      <c r="L407" s="98">
        <f>K407*(J407/H407)</f>
        <v>106.54566027902609</v>
      </c>
      <c r="M407" s="91">
        <f>H407/AVERAGE(K287:K406)</f>
        <v>15.081930176258856</v>
      </c>
      <c r="N407" s="87"/>
      <c r="O407" s="99">
        <f t="shared" si="34"/>
        <v>17.896547323807177</v>
      </c>
      <c r="P407" s="99"/>
      <c r="Q407" s="107">
        <f>1/M407-(G407/100-(((E407/E287)^(1/10))-1))</f>
        <v>5.6792722066092149E-2</v>
      </c>
      <c r="R407" s="97">
        <f>((G407/G408+G407/1200+((1+G408/1200)^(-119))*(1-G407/G408)))</f>
        <v>1.0022844430760081</v>
      </c>
      <c r="S407" s="97">
        <f>S406*R406*E406/E407</f>
        <v>6.2198052477957502</v>
      </c>
      <c r="T407" s="100">
        <f t="shared" si="35"/>
        <v>5.7855251797339635E-2</v>
      </c>
      <c r="U407" s="100">
        <f t="shared" si="36"/>
        <v>1.5478709372075405E-2</v>
      </c>
      <c r="V407" s="100">
        <f t="shared" si="37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39"/>
        <v>1904.2916666666365</v>
      </c>
      <c r="G408" s="97">
        <f>G405*9/12+G417*3/12</f>
        <v>3.42</v>
      </c>
      <c r="H408" s="96">
        <f t="shared" si="38"/>
        <v>256.06501933621217</v>
      </c>
      <c r="I408" s="96">
        <f>C408*$E$1859/E408</f>
        <v>12.98450180881064</v>
      </c>
      <c r="J408" s="98">
        <f>J407*((H408+(I408/12))/H407)</f>
        <v>1381.9624586946177</v>
      </c>
      <c r="K408" s="96">
        <f>D408*$E$1859/E408</f>
        <v>19.926023417322419</v>
      </c>
      <c r="L408" s="98">
        <f>K408*(J408/H408)</f>
        <v>107.5391569890827</v>
      </c>
      <c r="M408" s="91">
        <f>H408/AVERAGE(K288:K407)</f>
        <v>15.565490611691478</v>
      </c>
      <c r="N408" s="87"/>
      <c r="O408" s="99">
        <f t="shared" si="34"/>
        <v>18.490327058739723</v>
      </c>
      <c r="P408" s="99"/>
      <c r="Q408" s="107">
        <f>1/M408-(G408/100-(((E408/E288)^(1/10))-1))</f>
        <v>5.3495648241962686E-2</v>
      </c>
      <c r="R408" s="97">
        <f>((G408/G409+G408/1200+((1+G409/1200)^(-119))*(1-G408/G409)))</f>
        <v>1.0022901743318027</v>
      </c>
      <c r="S408" s="97">
        <f>S407*R407*E407/E408</f>
        <v>6.3056840955359981</v>
      </c>
      <c r="T408" s="100">
        <f t="shared" si="35"/>
        <v>5.2630836776946355E-2</v>
      </c>
      <c r="U408" s="100">
        <f t="shared" si="36"/>
        <v>1.5414992283073303E-2</v>
      </c>
      <c r="V408" s="100">
        <f t="shared" si="37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39"/>
        <v>1904.3749999999698</v>
      </c>
      <c r="G409" s="97">
        <f>G405*8/12+G417*4/12</f>
        <v>3.4266666666666667</v>
      </c>
      <c r="H409" s="96">
        <f t="shared" si="38"/>
        <v>256.56429562542002</v>
      </c>
      <c r="I409" s="96">
        <f>C409*$E$1859/E409</f>
        <v>13.155827651069615</v>
      </c>
      <c r="J409" s="98">
        <f>J408*((H409+(I409/12))/H408)</f>
        <v>1390.5737588811378</v>
      </c>
      <c r="K409" s="96">
        <f>D409*$E$1859/E409</f>
        <v>20.260685068388941</v>
      </c>
      <c r="L409" s="98">
        <f>K409*(J409/H409)</f>
        <v>109.81254006672125</v>
      </c>
      <c r="M409" s="91">
        <f>H409/AVERAGE(K289:K408)</f>
        <v>15.525820896254633</v>
      </c>
      <c r="N409" s="87"/>
      <c r="O409" s="99">
        <f t="shared" si="34"/>
        <v>18.464783283770835</v>
      </c>
      <c r="P409" s="99"/>
      <c r="Q409" s="107">
        <f>1/M409-(G409/100-(((E409/E289)^(1/10))-1))</f>
        <v>5.1215587134438564E-2</v>
      </c>
      <c r="R409" s="97">
        <f>((G409/G410+G409/1200+((1+G410/1200)^(-119))*(1-G409/G410)))</f>
        <v>1.0022959055113485</v>
      </c>
      <c r="S409" s="97">
        <f>S408*R408*E408/E409</f>
        <v>6.4688394013659458</v>
      </c>
      <c r="T409" s="100">
        <f t="shared" si="35"/>
        <v>5.2042026397904007E-2</v>
      </c>
      <c r="U409" s="100">
        <f t="shared" si="36"/>
        <v>1.2094047598224078E-2</v>
      </c>
      <c r="V409" s="100">
        <f t="shared" si="37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39"/>
        <v>1904.458333333303</v>
      </c>
      <c r="G410" s="97">
        <f>G405*7/12+G417*5/12</f>
        <v>3.4333333333333336</v>
      </c>
      <c r="H410" s="96">
        <f t="shared" si="38"/>
        <v>256.95900992638224</v>
      </c>
      <c r="I410" s="96">
        <f>C410*$E$1859/E410</f>
        <v>13.025571931752095</v>
      </c>
      <c r="J410" s="98">
        <f>J409*((H410+(I410/12))/H409)</f>
        <v>1398.5962997977597</v>
      </c>
      <c r="K410" s="96">
        <f>D410*$E$1859/E410</f>
        <v>20.13042934907142</v>
      </c>
      <c r="L410" s="98">
        <f>K410*(J410/H410)</f>
        <v>109.567452057889</v>
      </c>
      <c r="M410" s="91">
        <f>H410/AVERAGE(K290:K409)</f>
        <v>15.474433638652654</v>
      </c>
      <c r="N410" s="87"/>
      <c r="O410" s="99">
        <f t="shared" si="34"/>
        <v>18.424664376078841</v>
      </c>
      <c r="P410" s="99"/>
      <c r="Q410" s="107">
        <f>1/M410-(G410/100-(((E410/E290)^(1/10))-1))</f>
        <v>5.1362808313555268E-2</v>
      </c>
      <c r="R410" s="97">
        <f>((G410/G411+G410/1200+((1+G411/1200)^(-119))*(1-G410/G411)))</f>
        <v>1.0023016366146833</v>
      </c>
      <c r="S410" s="97">
        <f>S409*R409*E409/E410</f>
        <v>6.4836912453995703</v>
      </c>
      <c r="T410" s="100">
        <f t="shared" si="35"/>
        <v>5.140481907663319E-2</v>
      </c>
      <c r="U410" s="100">
        <f t="shared" si="36"/>
        <v>1.2159952916464434E-2</v>
      </c>
      <c r="V410" s="100">
        <f t="shared" si="37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39"/>
        <v>1904.5416666666363</v>
      </c>
      <c r="G411" s="97">
        <f>G405*6/12+G417*6/12</f>
        <v>3.44</v>
      </c>
      <c r="H411" s="96">
        <f t="shared" si="38"/>
        <v>267.61629605236124</v>
      </c>
      <c r="I411" s="96">
        <f>C411*$E$1859/E411</f>
        <v>12.895316212434572</v>
      </c>
      <c r="J411" s="98">
        <f>J410*((H411+(I411/12))/H410)</f>
        <v>1462.4515663426737</v>
      </c>
      <c r="K411" s="96">
        <f>D411*$E$1859/E411</f>
        <v>20.000173629753895</v>
      </c>
      <c r="L411" s="98">
        <f>K411*(J411/H411)</f>
        <v>109.29560599791041</v>
      </c>
      <c r="M411" s="91">
        <f>H411/AVERAGE(K291:K410)</f>
        <v>16.036401629624109</v>
      </c>
      <c r="N411" s="87"/>
      <c r="O411" s="99">
        <f t="shared" si="34"/>
        <v>19.112780970977045</v>
      </c>
      <c r="P411" s="99"/>
      <c r="Q411" s="107">
        <f>1/M411-(G411/100-(((E411/E291)^(1/10))-1))</f>
        <v>4.9031550047606169E-2</v>
      </c>
      <c r="R411" s="97">
        <f>((G411/G412+G411/1200+((1+G412/1200)^(-119))*(1-G411/G412)))</f>
        <v>1.0023073676418448</v>
      </c>
      <c r="S411" s="97">
        <f>S410*R410*E410/E411</f>
        <v>6.4986143465682833</v>
      </c>
      <c r="T411" s="100">
        <f t="shared" si="35"/>
        <v>4.0233499138025541E-2</v>
      </c>
      <c r="U411" s="100">
        <f t="shared" si="36"/>
        <v>1.1209051360418165E-2</v>
      </c>
      <c r="V411" s="100">
        <f t="shared" si="37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39"/>
        <v>1904.6249999999695</v>
      </c>
      <c r="G412" s="97">
        <f>G405*5/12+G417*7/12</f>
        <v>3.4466666666666663</v>
      </c>
      <c r="H412" s="96">
        <f t="shared" si="38"/>
        <v>273.4777711747405</v>
      </c>
      <c r="I412" s="96">
        <f>C412*$E$1859/E412</f>
        <v>12.612747991554009</v>
      </c>
      <c r="J412" s="98">
        <f>J411*((H412+(I412/12))/H411)</f>
        <v>1500.2267369044171</v>
      </c>
      <c r="K412" s="96">
        <f>D412*$E$1859/E412</f>
        <v>19.635001744971028</v>
      </c>
      <c r="L412" s="98">
        <f>K412*(J412/H412)</f>
        <v>107.71242748701758</v>
      </c>
      <c r="M412" s="91">
        <f>H412/AVERAGE(K292:K411)</f>
        <v>16.30465197885103</v>
      </c>
      <c r="N412" s="87"/>
      <c r="O412" s="99">
        <f t="shared" si="34"/>
        <v>19.449753427953659</v>
      </c>
      <c r="P412" s="99"/>
      <c r="Q412" s="107">
        <f>1/M412-(G412/100-(((E412/E292)^(1/10))-1))</f>
        <v>4.6216957947900705E-2</v>
      </c>
      <c r="R412" s="97">
        <f>((G412/G413+G412/1200+((1+G413/1200)^(-119))*(1-G412/G413)))</f>
        <v>1.0023130985928717</v>
      </c>
      <c r="S412" s="97">
        <f>S411*R411*E411/E412</f>
        <v>6.4378794444359091</v>
      </c>
      <c r="T412" s="100">
        <f t="shared" si="35"/>
        <v>3.6024747280043456E-2</v>
      </c>
      <c r="U412" s="100">
        <f t="shared" si="36"/>
        <v>1.0455272278984129E-2</v>
      </c>
      <c r="V412" s="100">
        <f t="shared" si="37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39"/>
        <v>1904.7083333333028</v>
      </c>
      <c r="G413" s="97">
        <f>G405*4/12+G417*8/12</f>
        <v>3.4533333333333331</v>
      </c>
      <c r="H413" s="96">
        <f t="shared" si="38"/>
        <v>282.28854541281225</v>
      </c>
      <c r="I413" s="96">
        <f>C413*$E$1859/E413</f>
        <v>12.340482859576491</v>
      </c>
      <c r="J413" s="98">
        <f>J412*((H413+(I413/12))/H412)</f>
        <v>1554.2017000213996</v>
      </c>
      <c r="K413" s="96">
        <f>D413*$E$1859/E413</f>
        <v>19.282004468088267</v>
      </c>
      <c r="L413" s="98">
        <f>K413*(J413/H413)</f>
        <v>106.16131830747263</v>
      </c>
      <c r="M413" s="91">
        <f>H413/AVERAGE(K293:K412)</f>
        <v>16.742600049163688</v>
      </c>
      <c r="N413" s="87"/>
      <c r="O413" s="99">
        <f t="shared" si="34"/>
        <v>19.988235376712048</v>
      </c>
      <c r="P413" s="99"/>
      <c r="Q413" s="107">
        <f>1/M413-(G413/100-(((E413/E293)^(1/10))-1))</f>
        <v>4.4299089228069841E-2</v>
      </c>
      <c r="R413" s="97">
        <f>((G413/G414+G413/1200+((1+G414/1200)^(-119))*(1-G413/G414)))</f>
        <v>1.0023188294678009</v>
      </c>
      <c r="S413" s="97">
        <f>S412*R412*E412/E413</f>
        <v>6.3785858743571877</v>
      </c>
      <c r="T413" s="100">
        <f t="shared" si="35"/>
        <v>3.2855552495609563E-2</v>
      </c>
      <c r="U413" s="100">
        <f t="shared" si="36"/>
        <v>1.1690229927997953E-2</v>
      </c>
      <c r="V413" s="100">
        <f t="shared" si="37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39"/>
        <v>1904.791666666636</v>
      </c>
      <c r="G414" s="97">
        <f>G405*3/12+G417*9/12</f>
        <v>3.46</v>
      </c>
      <c r="H414" s="96">
        <f t="shared" si="38"/>
        <v>298.87106925536818</v>
      </c>
      <c r="I414" s="96">
        <f>C414*$E$1859/E414</f>
        <v>12.213221630087109</v>
      </c>
      <c r="J414" s="98">
        <f>J413*((H414+(I414/12))/H413)</f>
        <v>1651.1039820171554</v>
      </c>
      <c r="K414" s="96">
        <f>D414*$E$1859/E414</f>
        <v>19.154743238598886</v>
      </c>
      <c r="L414" s="98">
        <f>K414*(J414/H414)</f>
        <v>105.81978682166722</v>
      </c>
      <c r="M414" s="91">
        <f>H414/AVERAGE(K294:K413)</f>
        <v>17.633197370821403</v>
      </c>
      <c r="N414" s="87"/>
      <c r="O414" s="99">
        <f t="shared" si="34"/>
        <v>21.065460476613314</v>
      </c>
      <c r="P414" s="99"/>
      <c r="Q414" s="107">
        <f>1/M414-(G414/100-(((E414/E294)^(1/10))-1))</f>
        <v>4.4090692490658778E-2</v>
      </c>
      <c r="R414" s="97">
        <f>((G414/G415+G414/1200+((1+G415/1200)^(-119))*(1-G414/G415)))</f>
        <v>1.002324560266671</v>
      </c>
      <c r="S414" s="97">
        <f>S413*R413*E413/E414</f>
        <v>6.3933767272455455</v>
      </c>
      <c r="T414" s="100">
        <f t="shared" si="35"/>
        <v>2.8117912245603893E-2</v>
      </c>
      <c r="U414" s="100">
        <f t="shared" si="36"/>
        <v>1.2753407351731472E-2</v>
      </c>
      <c r="V414" s="100">
        <f t="shared" si="37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39"/>
        <v>1904.8749999999693</v>
      </c>
      <c r="G415" s="97">
        <f>G405*2/12+G417*10/12</f>
        <v>3.4666666666666668</v>
      </c>
      <c r="H415" s="96">
        <f t="shared" si="38"/>
        <v>307.98929794890898</v>
      </c>
      <c r="I415" s="96">
        <f>C415*$E$1859/E415</f>
        <v>11.81065447336514</v>
      </c>
      <c r="J415" s="98">
        <f>J414*((H415+(I415/12))/H414)</f>
        <v>1706.9146541541636</v>
      </c>
      <c r="K415" s="96">
        <f>D415*$E$1859/E415</f>
        <v>18.596220401248079</v>
      </c>
      <c r="L415" s="98">
        <f>K415*(J415/H415)</f>
        <v>103.06254576428996</v>
      </c>
      <c r="M415" s="91">
        <f>H415/AVERAGE(K295:K414)</f>
        <v>18.076200223770062</v>
      </c>
      <c r="N415" s="87"/>
      <c r="O415" s="99">
        <f t="shared" si="34"/>
        <v>21.605365463826729</v>
      </c>
      <c r="P415" s="99"/>
      <c r="Q415" s="107">
        <f>1/M415-(G415/100-(((E415/E295)^(1/10))-1))</f>
        <v>4.4959090131715326E-2</v>
      </c>
      <c r="R415" s="97">
        <f>((G415/G416+G415/1200+((1+G416/1200)^(-119))*(1-G415/G416)))</f>
        <v>1.0023302909895195</v>
      </c>
      <c r="S415" s="97">
        <f>S414*R414*E414/E415</f>
        <v>6.2642641468872791</v>
      </c>
      <c r="T415" s="100">
        <f t="shared" si="35"/>
        <v>2.416781580547811E-2</v>
      </c>
      <c r="U415" s="100">
        <f t="shared" si="36"/>
        <v>1.4123789299223866E-2</v>
      </c>
      <c r="V415" s="100">
        <f t="shared" si="37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39"/>
        <v>1904.9583333333026</v>
      </c>
      <c r="G416" s="97">
        <f>G405*1/12+G417*11/12</f>
        <v>3.4733333333333332</v>
      </c>
      <c r="H416" s="96">
        <f t="shared" si="38"/>
        <v>311.00510502796806</v>
      </c>
      <c r="I416" s="96">
        <f>C416*$E$1859/E416</f>
        <v>11.686252431353951</v>
      </c>
      <c r="J416" s="98">
        <f>J415*((H416+(I416/12))/H415)</f>
        <v>1729.0258496945121</v>
      </c>
      <c r="K416" s="96">
        <f>D416*$E$1859/E416</f>
        <v>18.471818359236892</v>
      </c>
      <c r="L416" s="98">
        <f>K416*(J416/H416)</f>
        <v>102.69365652731042</v>
      </c>
      <c r="M416" s="91">
        <f>H416/AVERAGE(K296:K415)</f>
        <v>18.159679118703195</v>
      </c>
      <c r="N416" s="87"/>
      <c r="O416" s="99">
        <f t="shared" si="34"/>
        <v>21.716798230078162</v>
      </c>
      <c r="P416" s="99"/>
      <c r="Q416" s="107">
        <f>1/M416-(G416/100-(((E416/E296)^(1/10))-1))</f>
        <v>4.6112947895593587E-2</v>
      </c>
      <c r="R416" s="97">
        <f>((G416/G417+G416/1200+((1+G417/1200)^(-119))*(1-G416/G417)))</f>
        <v>1.0023360216363848</v>
      </c>
      <c r="S416" s="97">
        <f>S415*R415*E415/E416</f>
        <v>6.2788617051847408</v>
      </c>
      <c r="T416" s="100">
        <f t="shared" si="35"/>
        <v>1.9856255223533736E-2</v>
      </c>
      <c r="U416" s="100">
        <f t="shared" si="36"/>
        <v>1.5189521670460282E-2</v>
      </c>
      <c r="V416" s="100">
        <f t="shared" si="37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39"/>
        <v>1905.0416666666358</v>
      </c>
      <c r="G417" s="97">
        <v>3.48</v>
      </c>
      <c r="H417" s="96">
        <f t="shared" si="38"/>
        <v>317.790670955851</v>
      </c>
      <c r="I417" s="96">
        <f>C417*$E$1859/E417</f>
        <v>11.750338331783958</v>
      </c>
      <c r="J417" s="98">
        <f>J416*((H417+(I417/12))/H416)</f>
        <v>1772.193861741885</v>
      </c>
      <c r="K417" s="96">
        <f>D417*$E$1859/E417</f>
        <v>19.037282186560471</v>
      </c>
      <c r="L417" s="98">
        <f>K417*(J417/H417)</f>
        <v>106.1634519786064</v>
      </c>
      <c r="M417" s="91">
        <f>H417/AVERAGE(K297:K416)</f>
        <v>18.459852032455842</v>
      </c>
      <c r="N417" s="87"/>
      <c r="O417" s="99">
        <f t="shared" si="34"/>
        <v>22.087689801665334</v>
      </c>
      <c r="P417" s="99"/>
      <c r="Q417" s="107">
        <f>1/M417-(G417/100-(((E417/E297)^(1/10))-1))</f>
        <v>4.515084406533424E-2</v>
      </c>
      <c r="R417" s="97">
        <f>((G417/G418+G417/1200+((1+G418/1200)^(-119))*(1-G417/G418)))</f>
        <v>1.003249082644516</v>
      </c>
      <c r="S417" s="97">
        <f>S416*R416*E416/E417</f>
        <v>6.2935292619799208</v>
      </c>
      <c r="T417" s="100">
        <f t="shared" si="35"/>
        <v>1.9606368980848776E-2</v>
      </c>
      <c r="U417" s="100">
        <f t="shared" si="36"/>
        <v>1.5255619939742227E-2</v>
      </c>
      <c r="V417" s="100">
        <f t="shared" si="37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39"/>
        <v>1905.1249999999691</v>
      </c>
      <c r="G418" s="97">
        <f>G417*11/12+G429*1/12</f>
        <v>3.4758333333333331</v>
      </c>
      <c r="H418" s="96">
        <f t="shared" si="38"/>
        <v>331.73877869649931</v>
      </c>
      <c r="I418" s="96">
        <f>C418*$E$1859/E418</f>
        <v>11.81065447336514</v>
      </c>
      <c r="J418" s="98">
        <f>J417*((H418+(I418/12))/H417)</f>
        <v>1855.4656004035869</v>
      </c>
      <c r="K418" s="96">
        <f>D418*$E$1859/E418</f>
        <v>19.602746013884047</v>
      </c>
      <c r="L418" s="98">
        <f>K418*(J418/H418)</f>
        <v>109.6411491147574</v>
      </c>
      <c r="M418" s="91">
        <f>H418/AVERAGE(K298:K417)</f>
        <v>19.168996375829828</v>
      </c>
      <c r="N418" s="87"/>
      <c r="O418" s="99">
        <f t="shared" si="34"/>
        <v>22.944184172180911</v>
      </c>
      <c r="P418" s="99"/>
      <c r="Q418" s="107">
        <f>1/M418-(G418/100-(((E418/E298)^(1/10))-1))</f>
        <v>4.3188467656359662E-2</v>
      </c>
      <c r="R418" s="97">
        <f>((G418/G419+G418/1200+((1+G419/1200)^(-119))*(1-G418/G419)))</f>
        <v>1.0032456788303199</v>
      </c>
      <c r="S418" s="97">
        <f>S417*R417*E417/E418</f>
        <v>6.3139774586777735</v>
      </c>
      <c r="T418" s="100">
        <f t="shared" si="35"/>
        <v>1.5061356791900016E-2</v>
      </c>
      <c r="U418" s="100">
        <f t="shared" si="36"/>
        <v>1.6424775274883618E-2</v>
      </c>
      <c r="V418" s="100">
        <f t="shared" si="37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39"/>
        <v>1905.2083333333023</v>
      </c>
      <c r="G419" s="97">
        <f>G417*10/12+G429*2/12</f>
        <v>3.4716666666666667</v>
      </c>
      <c r="H419" s="96">
        <f t="shared" si="38"/>
        <v>345.03751751691999</v>
      </c>
      <c r="I419" s="96">
        <f>C419*$E$1859/E419</f>
        <v>12.009593151141413</v>
      </c>
      <c r="J419" s="98">
        <f>J418*((H419+(I419/12))/H418)</f>
        <v>1935.4450994184278</v>
      </c>
      <c r="K419" s="96">
        <f>D419*$E$1859/E419</f>
        <v>20.39724551066875</v>
      </c>
      <c r="L419" s="98">
        <f>K419*(J419/H419)</f>
        <v>114.41581526948717</v>
      </c>
      <c r="M419" s="91">
        <f>H419/AVERAGE(K299:K418)</f>
        <v>19.831506074218417</v>
      </c>
      <c r="N419" s="87"/>
      <c r="O419" s="99">
        <f t="shared" si="34"/>
        <v>23.742093324670726</v>
      </c>
      <c r="P419" s="99"/>
      <c r="Q419" s="107">
        <f>1/M419-(G419/100-(((E419/E299)^(1/10))-1))</f>
        <v>4.0329691823584674E-2</v>
      </c>
      <c r="R419" s="97">
        <f>((G419/G420+G419/1200+((1+G420/1200)^(-119))*(1-G419/G420)))</f>
        <v>1.0032422750346768</v>
      </c>
      <c r="S419" s="97">
        <f>S418*R418*E418/E419</f>
        <v>6.4064065705021793</v>
      </c>
      <c r="T419" s="100">
        <f t="shared" si="35"/>
        <v>1.4849064026413172E-2</v>
      </c>
      <c r="U419" s="100">
        <f t="shared" si="36"/>
        <v>1.6456099531714674E-2</v>
      </c>
      <c r="V419" s="100">
        <f t="shared" si="37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39"/>
        <v>1905.2916666666356</v>
      </c>
      <c r="G420" s="97">
        <f>G417*9/12+G429*3/12</f>
        <v>3.4674999999999998</v>
      </c>
      <c r="H420" s="96">
        <f t="shared" si="38"/>
        <v>340.84369133715626</v>
      </c>
      <c r="I420" s="96">
        <f>C420*$E$1859/E420</f>
        <v>12.074406828465033</v>
      </c>
      <c r="J420" s="98">
        <f>J419*((H420+(I420/12))/H419)</f>
        <v>1917.5645094714062</v>
      </c>
      <c r="K420" s="96">
        <f>D420*$E$1859/E420</f>
        <v>20.969130898818342</v>
      </c>
      <c r="L420" s="98">
        <f>K420*(J420/H420)</f>
        <v>117.97097094063461</v>
      </c>
      <c r="M420" s="91">
        <f>H420/AVERAGE(K300:K419)</f>
        <v>19.482927524711279</v>
      </c>
      <c r="N420" s="87"/>
      <c r="O420" s="99">
        <f t="shared" si="34"/>
        <v>23.328639790056236</v>
      </c>
      <c r="P420" s="99"/>
      <c r="Q420" s="107">
        <f>1/M420-(G420/100-(((E420/E300)^(1/10))-1))</f>
        <v>3.6922139219511055E-2</v>
      </c>
      <c r="R420" s="97">
        <f>((G420/G421+G420/1200+((1+G421/1200)^(-119))*(1-G420/G421)))</f>
        <v>1.0032388712575924</v>
      </c>
      <c r="S420" s="97">
        <f>S419*R419*E419/E420</f>
        <v>6.427177902587708</v>
      </c>
      <c r="T420" s="100">
        <f t="shared" si="35"/>
        <v>2.2606882657141281E-2</v>
      </c>
      <c r="U420" s="100">
        <f t="shared" si="36"/>
        <v>1.5591562541891868E-2</v>
      </c>
      <c r="V420" s="100">
        <f t="shared" si="37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39"/>
        <v>1905.3749999999688</v>
      </c>
      <c r="G421" s="97">
        <f>G417*8/12+G429*4/12</f>
        <v>3.4633333333333329</v>
      </c>
      <c r="H421" s="96">
        <f t="shared" si="38"/>
        <v>327.79407595750052</v>
      </c>
      <c r="I421" s="96">
        <f>C421*$E$1859/E421</f>
        <v>12.274924044384992</v>
      </c>
      <c r="J421" s="98">
        <f>J420*((H421+(I421/12))/H420)</f>
        <v>1849.9030466315282</v>
      </c>
      <c r="K421" s="96">
        <f>D421*$E$1859/E421</f>
        <v>21.788665048939741</v>
      </c>
      <c r="L421" s="98">
        <f>K421*(J421/H421)</f>
        <v>122.9641436878604</v>
      </c>
      <c r="M421" s="91">
        <f>H421/AVERAGE(K301:K420)</f>
        <v>18.629487509845116</v>
      </c>
      <c r="N421" s="87"/>
      <c r="O421" s="99">
        <f t="shared" si="34"/>
        <v>22.31342942948611</v>
      </c>
      <c r="P421" s="99"/>
      <c r="Q421" s="107">
        <f>1/M421-(G421/100-(((E421/E301)^(1/10))-1))</f>
        <v>3.6744785710864293E-2</v>
      </c>
      <c r="R421" s="97">
        <f>((G421/G422+G421/1200+((1+G422/1200)^(-119))*(1-G421/G422)))</f>
        <v>1.0032354674990727</v>
      </c>
      <c r="S421" s="97">
        <f>S420*R420*E420/E421</f>
        <v>6.5221248143114563</v>
      </c>
      <c r="T421" s="100">
        <f t="shared" si="35"/>
        <v>2.3301547076080675E-2</v>
      </c>
      <c r="U421" s="100">
        <f t="shared" si="36"/>
        <v>1.3577729460267252E-2</v>
      </c>
      <c r="V421" s="100">
        <f t="shared" si="37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39"/>
        <v>1905.4583333333021</v>
      </c>
      <c r="G422" s="97">
        <f>G417*7/12+G429*5/12</f>
        <v>3.4591666666666665</v>
      </c>
      <c r="H422" s="96">
        <f t="shared" si="38"/>
        <v>331.65047685111819</v>
      </c>
      <c r="I422" s="96">
        <f>C422*$E$1859/E422</f>
        <v>12.340482859576491</v>
      </c>
      <c r="J422" s="98">
        <f>J421*((H422+(I422/12))/H421)</f>
        <v>1877.4702292872137</v>
      </c>
      <c r="K422" s="96">
        <f>D422*$E$1859/E422</f>
        <v>22.367125182982388</v>
      </c>
      <c r="L422" s="98">
        <f>K422*(J422/H422)</f>
        <v>126.62008523099813</v>
      </c>
      <c r="M422" s="91">
        <f>H422/AVERAGE(K302:K421)</f>
        <v>18.735862386183527</v>
      </c>
      <c r="N422" s="87"/>
      <c r="O422" s="99">
        <f t="shared" si="34"/>
        <v>22.445296542536877</v>
      </c>
      <c r="P422" s="99"/>
      <c r="Q422" s="107">
        <f>1/M422-(G422/100-(((E422/E302)^(1/10))-1))</f>
        <v>3.5098049687541752E-2</v>
      </c>
      <c r="R422" s="97">
        <f>((G422/G423+G422/1200+((1+G423/1200)^(-119))*(1-G422/G423)))</f>
        <v>1.003232063759123</v>
      </c>
      <c r="S422" s="97">
        <f>S421*R421*E421/E422</f>
        <v>6.5432269371730563</v>
      </c>
      <c r="T422" s="100">
        <f t="shared" si="35"/>
        <v>2.3389608135557571E-2</v>
      </c>
      <c r="U422" s="100">
        <f t="shared" si="36"/>
        <v>1.3732181416571843E-2</v>
      </c>
      <c r="V422" s="100">
        <f t="shared" si="37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39"/>
        <v>1905.5416666666354</v>
      </c>
      <c r="G423" s="97">
        <f>G417*6/12+G429*6/12</f>
        <v>3.4550000000000001</v>
      </c>
      <c r="H423" s="96">
        <f t="shared" si="38"/>
        <v>342.06275926388588</v>
      </c>
      <c r="I423" s="96">
        <f>C423*$E$1859/E423</f>
        <v>12.406041674767991</v>
      </c>
      <c r="J423" s="98">
        <f>J422*((H423+(I423/12))/H422)</f>
        <v>1942.2666025008989</v>
      </c>
      <c r="K423" s="96">
        <f>D423*$E$1859/E423</f>
        <v>22.945585317025039</v>
      </c>
      <c r="L423" s="98">
        <f>K423*(J423/H423)</f>
        <v>130.28733128388217</v>
      </c>
      <c r="M423" s="91">
        <f>H423/AVERAGE(K303:K422)</f>
        <v>19.205883309548046</v>
      </c>
      <c r="N423" s="87"/>
      <c r="O423" s="99">
        <f t="shared" si="34"/>
        <v>23.00984175448481</v>
      </c>
      <c r="P423" s="99"/>
      <c r="Q423" s="107">
        <f>1/M423-(G423/100-(((E423/E303)^(1/10))-1))</f>
        <v>3.5217155866494564E-2</v>
      </c>
      <c r="R423" s="97">
        <f>((G423/G424+G423/1200+((1+G424/1200)^(-119))*(1-G423/G424)))</f>
        <v>1.0032286600377496</v>
      </c>
      <c r="S423" s="97">
        <f>S422*R422*E422/E423</f>
        <v>6.5643750638244107</v>
      </c>
      <c r="T423" s="100">
        <f t="shared" si="35"/>
        <v>1.9992629211455615E-2</v>
      </c>
      <c r="U423" s="100">
        <f t="shared" si="36"/>
        <v>1.388576484920101E-2</v>
      </c>
      <c r="V423" s="100">
        <f t="shared" si="37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39"/>
        <v>1905.6249999999686</v>
      </c>
      <c r="G424" s="97">
        <f>G417*5/12+G429*7/12</f>
        <v>3.4508333333333336</v>
      </c>
      <c r="H424" s="96">
        <f t="shared" si="38"/>
        <v>350.75637139841587</v>
      </c>
      <c r="I424" s="96">
        <f>C424*$E$1859/E424</f>
        <v>12.326036399250853</v>
      </c>
      <c r="J424" s="98">
        <f>J423*((H424+(I424/12))/H423)</f>
        <v>1997.4621752312191</v>
      </c>
      <c r="K424" s="96">
        <f>D424*$E$1859/E424</f>
        <v>23.256672451416705</v>
      </c>
      <c r="L424" s="98">
        <f>K424*(J424/H424)</f>
        <v>132.440426835983</v>
      </c>
      <c r="M424" s="91">
        <f>H424/AVERAGE(K304:K423)</f>
        <v>19.573308430803714</v>
      </c>
      <c r="N424" s="87"/>
      <c r="O424" s="99">
        <f t="shared" si="34"/>
        <v>23.447498517743686</v>
      </c>
      <c r="P424" s="99"/>
      <c r="Q424" s="107">
        <f>1/M424-(G424/100-(((E424/E304)^(1/10))-1))</f>
        <v>3.6851800488857715E-2</v>
      </c>
      <c r="R424" s="97">
        <f>((G424/G425+G424/1200+((1+G425/1200)^(-119))*(1-G424/G425)))</f>
        <v>1.003225256334958</v>
      </c>
      <c r="S424" s="97">
        <f>S423*R423*E423/E424</f>
        <v>6.5107179839474183</v>
      </c>
      <c r="T424" s="100">
        <f t="shared" si="35"/>
        <v>2.1809669392637732E-2</v>
      </c>
      <c r="U424" s="100">
        <f t="shared" si="36"/>
        <v>1.5198292703166416E-2</v>
      </c>
      <c r="V424" s="100">
        <f t="shared" si="37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39"/>
        <v>1905.7083333333019</v>
      </c>
      <c r="G425" s="97">
        <f>G417*4/12+G429*8/12</f>
        <v>3.4466666666666663</v>
      </c>
      <c r="H425" s="96">
        <f t="shared" si="38"/>
        <v>355.94580248090944</v>
      </c>
      <c r="I425" s="96">
        <f>C425*$E$1859/E425</f>
        <v>12.533302904257374</v>
      </c>
      <c r="J425" s="98">
        <f>J424*((H425+(I425/12))/H424)</f>
        <v>2032.9623871174263</v>
      </c>
      <c r="K425" s="96">
        <f>D425*$E$1859/E425</f>
        <v>24.102505585110336</v>
      </c>
      <c r="L425" s="98">
        <f>K425*(J425/H425)</f>
        <v>137.65996662496116</v>
      </c>
      <c r="M425" s="91">
        <f>H425/AVERAGE(K305:K424)</f>
        <v>19.74349241969777</v>
      </c>
      <c r="N425" s="87"/>
      <c r="O425" s="99">
        <f t="shared" si="34"/>
        <v>23.647692425098622</v>
      </c>
      <c r="P425" s="99"/>
      <c r="Q425" s="107">
        <f>1/M425-(G425/100-(((E425/E305)^(1/10))-1))</f>
        <v>3.5287476611482217E-2</v>
      </c>
      <c r="R425" s="97">
        <f>((G425/G426+G425/1200+((1+G426/1200)^(-119))*(1-G425/G426)))</f>
        <v>1.0032218526507541</v>
      </c>
      <c r="S425" s="97">
        <f>S424*R424*E424/E425</f>
        <v>6.6068093480450161</v>
      </c>
      <c r="T425" s="100">
        <f t="shared" si="35"/>
        <v>2.4156587650627781E-2</v>
      </c>
      <c r="U425" s="100">
        <f t="shared" si="36"/>
        <v>1.4190324866121928E-2</v>
      </c>
      <c r="V425" s="100">
        <f t="shared" si="37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39"/>
        <v>1905.7916666666351</v>
      </c>
      <c r="G426" s="97">
        <f>G417*3/12+G429*9/12</f>
        <v>3.4425000000000003</v>
      </c>
      <c r="H426" s="96">
        <f t="shared" si="38"/>
        <v>360.95912364261238</v>
      </c>
      <c r="I426" s="96">
        <f>C426*$E$1859/E426</f>
        <v>12.598861719448875</v>
      </c>
      <c r="J426" s="98">
        <f>J425*((H426+(I426/12))/H425)</f>
        <v>2067.5921283216012</v>
      </c>
      <c r="K426" s="96">
        <f>D426*$E$1859/E426</f>
        <v>24.680965719152983</v>
      </c>
      <c r="L426" s="98">
        <f>K426*(J426/H426)</f>
        <v>141.37382073993854</v>
      </c>
      <c r="M426" s="91">
        <f>H426/AVERAGE(K306:K425)</f>
        <v>19.897394814329527</v>
      </c>
      <c r="N426" s="87"/>
      <c r="O426" s="99">
        <f t="shared" si="34"/>
        <v>23.825645601554914</v>
      </c>
      <c r="P426" s="99"/>
      <c r="Q426" s="107">
        <f>1/M426-(G426/100-(((E426/E306)^(1/10))-1))</f>
        <v>3.4937378685382083E-2</v>
      </c>
      <c r="R426" s="97">
        <f>((G426/G427+G426/1200+((1+G427/1200)^(-119))*(1-G426/G427)))</f>
        <v>1.0032184489851437</v>
      </c>
      <c r="S426" s="97">
        <f>S425*R425*E425/E426</f>
        <v>6.6280955142560423</v>
      </c>
      <c r="T426" s="100">
        <f t="shared" si="35"/>
        <v>2.7346681301730458E-2</v>
      </c>
      <c r="U426" s="100">
        <f t="shared" si="36"/>
        <v>1.3342433836232459E-2</v>
      </c>
      <c r="V426" s="100">
        <f t="shared" si="37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39"/>
        <v>1905.8749999999684</v>
      </c>
      <c r="G427" s="97">
        <f>G417*2/12+G429*10/12</f>
        <v>3.4383333333333339</v>
      </c>
      <c r="H427" s="96">
        <f t="shared" si="38"/>
        <v>354.9501975781796</v>
      </c>
      <c r="I427" s="96">
        <f>C427*$E$1859/E427</f>
        <v>12.516664861967383</v>
      </c>
      <c r="J427" s="98">
        <f>J426*((H427+(I427/12))/H426)</f>
        <v>2039.147369863208</v>
      </c>
      <c r="K427" s="96">
        <f>D427*$E$1859/E427</f>
        <v>24.972328615865479</v>
      </c>
      <c r="L427" s="98">
        <f>K427*(J427/H427)</f>
        <v>143.4631071171215</v>
      </c>
      <c r="M427" s="91">
        <f>H427/AVERAGE(K307:K426)</f>
        <v>19.443525693264974</v>
      </c>
      <c r="N427" s="87"/>
      <c r="O427" s="99">
        <f t="shared" si="34"/>
        <v>23.275233759234006</v>
      </c>
      <c r="P427" s="99"/>
      <c r="Q427" s="107">
        <f>1/M427-(G427/100-(((E427/E307)^(1/10))-1))</f>
        <v>3.7317818779079977E-2</v>
      </c>
      <c r="R427" s="97">
        <f>((G427/G428+G427/1200+((1+G428/1200)^(-119))*(1-G427/G428)))</f>
        <v>1.0032150453381325</v>
      </c>
      <c r="S427" s="97">
        <f>S426*R426*E426/E427</f>
        <v>6.573850674013709</v>
      </c>
      <c r="T427" s="100">
        <f t="shared" si="35"/>
        <v>3.169975301138872E-2</v>
      </c>
      <c r="U427" s="100">
        <f t="shared" si="36"/>
        <v>1.3662151754186169E-2</v>
      </c>
      <c r="V427" s="100">
        <f t="shared" si="37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39"/>
        <v>1905.9583333333017</v>
      </c>
      <c r="G428" s="97">
        <f>G417*1/12+G429*11/12</f>
        <v>3.434166666666667</v>
      </c>
      <c r="H428" s="96">
        <f t="shared" si="38"/>
        <v>359.63499417779576</v>
      </c>
      <c r="I428" s="96">
        <f>C428*$E$1859/E428</f>
        <v>12.440204201118723</v>
      </c>
      <c r="J428" s="98">
        <f>J427*((H428+(I428/12))/H427)</f>
        <v>2072.0166049009522</v>
      </c>
      <c r="K428" s="96">
        <f>D428*$E$1859/E428</f>
        <v>25.257384287119834</v>
      </c>
      <c r="L428" s="98">
        <f>K428*(J428/H428)</f>
        <v>145.51898587878807</v>
      </c>
      <c r="M428" s="91">
        <f>H428/AVERAGE(K308:K427)</f>
        <v>19.577960809096105</v>
      </c>
      <c r="N428" s="87"/>
      <c r="O428" s="99">
        <f t="shared" si="34"/>
        <v>23.427096972362243</v>
      </c>
      <c r="P428" s="99"/>
      <c r="Q428" s="107">
        <f>1/M428-(G428/100-(((E428/E308)^(1/10))-1))</f>
        <v>3.9588610620698413E-2</v>
      </c>
      <c r="R428" s="97">
        <f>((G428/G429+G428/1200+((1+G429/1200)^(-119))*(1-G428/G429)))</f>
        <v>1.0032116417097265</v>
      </c>
      <c r="S428" s="97">
        <f>S427*R427*E427/E428</f>
        <v>6.5209324220421516</v>
      </c>
      <c r="T428" s="100">
        <f t="shared" si="35"/>
        <v>3.065765638735285E-2</v>
      </c>
      <c r="U428" s="100">
        <f t="shared" si="36"/>
        <v>1.4956735840993218E-2</v>
      </c>
      <c r="V428" s="100">
        <f t="shared" si="37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39"/>
        <v>1906.0416666666349</v>
      </c>
      <c r="G429" s="97">
        <v>3.43</v>
      </c>
      <c r="H429" s="96">
        <f t="shared" si="38"/>
        <v>372.07519837891454</v>
      </c>
      <c r="I429" s="96">
        <f>C429*$E$1859/E429</f>
        <v>12.658850214350506</v>
      </c>
      <c r="J429" s="98">
        <f>J428*((H429+(I429/12))/H428)</f>
        <v>2149.767905838527</v>
      </c>
      <c r="K429" s="96">
        <f>D429*$E$1859/E429</f>
        <v>25.540116200781622</v>
      </c>
      <c r="L429" s="98">
        <f>K429*(J429/H429)</f>
        <v>147.56512220928084</v>
      </c>
      <c r="M429" s="91">
        <f>H429/AVERAGE(K309:K428)</f>
        <v>20.132402260807886</v>
      </c>
      <c r="N429" s="87"/>
      <c r="O429" s="99">
        <f t="shared" si="34"/>
        <v>24.078997473407551</v>
      </c>
      <c r="P429" s="99"/>
      <c r="Q429" s="107">
        <f>1/M429-(G429/100-(((E429/E309)^(1/10))-1))</f>
        <v>3.9675566924175953E-2</v>
      </c>
      <c r="R429" s="97">
        <f>((G429/G430+G429/1200+((1+G430/1200)^(-119))*(1-G429/G430)))</f>
        <v>1.0011806993806183</v>
      </c>
      <c r="S429" s="97">
        <f>S428*R428*E428/E429</f>
        <v>6.5418753205950901</v>
      </c>
      <c r="T429" s="100">
        <f t="shared" si="35"/>
        <v>2.4643925931032262E-2</v>
      </c>
      <c r="U429" s="100">
        <f t="shared" si="36"/>
        <v>1.4124835827980409E-2</v>
      </c>
      <c r="V429" s="100">
        <f t="shared" si="37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39"/>
        <v>1906.1249999999682</v>
      </c>
      <c r="G430" s="97">
        <f>G429*11/12+G441*1/12</f>
        <v>3.45</v>
      </c>
      <c r="H430" s="96">
        <f t="shared" si="38"/>
        <v>369.43636718473789</v>
      </c>
      <c r="I430" s="96">
        <f>C430*$E$1859/E430</f>
        <v>12.881265986431115</v>
      </c>
      <c r="J430" s="98">
        <f>J429*((H430+(I430/12))/H429)</f>
        <v>2140.7234162448144</v>
      </c>
      <c r="K430" s="96">
        <f>D430*$E$1859/E430</f>
        <v>25.822848114443413</v>
      </c>
      <c r="L430" s="98">
        <f>K430*(J430/H430)</f>
        <v>149.63219797221407</v>
      </c>
      <c r="M430" s="91">
        <f>H430/AVERAGE(K310:K429)</f>
        <v>19.866752563675881</v>
      </c>
      <c r="N430" s="87"/>
      <c r="O430" s="99">
        <f t="shared" si="34"/>
        <v>23.751613317696666</v>
      </c>
      <c r="P430" s="99"/>
      <c r="Q430" s="107">
        <f>1/M430-(G430/100-(((E430/E310)^(1/10))-1))</f>
        <v>4.1614581752952767E-2</v>
      </c>
      <c r="R430" s="97">
        <f>((G430/G431+G430/1200+((1+G431/1200)^(-119))*(1-G430/G431)))</f>
        <v>1.0011989435794537</v>
      </c>
      <c r="S430" s="97">
        <f>S429*R429*E429/E430</f>
        <v>6.5495993087341988</v>
      </c>
      <c r="T430" s="100">
        <f t="shared" si="35"/>
        <v>2.4056735147999886E-2</v>
      </c>
      <c r="U430" s="100">
        <f t="shared" si="36"/>
        <v>1.422322553881572E-2</v>
      </c>
      <c r="V430" s="100">
        <f t="shared" si="37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39"/>
        <v>1906.2083333333014</v>
      </c>
      <c r="G431" s="97">
        <f>G429*10/12+G441*2/12</f>
        <v>3.4700000000000006</v>
      </c>
      <c r="H431" s="96">
        <f t="shared" si="38"/>
        <v>360.38894594756061</v>
      </c>
      <c r="I431" s="96">
        <f>C431*$E$1859/E431</f>
        <v>13.099911999662897</v>
      </c>
      <c r="J431" s="98">
        <f>J430*((H431+(I431/12))/H430)</f>
        <v>2094.623228730869</v>
      </c>
      <c r="K431" s="96">
        <f>D431*$E$1859/E431</f>
        <v>26.105580028105198</v>
      </c>
      <c r="L431" s="98">
        <f>K431*(J431/H431)</f>
        <v>151.72872237407182</v>
      </c>
      <c r="M431" s="91">
        <f>H431/AVERAGE(K311:K430)</f>
        <v>19.259453020854107</v>
      </c>
      <c r="N431" s="87"/>
      <c r="O431" s="99">
        <f t="shared" si="34"/>
        <v>23.019077336408859</v>
      </c>
      <c r="P431" s="99"/>
      <c r="Q431" s="107">
        <f>1/M431-(G431/100-(((E431/E311)^(1/10))-1))</f>
        <v>4.3001783462784965E-2</v>
      </c>
      <c r="R431" s="97">
        <f>((G431/G432+G431/1200+((1+G432/1200)^(-119))*(1-G431/G432)))</f>
        <v>1.0012171857262209</v>
      </c>
      <c r="S431" s="97">
        <f>S430*R430*E430/E431</f>
        <v>6.5574519087734</v>
      </c>
      <c r="T431" s="100">
        <f t="shared" si="35"/>
        <v>2.5402069708233777E-2</v>
      </c>
      <c r="U431" s="100">
        <f t="shared" si="36"/>
        <v>1.3350942575860891E-2</v>
      </c>
      <c r="V431" s="100">
        <f t="shared" si="37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39"/>
        <v>1906.2916666666347</v>
      </c>
      <c r="G432" s="97">
        <f>G429*9/12+G441*3/12</f>
        <v>3.49</v>
      </c>
      <c r="H432" s="96">
        <f t="shared" si="38"/>
        <v>355.48825944408958</v>
      </c>
      <c r="I432" s="96">
        <f>C432*$E$1859/E432</f>
        <v>13.318558012894682</v>
      </c>
      <c r="J432" s="98">
        <f>J431*((H432+(I432/12))/H431)</f>
        <v>2072.5906114879335</v>
      </c>
      <c r="K432" s="96">
        <f>D432*$E$1859/E432</f>
        <v>26.388311941766986</v>
      </c>
      <c r="L432" s="98">
        <f>K432*(J432/H432)</f>
        <v>153.85084072550939</v>
      </c>
      <c r="M432" s="91">
        <f>H432/AVERAGE(K312:K431)</f>
        <v>18.876204996115877</v>
      </c>
      <c r="N432" s="87"/>
      <c r="O432" s="99">
        <f t="shared" si="34"/>
        <v>22.557115123058139</v>
      </c>
      <c r="P432" s="99"/>
      <c r="Q432" s="107">
        <f>1/M432-(G432/100-(((E432/E312)^(1/10))-1))</f>
        <v>4.5354641484752115E-2</v>
      </c>
      <c r="R432" s="97">
        <f>((G432/G433+G432/1200+((1+G433/1200)^(-119))*(1-G432/G433)))</f>
        <v>1.0012354258239826</v>
      </c>
      <c r="S432" s="97">
        <f>S431*R431*E431/E432</f>
        <v>6.5654335456371387</v>
      </c>
      <c r="T432" s="100">
        <f t="shared" si="35"/>
        <v>2.4835154259549741E-2</v>
      </c>
      <c r="U432" s="100">
        <f t="shared" si="36"/>
        <v>1.2488097936725229E-2</v>
      </c>
      <c r="V432" s="100">
        <f t="shared" si="37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39"/>
        <v>1906.3749999999679</v>
      </c>
      <c r="G433" s="97">
        <f>G429*8/12+G441*4/12</f>
        <v>3.51</v>
      </c>
      <c r="H433" s="96">
        <f t="shared" si="38"/>
        <v>342.21790820270672</v>
      </c>
      <c r="I433" s="96">
        <f>C433*$E$1859/E433</f>
        <v>13.39048721420613</v>
      </c>
      <c r="J433" s="98">
        <f>J432*((H433+(I433/12))/H432)</f>
        <v>2001.7267928258295</v>
      </c>
      <c r="K433" s="96">
        <f>D433*$E$1859/E433</f>
        <v>26.374637260720593</v>
      </c>
      <c r="L433" s="98">
        <f>K433*(J433/H433)</f>
        <v>154.27251698521511</v>
      </c>
      <c r="M433" s="91">
        <f>H433/AVERAGE(K313:K432)</f>
        <v>18.054044460926384</v>
      </c>
      <c r="N433" s="87"/>
      <c r="O433" s="99">
        <f t="shared" si="34"/>
        <v>21.573872118633187</v>
      </c>
      <c r="P433" s="99"/>
      <c r="Q433" s="107">
        <f>1/M433-(G433/100-(((E433/E313)^(1/10))-1))</f>
        <v>5.0240640291034415E-2</v>
      </c>
      <c r="R433" s="97">
        <f>((G433/G434+G433/1200+((1+G434/1200)^(-119))*(1-G433/G434)))</f>
        <v>1.0012536638757978</v>
      </c>
      <c r="S433" s="97">
        <f>S432*R432*E432/E433</f>
        <v>6.5004900688463723</v>
      </c>
      <c r="T433" s="100">
        <f t="shared" si="35"/>
        <v>3.013221172330649E-2</v>
      </c>
      <c r="U433" s="100">
        <f t="shared" si="36"/>
        <v>1.2765694718924969E-2</v>
      </c>
      <c r="V433" s="100">
        <f t="shared" si="37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39"/>
        <v>1906.4583333333012</v>
      </c>
      <c r="G434" s="97">
        <f>G429*7/12+G441*5/12</f>
        <v>3.5300000000000002</v>
      </c>
      <c r="H434" s="96">
        <f t="shared" si="38"/>
        <v>346.6913449112389</v>
      </c>
      <c r="I434" s="96">
        <f>C434*$E$1859/E434</f>
        <v>13.606703321785181</v>
      </c>
      <c r="J434" s="98">
        <f>J433*((H434+(I434/12))/H433)</f>
        <v>2034.525602385113</v>
      </c>
      <c r="K434" s="96">
        <f>D434*$E$1859/E434</f>
        <v>26.654227055003847</v>
      </c>
      <c r="L434" s="98">
        <f>K434*(J434/H434)</f>
        <v>156.41782857046834</v>
      </c>
      <c r="M434" s="91">
        <f>H434/AVERAGE(K314:K433)</f>
        <v>18.172666376497499</v>
      </c>
      <c r="N434" s="87"/>
      <c r="O434" s="99">
        <f t="shared" si="34"/>
        <v>21.715576326751577</v>
      </c>
      <c r="P434" s="99"/>
      <c r="Q434" s="107">
        <f>1/M434-(G434/100-(((E434/E314)^(1/10))-1))</f>
        <v>5.1229005412075111E-2</v>
      </c>
      <c r="R434" s="97">
        <f>((G434/G435+G434/1200+((1+G435/1200)^(-119))*(1-G434/G435)))</f>
        <v>1.0012718998847194</v>
      </c>
      <c r="S434" s="97">
        <f>S433*R433*E433/E434</f>
        <v>6.5086394984206679</v>
      </c>
      <c r="T434" s="100">
        <f t="shared" si="35"/>
        <v>2.8948695273894431E-2</v>
      </c>
      <c r="U434" s="100">
        <f t="shared" si="36"/>
        <v>1.1920202925411294E-2</v>
      </c>
      <c r="V434" s="100">
        <f t="shared" si="37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39"/>
        <v>1906.5416666666345</v>
      </c>
      <c r="G435" s="97">
        <f>G429*6/12+G441*6/12</f>
        <v>3.55</v>
      </c>
      <c r="H435" s="96">
        <f t="shared" si="38"/>
        <v>349.38992096175946</v>
      </c>
      <c r="I435" s="96">
        <f>C435*$E$1859/E435</f>
        <v>14.29953451353426</v>
      </c>
      <c r="J435" s="98">
        <f>J434*((H435+(I435/12))/H434)</f>
        <v>2057.3548988282982</v>
      </c>
      <c r="K435" s="96">
        <f>D435*$E$1859/E435</f>
        <v>27.862496456387547</v>
      </c>
      <c r="L435" s="98">
        <f>K435*(J435/H435)</f>
        <v>164.06610534254364</v>
      </c>
      <c r="M435" s="91">
        <f>H435/AVERAGE(K315:K434)</f>
        <v>18.195200143513738</v>
      </c>
      <c r="N435" s="87"/>
      <c r="O435" s="99">
        <f t="shared" si="34"/>
        <v>21.745449504726242</v>
      </c>
      <c r="P435" s="99"/>
      <c r="Q435" s="107">
        <f>1/M435-(G435/100-(((E435/E315)^(1/10))-1))</f>
        <v>4.7470096242974637E-2</v>
      </c>
      <c r="R435" s="97">
        <f>((G435/G436+G435/1200+((1+G436/1200)^(-119))*(1-G435/G436)))</f>
        <v>1.0012901338537958</v>
      </c>
      <c r="S435" s="97">
        <f>S434*R434*E434/E435</f>
        <v>6.7416215508959922</v>
      </c>
      <c r="T435" s="100">
        <f t="shared" si="35"/>
        <v>2.683242740609626E-2</v>
      </c>
      <c r="U435" s="100">
        <f t="shared" si="36"/>
        <v>8.5910827324675587E-3</v>
      </c>
      <c r="V435" s="100">
        <f t="shared" si="37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39"/>
        <v>1906.6249999999677</v>
      </c>
      <c r="G436" s="97">
        <f>G429*5/12+G441*7/12</f>
        <v>3.5700000000000003</v>
      </c>
      <c r="H436" s="96">
        <f t="shared" si="38"/>
        <v>366.79753599056113</v>
      </c>
      <c r="I436" s="96">
        <f>C436*$E$1859/E436</f>
        <v>14.200681583519463</v>
      </c>
      <c r="J436" s="98">
        <f>J435*((H436+(I436/12))/H435)</f>
        <v>2166.8265614233433</v>
      </c>
      <c r="K436" s="96">
        <f>D436*$E$1859/E436</f>
        <v>27.519239596414145</v>
      </c>
      <c r="L436" s="98">
        <f>K436*(J436/H436)</f>
        <v>162.56766596495794</v>
      </c>
      <c r="M436" s="91">
        <f>H436/AVERAGE(K316:K435)</f>
        <v>18.96725147754929</v>
      </c>
      <c r="N436" s="87"/>
      <c r="O436" s="99">
        <f t="shared" si="34"/>
        <v>22.66560945231646</v>
      </c>
      <c r="P436" s="99"/>
      <c r="Q436" s="107">
        <f>1/M436-(G436/100-(((E436/E316)^(1/10))-1))</f>
        <v>4.737163429194409E-2</v>
      </c>
      <c r="R436" s="97">
        <f>((G436/G437+G436/1200+((1+G437/1200)^(-119))*(1-G436/G437)))</f>
        <v>1.0013083657860706</v>
      </c>
      <c r="S436" s="97">
        <f>S435*R435*E435/E436</f>
        <v>6.5986592243810982</v>
      </c>
      <c r="T436" s="100">
        <f t="shared" si="35"/>
        <v>2.1825045749794381E-2</v>
      </c>
      <c r="U436" s="100">
        <f t="shared" si="36"/>
        <v>1.004929021590395E-2</v>
      </c>
      <c r="V436" s="100">
        <f t="shared" si="37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39"/>
        <v>1906.708333333301</v>
      </c>
      <c r="G437" s="97">
        <f>G429*4/12+G441*8/12</f>
        <v>3.59</v>
      </c>
      <c r="H437" s="96">
        <f t="shared" si="38"/>
        <v>373.90475155480925</v>
      </c>
      <c r="I437" s="96">
        <f>C437*$E$1859/E437</f>
        <v>14.259079508446115</v>
      </c>
      <c r="J437" s="98">
        <f>J436*((H437+(I437/12))/H436)</f>
        <v>2215.8313875659028</v>
      </c>
      <c r="K437" s="96">
        <f>D437*$E$1859/E437</f>
        <v>27.49299643785362</v>
      </c>
      <c r="L437" s="98">
        <f>K437*(J437/H437)</f>
        <v>162.92877849749286</v>
      </c>
      <c r="M437" s="91">
        <f>H437/AVERAGE(K317:K436)</f>
        <v>19.200993682001354</v>
      </c>
      <c r="N437" s="87"/>
      <c r="O437" s="99">
        <f t="shared" si="34"/>
        <v>22.942876422324748</v>
      </c>
      <c r="P437" s="99"/>
      <c r="Q437" s="107">
        <f>1/M437-(G437/100-(((E437/E317)^(1/10))-1))</f>
        <v>4.7681945197023012E-2</v>
      </c>
      <c r="R437" s="97">
        <f>((G437/G438+G437/1200+((1+G438/1200)^(-119))*(1-G437/G438)))</f>
        <v>1.0013265956845823</v>
      </c>
      <c r="S437" s="97">
        <f>S436*R436*E436/E437</f>
        <v>6.5338630452411293</v>
      </c>
      <c r="T437" s="100">
        <f t="shared" si="35"/>
        <v>2.2237134609137899E-2</v>
      </c>
      <c r="U437" s="100">
        <f t="shared" si="36"/>
        <v>9.4362960896721138E-3</v>
      </c>
      <c r="V437" s="100">
        <f t="shared" si="37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39"/>
        <v>1906.7916666666342</v>
      </c>
      <c r="G438" s="97">
        <f>G429*3/12+G441*9/12</f>
        <v>3.61</v>
      </c>
      <c r="H438" s="96">
        <f t="shared" si="38"/>
        <v>354.83431210648422</v>
      </c>
      <c r="I438" s="96">
        <f>C438*$E$1859/E438</f>
        <v>14.160551222091245</v>
      </c>
      <c r="J438" s="98">
        <f>J437*((H438+(I438/12))/H437)</f>
        <v>2109.8094787308291</v>
      </c>
      <c r="K438" s="96">
        <f>D438*$E$1859/E438</f>
        <v>27.168711461390618</v>
      </c>
      <c r="L438" s="98">
        <f>K438*(J438/H438)</f>
        <v>161.5424523796986</v>
      </c>
      <c r="M438" s="91">
        <f>H438/AVERAGE(K318:K437)</f>
        <v>18.0953809088691</v>
      </c>
      <c r="N438" s="87"/>
      <c r="O438" s="99">
        <f t="shared" si="34"/>
        <v>21.623963085973962</v>
      </c>
      <c r="P438" s="99"/>
      <c r="Q438" s="107">
        <f>1/M438-(G438/100-(((E438/E318)^(1/10))-1))</f>
        <v>4.9852624506333078E-2</v>
      </c>
      <c r="R438" s="97">
        <f>((G438/G439+G438/1200+((1+G439/1200)^(-119))*(1-G438/G439)))</f>
        <v>1.0013448235523643</v>
      </c>
      <c r="S438" s="97">
        <f>S437*R437*E437/E438</f>
        <v>6.4002729571875658</v>
      </c>
      <c r="T438" s="100">
        <f t="shared" si="35"/>
        <v>2.9024565722618911E-2</v>
      </c>
      <c r="U438" s="100">
        <f t="shared" si="36"/>
        <v>9.9468778719973283E-3</v>
      </c>
      <c r="V438" s="100">
        <f t="shared" si="37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39"/>
        <v>1906.8749999999675</v>
      </c>
      <c r="G439" s="97">
        <f>G429*2/12+G441*10/12</f>
        <v>3.6300000000000003</v>
      </c>
      <c r="H439" s="96">
        <f t="shared" si="38"/>
        <v>358.23657210502591</v>
      </c>
      <c r="I439" s="96">
        <f>C439*$E$1859/E439</f>
        <v>14.221234312568098</v>
      </c>
      <c r="J439" s="98">
        <f>J438*((H439+(I439/12))/H438)</f>
        <v>2137.0854813884239</v>
      </c>
      <c r="K439" s="96">
        <f>D439*$E$1859/E439</f>
        <v>27.147333384595367</v>
      </c>
      <c r="L439" s="98">
        <f>K439*(J439/H439)</f>
        <v>161.94932776886091</v>
      </c>
      <c r="M439" s="91">
        <f>H439/AVERAGE(K319:K438)</f>
        <v>18.141851654007962</v>
      </c>
      <c r="N439" s="87"/>
      <c r="O439" s="99">
        <f t="shared" si="34"/>
        <v>21.683247782770643</v>
      </c>
      <c r="P439" s="99"/>
      <c r="Q439" s="107">
        <f>1/M439-(G439/100-(((E439/E319)^(1/10))-1))</f>
        <v>4.7638625427103364E-2</v>
      </c>
      <c r="R439" s="97">
        <f>((G439/G440+G439/1200+((1+G440/1200)^(-119))*(1-G439/G440)))</f>
        <v>1.0013630493924461</v>
      </c>
      <c r="S439" s="97">
        <f>S438*R438*E438/E439</f>
        <v>6.3400116581624895</v>
      </c>
      <c r="T439" s="100">
        <f t="shared" si="35"/>
        <v>2.8702266216475758E-2</v>
      </c>
      <c r="U439" s="100">
        <f t="shared" si="36"/>
        <v>9.3598403168082545E-3</v>
      </c>
      <c r="V439" s="100">
        <f t="shared" si="37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39"/>
        <v>1906.9583333333007</v>
      </c>
      <c r="G440" s="97">
        <f>G429*1/12+G441*11/12</f>
        <v>3.6499999999999995</v>
      </c>
      <c r="H440" s="96">
        <f t="shared" si="38"/>
        <v>351.21244206120116</v>
      </c>
      <c r="I440" s="96">
        <f>C440*$E$1859/E440</f>
        <v>14.27692853907322</v>
      </c>
      <c r="J440" s="98">
        <f>J439*((H440+(I440/12))/H439)</f>
        <v>2102.2800411236208</v>
      </c>
      <c r="K440" s="96">
        <f>D440*$E$1859/E440</f>
        <v>27.126164224239115</v>
      </c>
      <c r="L440" s="98">
        <f>K440*(J440/H440)</f>
        <v>162.37122268840974</v>
      </c>
      <c r="M440" s="91">
        <f>H440/AVERAGE(K320:K439)</f>
        <v>17.660003667768667</v>
      </c>
      <c r="N440" s="87"/>
      <c r="O440" s="99">
        <f t="shared" si="34"/>
        <v>21.113963621900112</v>
      </c>
      <c r="P440" s="99"/>
      <c r="Q440" s="107">
        <f>1/M440-(G440/100-(((E440/E320)^(1/10))-1))</f>
        <v>5.0043759456829935E-2</v>
      </c>
      <c r="R440" s="97">
        <f>((G440/G441+G440/1200+((1+G441/1200)^(-119))*(1-G440/G441)))</f>
        <v>1.0013812732078506</v>
      </c>
      <c r="S440" s="97">
        <f>S439*R439*E439/E440</f>
        <v>6.2811004741910548</v>
      </c>
      <c r="T440" s="100">
        <f t="shared" si="35"/>
        <v>2.5777488223577949E-2</v>
      </c>
      <c r="U440" s="100">
        <f t="shared" si="36"/>
        <v>9.6587246075026112E-3</v>
      </c>
      <c r="V440" s="100">
        <f t="shared" si="37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39"/>
        <v>1907.041666666634</v>
      </c>
      <c r="G441" s="97">
        <v>3.67</v>
      </c>
      <c r="H441" s="96">
        <f t="shared" si="38"/>
        <v>344.88838160363019</v>
      </c>
      <c r="I441" s="96">
        <f>C441*$E$1859/E441</f>
        <v>14.549527646521346</v>
      </c>
      <c r="J441" s="98">
        <f>J440*((H441+(I441/12))/H440)</f>
        <v>2071.6831345405585</v>
      </c>
      <c r="K441" s="96">
        <f>D441*$E$1859/E441</f>
        <v>27.118472432159919</v>
      </c>
      <c r="L441" s="98">
        <f>K441*(J441/H441)</f>
        <v>162.89583809980522</v>
      </c>
      <c r="M441" s="91">
        <f>H441/AVERAGE(K321:K440)</f>
        <v>17.218913853705985</v>
      </c>
      <c r="N441" s="87"/>
      <c r="O441" s="99">
        <f t="shared" si="34"/>
        <v>20.596389814753085</v>
      </c>
      <c r="P441" s="99"/>
      <c r="Q441" s="107">
        <f>1/M441-(G441/100-(((E441/E321)^(1/10))-1))</f>
        <v>5.3179729321433264E-2</v>
      </c>
      <c r="R441" s="97">
        <f>((G441/G442+G441/1200+((1+G442/1200)^(-119))*(1-G441/G442)))</f>
        <v>1.0016757521839021</v>
      </c>
      <c r="S441" s="97">
        <f>S440*R440*E440/E441</f>
        <v>6.3574226320585465</v>
      </c>
      <c r="T441" s="100">
        <f t="shared" si="35"/>
        <v>2.4474170310737176E-2</v>
      </c>
      <c r="U441" s="100">
        <f t="shared" si="36"/>
        <v>7.8061945999430282E-3</v>
      </c>
      <c r="V441" s="100">
        <f t="shared" si="37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39"/>
        <v>1907.1249999999673</v>
      </c>
      <c r="G442" s="97">
        <f>G441*11/12+G453*1/12</f>
        <v>3.6866666666666665</v>
      </c>
      <c r="H442" s="96">
        <f t="shared" si="38"/>
        <v>327.03111663081751</v>
      </c>
      <c r="I442" s="96">
        <f>C442*$E$1859/E442</f>
        <v>14.363234895653726</v>
      </c>
      <c r="J442" s="98">
        <f>J441*((H442+(I442/12))/H441)</f>
        <v>1971.6075045976686</v>
      </c>
      <c r="K442" s="96">
        <f>D442*$E$1859/E442</f>
        <v>26.25078066864867</v>
      </c>
      <c r="L442" s="98">
        <f>K442*(J442/H442)</f>
        <v>158.26089181073942</v>
      </c>
      <c r="M442" s="91">
        <f>H442/AVERAGE(K322:K441)</f>
        <v>16.21707128876616</v>
      </c>
      <c r="N442" s="87"/>
      <c r="O442" s="99">
        <f t="shared" si="34"/>
        <v>19.409252150981246</v>
      </c>
      <c r="P442" s="99"/>
      <c r="Q442" s="107">
        <f>1/M442-(G442/100-(((E442/E322)^(1/10))-1))</f>
        <v>5.8799011605750982E-2</v>
      </c>
      <c r="R442" s="97">
        <f>((G442/G443+G442/1200+((1+G443/1200)^(-119))*(1-G442/G443)))</f>
        <v>1.0016907199705527</v>
      </c>
      <c r="S442" s="97">
        <f>S441*R441*E441/E442</f>
        <v>6.2339837079989433</v>
      </c>
      <c r="T442" s="100">
        <f t="shared" si="35"/>
        <v>2.155524500692918E-2</v>
      </c>
      <c r="U442" s="100">
        <f t="shared" si="36"/>
        <v>7.3553338125846857E-3</v>
      </c>
      <c r="V442" s="100">
        <f t="shared" si="37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39"/>
        <v>1907.2083333333005</v>
      </c>
      <c r="G443" s="97">
        <f>G441*10/12+G453*2/12</f>
        <v>3.7033333333333336</v>
      </c>
      <c r="H443" s="96">
        <f t="shared" si="38"/>
        <v>298.03088325315343</v>
      </c>
      <c r="I443" s="96">
        <f>C443*$E$1859/E443</f>
        <v>14.633851752550047</v>
      </c>
      <c r="J443" s="98">
        <f>J442*((H443+(I443/12))/H442)</f>
        <v>1804.1227486146145</v>
      </c>
      <c r="K443" s="96">
        <f>D443*$E$1859/E443</f>
        <v>26.233856190547037</v>
      </c>
      <c r="L443" s="98">
        <f>K443*(J443/H443)</f>
        <v>158.80601439901096</v>
      </c>
      <c r="M443" s="91">
        <f>H443/AVERAGE(K323:K442)</f>
        <v>14.687545255978655</v>
      </c>
      <c r="N443" s="87"/>
      <c r="O443" s="99">
        <f t="shared" si="34"/>
        <v>17.597254765750474</v>
      </c>
      <c r="P443" s="99"/>
      <c r="Q443" s="107">
        <f>1/M443-(G443/100-(((E443/E323)^(1/10))-1))</f>
        <v>6.3959986130681684E-2</v>
      </c>
      <c r="R443" s="97">
        <f>((G443/G444+G443/1200+((1+G444/1200)^(-119))*(1-G443/G444)))</f>
        <v>1.0017056865901681</v>
      </c>
      <c r="S443" s="97">
        <f>S442*R442*E442/E443</f>
        <v>6.3109685674351166</v>
      </c>
      <c r="T443" s="100">
        <f t="shared" si="35"/>
        <v>3.4363544609519403E-2</v>
      </c>
      <c r="U443" s="100">
        <f t="shared" si="36"/>
        <v>6.2467078890704464E-3</v>
      </c>
      <c r="V443" s="100">
        <f t="shared" si="37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39"/>
        <v>1907.2916666666338</v>
      </c>
      <c r="G444" s="97">
        <f>G441*9/12+G453*3/12</f>
        <v>3.7199999999999998</v>
      </c>
      <c r="H444" s="96">
        <f t="shared" si="38"/>
        <v>299.45857610706076</v>
      </c>
      <c r="I444" s="96">
        <f>C444*$E$1859/E444</f>
        <v>14.751636412997405</v>
      </c>
      <c r="J444" s="98">
        <f>J443*((H444+(I444/12))/H443)</f>
        <v>1820.2068090072037</v>
      </c>
      <c r="K444" s="96">
        <f>D444*$E$1859/E444</f>
        <v>25.937609923361268</v>
      </c>
      <c r="L444" s="98">
        <f>K444*(J444/H444)</f>
        <v>157.65724530459295</v>
      </c>
      <c r="M444" s="91">
        <f>H444/AVERAGE(K324:K443)</f>
        <v>14.669709905602742</v>
      </c>
      <c r="N444" s="87"/>
      <c r="O444" s="99">
        <f t="shared" si="34"/>
        <v>17.594277669579984</v>
      </c>
      <c r="P444" s="99"/>
      <c r="Q444" s="107">
        <f>1/M444-(G444/100-(((E444/E324)^(1/10))-1))</f>
        <v>6.5407549545247703E-2</v>
      </c>
      <c r="R444" s="97">
        <f>((G444/G445+G444/1200+((1+G445/1200)^(-119))*(1-G444/G445)))</f>
        <v>1.0017206520441981</v>
      </c>
      <c r="S444" s="97">
        <f>S443*R443*E443/E444</f>
        <v>6.3217331018915628</v>
      </c>
      <c r="T444" s="100">
        <f t="shared" si="35"/>
        <v>2.7420507283378415E-2</v>
      </c>
      <c r="U444" s="100">
        <f t="shared" si="36"/>
        <v>1.3075721906814497E-3</v>
      </c>
      <c r="V444" s="100">
        <f t="shared" si="37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39"/>
        <v>1907.374999999967</v>
      </c>
      <c r="G445" s="97">
        <f>G441*8/12+G453*4/12</f>
        <v>3.7366666666666668</v>
      </c>
      <c r="H445" s="96">
        <f t="shared" si="38"/>
        <v>283.08349531300041</v>
      </c>
      <c r="I445" s="96">
        <f>C445*$E$1859/E445</f>
        <v>14.563073147768801</v>
      </c>
      <c r="J445" s="98">
        <f>J444*((H445+(I445/12))/H444)</f>
        <v>1728.0503238726606</v>
      </c>
      <c r="K445" s="96">
        <f>D445*$E$1859/E445</f>
        <v>25.103564775719533</v>
      </c>
      <c r="L445" s="98">
        <f>K445*(J445/H445)</f>
        <v>153.24179600465828</v>
      </c>
      <c r="M445" s="91">
        <f>H445/AVERAGE(K325:K444)</f>
        <v>13.79010715342425</v>
      </c>
      <c r="N445" s="87"/>
      <c r="O445" s="99">
        <f t="shared" si="34"/>
        <v>16.559343931780731</v>
      </c>
      <c r="P445" s="99"/>
      <c r="Q445" s="107">
        <f>1/M445-(G445/100-(((E445/E325)^(1/10))-1))</f>
        <v>7.332950822119555E-2</v>
      </c>
      <c r="R445" s="97">
        <f>((G445/G446+G445/1200+((1+G446/1200)^(-119))*(1-G445/G446)))</f>
        <v>1.0017356163340905</v>
      </c>
      <c r="S445" s="97">
        <f>S444*R444*E444/E445</f>
        <v>6.2006543109593721</v>
      </c>
      <c r="T445" s="100">
        <f t="shared" si="35"/>
        <v>2.8199354106526631E-2</v>
      </c>
      <c r="U445" s="100">
        <f t="shared" si="36"/>
        <v>1.7988926007985739E-3</v>
      </c>
      <c r="V445" s="100">
        <f t="shared" si="37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39"/>
        <v>1907.4583333333003</v>
      </c>
      <c r="G446" s="97">
        <f>G441*7/12+G453*5/12</f>
        <v>3.753333333333333</v>
      </c>
      <c r="H446" s="96">
        <f t="shared" si="38"/>
        <v>271.17396425361858</v>
      </c>
      <c r="I446" s="96">
        <f>C446*$E$1859/E446</f>
        <v>14.527176656443849</v>
      </c>
      <c r="J446" s="98">
        <f>J445*((H446+(I446/12))/H445)</f>
        <v>1662.7399297665547</v>
      </c>
      <c r="K446" s="96">
        <f>D446*$E$1859/E446</f>
        <v>24.557846252559845</v>
      </c>
      <c r="L446" s="98">
        <f>K446*(J446/H446)</f>
        <v>150.57976404773643</v>
      </c>
      <c r="M446" s="91">
        <f>H446/AVERAGE(K326:K445)</f>
        <v>13.144269952673209</v>
      </c>
      <c r="N446" s="87"/>
      <c r="O446" s="99">
        <f t="shared" si="34"/>
        <v>15.80605611125495</v>
      </c>
      <c r="P446" s="99"/>
      <c r="Q446" s="107">
        <f>1/M446-(G446/100-(((E446/E326)^(1/10))-1))</f>
        <v>7.780157555740233E-2</v>
      </c>
      <c r="R446" s="97">
        <f>((G446/G447+G446/1200+((1+G447/1200)^(-119))*(1-G446/G447)))</f>
        <v>1.0017505794612918</v>
      </c>
      <c r="S446" s="97">
        <f>S445*R445*E445/E446</f>
        <v>6.1474220715976005</v>
      </c>
      <c r="T446" s="100">
        <f t="shared" si="35"/>
        <v>3.3237507219772588E-2</v>
      </c>
      <c r="U446" s="100">
        <f t="shared" si="36"/>
        <v>1.2440241796076723E-3</v>
      </c>
      <c r="V446" s="100">
        <f t="shared" si="37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39"/>
        <v>1907.5416666666335</v>
      </c>
      <c r="G447" s="97">
        <f>G441*6/12+G453*6/12</f>
        <v>3.7699999999999996</v>
      </c>
      <c r="H447" s="96">
        <f t="shared" si="38"/>
        <v>281.55051900822139</v>
      </c>
      <c r="I447" s="96">
        <f>C447*$E$1859/E447</f>
        <v>14.641318758744484</v>
      </c>
      <c r="J447" s="98">
        <f>J446*((H447+(I447/12))/H446)</f>
        <v>1733.8464514441678</v>
      </c>
      <c r="K447" s="96">
        <f>D447*$E$1859/E447</f>
        <v>24.270761571015836</v>
      </c>
      <c r="L447" s="98">
        <f>K447*(J447/H447)</f>
        <v>149.46438021847325</v>
      </c>
      <c r="M447" s="91">
        <f>H447/AVERAGE(K327:K446)</f>
        <v>13.58500735796185</v>
      </c>
      <c r="N447" s="87"/>
      <c r="O447" s="99">
        <f t="shared" si="34"/>
        <v>16.357098050767249</v>
      </c>
      <c r="P447" s="99"/>
      <c r="Q447" s="107">
        <f>1/M447-(G447/100-(((E447/E327)^(1/10))-1))</f>
        <v>7.5166690620855139E-2</v>
      </c>
      <c r="R447" s="97">
        <f>((G447/G448+G447/1200+((1+G448/1200)^(-119))*(1-G447/G448)))</f>
        <v>1.0017655414272453</v>
      </c>
      <c r="S447" s="97">
        <f>S446*R446*E446/E447</f>
        <v>6.1581836224160309</v>
      </c>
      <c r="T447" s="100">
        <f t="shared" si="35"/>
        <v>2.8248081950838833E-2</v>
      </c>
      <c r="U447" s="100">
        <f t="shared" si="36"/>
        <v>2.7594135998711966E-3</v>
      </c>
      <c r="V447" s="100">
        <f t="shared" si="37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39"/>
        <v>1907.6249999999668</v>
      </c>
      <c r="G448" s="97">
        <f>G441*5/12+G453*7/12</f>
        <v>3.7866666666666666</v>
      </c>
      <c r="H448" s="96">
        <f t="shared" si="38"/>
        <v>260.45152434052909</v>
      </c>
      <c r="I448" s="96">
        <f>C448*$E$1859/E448</f>
        <v>14.75891971262998</v>
      </c>
      <c r="J448" s="98">
        <f>J447*((H448+(I448/12))/H447)</f>
        <v>1611.4885097596868</v>
      </c>
      <c r="K448" s="96">
        <f>D448*$E$1859/E448</f>
        <v>23.98021803788696</v>
      </c>
      <c r="L448" s="98">
        <f>K448*(J448/H448)</f>
        <v>148.3725078109417</v>
      </c>
      <c r="M448" s="91">
        <f>H448/AVERAGE(K328:K447)</f>
        <v>12.513471604446613</v>
      </c>
      <c r="N448" s="87"/>
      <c r="O448" s="99">
        <f t="shared" si="34"/>
        <v>15.092007281741035</v>
      </c>
      <c r="P448" s="99"/>
      <c r="Q448" s="107">
        <f>1/M448-(G448/100-(((E448/E328)^(1/10))-1))</f>
        <v>7.6693879394750669E-2</v>
      </c>
      <c r="R448" s="97">
        <f>((G448/G449+G448/1200+((1+G449/1200)^(-119))*(1-G448/G449)))</f>
        <v>1.0017805022333937</v>
      </c>
      <c r="S448" s="97">
        <f>S447*R447*E447/E448</f>
        <v>6.1690561507179895</v>
      </c>
      <c r="T448" s="100">
        <f t="shared" si="35"/>
        <v>3.1745176431770883E-2</v>
      </c>
      <c r="U448" s="100">
        <f t="shared" si="36"/>
        <v>1.1689827046155177E-3</v>
      </c>
      <c r="V448" s="100">
        <f t="shared" si="37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39"/>
        <v>1907.7083333333001</v>
      </c>
      <c r="G449" s="97">
        <f>G441*4/12+G453*8/12</f>
        <v>3.8033333333333337</v>
      </c>
      <c r="H449" s="96">
        <f t="shared" si="38"/>
        <v>257.68444307263502</v>
      </c>
      <c r="I449" s="96">
        <f>C449*$E$1859/E449</f>
        <v>14.873061814930608</v>
      </c>
      <c r="J449" s="98">
        <f>J448*((H449+(I449/12))/H448)</f>
        <v>1602.0364412540137</v>
      </c>
      <c r="K449" s="96">
        <f>D449*$E$1859/E449</f>
        <v>23.693133356342951</v>
      </c>
      <c r="L449" s="98">
        <f>K449*(J449/H449)</f>
        <v>147.30133721597306</v>
      </c>
      <c r="M449" s="91">
        <f>H449/AVERAGE(K329:K448)</f>
        <v>12.328569657736631</v>
      </c>
      <c r="N449" s="87"/>
      <c r="O449" s="99">
        <f t="shared" ref="O449:O512" si="40">J449/AVERAGE(L329:L448)</f>
        <v>14.895547932371393</v>
      </c>
      <c r="P449" s="99"/>
      <c r="Q449" s="107">
        <f>1/M449-(G449/100-(((E449/E329)^(1/10))-1))</f>
        <v>7.4773653299132409E-2</v>
      </c>
      <c r="R449" s="97">
        <f>((G449/G450+G449/1200+((1+G450/1200)^(-119))*(1-G449/G450)))</f>
        <v>1.0017954618811766</v>
      </c>
      <c r="S449" s="97">
        <f>S448*R448*E448/E449</f>
        <v>6.1800401689722735</v>
      </c>
      <c r="T449" s="100">
        <f t="shared" si="35"/>
        <v>2.5627995423637362E-2</v>
      </c>
      <c r="U449" s="100">
        <f t="shared" si="36"/>
        <v>-1.1482418265564842E-3</v>
      </c>
      <c r="V449" s="100">
        <f t="shared" si="37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39"/>
        <v>1907.7916666666333</v>
      </c>
      <c r="G450" s="97">
        <f>G441*3/12+G453*9/12</f>
        <v>3.82</v>
      </c>
      <c r="H450" s="96">
        <f t="shared" si="38"/>
        <v>227.32370826755448</v>
      </c>
      <c r="I450" s="96">
        <f>C450*$E$1859/E450</f>
        <v>14.834241384387257</v>
      </c>
      <c r="J450" s="98">
        <f>J449*((H450+(I450/12))/H449)</f>
        <v>1420.9677406696173</v>
      </c>
      <c r="K450" s="96">
        <f>D450*$E$1859/E450</f>
        <v>23.167161654315379</v>
      </c>
      <c r="L450" s="98">
        <f>K450*(J450/H450)</f>
        <v>144.81458887215814</v>
      </c>
      <c r="M450" s="91">
        <f>H450/AVERAGE(K330:K449)</f>
        <v>10.831840153050607</v>
      </c>
      <c r="N450" s="87"/>
      <c r="O450" s="99">
        <f t="shared" si="40"/>
        <v>13.118926370609231</v>
      </c>
      <c r="P450" s="99"/>
      <c r="Q450" s="107">
        <f>1/M450-(G450/100-(((E450/E330)^(1/10))-1))</f>
        <v>8.833993148156212E-2</v>
      </c>
      <c r="R450" s="97">
        <f>((G450/G451+G450/1200+((1+G451/1200)^(-119))*(1-G450/G451)))</f>
        <v>1.0018104203720324</v>
      </c>
      <c r="S450" s="97">
        <f>S449*R449*E449/E450</f>
        <v>6.1279481666600653</v>
      </c>
      <c r="T450" s="100">
        <f t="shared" ref="T450:T513" si="41">(($J570/$J450)^(1/10)-1)</f>
        <v>3.1441932710293052E-2</v>
      </c>
      <c r="U450" s="100">
        <f t="shared" ref="U450:U513" si="42">(($S570/$S450)^(1/10)-1)</f>
        <v>-1.6488140824669761E-3</v>
      </c>
      <c r="V450" s="100">
        <f t="shared" ref="V450:V513" si="43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39"/>
        <v>1907.8749999999666</v>
      </c>
      <c r="G451" s="97">
        <f>G441*2/12+G453*10/12</f>
        <v>3.8366666666666669</v>
      </c>
      <c r="H451" s="96">
        <f t="shared" si="38"/>
        <v>223.07700842301904</v>
      </c>
      <c r="I451" s="96">
        <f>C451*$E$1859/E451</f>
        <v>15.586836732533184</v>
      </c>
      <c r="J451" s="98">
        <f>J450*((H451+(I451/12))/H450)</f>
        <v>1402.5414877841929</v>
      </c>
      <c r="K451" s="96">
        <f>D451*$E$1859/E451</f>
        <v>23.853178356656581</v>
      </c>
      <c r="L451" s="98">
        <f>K451*(J451/H451)</f>
        <v>149.97095620578818</v>
      </c>
      <c r="M451" s="91">
        <f>H451/AVERAGE(K331:K450)</f>
        <v>10.591177559189786</v>
      </c>
      <c r="N451" s="87"/>
      <c r="O451" s="99">
        <f t="shared" si="40"/>
        <v>12.863256624926688</v>
      </c>
      <c r="P451" s="99"/>
      <c r="Q451" s="107">
        <f>1/M451-(G451/100-(((E451/E331)^(1/10))-1))</f>
        <v>8.5970170444900434E-2</v>
      </c>
      <c r="R451" s="97">
        <f>((G451/G452+G451/1200+((1+G452/1200)^(-119))*(1-G451/G452)))</f>
        <v>1.0018253777073978</v>
      </c>
      <c r="S451" s="97">
        <f>S450*R450*E450/E451</f>
        <v>6.4002769896032232</v>
      </c>
      <c r="T451" s="100">
        <f t="shared" si="41"/>
        <v>2.466179657670331E-2</v>
      </c>
      <c r="U451" s="100">
        <f t="shared" si="42"/>
        <v>-5.8337563498442879E-3</v>
      </c>
      <c r="V451" s="100">
        <f t="shared" si="43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39"/>
        <v>1907.9583333332998</v>
      </c>
      <c r="G452" s="97">
        <f>G441*1/12+G453*11/12</f>
        <v>3.8533333333333331</v>
      </c>
      <c r="H452" s="96">
        <f t="shared" si="38"/>
        <v>239.59521382729713</v>
      </c>
      <c r="I452" s="96">
        <f>C452*$E$1859/E452</f>
        <v>16.04595039330453</v>
      </c>
      <c r="J452" s="98">
        <f>J451*((H452+(I452/12))/H451)</f>
        <v>1514.8026951959423</v>
      </c>
      <c r="K452" s="96">
        <f>D452*$E$1859/E452</f>
        <v>24.068925589956791</v>
      </c>
      <c r="L452" s="98">
        <f>K452*(J452/H452)</f>
        <v>152.17196024799421</v>
      </c>
      <c r="M452" s="91">
        <f>H452/AVERAGE(K332:K451)</f>
        <v>11.333306235811177</v>
      </c>
      <c r="N452" s="87"/>
      <c r="O452" s="99">
        <f t="shared" si="40"/>
        <v>13.798214088041611</v>
      </c>
      <c r="P452" s="99"/>
      <c r="Q452" s="107">
        <f>1/M452-(G452/100-(((E452/E332)^(1/10))-1))</f>
        <v>7.7408702893090126E-2</v>
      </c>
      <c r="R452" s="97">
        <f>((G452/G453+G452/1200+((1+G453/1200)^(-119))*(1-G452/G453)))</f>
        <v>1.0018403338887065</v>
      </c>
      <c r="S452" s="97">
        <f>S451*R451*E451/E452</f>
        <v>6.5513193922955884</v>
      </c>
      <c r="T452" s="100">
        <f t="shared" si="41"/>
        <v>1.2644818624587773E-2</v>
      </c>
      <c r="U452" s="100">
        <f t="shared" si="42"/>
        <v>-9.4588366136464375E-3</v>
      </c>
      <c r="V452" s="100">
        <f t="shared" si="43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39"/>
        <v>1908.0416666666331</v>
      </c>
      <c r="G453" s="97">
        <v>3.87</v>
      </c>
      <c r="H453" s="96">
        <f t="shared" si="38"/>
        <v>252.55196197224063</v>
      </c>
      <c r="I453" s="96">
        <f>C453*$E$1859/E453</f>
        <v>16.100648436974815</v>
      </c>
      <c r="J453" s="98">
        <f>J452*((H453+(I453/12))/H452)</f>
        <v>1605.2024940991682</v>
      </c>
      <c r="K453" s="96">
        <f>D453*$E$1859/E453</f>
        <v>24.086452081235741</v>
      </c>
      <c r="L453" s="98">
        <f>K453*(J453/H453)</f>
        <v>153.09179407226085</v>
      </c>
      <c r="M453" s="91">
        <f>H453/AVERAGE(K333:K452)</f>
        <v>11.902968628266981</v>
      </c>
      <c r="N453" s="87"/>
      <c r="O453" s="99">
        <f t="shared" si="40"/>
        <v>14.522352358595422</v>
      </c>
      <c r="P453" s="99"/>
      <c r="Q453" s="107">
        <f>1/M453-(G453/100-(((E453/E333)^(1/10))-1))</f>
        <v>7.1896382604064807E-2</v>
      </c>
      <c r="R453" s="97">
        <f>((G453/G454+G453/1200+((1+G454/1200)^(-119))*(1-G453/G454)))</f>
        <v>1.0039792502497789</v>
      </c>
      <c r="S453" s="97">
        <f>S452*R452*E452/E453</f>
        <v>6.6355158611633094</v>
      </c>
      <c r="T453" s="100">
        <f t="shared" si="41"/>
        <v>1.1303836993540317E-2</v>
      </c>
      <c r="U453" s="100">
        <f t="shared" si="42"/>
        <v>-1.271273213252555E-2</v>
      </c>
      <c r="V453" s="100">
        <f t="shared" si="43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39"/>
        <v>1908.1249999999663</v>
      </c>
      <c r="G454" s="97">
        <f>G453*11/12+G465*1/12</f>
        <v>3.8608333333333333</v>
      </c>
      <c r="H454" s="96">
        <f t="shared" si="38"/>
        <v>246.03901896926629</v>
      </c>
      <c r="I454" s="96">
        <f>C454*$E$1859/E454</f>
        <v>16.152834381724713</v>
      </c>
      <c r="J454" s="98">
        <f>J453*((H454+(I454/12))/H453)</f>
        <v>1572.3622099935203</v>
      </c>
      <c r="K454" s="96">
        <f>D454*$E$1859/E454</f>
        <v>24.108095995064325</v>
      </c>
      <c r="L454" s="98">
        <f>K454*(J454/H454)</f>
        <v>154.06767290951663</v>
      </c>
      <c r="M454" s="91">
        <f>H454/AVERAGE(K334:K453)</f>
        <v>11.554846295144799</v>
      </c>
      <c r="N454" s="87"/>
      <c r="O454" s="99">
        <f t="shared" si="40"/>
        <v>14.129214575724506</v>
      </c>
      <c r="P454" s="99"/>
      <c r="Q454" s="107">
        <f>1/M454-(G454/100-(((E454/E334)^(1/10))-1))</f>
        <v>7.1931616729456194E-2</v>
      </c>
      <c r="R454" s="97">
        <f>((G454/G455+G454/1200+((1+G455/1200)^(-119))*(1-G454/G455)))</f>
        <v>1.0039719343302449</v>
      </c>
      <c r="S454" s="97">
        <f>S453*R453*E453/E454</f>
        <v>6.7359569775452517</v>
      </c>
      <c r="T454" s="100">
        <f t="shared" si="41"/>
        <v>1.6484496270795956E-2</v>
      </c>
      <c r="U454" s="100">
        <f t="shared" si="42"/>
        <v>-1.447614349951587E-2</v>
      </c>
      <c r="V454" s="100">
        <f t="shared" si="43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39"/>
        <v>1908.2083333332996</v>
      </c>
      <c r="G455" s="97">
        <f>G453*10/12+G465*2/12</f>
        <v>3.8516666666666666</v>
      </c>
      <c r="H455" s="96">
        <f t="shared" si="38"/>
        <v>256.10425156346355</v>
      </c>
      <c r="I455" s="96">
        <f>C455*$E$1859/E455</f>
        <v>16.029814872240074</v>
      </c>
      <c r="J455" s="98">
        <f>J454*((H455+(I455/12))/H454)</f>
        <v>1645.2229336131693</v>
      </c>
      <c r="K455" s="96">
        <f>D455*$E$1859/E455</f>
        <v>23.858329112171276</v>
      </c>
      <c r="L455" s="98">
        <f>K455*(J455/H455)</f>
        <v>153.26676528565187</v>
      </c>
      <c r="M455" s="91">
        <f>H455/AVERAGE(K335:K454)</f>
        <v>11.984662664464302</v>
      </c>
      <c r="N455" s="87"/>
      <c r="O455" s="99">
        <f t="shared" si="40"/>
        <v>14.683723501046027</v>
      </c>
      <c r="P455" s="99"/>
      <c r="Q455" s="107">
        <f>1/M455-(G455/100-(((E455/E335)^(1/10))-1))</f>
        <v>6.8919488860364475E-2</v>
      </c>
      <c r="R455" s="97">
        <f>((G455/G456+G455/1200+((1+G456/1200)^(-119))*(1-G455/G456)))</f>
        <v>1.0039646186027411</v>
      </c>
      <c r="S455" s="97">
        <f>S454*R454*E454/E455</f>
        <v>6.7627117563114165</v>
      </c>
      <c r="T455" s="100">
        <f t="shared" si="41"/>
        <v>1.1308788673356052E-2</v>
      </c>
      <c r="U455" s="100">
        <f t="shared" si="42"/>
        <v>-1.3745354989635472E-2</v>
      </c>
      <c r="V455" s="100">
        <f t="shared" si="43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39"/>
        <v>1908.2916666666329</v>
      </c>
      <c r="G456" s="97">
        <f>G453*9/12+G465*3/12</f>
        <v>3.8424999999999998</v>
      </c>
      <c r="H456" s="96">
        <f t="shared" si="38"/>
        <v>266.93083279985728</v>
      </c>
      <c r="I456" s="96">
        <f>C456*$E$1859/E456</f>
        <v>15.731959441394904</v>
      </c>
      <c r="J456" s="98">
        <f>J455*((H456+(I456/12))/H455)</f>
        <v>1723.1951708022782</v>
      </c>
      <c r="K456" s="96">
        <f>D456*$E$1859/E456</f>
        <v>23.349074090075916</v>
      </c>
      <c r="L456" s="98">
        <f>K456*(J456/H456)</f>
        <v>150.73197536865786</v>
      </c>
      <c r="M456" s="91">
        <f>H456/AVERAGE(K336:K455)</f>
        <v>12.448889158370372</v>
      </c>
      <c r="N456" s="87"/>
      <c r="O456" s="99">
        <f t="shared" si="40"/>
        <v>15.277960676657008</v>
      </c>
      <c r="P456" s="99"/>
      <c r="Q456" s="107">
        <f>1/M456-(G456/100-(((E456/E336)^(1/10))-1))</f>
        <v>6.7031987776984214E-2</v>
      </c>
      <c r="R456" s="97">
        <f>((G456/G457+G456/1200+((1+G457/1200)^(-119))*(1-G456/G457)))</f>
        <v>1.0039573030673983</v>
      </c>
      <c r="S456" s="97">
        <f>S455*R455*E455/E456</f>
        <v>6.7148978285478131</v>
      </c>
      <c r="T456" s="100">
        <f t="shared" si="41"/>
        <v>4.9911126784352167E-3</v>
      </c>
      <c r="U456" s="100">
        <f t="shared" si="42"/>
        <v>-1.4024911459982747E-2</v>
      </c>
      <c r="V456" s="100">
        <f t="shared" si="43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39"/>
        <v>1908.3749999999661</v>
      </c>
      <c r="G457" s="97">
        <f>G453*8/12+G465*4/12</f>
        <v>3.833333333333333</v>
      </c>
      <c r="H457" s="96">
        <f t="shared" si="38"/>
        <v>281.30970362747388</v>
      </c>
      <c r="I457" s="96">
        <f>C457*$E$1859/E457</f>
        <v>15.606605182897734</v>
      </c>
      <c r="J457" s="98">
        <f>J456*((H457+(I457/12))/H456)</f>
        <v>1824.4150363082088</v>
      </c>
      <c r="K457" s="96">
        <f>D457*$E$1859/E457</f>
        <v>23.105739352993172</v>
      </c>
      <c r="L457" s="98">
        <f>K457*(J457/H457)</f>
        <v>149.85070815915526</v>
      </c>
      <c r="M457" s="91">
        <f>H457/AVERAGE(K337:K456)</f>
        <v>13.078451355438341</v>
      </c>
      <c r="N457" s="87"/>
      <c r="O457" s="99">
        <f t="shared" si="40"/>
        <v>16.073179553710755</v>
      </c>
      <c r="P457" s="99"/>
      <c r="Q457" s="107">
        <f>1/M457-(G457/100-(((E457/E337)^(1/10))-1))</f>
        <v>5.6304171272246226E-2</v>
      </c>
      <c r="R457" s="97">
        <f>((G457/G458+G457/1200+((1+G458/1200)^(-119))*(1-G457/G458)))</f>
        <v>1.0039499877243483</v>
      </c>
      <c r="S457" s="97">
        <f>S456*R456*E456/E457</f>
        <v>6.7414707143219914</v>
      </c>
      <c r="T457" s="100">
        <f t="shared" si="41"/>
        <v>1.0351254982812197E-3</v>
      </c>
      <c r="U457" s="100">
        <f t="shared" si="42"/>
        <v>-1.6054572047676796E-2</v>
      </c>
      <c r="V457" s="100">
        <f t="shared" si="43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39"/>
        <v>1908.4583333332994</v>
      </c>
      <c r="G458" s="97">
        <f>G453*7/12+G465*5/12</f>
        <v>3.8241666666666663</v>
      </c>
      <c r="H458" s="96">
        <f t="shared" ref="H458:H521" si="44">B458*$E$1859/E458</f>
        <v>281.67839262305381</v>
      </c>
      <c r="I458" s="96">
        <f>C458*$E$1859/E458</f>
        <v>15.484937814356361</v>
      </c>
      <c r="J458" s="98">
        <f>J457*((H458+(I458/12))/H457)</f>
        <v>1835.1750201396462</v>
      </c>
      <c r="K458" s="96">
        <f>D458*$E$1859/E458</f>
        <v>22.85871772595463</v>
      </c>
      <c r="L458" s="98">
        <f>K458*(J458/H458)</f>
        <v>148.92781577049487</v>
      </c>
      <c r="M458" s="91">
        <f>H458/AVERAGE(K338:K457)</f>
        <v>13.051684129229994</v>
      </c>
      <c r="N458" s="87"/>
      <c r="O458" s="99">
        <f t="shared" si="40"/>
        <v>16.063482493706537</v>
      </c>
      <c r="P458" s="99"/>
      <c r="Q458" s="107">
        <f>1/M458-(G458/100-(((E458/E338)^(1/10))-1))</f>
        <v>6.3505333446276291E-2</v>
      </c>
      <c r="R458" s="97">
        <f>((G458/G459+G458/1200+((1+G459/1200)^(-119))*(1-G458/G459)))</f>
        <v>1.0039426725737219</v>
      </c>
      <c r="S458" s="97">
        <f>S457*R457*E457/E458</f>
        <v>6.7680994408876165</v>
      </c>
      <c r="T458" s="100">
        <f t="shared" si="41"/>
        <v>-8.6790412958448471E-5</v>
      </c>
      <c r="U458" s="100">
        <f t="shared" si="42"/>
        <v>-1.7371794560152476E-2</v>
      </c>
      <c r="V458" s="100">
        <f t="shared" si="43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45">F458+1/12</f>
        <v>1908.5416666666326</v>
      </c>
      <c r="G459" s="97">
        <f>G453*6/12+G465*6/12</f>
        <v>3.8149999999999995</v>
      </c>
      <c r="H459" s="96">
        <f t="shared" si="44"/>
        <v>288.82710707948149</v>
      </c>
      <c r="I459" s="96">
        <f>C459*$E$1859/E459</f>
        <v>15.196244383840902</v>
      </c>
      <c r="J459" s="98">
        <f>J458*((H459+(I459/12))/H458)</f>
        <v>1890.0003928889278</v>
      </c>
      <c r="K459" s="96">
        <f>D459*$E$1859/E459</f>
        <v>22.365866764121968</v>
      </c>
      <c r="L459" s="98">
        <f>K459*(J459/H459)</f>
        <v>146.3557122422701</v>
      </c>
      <c r="M459" s="91">
        <f>H459/AVERAGE(K339:K458)</f>
        <v>13.345487104834401</v>
      </c>
      <c r="N459" s="87"/>
      <c r="O459" s="99">
        <f t="shared" si="40"/>
        <v>16.444418748089589</v>
      </c>
      <c r="P459" s="99"/>
      <c r="Q459" s="107">
        <f>1/M459-(G459/100-(((E459/E339)^(1/10))-1))</f>
        <v>6.4488228436870271E-2</v>
      </c>
      <c r="R459" s="97">
        <f>((G459/G460+G459/1200+((1+G460/1200)^(-119))*(1-G459/G460)))</f>
        <v>1.0039353576156511</v>
      </c>
      <c r="S459" s="97">
        <f>S458*R458*E458/E459</f>
        <v>6.7209124610745752</v>
      </c>
      <c r="T459" s="100">
        <f t="shared" si="41"/>
        <v>-4.2185548874094092E-3</v>
      </c>
      <c r="U459" s="100">
        <f t="shared" si="42"/>
        <v>-1.8904544061945416E-2</v>
      </c>
      <c r="V459" s="100">
        <f t="shared" si="43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45"/>
        <v>1908.6249999999659</v>
      </c>
      <c r="G460" s="97">
        <f>G453*5/12+G465*7/12</f>
        <v>3.8058333333333332</v>
      </c>
      <c r="H460" s="96">
        <f t="shared" si="44"/>
        <v>301.22625056521679</v>
      </c>
      <c r="I460" s="96">
        <f>C460*$E$1859/E460</f>
        <v>15.072252948983548</v>
      </c>
      <c r="J460" s="98">
        <f>J459*((H460+(I460/12))/H459)</f>
        <v>1979.3558091911984</v>
      </c>
      <c r="K460" s="96">
        <f>D460*$E$1859/E460</f>
        <v>22.1251775082224</v>
      </c>
      <c r="L460" s="98">
        <f>K460*(J460/H460)</f>
        <v>145.38440307945521</v>
      </c>
      <c r="M460" s="91">
        <f>H460/AVERAGE(K340:K459)</f>
        <v>13.884232895208614</v>
      </c>
      <c r="N460" s="87"/>
      <c r="O460" s="99">
        <f t="shared" si="40"/>
        <v>17.124917552510809</v>
      </c>
      <c r="P460" s="99"/>
      <c r="Q460" s="107">
        <f>1/M460-(G460/100-(((E460/E340)^(1/10))-1))</f>
        <v>6.1672342573396169E-2</v>
      </c>
      <c r="R460" s="97">
        <f>((G460/G461+G460/1200+((1+G461/1200)^(-119))*(1-G460/G461)))</f>
        <v>1.0039280428502675</v>
      </c>
      <c r="S460" s="97">
        <f>S459*R459*E459/E460</f>
        <v>6.7473616551123898</v>
      </c>
      <c r="T460" s="100">
        <f t="shared" si="41"/>
        <v>-9.175680242368256E-3</v>
      </c>
      <c r="U460" s="100">
        <f t="shared" si="42"/>
        <v>-2.0802587165439479E-2</v>
      </c>
      <c r="V460" s="100">
        <f t="shared" si="43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45"/>
        <v>1908.7083333332992</v>
      </c>
      <c r="G461" s="97">
        <f>G453*4/12+G465*8/12</f>
        <v>3.7966666666666664</v>
      </c>
      <c r="H461" s="96">
        <f t="shared" si="44"/>
        <v>297.9441243484045</v>
      </c>
      <c r="I461" s="96">
        <f>C461*$E$1859/E461</f>
        <v>14.951908321033761</v>
      </c>
      <c r="J461" s="98">
        <f>J460*((H461+(I461/12))/H460)</f>
        <v>1965.9763863486023</v>
      </c>
      <c r="K461" s="96">
        <f>D461*$E$1859/E461</f>
        <v>21.880841445415264</v>
      </c>
      <c r="L461" s="98">
        <f>K461*(J461/H461)</f>
        <v>144.38015077223517</v>
      </c>
      <c r="M461" s="91">
        <f>H461/AVERAGE(K341:K460)</f>
        <v>13.701442268825112</v>
      </c>
      <c r="N461" s="87"/>
      <c r="O461" s="99">
        <f t="shared" si="40"/>
        <v>16.916213689856761</v>
      </c>
      <c r="P461" s="99"/>
      <c r="Q461" s="107">
        <f>1/M461-(G461/100-(((E461/E341)^(1/10))-1))</f>
        <v>6.2724881699916579E-2</v>
      </c>
      <c r="R461" s="97">
        <f>((G461/G462+G461/1200+((1+G462/1200)^(-119))*(1-G461/G462)))</f>
        <v>1.0039207282777027</v>
      </c>
      <c r="S461" s="97">
        <f>S460*R460*E460/E461</f>
        <v>6.7738655808199226</v>
      </c>
      <c r="T461" s="100">
        <f t="shared" si="41"/>
        <v>-1.0284027999792444E-2</v>
      </c>
      <c r="U461" s="100">
        <f t="shared" si="42"/>
        <v>-2.2659611603715102E-2</v>
      </c>
      <c r="V461" s="100">
        <f t="shared" si="43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45"/>
        <v>1908.7916666666324</v>
      </c>
      <c r="G462" s="97">
        <f>G453*3/12+G465*9/12</f>
        <v>3.7874999999999996</v>
      </c>
      <c r="H462" s="96">
        <f t="shared" si="44"/>
        <v>298.35009580146669</v>
      </c>
      <c r="I462" s="96">
        <f>C462*$E$1859/E462</f>
        <v>14.672186694372009</v>
      </c>
      <c r="J462" s="98">
        <f>J461*((H462+(I462/12))/H461)</f>
        <v>1976.7230143570939</v>
      </c>
      <c r="K462" s="96">
        <f>D462*$E$1859/E462</f>
        <v>21.404003849940775</v>
      </c>
      <c r="L462" s="98">
        <f>K462*(J462/H462)</f>
        <v>141.81254708803675</v>
      </c>
      <c r="M462" s="91">
        <f>H462/AVERAGE(K342:K461)</f>
        <v>13.690810359178709</v>
      </c>
      <c r="N462" s="87"/>
      <c r="O462" s="99">
        <f t="shared" si="40"/>
        <v>16.918532418224824</v>
      </c>
      <c r="P462" s="99"/>
      <c r="Q462" s="107">
        <f>1/M462-(G462/100-(((E462/E342)^(1/10))-1))</f>
        <v>6.3984155737842913E-2</v>
      </c>
      <c r="R462" s="97">
        <f>((G462/G463+G462/1200+((1+G463/1200)^(-119))*(1-G462/G463)))</f>
        <v>1.0039134138980883</v>
      </c>
      <c r="S462" s="97">
        <f>S461*R461*E461/E462</f>
        <v>6.7273480786574948</v>
      </c>
      <c r="T462" s="100">
        <f t="shared" si="41"/>
        <v>-7.9633161687904241E-3</v>
      </c>
      <c r="U462" s="100">
        <f t="shared" si="42"/>
        <v>-2.3422719124162161E-2</v>
      </c>
      <c r="V462" s="100">
        <f t="shared" si="43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45"/>
        <v>1908.8749999999657</v>
      </c>
      <c r="G463" s="97">
        <f>G453*2/12+G465*10/12</f>
        <v>3.7783333333333329</v>
      </c>
      <c r="H463" s="96">
        <f t="shared" si="44"/>
        <v>315.16319750004129</v>
      </c>
      <c r="I463" s="96">
        <f>C463*$E$1859/E463</f>
        <v>14.394713199520574</v>
      </c>
      <c r="J463" s="98">
        <f>J462*((H463+(I463/12))/H462)</f>
        <v>2096.0661696308648</v>
      </c>
      <c r="K463" s="96">
        <f>D463*$E$1859/E463</f>
        <v>20.940684934685642</v>
      </c>
      <c r="L463" s="98">
        <f>K463*(J463/H463)</f>
        <v>139.27089713730786</v>
      </c>
      <c r="M463" s="91">
        <f>H463/AVERAGE(K343:K462)</f>
        <v>14.435014091256264</v>
      </c>
      <c r="N463" s="87"/>
      <c r="O463" s="99">
        <f t="shared" si="40"/>
        <v>17.849788804262818</v>
      </c>
      <c r="P463" s="99"/>
      <c r="Q463" s="107">
        <f>1/M463-(G463/100-(((E463/E343)^(1/10))-1))</f>
        <v>6.1411293814185954E-2</v>
      </c>
      <c r="R463" s="97">
        <f>((G463/G464+G463/1200+((1+G464/1200)^(-119))*(1-G463/G464)))</f>
        <v>1.0039060997115568</v>
      </c>
      <c r="S463" s="97">
        <f>S462*R462*E462/E463</f>
        <v>6.6818124055974719</v>
      </c>
      <c r="T463" s="100">
        <f t="shared" si="41"/>
        <v>-1.2525345121440878E-2</v>
      </c>
      <c r="U463" s="100">
        <f t="shared" si="42"/>
        <v>-2.4161052630999991E-2</v>
      </c>
      <c r="V463" s="100">
        <f t="shared" si="43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45"/>
        <v>1908.9583333332989</v>
      </c>
      <c r="G464" s="97">
        <f>G453*1/12+G465*11/12</f>
        <v>3.769166666666667</v>
      </c>
      <c r="H464" s="96">
        <f t="shared" si="44"/>
        <v>318.90831351795703</v>
      </c>
      <c r="I464" s="96">
        <f>C464*$E$1859/E464</f>
        <v>14.126614109322572</v>
      </c>
      <c r="J464" s="98">
        <f>J463*((H464+(I464/12))/H463)</f>
        <v>2128.8032961804402</v>
      </c>
      <c r="K464" s="96">
        <f>D464*$E$1859/E464</f>
        <v>20.483590458517728</v>
      </c>
      <c r="L464" s="98">
        <f>K464*(J464/H464)</f>
        <v>136.733766532077</v>
      </c>
      <c r="M464" s="91">
        <f>H464/AVERAGE(K344:K463)</f>
        <v>14.582482908962442</v>
      </c>
      <c r="N464" s="87"/>
      <c r="O464" s="99">
        <f t="shared" si="40"/>
        <v>18.042310998691576</v>
      </c>
      <c r="P464" s="99"/>
      <c r="Q464" s="107">
        <f>1/M464-(G464/100-(((E464/E344)^(1/10))-1))</f>
        <v>6.0431599334800086E-2</v>
      </c>
      <c r="R464" s="97">
        <f>((G464/G465+G464/1200+((1+G465/1200)^(-119))*(1-G464/G465)))</f>
        <v>1.0038987857182395</v>
      </c>
      <c r="S464" s="97">
        <f>S463*R463*E463/E464</f>
        <v>6.6372880769643556</v>
      </c>
      <c r="T464" s="100">
        <f t="shared" si="41"/>
        <v>-1.6639366110551057E-2</v>
      </c>
      <c r="U464" s="100">
        <f t="shared" si="42"/>
        <v>-2.4287203342074681E-2</v>
      </c>
      <c r="V464" s="100">
        <f t="shared" si="43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45"/>
        <v>1909.0416666666322</v>
      </c>
      <c r="G465" s="97">
        <v>3.76</v>
      </c>
      <c r="H465" s="96">
        <f t="shared" si="44"/>
        <v>323.37243141000846</v>
      </c>
      <c r="I465" s="96">
        <f>C465*$E$1859/E465</f>
        <v>14.394713199520574</v>
      </c>
      <c r="J465" s="98">
        <f>J464*((H465+(I465/12))/H464)</f>
        <v>2166.6099460783194</v>
      </c>
      <c r="K465" s="96">
        <f>D465*$E$1859/E465</f>
        <v>21.23693120187141</v>
      </c>
      <c r="L465" s="98">
        <f>K465*(J465/H465)</f>
        <v>142.28840153604853</v>
      </c>
      <c r="M465" s="91">
        <f>H465/AVERAGE(K345:K464)</f>
        <v>14.764418456441359</v>
      </c>
      <c r="N465" s="87"/>
      <c r="O465" s="99">
        <f t="shared" si="40"/>
        <v>18.278868975062469</v>
      </c>
      <c r="P465" s="99"/>
      <c r="Q465" s="107">
        <f>1/M465-(G465/100-(((E465/E345)^(1/10))-1))</f>
        <v>5.8589112632355805E-2</v>
      </c>
      <c r="R465" s="97">
        <f>((G465/G466+G465/1200+((1+G466/1200)^(-119))*(1-G465/G466)))</f>
        <v>1.0021005553726343</v>
      </c>
      <c r="S465" s="97">
        <f>S464*R464*E464/E465</f>
        <v>6.7340649435134994</v>
      </c>
      <c r="T465" s="100">
        <f t="shared" si="41"/>
        <v>-1.8403410663703212E-2</v>
      </c>
      <c r="U465" s="100">
        <f t="shared" si="42"/>
        <v>-2.5288120751928433E-2</v>
      </c>
      <c r="V465" s="100">
        <f t="shared" si="43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45"/>
        <v>1909.1249999999654</v>
      </c>
      <c r="G466" s="97">
        <f>G465*11/12+G477*1/12</f>
        <v>3.7725</v>
      </c>
      <c r="H466" s="96">
        <f t="shared" si="44"/>
        <v>310.7855104050966</v>
      </c>
      <c r="I466" s="96">
        <f>C466*$E$1859/E466</f>
        <v>14.363234895653726</v>
      </c>
      <c r="J466" s="98">
        <f>J465*((H466+(I466/12))/H465)</f>
        <v>2090.2965319542095</v>
      </c>
      <c r="K466" s="96">
        <f>D466*$E$1859/E466</f>
        <v>21.543086516716922</v>
      </c>
      <c r="L466" s="98">
        <f>K466*(J466/H466)</f>
        <v>144.89555505591679</v>
      </c>
      <c r="M466" s="91">
        <f>H466/AVERAGE(K346:K465)</f>
        <v>14.167157516701367</v>
      </c>
      <c r="N466" s="87"/>
      <c r="O466" s="99">
        <f t="shared" si="40"/>
        <v>17.551012942214424</v>
      </c>
      <c r="P466" s="99"/>
      <c r="Q466" s="107">
        <f>1/M466-(G466/100-(((E466/E346)^(1/10))-1))</f>
        <v>5.9552576468414255E-2</v>
      </c>
      <c r="R466" s="97">
        <f>((G466/G467+G466/1200+((1+G467/1200)^(-119))*(1-G466/G467)))</f>
        <v>1.0021115756288155</v>
      </c>
      <c r="S466" s="97">
        <f>S465*R465*E465/E466</f>
        <v>6.6771617888923567</v>
      </c>
      <c r="T466" s="100">
        <f t="shared" si="41"/>
        <v>-1.2104931460708346E-2</v>
      </c>
      <c r="U466" s="100">
        <f t="shared" si="42"/>
        <v>-2.2607681822931602E-2</v>
      </c>
      <c r="V466" s="100">
        <f t="shared" si="43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45"/>
        <v>1909.2083333332987</v>
      </c>
      <c r="G467" s="97">
        <f>G465*10/12+G477*2/12</f>
        <v>3.7849999999999997</v>
      </c>
      <c r="H467" s="96">
        <f t="shared" si="44"/>
        <v>315.02349463789335</v>
      </c>
      <c r="I467" s="96">
        <f>C467*$E$1859/E467</f>
        <v>14.479779462055633</v>
      </c>
      <c r="J467" s="98">
        <f>J466*((H467+(I467/12))/H466)</f>
        <v>2126.9163102128773</v>
      </c>
      <c r="K467" s="96">
        <f>D467*$E$1859/E467</f>
        <v>22.072834545816519</v>
      </c>
      <c r="L467" s="98">
        <f>K467*(J467/H467)</f>
        <v>149.02720783442246</v>
      </c>
      <c r="M467" s="91">
        <f>H467/AVERAGE(K347:K466)</f>
        <v>14.336058380586218</v>
      </c>
      <c r="N467" s="87"/>
      <c r="O467" s="99">
        <f t="shared" si="40"/>
        <v>17.770999224836928</v>
      </c>
      <c r="P467" s="99"/>
      <c r="Q467" s="107">
        <f>1/M467-(G467/100-(((E467/E347)^(1/10))-1))</f>
        <v>5.8595967072828339E-2</v>
      </c>
      <c r="R467" s="97">
        <f>((G467/G468+G467/1200+((1+G468/1200)^(-119))*(1-G467/G468)))</f>
        <v>1.002122595395643</v>
      </c>
      <c r="S467" s="97">
        <f>S466*R466*E466/E467</f>
        <v>6.6912611209954393</v>
      </c>
      <c r="T467" s="100">
        <f t="shared" si="41"/>
        <v>-1.1502568489839549E-2</v>
      </c>
      <c r="U467" s="100">
        <f t="shared" si="42"/>
        <v>-2.3947180086188236E-2</v>
      </c>
      <c r="V467" s="100">
        <f t="shared" si="43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45"/>
        <v>1909.291666666632</v>
      </c>
      <c r="G468" s="97">
        <f>G465*9/12+G477*3/12</f>
        <v>3.7974999999999999</v>
      </c>
      <c r="H468" s="96">
        <f t="shared" si="44"/>
        <v>322.3649677096588</v>
      </c>
      <c r="I468" s="96">
        <f>C468*$E$1859/E468</f>
        <v>14.295433600257725</v>
      </c>
      <c r="J468" s="98">
        <f>J467*((H468+(I468/12))/H467)</f>
        <v>2184.5261870423824</v>
      </c>
      <c r="K468" s="96">
        <f>D468*$E$1859/E468</f>
        <v>22.136650143152536</v>
      </c>
      <c r="L468" s="98">
        <f>K468*(J468/H468)</f>
        <v>150.01038194282455</v>
      </c>
      <c r="M468" s="91">
        <f>H468/AVERAGE(K348:K467)</f>
        <v>14.645198603086119</v>
      </c>
      <c r="N468" s="87"/>
      <c r="O468" s="99">
        <f t="shared" si="40"/>
        <v>18.161144521921873</v>
      </c>
      <c r="P468" s="99"/>
      <c r="Q468" s="107">
        <f>1/M468-(G468/100-(((E468/E348)^(1/10))-1))</f>
        <v>5.7740559903484791E-2</v>
      </c>
      <c r="R468" s="97">
        <f>((G468/G469+G468/1200+((1+G469/1200)^(-119))*(1-G468/G469)))</f>
        <v>1.0021336146735726</v>
      </c>
      <c r="S468" s="97">
        <f>S467*R467*E467/E468</f>
        <v>6.5672366978910794</v>
      </c>
      <c r="T468" s="100">
        <f t="shared" si="41"/>
        <v>-1.2157588476801373E-2</v>
      </c>
      <c r="U468" s="100">
        <f t="shared" si="42"/>
        <v>-2.3821721065581003E-2</v>
      </c>
      <c r="V468" s="100">
        <f t="shared" si="43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45"/>
        <v>1909.3749999999652</v>
      </c>
      <c r="G469" s="97">
        <f>G465*8/12+G477*4/12</f>
        <v>3.8099999999999996</v>
      </c>
      <c r="H469" s="96">
        <f t="shared" si="44"/>
        <v>329.68784798442022</v>
      </c>
      <c r="I469" s="96">
        <f>C469*$E$1859/E469</f>
        <v>14.265932113718369</v>
      </c>
      <c r="J469" s="98">
        <f>J468*((H469+(I469/12))/H468)</f>
        <v>2242.2063036112363</v>
      </c>
      <c r="K469" s="96">
        <f>D469*$E$1859/E469</f>
        <v>22.424251342657865</v>
      </c>
      <c r="L469" s="98">
        <f>K469*(J469/H469)</f>
        <v>152.50728233285147</v>
      </c>
      <c r="M469" s="91">
        <f>H469/AVERAGE(K349:K468)</f>
        <v>14.953509786582782</v>
      </c>
      <c r="N469" s="87"/>
      <c r="O469" s="99">
        <f t="shared" si="40"/>
        <v>18.54840515207685</v>
      </c>
      <c r="P469" s="99"/>
      <c r="Q469" s="107">
        <f>1/M469-(G469/100-(((E469/E349)^(1/10))-1))</f>
        <v>5.7262276887974667E-2</v>
      </c>
      <c r="R469" s="97">
        <f>((G469/G470+G469/1200+((1+G470/1200)^(-119))*(1-G469/G470)))</f>
        <v>1.0021446334630597</v>
      </c>
      <c r="S469" s="97">
        <f>S468*R468*E468/E469</f>
        <v>6.5140790524352781</v>
      </c>
      <c r="T469" s="100">
        <f t="shared" si="41"/>
        <v>-8.7926145105475806E-3</v>
      </c>
      <c r="U469" s="100">
        <f t="shared" si="42"/>
        <v>-2.4118035898860413E-2</v>
      </c>
      <c r="V469" s="100">
        <f t="shared" si="43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45"/>
        <v>1909.4583333332985</v>
      </c>
      <c r="G470" s="97">
        <f>G465*7/12+G477*5/12</f>
        <v>3.8224999999999998</v>
      </c>
      <c r="H470" s="96">
        <f t="shared" si="44"/>
        <v>332.11821479448895</v>
      </c>
      <c r="I470" s="96">
        <f>C470*$E$1859/E470</f>
        <v>14.233637776906665</v>
      </c>
      <c r="J470" s="98">
        <f>J469*((H470+(I470/12))/H469)</f>
        <v>2266.8021342636448</v>
      </c>
      <c r="K470" s="96">
        <f>D470*$E$1859/E470</f>
        <v>22.706041215541589</v>
      </c>
      <c r="L470" s="98">
        <f>K470*(J470/H470)</f>
        <v>154.97524795475937</v>
      </c>
      <c r="M470" s="91">
        <f>H470/AVERAGE(K350:K469)</f>
        <v>15.040444676080996</v>
      </c>
      <c r="N470" s="87"/>
      <c r="O470" s="99">
        <f t="shared" si="40"/>
        <v>18.659373227262559</v>
      </c>
      <c r="P470" s="99"/>
      <c r="Q470" s="107">
        <f>1/M470-(G470/100-(((E470/E350)^(1/10))-1))</f>
        <v>5.6414579208054941E-2</v>
      </c>
      <c r="R470" s="97">
        <f>((G470/G471+G470/1200+((1+G471/1200)^(-119))*(1-G470/G471)))</f>
        <v>1.0021556517645591</v>
      </c>
      <c r="S470" s="97">
        <f>S469*R469*E469/E470</f>
        <v>6.4620958638420092</v>
      </c>
      <c r="T470" s="100">
        <f t="shared" si="41"/>
        <v>-6.7626712988282378E-3</v>
      </c>
      <c r="U470" s="100">
        <f t="shared" si="42"/>
        <v>-2.3259661419105626E-2</v>
      </c>
      <c r="V470" s="100">
        <f t="shared" si="43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45"/>
        <v>1909.5416666666317</v>
      </c>
      <c r="G471" s="97">
        <f>G465*6/12+G477*6/12</f>
        <v>3.835</v>
      </c>
      <c r="H471" s="96">
        <f t="shared" si="44"/>
        <v>336.86276072012441</v>
      </c>
      <c r="I471" s="96">
        <f>C471*$E$1859/E471</f>
        <v>14.345473502296651</v>
      </c>
      <c r="J471" s="98">
        <f>J470*((H471+(I471/12))/H470)</f>
        <v>2307.3443530476302</v>
      </c>
      <c r="K471" s="96">
        <f>D471*$E$1859/E471</f>
        <v>23.214385421859685</v>
      </c>
      <c r="L471" s="98">
        <f>K471*(J471/H471)</f>
        <v>159.00713096958017</v>
      </c>
      <c r="M471" s="91">
        <f>H471/AVERAGE(K351:K470)</f>
        <v>15.231503240497684</v>
      </c>
      <c r="N471" s="87"/>
      <c r="O471" s="99">
        <f t="shared" si="40"/>
        <v>18.898339079013791</v>
      </c>
      <c r="P471" s="99"/>
      <c r="Q471" s="107">
        <f>1/M471-(G471/100-(((E471/E351)^(1/10))-1))</f>
        <v>5.4094626464790664E-2</v>
      </c>
      <c r="R471" s="97">
        <f>((G471/G472+G471/1200+((1+G472/1200)^(-119))*(1-G471/G472)))</f>
        <v>1.0021666695785254</v>
      </c>
      <c r="S471" s="97">
        <f>S470*R470*E470/E471</f>
        <v>6.4760258921936504</v>
      </c>
      <c r="T471" s="100">
        <f t="shared" si="41"/>
        <v>-7.7604300006463012E-3</v>
      </c>
      <c r="U471" s="100">
        <f t="shared" si="42"/>
        <v>-2.6233387551507059E-2</v>
      </c>
      <c r="V471" s="100">
        <f t="shared" si="43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45"/>
        <v>1909.624999999965</v>
      </c>
      <c r="G472" s="97">
        <f>G465*5/12+G477*7/12</f>
        <v>3.8474999999999997</v>
      </c>
      <c r="H472" s="96">
        <f t="shared" si="44"/>
        <v>341.54560053311252</v>
      </c>
      <c r="I472" s="96">
        <f>C472*$E$1859/E472</f>
        <v>14.31606166478184</v>
      </c>
      <c r="J472" s="98">
        <f>J471*((H472+(I472/12))/H471)</f>
        <v>2347.5910031663661</v>
      </c>
      <c r="K472" s="96">
        <f>D472*$E$1859/E472</f>
        <v>23.485453867699288</v>
      </c>
      <c r="L472" s="98">
        <f>K472*(J472/H472)</f>
        <v>161.42570748688175</v>
      </c>
      <c r="M472" s="91">
        <f>H472/AVERAGE(K352:K471)</f>
        <v>15.417580706254761</v>
      </c>
      <c r="N472" s="87"/>
      <c r="O472" s="99">
        <f t="shared" si="40"/>
        <v>19.128911647815677</v>
      </c>
      <c r="P472" s="99"/>
      <c r="Q472" s="107">
        <f>1/M472-(G472/100-(((E472/E352)^(1/10))-1))</f>
        <v>5.2867298335827664E-2</v>
      </c>
      <c r="R472" s="97">
        <f>((G472/G473+G472/1200+((1+G473/1200)^(-119))*(1-G472/G473)))</f>
        <v>1.0021776869054124</v>
      </c>
      <c r="S472" s="97">
        <f>S471*R471*E471/E472</f>
        <v>6.4251434686586792</v>
      </c>
      <c r="T472" s="100">
        <f t="shared" si="41"/>
        <v>-1.7531666746307351E-2</v>
      </c>
      <c r="U472" s="100">
        <f t="shared" si="42"/>
        <v>-2.7046155414689355E-2</v>
      </c>
      <c r="V472" s="100">
        <f t="shared" si="43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45"/>
        <v>1909.7083333332982</v>
      </c>
      <c r="G473" s="97">
        <f>G465*4/12+G477*8/12</f>
        <v>3.8600000000000003</v>
      </c>
      <c r="H473" s="96">
        <f t="shared" si="44"/>
        <v>338.4983137808606</v>
      </c>
      <c r="I473" s="96">
        <f>C473*$E$1859/E473</f>
        <v>14.284030905374882</v>
      </c>
      <c r="J473" s="98">
        <f>J472*((H473+(I473/12))/H472)</f>
        <v>2334.8273748641732</v>
      </c>
      <c r="K473" s="96">
        <f>D473*$E$1859/E473</f>
        <v>23.751353714751261</v>
      </c>
      <c r="L473" s="98">
        <f>K473*(J473/H473)</f>
        <v>163.82743601843808</v>
      </c>
      <c r="M473" s="91">
        <f>H473/AVERAGE(K353:K472)</f>
        <v>15.25444643682118</v>
      </c>
      <c r="N473" s="87"/>
      <c r="O473" s="99">
        <f t="shared" si="40"/>
        <v>18.925890785476788</v>
      </c>
      <c r="P473" s="99"/>
      <c r="Q473" s="107">
        <f>1/M473-(G473/100-(((E473/E353)^(1/10))-1))</f>
        <v>5.0537394058907385E-2</v>
      </c>
      <c r="R473" s="97">
        <f>((G473/G474+G473/1200+((1+G474/1200)^(-119))*(1-G473/G474)))</f>
        <v>1.0021887037456738</v>
      </c>
      <c r="S473" s="97">
        <f>S472*R472*E472/E473</f>
        <v>6.3754224405983759</v>
      </c>
      <c r="T473" s="100">
        <f t="shared" si="41"/>
        <v>-1.5519457540474346E-2</v>
      </c>
      <c r="U473" s="100">
        <f t="shared" si="42"/>
        <v>-2.6751385623001833E-2</v>
      </c>
      <c r="V473" s="100">
        <f t="shared" si="43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45"/>
        <v>1909.7916666666315</v>
      </c>
      <c r="G474" s="97">
        <f>G465*3/12+G477*9/12</f>
        <v>3.8724999999999996</v>
      </c>
      <c r="H474" s="96">
        <f t="shared" si="44"/>
        <v>333.22711377551008</v>
      </c>
      <c r="I474" s="96">
        <f>C474*$E$1859/E474</f>
        <v>14.114106392857138</v>
      </c>
      <c r="J474" s="98">
        <f>J473*((H474+(I474/12))/H473)</f>
        <v>2306.5815170559008</v>
      </c>
      <c r="K474" s="96">
        <f>D474*$E$1859/E474</f>
        <v>23.778669897959173</v>
      </c>
      <c r="L474" s="98">
        <f>K474*(J474/H474)</f>
        <v>164.59477101180914</v>
      </c>
      <c r="M474" s="91">
        <f>H474/AVERAGE(K354:K473)</f>
        <v>14.988845296121765</v>
      </c>
      <c r="N474" s="87"/>
      <c r="O474" s="99">
        <f t="shared" si="40"/>
        <v>18.59596143831665</v>
      </c>
      <c r="P474" s="99"/>
      <c r="Q474" s="107">
        <f>1/M474-(G474/100-(((E474/E354)^(1/10))-1))</f>
        <v>5.2310304239140487E-2</v>
      </c>
      <c r="R474" s="97">
        <f>((G474/G475+G474/1200+((1+G475/1200)^(-119))*(1-G474/G475)))</f>
        <v>1.0021997200997625</v>
      </c>
      <c r="S474" s="97">
        <f>S473*R473*E473/E474</f>
        <v>6.265285157651503</v>
      </c>
      <c r="T474" s="100">
        <f t="shared" si="41"/>
        <v>-1.0588345651889486E-2</v>
      </c>
      <c r="U474" s="100">
        <f t="shared" si="42"/>
        <v>-2.659124381084832E-2</v>
      </c>
      <c r="V474" s="100">
        <f t="shared" si="43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45"/>
        <v>1909.8749999999648</v>
      </c>
      <c r="G475" s="97">
        <f>G465*2/12+G477*10/12</f>
        <v>3.8849999999999998</v>
      </c>
      <c r="H475" s="96">
        <f t="shared" si="44"/>
        <v>328.40933881240989</v>
      </c>
      <c r="I475" s="96">
        <f>C475*$E$1859/E475</f>
        <v>14.088050909565757</v>
      </c>
      <c r="J475" s="98">
        <f>J474*((H475+(I475/12))/H474)</f>
        <v>2281.3595172570745</v>
      </c>
      <c r="K475" s="96">
        <f>D475*$E$1859/E475</f>
        <v>24.033885797175383</v>
      </c>
      <c r="L475" s="98">
        <f>K475*(J475/H475)</f>
        <v>166.95607469121029</v>
      </c>
      <c r="M475" s="91">
        <f>H475/AVERAGE(K355:K474)</f>
        <v>14.745631176824588</v>
      </c>
      <c r="N475" s="87"/>
      <c r="O475" s="99">
        <f t="shared" si="40"/>
        <v>18.294340914901568</v>
      </c>
      <c r="P475" s="99"/>
      <c r="Q475" s="107">
        <f>1/M475-(G475/100-(((E475/E355)^(1/10))-1))</f>
        <v>5.3018752451290424E-2</v>
      </c>
      <c r="R475" s="97">
        <f>((G475/G476+G475/1200+((1+G476/1200)^(-119))*(1-G475/G476)))</f>
        <v>1.0022107359681312</v>
      </c>
      <c r="S475" s="97">
        <f>S474*R474*E474/E475</f>
        <v>6.2186790326354728</v>
      </c>
      <c r="T475" s="100">
        <f t="shared" si="41"/>
        <v>-1.4149002264422506E-2</v>
      </c>
      <c r="U475" s="100">
        <f t="shared" si="42"/>
        <v>-2.7896832418933037E-2</v>
      </c>
      <c r="V475" s="100">
        <f t="shared" si="43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45"/>
        <v>1909.958333333298</v>
      </c>
      <c r="G476" s="97">
        <f>G465*1/12+G477*11/12</f>
        <v>3.8975000000000004</v>
      </c>
      <c r="H476" s="96">
        <f t="shared" si="44"/>
        <v>329.11535048814318</v>
      </c>
      <c r="I476" s="96">
        <f>C476*$E$1859/E476</f>
        <v>14.059296525707087</v>
      </c>
      <c r="J476" s="98">
        <f>J475*((H476+(I476/12))/H475)</f>
        <v>2294.4027688054539</v>
      </c>
      <c r="K476" s="96">
        <f>D476*$E$1859/E476</f>
        <v>24.284239453494056</v>
      </c>
      <c r="L476" s="98">
        <f>K476*(J476/H476)</f>
        <v>169.29573828079074</v>
      </c>
      <c r="M476" s="91">
        <f>H476/AVERAGE(K356:K475)</f>
        <v>14.75063848926504</v>
      </c>
      <c r="N476" s="87"/>
      <c r="O476" s="99">
        <f t="shared" si="40"/>
        <v>18.299718545945847</v>
      </c>
      <c r="P476" s="99"/>
      <c r="Q476" s="107">
        <f>1/M476-(G476/100-(((E476/E356)^(1/10))-1))</f>
        <v>5.2609590345711797E-2</v>
      </c>
      <c r="R476" s="97">
        <f>((G476/G477+G476/1200+((1+G477/1200)^(-119))*(1-G476/G477)))</f>
        <v>1.0022217513512319</v>
      </c>
      <c r="S476" s="97">
        <f>S475*R475*E475/E476</f>
        <v>6.1730584129277295</v>
      </c>
      <c r="T476" s="100">
        <f t="shared" si="41"/>
        <v>-1.9259474915082841E-2</v>
      </c>
      <c r="U476" s="100">
        <f t="shared" si="42"/>
        <v>-2.9161621238060542E-2</v>
      </c>
      <c r="V476" s="100">
        <f t="shared" si="43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45"/>
        <v>1910.0416666666313</v>
      </c>
      <c r="G477" s="97">
        <v>3.91</v>
      </c>
      <c r="H477" s="96">
        <f t="shared" si="44"/>
        <v>325.18331387319176</v>
      </c>
      <c r="I477" s="96">
        <f>C477*$E$1859/E477</f>
        <v>14.275160356040411</v>
      </c>
      <c r="J477" s="98">
        <f>J476*((H477+(I477/12))/H476)</f>
        <v>2275.2840563746313</v>
      </c>
      <c r="K477" s="96">
        <f>D477*$E$1859/E477</f>
        <v>24.437138914577652</v>
      </c>
      <c r="L477" s="98">
        <f>K477*(J477/H477)</f>
        <v>170.98488816505784</v>
      </c>
      <c r="M477" s="91">
        <f>H477/AVERAGE(K357:K476)</f>
        <v>14.54788504056415</v>
      </c>
      <c r="N477" s="87"/>
      <c r="O477" s="99">
        <f t="shared" si="40"/>
        <v>18.0485007866024</v>
      </c>
      <c r="P477" s="99"/>
      <c r="Q477" s="107">
        <f>1/M477-(G477/100-(((E477/E357)^(1/10))-1))</f>
        <v>5.2449986402138181E-2</v>
      </c>
      <c r="R477" s="97">
        <f>((G477/G478+G477/1200+((1+G478/1200)^(-119))*(1-G477/G478)))</f>
        <v>1.0027795864958251</v>
      </c>
      <c r="S477" s="97">
        <f>S476*R476*E476/E477</f>
        <v>6.2462737929115999</v>
      </c>
      <c r="T477" s="100">
        <f t="shared" si="41"/>
        <v>-2.0998057698949468E-2</v>
      </c>
      <c r="U477" s="100">
        <f t="shared" si="42"/>
        <v>-3.2233048184648228E-2</v>
      </c>
      <c r="V477" s="100">
        <f t="shared" si="43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45"/>
        <v>1910.1249999999645</v>
      </c>
      <c r="G478" s="97">
        <f>G477*11/12+G489*1/12</f>
        <v>3.9158333333333335</v>
      </c>
      <c r="H478" s="96">
        <f t="shared" si="44"/>
        <v>313.56962409200634</v>
      </c>
      <c r="I478" s="96">
        <f>C478*$E$1859/E478</f>
        <v>14.355810979520868</v>
      </c>
      <c r="J478" s="98">
        <f>J477*((H478+(I478/12))/H477)</f>
        <v>2202.3944588345212</v>
      </c>
      <c r="K478" s="96">
        <f>D478*$E$1859/E478</f>
        <v>24.3564882910972</v>
      </c>
      <c r="L478" s="98">
        <f>K478*(J478/H478)</f>
        <v>171.07076300617936</v>
      </c>
      <c r="M478" s="91">
        <f>H478/AVERAGE(K358:K477)</f>
        <v>14.002037903032701</v>
      </c>
      <c r="N478" s="87"/>
      <c r="O478" s="99">
        <f t="shared" si="40"/>
        <v>17.374142485913506</v>
      </c>
      <c r="P478" s="99"/>
      <c r="Q478" s="107">
        <f>1/M478-(G478/100-(((E478/E358)^(1/10))-1))</f>
        <v>5.3847169033190118E-2</v>
      </c>
      <c r="R478" s="97">
        <f>((G478/G479+G478/1200+((1+G479/1200)^(-119))*(1-G478/G479)))</f>
        <v>1.002784577867381</v>
      </c>
      <c r="S478" s="97">
        <f>S477*R477*E477/E478</f>
        <v>6.2636358511956036</v>
      </c>
      <c r="T478" s="100">
        <f t="shared" si="41"/>
        <v>-2.6721783232239837E-2</v>
      </c>
      <c r="U478" s="100">
        <f t="shared" si="42"/>
        <v>-3.3174266110591377E-2</v>
      </c>
      <c r="V478" s="100">
        <f t="shared" si="43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45"/>
        <v>1910.2083333332978</v>
      </c>
      <c r="G479" s="97">
        <f>G477*10/12+G489*2/12</f>
        <v>3.9216666666666669</v>
      </c>
      <c r="H479" s="96">
        <f t="shared" si="44"/>
        <v>315.25090616797701</v>
      </c>
      <c r="I479" s="96">
        <f>C479*$E$1859/E479</f>
        <v>14.164134589374468</v>
      </c>
      <c r="J479" s="98">
        <f>J478*((H479+(I479/12))/H478)</f>
        <v>2222.4934420845434</v>
      </c>
      <c r="K479" s="96">
        <f>D479*$E$1859/E479</f>
        <v>23.817902298333603</v>
      </c>
      <c r="L479" s="98">
        <f>K479*(J479/H479)</f>
        <v>167.91428867154809</v>
      </c>
      <c r="M479" s="91">
        <f>H479/AVERAGE(K359:K478)</f>
        <v>14.050006965077822</v>
      </c>
      <c r="N479" s="87"/>
      <c r="O479" s="99">
        <f t="shared" si="40"/>
        <v>17.435730474563595</v>
      </c>
      <c r="P479" s="99"/>
      <c r="Q479" s="107">
        <f>1/M479-(G479/100-(((E479/E359)^(1/10))-1))</f>
        <v>5.5492369388224765E-2</v>
      </c>
      <c r="R479" s="97">
        <f>((G479/G480+G479/1200+((1+G480/1200)^(-119))*(1-G479/G480)))</f>
        <v>1.0027895691897077</v>
      </c>
      <c r="S479" s="97">
        <f>S478*R478*E478/E479</f>
        <v>6.1625922316156796</v>
      </c>
      <c r="T479" s="100">
        <f t="shared" si="41"/>
        <v>-2.1476384341976629E-2</v>
      </c>
      <c r="U479" s="100">
        <f t="shared" si="42"/>
        <v>-3.226284431330062E-2</v>
      </c>
      <c r="V479" s="100">
        <f t="shared" si="43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45"/>
        <v>1910.291666666631</v>
      </c>
      <c r="G480" s="97">
        <f>G477*9/12+G489*3/12</f>
        <v>3.9274999999999998</v>
      </c>
      <c r="H480" s="96">
        <f t="shared" si="44"/>
        <v>304.77862834805404</v>
      </c>
      <c r="I480" s="96">
        <f>C480*$E$1859/E480</f>
        <v>14.110121682780282</v>
      </c>
      <c r="J480" s="98">
        <f>J479*((H480+(I480/12))/H479)</f>
        <v>2156.9543303316304</v>
      </c>
      <c r="K480" s="96">
        <f>D480*$E$1859/E480</f>
        <v>23.516869471300467</v>
      </c>
      <c r="L480" s="98">
        <f>K480*(J480/H480)</f>
        <v>166.43166129102087</v>
      </c>
      <c r="M480" s="91">
        <f>H480/AVERAGE(K360:K479)</f>
        <v>13.559883620820079</v>
      </c>
      <c r="N480" s="87"/>
      <c r="O480" s="99">
        <f t="shared" si="40"/>
        <v>16.832242284802881</v>
      </c>
      <c r="P480" s="99"/>
      <c r="Q480" s="107">
        <f>1/M480-(G480/100-(((E480/E360)^(1/10))-1))</f>
        <v>5.8968363511062584E-2</v>
      </c>
      <c r="R480" s="97">
        <f>((G480/G481+G480/1200+((1+G481/1200)^(-119))*(1-G480/G481)))</f>
        <v>1.0027945604628268</v>
      </c>
      <c r="S480" s="97">
        <f>S479*R479*E479/E480</f>
        <v>6.122016279113776</v>
      </c>
      <c r="T480" s="100">
        <f t="shared" si="41"/>
        <v>-2.1781476735930227E-2</v>
      </c>
      <c r="U480" s="100">
        <f t="shared" si="42"/>
        <v>-3.4198723678286691E-2</v>
      </c>
      <c r="V480" s="100">
        <f t="shared" si="43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45"/>
        <v>1910.3749999999643</v>
      </c>
      <c r="G481" s="97">
        <f>G477*8/12+G489*4/12</f>
        <v>3.9333333333333336</v>
      </c>
      <c r="H481" s="96">
        <f t="shared" si="44"/>
        <v>305.4701699676358</v>
      </c>
      <c r="I481" s="96">
        <f>C481*$E$1859/E481</f>
        <v>14.458708358823765</v>
      </c>
      <c r="J481" s="98">
        <f>J480*((H481+(I481/12))/H480)</f>
        <v>2170.3756174920741</v>
      </c>
      <c r="K481" s="96">
        <f>D481*$E$1859/E481</f>
        <v>23.884827620377379</v>
      </c>
      <c r="L481" s="98">
        <f>K481*(J481/H481)</f>
        <v>169.7024868279629</v>
      </c>
      <c r="M481" s="91">
        <f>H481/AVERAGE(K361:K480)</f>
        <v>13.568792287251451</v>
      </c>
      <c r="N481" s="87"/>
      <c r="O481" s="99">
        <f t="shared" si="40"/>
        <v>16.849954664554467</v>
      </c>
      <c r="P481" s="99"/>
      <c r="Q481" s="107">
        <f>1/M481-(G481/100-(((E481/E361)^(1/10))-1))</f>
        <v>5.9397879275674505E-2</v>
      </c>
      <c r="R481" s="97">
        <f>((G481/G482+G481/1200+((1+G482/1200)^(-119))*(1-G481/G482)))</f>
        <v>1.0027995516867598</v>
      </c>
      <c r="S481" s="97">
        <f>S480*R480*E480/E481</f>
        <v>6.2560342634895605</v>
      </c>
      <c r="T481" s="100">
        <f t="shared" si="41"/>
        <v>-2.9609238270533078E-2</v>
      </c>
      <c r="U481" s="100">
        <f t="shared" si="42"/>
        <v>-3.7375270968179275E-2</v>
      </c>
      <c r="V481" s="100">
        <f t="shared" si="43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45"/>
        <v>1910.4583333332976</v>
      </c>
      <c r="G482" s="97">
        <f>G477*7/12+G489*5/12</f>
        <v>3.9391666666666665</v>
      </c>
      <c r="H482" s="96">
        <f t="shared" si="44"/>
        <v>293.56826946885366</v>
      </c>
      <c r="I482" s="96">
        <f>C482*$E$1859/E482</f>
        <v>14.678413473442685</v>
      </c>
      <c r="J482" s="98">
        <f>J481*((H482+(I482/12))/H481)</f>
        <v>2094.5031067502123</v>
      </c>
      <c r="K482" s="96">
        <f>D482*$E$1859/E482</f>
        <v>24.033885797175383</v>
      </c>
      <c r="L482" s="98">
        <f>K482*(J482/H482)</f>
        <v>171.47305654163827</v>
      </c>
      <c r="M482" s="91">
        <f>H482/AVERAGE(K362:K481)</f>
        <v>13.019657302315935</v>
      </c>
      <c r="N482" s="87"/>
      <c r="O482" s="99">
        <f t="shared" si="40"/>
        <v>16.176908272404525</v>
      </c>
      <c r="P482" s="99"/>
      <c r="Q482" s="107">
        <f>1/M482-(G482/100-(((E482/E362)^(1/10))-1))</f>
        <v>6.2724664562796406E-2</v>
      </c>
      <c r="R482" s="97">
        <f>((G482/G483+G482/1200+((1+G483/1200)^(-119))*(1-G482/G483)))</f>
        <v>1.0028045428615282</v>
      </c>
      <c r="S482" s="97">
        <f>S481*R481*E481/E482</f>
        <v>6.3338832790504309</v>
      </c>
      <c r="T482" s="100">
        <f t="shared" si="41"/>
        <v>-2.8729672024374708E-2</v>
      </c>
      <c r="U482" s="100">
        <f t="shared" si="42"/>
        <v>-3.9628615463258243E-2</v>
      </c>
      <c r="V482" s="100">
        <f t="shared" si="43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45"/>
        <v>1910.5416666666308</v>
      </c>
      <c r="G483" s="97">
        <f>G477*6/12+G489*6/12</f>
        <v>3.9450000000000003</v>
      </c>
      <c r="H483" s="96">
        <f t="shared" si="44"/>
        <v>278.72855474845011</v>
      </c>
      <c r="I483" s="96">
        <f>C483*$E$1859/E483</f>
        <v>14.759064096923138</v>
      </c>
      <c r="J483" s="98">
        <f>J482*((H483+(I483/12))/H482)</f>
        <v>1997.4021728864493</v>
      </c>
      <c r="K483" s="96">
        <f>D483*$E$1859/E483</f>
        <v>23.953235173694928</v>
      </c>
      <c r="L483" s="98">
        <f>K483*(J483/H483)</f>
        <v>171.65174923242924</v>
      </c>
      <c r="M483" s="91">
        <f>H483/AVERAGE(K363:K482)</f>
        <v>12.342581259985213</v>
      </c>
      <c r="N483" s="87"/>
      <c r="O483" s="99">
        <f t="shared" si="40"/>
        <v>15.347332499645285</v>
      </c>
      <c r="P483" s="99"/>
      <c r="Q483" s="107">
        <f>1/M483-(G483/100-(((E483/E363)^(1/10))-1))</f>
        <v>6.5622385013548057E-2</v>
      </c>
      <c r="R483" s="97">
        <f>((G483/G484+G483/1200+((1+G484/1200)^(-119))*(1-G483/G484)))</f>
        <v>1.0028095339871532</v>
      </c>
      <c r="S483" s="97">
        <f>S482*R482*E482/E483</f>
        <v>6.3516469261864446</v>
      </c>
      <c r="T483" s="100">
        <f t="shared" si="41"/>
        <v>-2.3231619699657369E-2</v>
      </c>
      <c r="U483" s="100">
        <f t="shared" si="42"/>
        <v>-3.9110493662960266E-2</v>
      </c>
      <c r="V483" s="100">
        <f t="shared" si="43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45"/>
        <v>1910.6249999999641</v>
      </c>
      <c r="G484" s="97">
        <f>G477*5/12+G489*7/12</f>
        <v>3.9508333333333336</v>
      </c>
      <c r="H484" s="96">
        <f t="shared" si="44"/>
        <v>288.27565561224475</v>
      </c>
      <c r="I484" s="96">
        <f>C484*$E$1859/E484</f>
        <v>14.983819387755098</v>
      </c>
      <c r="J484" s="98">
        <f>J483*((H484+(I484/12))/H483)</f>
        <v>2074.7658268538025</v>
      </c>
      <c r="K484" s="96">
        <f>D484*$E$1859/E484</f>
        <v>24.104405102040808</v>
      </c>
      <c r="L484" s="98">
        <f>K484*(J484/H484)</f>
        <v>173.48324427930103</v>
      </c>
      <c r="M484" s="91">
        <f>H484/AVERAGE(K364:K483)</f>
        <v>12.745055150886248</v>
      </c>
      <c r="N484" s="87"/>
      <c r="O484" s="99">
        <f t="shared" si="40"/>
        <v>15.858955310848531</v>
      </c>
      <c r="P484" s="99"/>
      <c r="Q484" s="107">
        <f>1/M484-(G484/100-(((E484/E364)^(1/10))-1))</f>
        <v>6.3272493374758362E-2</v>
      </c>
      <c r="R484" s="97">
        <f>((G484/G485+G484/1200+((1+G485/1200)^(-119))*(1-G484/G485)))</f>
        <v>1.002814525063656</v>
      </c>
      <c r="S484" s="97">
        <f>S483*R483*E483/E484</f>
        <v>6.4313445998059047</v>
      </c>
      <c r="T484" s="100">
        <f t="shared" si="41"/>
        <v>-2.7908749373704689E-2</v>
      </c>
      <c r="U484" s="100">
        <f t="shared" si="42"/>
        <v>-3.7642164421283653E-2</v>
      </c>
      <c r="V484" s="100">
        <f t="shared" si="43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45"/>
        <v>1910.7083333332973</v>
      </c>
      <c r="G485" s="97">
        <f>G477*4/12+G489*8/12</f>
        <v>3.956666666666667</v>
      </c>
      <c r="H485" s="96">
        <f t="shared" si="44"/>
        <v>293.07605329703995</v>
      </c>
      <c r="I485" s="96">
        <f>C485*$E$1859/E485</f>
        <v>15.212982564520873</v>
      </c>
      <c r="J485" s="98">
        <f>J484*((H485+(I485/12))/H484)</f>
        <v>2118.4392421737039</v>
      </c>
      <c r="K485" s="96">
        <f>D485*$E$1859/E485</f>
        <v>24.258539765046798</v>
      </c>
      <c r="L485" s="98">
        <f>K485*(J485/H485)</f>
        <v>175.34780483761017</v>
      </c>
      <c r="M485" s="91">
        <f>H485/AVERAGE(K365:K484)</f>
        <v>12.937161101070844</v>
      </c>
      <c r="N485" s="87"/>
      <c r="O485" s="99">
        <f t="shared" si="40"/>
        <v>16.108720433280784</v>
      </c>
      <c r="P485" s="99"/>
      <c r="Q485" s="107">
        <f>1/M485-(G485/100-(((E485/E365)^(1/10))-1))</f>
        <v>5.9795105936958456E-2</v>
      </c>
      <c r="R485" s="97">
        <f>((G485/G486+G485/1200+((1+G486/1200)^(-119))*(1-G485/G486)))</f>
        <v>1.0028195160910582</v>
      </c>
      <c r="S485" s="97">
        <f>S484*R484*E484/E485</f>
        <v>6.5126888329211914</v>
      </c>
      <c r="T485" s="100">
        <f t="shared" si="41"/>
        <v>-2.4558461455944092E-2</v>
      </c>
      <c r="U485" s="100">
        <f t="shared" si="42"/>
        <v>-3.7090077978878422E-2</v>
      </c>
      <c r="V485" s="100">
        <f t="shared" si="43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45"/>
        <v>1910.7916666666306</v>
      </c>
      <c r="G486" s="97">
        <f>G477*3/12+G489*9/12</f>
        <v>3.9624999999999999</v>
      </c>
      <c r="H486" s="96">
        <f t="shared" si="44"/>
        <v>315.85120019230988</v>
      </c>
      <c r="I486" s="96">
        <f>C486*$E$1859/E486</f>
        <v>15.758670395860955</v>
      </c>
      <c r="J486" s="98">
        <f>J485*((H486+(I486/12))/H485)</f>
        <v>2292.5570061558738</v>
      </c>
      <c r="K486" s="96">
        <f>D486*$E$1859/E486</f>
        <v>24.908866109586668</v>
      </c>
      <c r="L486" s="98">
        <f>K486*(J486/H486)</f>
        <v>180.79714587173467</v>
      </c>
      <c r="M486" s="91">
        <f>H486/AVERAGE(K366:K485)</f>
        <v>13.918866656445809</v>
      </c>
      <c r="N486" s="87"/>
      <c r="O486" s="99">
        <f t="shared" si="40"/>
        <v>17.339823908583163</v>
      </c>
      <c r="P486" s="99"/>
      <c r="Q486" s="107">
        <f>1/M486-(G486/100-(((E486/E366)^(1/10))-1))</f>
        <v>5.2489764947584568E-2</v>
      </c>
      <c r="R486" s="97">
        <f>((G486/G487+G486/1200+((1+G487/1200)^(-119))*(1-G486/G487)))</f>
        <v>1.0028245070693811</v>
      </c>
      <c r="S486" s="97">
        <f>S485*R485*E485/E486</f>
        <v>6.7289467988774678</v>
      </c>
      <c r="T486" s="100">
        <f t="shared" si="41"/>
        <v>-3.1100384277508497E-2</v>
      </c>
      <c r="U486" s="100">
        <f t="shared" si="42"/>
        <v>-3.9420356493717557E-2</v>
      </c>
      <c r="V486" s="100">
        <f t="shared" si="43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45"/>
        <v>1910.8749999999638</v>
      </c>
      <c r="G487" s="97">
        <f>G477*2/12+G489*10/12</f>
        <v>3.9683333333333333</v>
      </c>
      <c r="H487" s="96">
        <f t="shared" si="44"/>
        <v>322.01908255117206</v>
      </c>
      <c r="I487" s="96">
        <f>C487*$E$1859/E487</f>
        <v>16.170131159255956</v>
      </c>
      <c r="J487" s="98">
        <f>J486*((H487+(I487/12))/H486)</f>
        <v>2347.106324087119</v>
      </c>
      <c r="K487" s="96">
        <f>D487*$E$1859/E487</f>
        <v>25.336087859155054</v>
      </c>
      <c r="L487" s="98">
        <f>K487*(J487/H487)</f>
        <v>184.66760283499622</v>
      </c>
      <c r="M487" s="91">
        <f>H487/AVERAGE(K367:K486)</f>
        <v>14.164523175780349</v>
      </c>
      <c r="N487" s="87"/>
      <c r="O487" s="99">
        <f t="shared" si="40"/>
        <v>17.653921691005699</v>
      </c>
      <c r="P487" s="99"/>
      <c r="Q487" s="107">
        <f>1/M487-(G487/100-(((E487/E367)^(1/10))-1))</f>
        <v>4.9104853476430482E-2</v>
      </c>
      <c r="R487" s="97">
        <f>((G487/G488+G487/1200+((1+G488/1200)^(-119))*(1-G487/G488)))</f>
        <v>1.0028294979986456</v>
      </c>
      <c r="S487" s="97">
        <f>S486*R486*E486/E487</f>
        <v>6.8871151073325532</v>
      </c>
      <c r="T487" s="100">
        <f t="shared" si="41"/>
        <v>-3.7367043454423987E-2</v>
      </c>
      <c r="U487" s="100">
        <f t="shared" si="42"/>
        <v>-4.0837434525953231E-2</v>
      </c>
      <c r="V487" s="100">
        <f t="shared" si="43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45"/>
        <v>1910.9583333332971</v>
      </c>
      <c r="G488" s="97">
        <f>G477*1/12+G489*11/12</f>
        <v>3.9741666666666666</v>
      </c>
      <c r="H488" s="96">
        <f t="shared" si="44"/>
        <v>313.02606843051632</v>
      </c>
      <c r="I488" s="96">
        <f>C488*$E$1859/E488</f>
        <v>16.256602448877643</v>
      </c>
      <c r="J488" s="98">
        <f>J487*((H488+(I488/12))/H487)</f>
        <v>2291.4329284656469</v>
      </c>
      <c r="K488" s="96">
        <f>D488*$E$1859/E488</f>
        <v>25.249616569533362</v>
      </c>
      <c r="L488" s="98">
        <f>K488*(J488/H488)</f>
        <v>184.83381632927319</v>
      </c>
      <c r="M488" s="91">
        <f>H488/AVERAGE(K368:K487)</f>
        <v>13.741478417781542</v>
      </c>
      <c r="N488" s="87"/>
      <c r="O488" s="99">
        <f t="shared" si="40"/>
        <v>17.136316385812236</v>
      </c>
      <c r="P488" s="99"/>
      <c r="Q488" s="107">
        <f>1/M488-(G488/100-(((E488/E368)^(1/10))-1))</f>
        <v>5.2485548384874466E-2</v>
      </c>
      <c r="R488" s="97">
        <f>((G488/G489+G488/1200+((1+G489/1200)^(-119))*(1-G488/G489)))</f>
        <v>1.0028344888788736</v>
      </c>
      <c r="S488" s="97">
        <f>S487*R487*E487/E488</f>
        <v>6.9066021857451929</v>
      </c>
      <c r="T488" s="100">
        <f t="shared" si="41"/>
        <v>-4.1517080313431709E-2</v>
      </c>
      <c r="U488" s="100">
        <f t="shared" si="42"/>
        <v>-3.8818705303104939E-2</v>
      </c>
      <c r="V488" s="100">
        <f t="shared" si="43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45"/>
        <v>1911.0416666666304</v>
      </c>
      <c r="G489" s="97">
        <v>3.98</v>
      </c>
      <c r="H489" s="96">
        <f t="shared" si="44"/>
        <v>320.635541917225</v>
      </c>
      <c r="I489" s="96">
        <f>C489*$E$1859/E489</f>
        <v>16.256602448877643</v>
      </c>
      <c r="J489" s="98">
        <f>J488*((H489+(I489/12))/H488)</f>
        <v>2357.0531532126834</v>
      </c>
      <c r="K489" s="96">
        <f>D489*$E$1859/E489</f>
        <v>24.844930934103857</v>
      </c>
      <c r="L489" s="98">
        <f>K489*(J489/H489)</f>
        <v>182.63983602509933</v>
      </c>
      <c r="M489" s="91">
        <f>H489/AVERAGE(K369:K488)</f>
        <v>14.049215181401202</v>
      </c>
      <c r="N489" s="87"/>
      <c r="O489" s="99">
        <f t="shared" si="40"/>
        <v>17.527975125717887</v>
      </c>
      <c r="P489" s="99"/>
      <c r="Q489" s="107">
        <f>1/M489-(G489/100-(((E489/E369)^(1/10))-1))</f>
        <v>4.9567622703641567E-2</v>
      </c>
      <c r="R489" s="97">
        <f>((G489/G490+G489/1200+((1+G490/1200)^(-119))*(1-G489/G490)))</f>
        <v>1.0031121262053728</v>
      </c>
      <c r="S489" s="97">
        <f>S488*R488*E488/E489</f>
        <v>6.9261788728314917</v>
      </c>
      <c r="T489" s="100">
        <f t="shared" si="41"/>
        <v>-3.7519546179585084E-2</v>
      </c>
      <c r="U489" s="100">
        <f t="shared" si="42"/>
        <v>-3.6754414872576135E-2</v>
      </c>
      <c r="V489" s="100">
        <f t="shared" si="43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45"/>
        <v>1911.1249999999636</v>
      </c>
      <c r="G490" s="97">
        <f>G489*11/12+G501*1/12</f>
        <v>3.9824999999999999</v>
      </c>
      <c r="H490" s="96">
        <f t="shared" si="44"/>
        <v>336.57859030865114</v>
      </c>
      <c r="I490" s="96">
        <f>C490*$E$1859/E490</f>
        <v>16.775391033411029</v>
      </c>
      <c r="J490" s="98">
        <f>J489*((H490+(I490/12))/H489)</f>
        <v>2484.530141361713</v>
      </c>
      <c r="K490" s="96">
        <f>D490*$E$1859/E490</f>
        <v>25.223763496407607</v>
      </c>
      <c r="L490" s="98">
        <f>K490*(J490/H490)</f>
        <v>186.19485163312007</v>
      </c>
      <c r="M490" s="91">
        <f>H490/AVERAGE(K370:K489)</f>
        <v>14.7214884699283</v>
      </c>
      <c r="N490" s="87"/>
      <c r="O490" s="99">
        <f t="shared" si="40"/>
        <v>18.374592785196668</v>
      </c>
      <c r="P490" s="99"/>
      <c r="Q490" s="107">
        <f>1/M490-(G490/100-(((E490/E370)^(1/10))-1))</f>
        <v>4.436027884105169E-2</v>
      </c>
      <c r="R490" s="97">
        <f>((G490/G491+G490/1200+((1+G491/1200)^(-119))*(1-G490/G491)))</f>
        <v>1.0031142333635612</v>
      </c>
      <c r="S490" s="97">
        <f>S489*R489*E489/E490</f>
        <v>7.1694534743295701</v>
      </c>
      <c r="T490" s="100">
        <f t="shared" si="41"/>
        <v>-3.960930937600271E-2</v>
      </c>
      <c r="U490" s="100">
        <f t="shared" si="42"/>
        <v>-3.6089686175194036E-2</v>
      </c>
      <c r="V490" s="100">
        <f t="shared" si="43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45"/>
        <v>1911.2083333332969</v>
      </c>
      <c r="G491" s="97">
        <f>G489*10/12+G501*2/12</f>
        <v>3.9849999999999999</v>
      </c>
      <c r="H491" s="96">
        <f t="shared" si="44"/>
        <v>329.15010874721594</v>
      </c>
      <c r="I491" s="96">
        <f>C491*$E$1859/E491</f>
        <v>16.59877157845402</v>
      </c>
      <c r="J491" s="98">
        <f>J490*((H491+(I491/12))/H490)</f>
        <v>2439.9057720413866</v>
      </c>
      <c r="K491" s="96">
        <f>D491*$E$1859/E491</f>
        <v>24.544992014947969</v>
      </c>
      <c r="L491" s="98">
        <f>K491*(J491/H491)</f>
        <v>181.94576304385876</v>
      </c>
      <c r="M491" s="91">
        <f>H491/AVERAGE(K371:K490)</f>
        <v>14.370623221979528</v>
      </c>
      <c r="N491" s="87"/>
      <c r="O491" s="99">
        <f t="shared" si="40"/>
        <v>17.944211955514476</v>
      </c>
      <c r="P491" s="99"/>
      <c r="Q491" s="107">
        <f>1/M491-(G491/100-(((E491/E371)^(1/10))-1))</f>
        <v>4.7069976401038327E-2</v>
      </c>
      <c r="R491" s="97">
        <f>((G491/G492+G491/1200+((1+G492/1200)^(-119))*(1-G491/G492)))</f>
        <v>1.0031163405178931</v>
      </c>
      <c r="S491" s="97">
        <f>S490*R490*E490/E491</f>
        <v>7.1160622680957433</v>
      </c>
      <c r="T491" s="100">
        <f t="shared" si="41"/>
        <v>-3.9248597113910266E-2</v>
      </c>
      <c r="U491" s="100">
        <f t="shared" si="42"/>
        <v>-3.3945796918963711E-2</v>
      </c>
      <c r="V491" s="100">
        <f t="shared" si="43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45"/>
        <v>1911.2916666666301</v>
      </c>
      <c r="G492" s="97">
        <f>G489*9/12+G501*3/12</f>
        <v>3.9874999999999998</v>
      </c>
      <c r="H492" s="96">
        <f t="shared" si="44"/>
        <v>338.42368102242273</v>
      </c>
      <c r="I492" s="96">
        <f>C492*$E$1859/E492</f>
        <v>17.13999246557529</v>
      </c>
      <c r="J492" s="98">
        <f>J491*((H492+(I492/12))/H491)</f>
        <v>2519.2362630248549</v>
      </c>
      <c r="K492" s="96">
        <f>D492*$E$1859/E492</f>
        <v>24.918631599420419</v>
      </c>
      <c r="L492" s="98">
        <f>K492*(J492/H492)</f>
        <v>185.49505803069869</v>
      </c>
      <c r="M492" s="91">
        <f>H492/AVERAGE(K372:K491)</f>
        <v>14.752935420329349</v>
      </c>
      <c r="N492" s="87"/>
      <c r="O492" s="99">
        <f t="shared" si="40"/>
        <v>18.430686396998272</v>
      </c>
      <c r="P492" s="99"/>
      <c r="Q492" s="107">
        <f>1/M492-(G492/100-(((E492/E372)^(1/10))-1))</f>
        <v>4.3259160708309839E-2</v>
      </c>
      <c r="R492" s="97">
        <f>((G492/G493+G492/1200+((1+G493/1200)^(-119))*(1-G492/G493)))</f>
        <v>1.0031184476683683</v>
      </c>
      <c r="S492" s="97">
        <f>S491*R491*E491/E492</f>
        <v>7.3709883173317348</v>
      </c>
      <c r="T492" s="100">
        <f t="shared" si="41"/>
        <v>-4.0278429128642546E-2</v>
      </c>
      <c r="U492" s="100">
        <f t="shared" si="42"/>
        <v>-3.5389425301738942E-2</v>
      </c>
      <c r="V492" s="100">
        <f t="shared" si="43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45"/>
        <v>1911.3749999999634</v>
      </c>
      <c r="G493" s="97">
        <f>G489*8/12+G501*4/12</f>
        <v>3.99</v>
      </c>
      <c r="H493" s="96">
        <f t="shared" si="44"/>
        <v>345.71729483756116</v>
      </c>
      <c r="I493" s="96">
        <f>C493*$E$1859/E493</f>
        <v>17.13999246557529</v>
      </c>
      <c r="J493" s="98">
        <f>J492*((H493+(I493/12))/H492)</f>
        <v>2584.1627004788897</v>
      </c>
      <c r="K493" s="96">
        <f>D493*$E$1859/E493</f>
        <v>24.495601998142387</v>
      </c>
      <c r="L493" s="98">
        <f>K493*(J493/H493)</f>
        <v>183.09937615102007</v>
      </c>
      <c r="M493" s="91">
        <f>H493/AVERAGE(K373:K492)</f>
        <v>15.047660591685034</v>
      </c>
      <c r="N493" s="87"/>
      <c r="O493" s="99">
        <f t="shared" si="40"/>
        <v>18.805342832580806</v>
      </c>
      <c r="P493" s="99"/>
      <c r="Q493" s="107">
        <f>1/M493-(G493/100-(((E493/E373)^(1/10))-1))</f>
        <v>4.1906552892054916E-2</v>
      </c>
      <c r="R493" s="97">
        <f>((G493/G494+G493/1200+((1+G494/1200)^(-119))*(1-G493/G494)))</f>
        <v>1.0031205548149882</v>
      </c>
      <c r="S493" s="97">
        <f>S492*R492*E492/E493</f>
        <v>7.3939743586634883</v>
      </c>
      <c r="T493" s="100">
        <f t="shared" si="41"/>
        <v>-3.7149546920214327E-2</v>
      </c>
      <c r="U493" s="100">
        <f t="shared" si="42"/>
        <v>-3.264137087186314E-2</v>
      </c>
      <c r="V493" s="100">
        <f t="shared" si="43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45"/>
        <v>1911.4583333332967</v>
      </c>
      <c r="G494" s="97">
        <f>G489*7/12+G501*5/12</f>
        <v>3.9924999999999997</v>
      </c>
      <c r="H494" s="96">
        <f t="shared" si="44"/>
        <v>352.64622796194266</v>
      </c>
      <c r="I494" s="96">
        <f>C494*$E$1859/E494</f>
        <v>17.13999246557529</v>
      </c>
      <c r="J494" s="98">
        <f>J493*((H494+(I494/12))/H493)</f>
        <v>2646.6314718072731</v>
      </c>
      <c r="K494" s="96">
        <f>D494*$E$1859/E494</f>
        <v>24.068925589956791</v>
      </c>
      <c r="L494" s="98">
        <f>K494*(J494/H494)</f>
        <v>180.63875609025857</v>
      </c>
      <c r="M494" s="91">
        <f>H494/AVERAGE(K374:K493)</f>
        <v>15.328355684719275</v>
      </c>
      <c r="N494" s="87"/>
      <c r="O494" s="99">
        <f t="shared" si="40"/>
        <v>19.161771874042575</v>
      </c>
      <c r="P494" s="99"/>
      <c r="Q494" s="107">
        <f>1/M494-(G494/100-(((E494/E374)^(1/10))-1))</f>
        <v>4.0664609815320184E-2</v>
      </c>
      <c r="R494" s="97">
        <f>((G494/G495+G494/1200+((1+G495/1200)^(-119))*(1-G494/G495)))</f>
        <v>1.0031226619577531</v>
      </c>
      <c r="S494" s="97">
        <f>S493*R493*E493/E494</f>
        <v>7.4170476609503142</v>
      </c>
      <c r="T494" s="100">
        <f t="shared" si="41"/>
        <v>-4.6302102945966372E-2</v>
      </c>
      <c r="U494" s="100">
        <f t="shared" si="42"/>
        <v>-3.1506404362893425E-2</v>
      </c>
      <c r="V494" s="100">
        <f t="shared" si="43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45"/>
        <v>1911.5416666666299</v>
      </c>
      <c r="G495" s="97">
        <f>G489*6/12+G501*6/12</f>
        <v>3.9950000000000001</v>
      </c>
      <c r="H495" s="96">
        <f t="shared" si="44"/>
        <v>347.41371494173211</v>
      </c>
      <c r="I495" s="96">
        <f>C495*$E$1859/E495</f>
        <v>16.955809555827006</v>
      </c>
      <c r="J495" s="98">
        <f>J494*((H495+(I495/12))/H494)</f>
        <v>2617.9656742808083</v>
      </c>
      <c r="K495" s="96">
        <f>D495*$E$1859/E495</f>
        <v>23.388194329877976</v>
      </c>
      <c r="L495" s="98">
        <f>K495*(J495/H495)</f>
        <v>176.24373277634973</v>
      </c>
      <c r="M495" s="91">
        <f>H495/AVERAGE(K375:K494)</f>
        <v>15.083110578700257</v>
      </c>
      <c r="N495" s="87"/>
      <c r="O495" s="99">
        <f t="shared" si="40"/>
        <v>18.861627429791675</v>
      </c>
      <c r="P495" s="99"/>
      <c r="Q495" s="107">
        <f>1/M495-(G495/100-(((E495/E375)^(1/10))-1))</f>
        <v>4.152012374329106E-2</v>
      </c>
      <c r="R495" s="97">
        <f>((G495/G496+G495/1200+((1+G496/1200)^(-119))*(1-G495/G496)))</f>
        <v>1.003124769096664</v>
      </c>
      <c r="S495" s="97">
        <f>S494*R494*E494/E495</f>
        <v>7.3602576092566814</v>
      </c>
      <c r="T495" s="100">
        <f t="shared" si="41"/>
        <v>-4.5511796698328943E-2</v>
      </c>
      <c r="U495" s="100">
        <f t="shared" si="42"/>
        <v>-3.0425216669317967E-2</v>
      </c>
      <c r="V495" s="100">
        <f t="shared" si="43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45"/>
        <v>1911.6249999999632</v>
      </c>
      <c r="G496" s="97">
        <f>G489*5/12+G501*7/12</f>
        <v>3.9975000000000001</v>
      </c>
      <c r="H496" s="96">
        <f t="shared" si="44"/>
        <v>320.47847555805106</v>
      </c>
      <c r="I496" s="96">
        <f>C496*$E$1859/E496</f>
        <v>16.425832444087678</v>
      </c>
      <c r="J496" s="98">
        <f>J495*((H496+(I496/12))/H495)</f>
        <v>2425.3077361208343</v>
      </c>
      <c r="K496" s="96">
        <f>D496*$E$1859/E496</f>
        <v>22.251760674788564</v>
      </c>
      <c r="L496" s="98">
        <f>K496*(J496/H496)</f>
        <v>168.3962307075393</v>
      </c>
      <c r="M496" s="91">
        <f>H496/AVERAGE(K376:K495)</f>
        <v>13.899790665654438</v>
      </c>
      <c r="N496" s="87"/>
      <c r="O496" s="99">
        <f t="shared" si="40"/>
        <v>17.392599372771908</v>
      </c>
      <c r="P496" s="99"/>
      <c r="Q496" s="107">
        <f>1/M496-(G496/100-(((E496/E376)^(1/10))-1))</f>
        <v>4.9103896459398881E-2</v>
      </c>
      <c r="R496" s="97">
        <f>((G496/G497+G496/1200+((1+G497/1200)^(-119))*(1-G496/G497)))</f>
        <v>1.0031268762317218</v>
      </c>
      <c r="S496" s="97">
        <f>S495*R495*E495/E496</f>
        <v>7.1524828873148145</v>
      </c>
      <c r="T496" s="100">
        <f t="shared" si="41"/>
        <v>-3.8782683468645551E-2</v>
      </c>
      <c r="U496" s="100">
        <f t="shared" si="42"/>
        <v>-2.6759746446060495E-2</v>
      </c>
      <c r="V496" s="100">
        <f t="shared" si="43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45"/>
        <v>1911.7083333332964</v>
      </c>
      <c r="G497" s="97">
        <f>G489*4/12+G501*8/12</f>
        <v>4</v>
      </c>
      <c r="H497" s="96">
        <f t="shared" si="44"/>
        <v>299.88243240801955</v>
      </c>
      <c r="I497" s="96">
        <f>C497*$E$1859/E497</f>
        <v>16.256602448877643</v>
      </c>
      <c r="J497" s="98">
        <f>J496*((H497+(I497/12))/H496)</f>
        <v>2279.6937837418759</v>
      </c>
      <c r="K497" s="96">
        <f>D497*$E$1859/E497</f>
        <v>21.617822405422398</v>
      </c>
      <c r="L497" s="98">
        <f>K497*(J497/H497)</f>
        <v>164.33778717862424</v>
      </c>
      <c r="M497" s="91">
        <f>H497/AVERAGE(K377:K496)</f>
        <v>12.997953983252433</v>
      </c>
      <c r="N497" s="87"/>
      <c r="O497" s="99">
        <f t="shared" si="40"/>
        <v>16.279970359273157</v>
      </c>
      <c r="P497" s="99"/>
      <c r="Q497" s="107">
        <f>1/M497-(G497/100-(((E497/E377)^(1/10))-1))</f>
        <v>5.3875847855920873E-2</v>
      </c>
      <c r="R497" s="97">
        <f>((G497/G498+G497/1200+((1+G498/1200)^(-119))*(1-G497/G498)))</f>
        <v>1.0031289833629269</v>
      </c>
      <c r="S497" s="97">
        <f>S496*R496*E496/E497</f>
        <v>7.1009276987209171</v>
      </c>
      <c r="T497" s="100">
        <f t="shared" si="41"/>
        <v>-2.8760687778725758E-2</v>
      </c>
      <c r="U497" s="100">
        <f t="shared" si="42"/>
        <v>-2.4064280389012316E-2</v>
      </c>
      <c r="V497" s="100">
        <f t="shared" si="43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45"/>
        <v>1911.7916666666297</v>
      </c>
      <c r="G498" s="97">
        <f>G489*3/12+G501*9/12</f>
        <v>4.0024999999999995</v>
      </c>
      <c r="H498" s="96">
        <f t="shared" si="44"/>
        <v>301.61185820045336</v>
      </c>
      <c r="I498" s="96">
        <f>C498*$E$1859/E498</f>
        <v>16.256602448877643</v>
      </c>
      <c r="J498" s="98">
        <f>J497*((H498+(I498/12))/H497)</f>
        <v>2303.1393080460261</v>
      </c>
      <c r="K498" s="96">
        <f>D498*$E$1859/E498</f>
        <v>21.213136769992893</v>
      </c>
      <c r="L498" s="98">
        <f>K498*(J498/H498)</f>
        <v>161.98570385603529</v>
      </c>
      <c r="M498" s="91">
        <f>H498/AVERAGE(K378:K497)</f>
        <v>13.066472850619187</v>
      </c>
      <c r="N498" s="87"/>
      <c r="O498" s="99">
        <f t="shared" si="40"/>
        <v>16.382298462120715</v>
      </c>
      <c r="P498" s="99"/>
      <c r="Q498" s="107">
        <f>1/M498-(G498/100-(((E498/E378)^(1/10))-1))</f>
        <v>5.3447409848813375E-2</v>
      </c>
      <c r="R498" s="97">
        <f>((G498/G499+G498/1200+((1+G499/1200)^(-119))*(1-G498/G499)))</f>
        <v>1.0031310904902799</v>
      </c>
      <c r="S498" s="97">
        <f>S497*R497*E497/E498</f>
        <v>7.1231463833515605</v>
      </c>
      <c r="T498" s="100">
        <f t="shared" si="41"/>
        <v>-2.7876494527275919E-2</v>
      </c>
      <c r="U498" s="100">
        <f t="shared" si="42"/>
        <v>-2.3488603821643195E-2</v>
      </c>
      <c r="V498" s="100">
        <f t="shared" si="43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45"/>
        <v>1911.8749999999629</v>
      </c>
      <c r="G499" s="97">
        <f>G489*2/12+G501*10/12</f>
        <v>4.0049999999999999</v>
      </c>
      <c r="H499" s="96">
        <f t="shared" si="44"/>
        <v>316.98361759122395</v>
      </c>
      <c r="I499" s="96">
        <f>C499*$E$1859/E499</f>
        <v>16.425832444087678</v>
      </c>
      <c r="J499" s="98">
        <f>J498*((H499+(I499/12))/H498)</f>
        <v>2430.9720968965598</v>
      </c>
      <c r="K499" s="96">
        <f>D499*$E$1859/E499</f>
        <v>21.028560386399054</v>
      </c>
      <c r="L499" s="98">
        <f>K499*(J499/H499)</f>
        <v>161.26967041925687</v>
      </c>
      <c r="M499" s="91">
        <f>H499/AVERAGE(K379:K498)</f>
        <v>13.727997586413089</v>
      </c>
      <c r="N499" s="87"/>
      <c r="O499" s="99">
        <f t="shared" si="40"/>
        <v>17.226467153366844</v>
      </c>
      <c r="P499" s="99"/>
      <c r="Q499" s="107">
        <f>1/M499-(G499/100-(((E499/E379)^(1/10))-1))</f>
        <v>4.7451194942915248E-2</v>
      </c>
      <c r="R499" s="97">
        <f>((G499/G500+G499/1200+((1+G500/1200)^(-119))*(1-G499/G500)))</f>
        <v>1.0031331976137821</v>
      </c>
      <c r="S499" s="97">
        <f>S498*R498*E498/E499</f>
        <v>7.219833186184121</v>
      </c>
      <c r="T499" s="100">
        <f t="shared" si="41"/>
        <v>-2.6951141017772962E-2</v>
      </c>
      <c r="U499" s="100">
        <f t="shared" si="42"/>
        <v>-2.3368393912026275E-2</v>
      </c>
      <c r="V499" s="100">
        <f t="shared" si="43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45"/>
        <v>1911.9583333332962</v>
      </c>
      <c r="G500" s="97">
        <f>G489*1/12+G501*11/12</f>
        <v>4.0075000000000003</v>
      </c>
      <c r="H500" s="96">
        <f t="shared" si="44"/>
        <v>321.73363633982154</v>
      </c>
      <c r="I500" s="96">
        <f>C500*$E$1859/E500</f>
        <v>16.59877157845402</v>
      </c>
      <c r="J500" s="98">
        <f>J499*((H500+(I500/12))/H499)</f>
        <v>2478.0084675142011</v>
      </c>
      <c r="K500" s="96">
        <f>D500*$E$1859/E500</f>
        <v>20.836755811250793</v>
      </c>
      <c r="L500" s="98">
        <f>K500*(J500/H500)</f>
        <v>160.48572950970129</v>
      </c>
      <c r="M500" s="91">
        <f>H500/AVERAGE(K380:K499)</f>
        <v>13.929258419578229</v>
      </c>
      <c r="N500" s="87"/>
      <c r="O500" s="99">
        <f t="shared" si="40"/>
        <v>17.494076442996054</v>
      </c>
      <c r="P500" s="99"/>
      <c r="Q500" s="107">
        <f>1/M500-(G500/100-(((E500/E380)^(1/10))-1))</f>
        <v>4.4098435429173591E-2</v>
      </c>
      <c r="R500" s="97">
        <f>((G500/G501+G500/1200+((1+G501/1200)^(-119))*(1-G500/G501)))</f>
        <v>1.0031353047334335</v>
      </c>
      <c r="S500" s="97">
        <f>S499*R499*E499/E500</f>
        <v>7.3187064239899442</v>
      </c>
      <c r="T500" s="100">
        <f t="shared" si="41"/>
        <v>-2.4356634205700001E-2</v>
      </c>
      <c r="U500" s="100">
        <f t="shared" si="42"/>
        <v>-2.3260362364417753E-2</v>
      </c>
      <c r="V500" s="100">
        <f t="shared" si="43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45"/>
        <v>1912.0416666666295</v>
      </c>
      <c r="G501" s="97">
        <v>4.01</v>
      </c>
      <c r="H501" s="96">
        <f t="shared" si="44"/>
        <v>318.7310465746375</v>
      </c>
      <c r="I501" s="96">
        <f>C501*$E$1859/E501</f>
        <v>16.453791307822296</v>
      </c>
      <c r="J501" s="98">
        <f>J500*((H501+(I501/12))/H500)</f>
        <v>2465.4430317291899</v>
      </c>
      <c r="K501" s="96">
        <f>D501*$E$1859/E501</f>
        <v>20.941188937228375</v>
      </c>
      <c r="L501" s="98">
        <f>K501*(J501/H501)</f>
        <v>161.98393252325994</v>
      </c>
      <c r="M501" s="91">
        <f>H501/AVERAGE(K381:K500)</f>
        <v>13.794952631845817</v>
      </c>
      <c r="N501" s="87"/>
      <c r="O501" s="99">
        <f t="shared" si="40"/>
        <v>17.340766146480288</v>
      </c>
      <c r="P501" s="99"/>
      <c r="Q501" s="107">
        <f>1/M501-(G501/100-(((E501/E381)^(1/10))-1))</f>
        <v>4.704764082383564E-2</v>
      </c>
      <c r="R501" s="97">
        <f>((G501/G502+G501/1200+((1+G502/1200)^(-119))*(1-G501/G502)))</f>
        <v>1.0003506907546551</v>
      </c>
      <c r="S501" s="97">
        <f>S500*R500*E500/E501</f>
        <v>7.2651616517011313</v>
      </c>
      <c r="T501" s="100">
        <f t="shared" si="41"/>
        <v>-2.1191134802391431E-2</v>
      </c>
      <c r="U501" s="100">
        <f t="shared" si="42"/>
        <v>-1.9380715036719343E-2</v>
      </c>
      <c r="V501" s="100">
        <f t="shared" si="43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45"/>
        <v>1912.1249999999627</v>
      </c>
      <c r="G502" s="97">
        <f>G501*11/12+G513*1/12</f>
        <v>4.0466666666666669</v>
      </c>
      <c r="H502" s="96">
        <f t="shared" si="44"/>
        <v>312.68018327202958</v>
      </c>
      <c r="I502" s="96">
        <f>C502*$E$1859/E502</f>
        <v>16.315402925820393</v>
      </c>
      <c r="J502" s="98">
        <f>J501*((H502+(I502/12))/H501)</f>
        <v>2429.1553815241582</v>
      </c>
      <c r="K502" s="96">
        <f>D502*$E$1859/E502</f>
        <v>21.04019419074951</v>
      </c>
      <c r="L502" s="98">
        <f>K502*(J502/H502)</f>
        <v>163.45743568375499</v>
      </c>
      <c r="M502" s="91">
        <f>H502/AVERAGE(K382:K501)</f>
        <v>13.531634369686593</v>
      </c>
      <c r="N502" s="87"/>
      <c r="O502" s="99">
        <f t="shared" si="40"/>
        <v>17.024470442136423</v>
      </c>
      <c r="P502" s="99"/>
      <c r="Q502" s="107">
        <f>1/M502-(G502/100-(((E502/E382)^(1/10))-1))</f>
        <v>4.9142930702847872E-2</v>
      </c>
      <c r="R502" s="97">
        <f>((G502/G503+G502/1200+((1+G503/1200)^(-119))*(1-G502/G503)))</f>
        <v>1.0003863444173371</v>
      </c>
      <c r="S502" s="97">
        <f>S501*R501*E501/E502</f>
        <v>7.192832635983704</v>
      </c>
      <c r="T502" s="100">
        <f t="shared" si="41"/>
        <v>-1.7098368530148678E-2</v>
      </c>
      <c r="U502" s="100">
        <f t="shared" si="42"/>
        <v>-1.8087330716241246E-2</v>
      </c>
      <c r="V502" s="100">
        <f t="shared" si="43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45"/>
        <v>1912.208333333296</v>
      </c>
      <c r="G503" s="97">
        <f>G501*10/12+G513*2/12</f>
        <v>4.083333333333333</v>
      </c>
      <c r="H503" s="96">
        <f t="shared" si="44"/>
        <v>315.17340791721909</v>
      </c>
      <c r="I503" s="96">
        <f>C503*$E$1859/E503</f>
        <v>16.01284249902</v>
      </c>
      <c r="J503" s="98">
        <f>J502*((H503+(I503/12))/H502)</f>
        <v>2458.8915276114458</v>
      </c>
      <c r="K503" s="96">
        <f>D503*$E$1859/E503</f>
        <v>20.926836493428258</v>
      </c>
      <c r="L503" s="98">
        <f>K503*(J503/H503)</f>
        <v>163.26510949463096</v>
      </c>
      <c r="M503" s="91">
        <f>H503/AVERAGE(K383:K502)</f>
        <v>13.639769173944163</v>
      </c>
      <c r="N503" s="87"/>
      <c r="O503" s="99">
        <f t="shared" si="40"/>
        <v>17.172513777043751</v>
      </c>
      <c r="P503" s="99"/>
      <c r="Q503" s="107">
        <f>1/M503-(G503/100-(((E503/E383)^(1/10))-1))</f>
        <v>5.0265881303448737E-2</v>
      </c>
      <c r="R503" s="97">
        <f>((G503/G504+G503/1200+((1+G504/1200)^(-119))*(1-G503/G504)))</f>
        <v>1.0004219860003025</v>
      </c>
      <c r="S503" s="97">
        <f>S502*R502*E502/E503</f>
        <v>7.0502156586546949</v>
      </c>
      <c r="T503" s="100">
        <f t="shared" si="41"/>
        <v>-1.2995211417227037E-2</v>
      </c>
      <c r="U503" s="100">
        <f t="shared" si="42"/>
        <v>-1.4633648542101474E-2</v>
      </c>
      <c r="V503" s="100">
        <f t="shared" si="43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45"/>
        <v>1912.2916666666292</v>
      </c>
      <c r="G504" s="97">
        <f>G501*9/12+G513*3/12</f>
        <v>4.12</v>
      </c>
      <c r="H504" s="96">
        <f t="shared" si="44"/>
        <v>315.44324928379496</v>
      </c>
      <c r="I504" s="96">
        <f>C504*$E$1859/E504</f>
        <v>15.568226265486981</v>
      </c>
      <c r="J504" s="98">
        <f>J503*((H504+(I504/12))/H503)</f>
        <v>2471.1183172409501</v>
      </c>
      <c r="K504" s="96">
        <f>D504*$E$1859/E504</f>
        <v>20.614002536616713</v>
      </c>
      <c r="L504" s="98">
        <f>K504*(J504/H504)</f>
        <v>161.48590713398366</v>
      </c>
      <c r="M504" s="91">
        <f>H504/AVERAGE(K384:K503)</f>
        <v>13.65439269055323</v>
      </c>
      <c r="N504" s="87"/>
      <c r="O504" s="99">
        <f t="shared" si="40"/>
        <v>17.200337051440435</v>
      </c>
      <c r="P504" s="99"/>
      <c r="Q504" s="107">
        <f>1/M504-(G504/100-(((E504/E384)^(1/10))-1))</f>
        <v>5.1641620629539059E-2</v>
      </c>
      <c r="R504" s="97">
        <f>((G504/G505+G504/1200+((1+G505/1200)^(-119))*(1-G504/G505)))</f>
        <v>1.0004576155364637</v>
      </c>
      <c r="S504" s="97">
        <f>S503*R503*E503/E504</f>
        <v>6.8457595454299085</v>
      </c>
      <c r="T504" s="100">
        <f t="shared" si="41"/>
        <v>-7.1727380939491381E-3</v>
      </c>
      <c r="U504" s="100">
        <f t="shared" si="42"/>
        <v>-1.1414869605843148E-2</v>
      </c>
      <c r="V504" s="100">
        <f t="shared" si="43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45"/>
        <v>1912.3749999999625</v>
      </c>
      <c r="G505" s="97">
        <f>G501*8/12+G513*4/12</f>
        <v>4.1566666666666663</v>
      </c>
      <c r="H505" s="96">
        <f t="shared" si="44"/>
        <v>315.11431993104856</v>
      </c>
      <c r="I505" s="96">
        <f>C505*$E$1859/E505</f>
        <v>15.597829907234157</v>
      </c>
      <c r="J505" s="98">
        <f>J504*((H505+(I505/12))/H504)</f>
        <v>2478.7240706991251</v>
      </c>
      <c r="K505" s="96">
        <f>D505*$E$1859/E505</f>
        <v>20.913328247615937</v>
      </c>
      <c r="L505" s="98">
        <f>K505*(J505/H505)</f>
        <v>164.50655158147219</v>
      </c>
      <c r="M505" s="91">
        <f>H505/AVERAGE(K385:K504)</f>
        <v>13.645500685612364</v>
      </c>
      <c r="N505" s="87"/>
      <c r="O505" s="99">
        <f t="shared" si="40"/>
        <v>17.198878723155371</v>
      </c>
      <c r="P505" s="99"/>
      <c r="Q505" s="107">
        <f>1/M505-(G505/100-(((E505/E385)^(1/10))-1))</f>
        <v>5.0116700725255432E-2</v>
      </c>
      <c r="R505" s="97">
        <f>((G505/G506+G505/1200+((1+G506/1200)^(-119))*(1-G505/G506)))</f>
        <v>1.0004932330586358</v>
      </c>
      <c r="S505" s="97">
        <f>S504*R504*E504/E505</f>
        <v>6.8488922713567915</v>
      </c>
      <c r="T505" s="100">
        <f t="shared" si="41"/>
        <v>-3.2084820167707084E-3</v>
      </c>
      <c r="U505" s="100">
        <f t="shared" si="42"/>
        <v>-1.1144897810831833E-2</v>
      </c>
      <c r="V505" s="100">
        <f t="shared" si="43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45"/>
        <v>1912.4583333332957</v>
      </c>
      <c r="G506" s="97">
        <f>G501*7/12+G513*5/12</f>
        <v>4.1933333333333334</v>
      </c>
      <c r="H506" s="96">
        <f t="shared" si="44"/>
        <v>318.23492110114279</v>
      </c>
      <c r="I506" s="96">
        <f>C506*$E$1859/E506</f>
        <v>15.778871348960626</v>
      </c>
      <c r="J506" s="98">
        <f>J505*((H506+(I506/12))/H505)</f>
        <v>2513.6142599364721</v>
      </c>
      <c r="K506" s="96">
        <f>D506*$E$1859/E506</f>
        <v>21.426046358062326</v>
      </c>
      <c r="L506" s="98">
        <f>K506*(J506/H506)</f>
        <v>169.23603315856204</v>
      </c>
      <c r="M506" s="91">
        <f>H506/AVERAGE(K386:K505)</f>
        <v>13.785417404502525</v>
      </c>
      <c r="N506" s="87"/>
      <c r="O506" s="99">
        <f t="shared" si="40"/>
        <v>17.384332578345749</v>
      </c>
      <c r="P506" s="99"/>
      <c r="Q506" s="107">
        <f>1/M506-(G506/100-(((E506/E386)^(1/10))-1))</f>
        <v>4.681405774368827E-2</v>
      </c>
      <c r="R506" s="97">
        <f>((G506/G507+G506/1200+((1+G507/1200)^(-119))*(1-G506/G507)))</f>
        <v>1.0005288385995368</v>
      </c>
      <c r="S506" s="97">
        <f>S505*R505*E505/E506</f>
        <v>6.9201289281175127</v>
      </c>
      <c r="T506" s="100">
        <f t="shared" si="41"/>
        <v>-5.0636770243508433E-3</v>
      </c>
      <c r="U506" s="100">
        <f t="shared" si="42"/>
        <v>-1.1852190205361546E-2</v>
      </c>
      <c r="V506" s="100">
        <f t="shared" si="43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45"/>
        <v>1912.541666666629</v>
      </c>
      <c r="G507" s="97">
        <f>G501*6/12+G513*6/12</f>
        <v>4.2300000000000004</v>
      </c>
      <c r="H507" s="96">
        <f t="shared" si="44"/>
        <v>318.56710786638405</v>
      </c>
      <c r="I507" s="96">
        <f>C507*$E$1859/E507</f>
        <v>15.80544629017993</v>
      </c>
      <c r="J507" s="98">
        <f>J506*((H507+(I507/12))/H506)</f>
        <v>2526.64149876798</v>
      </c>
      <c r="K507" s="96">
        <f>D507*$E$1859/E507</f>
        <v>21.731658182084299</v>
      </c>
      <c r="L507" s="98">
        <f>K507*(J507/H507)</f>
        <v>172.35963175120045</v>
      </c>
      <c r="M507" s="91">
        <f>H507/AVERAGE(K387:K506)</f>
        <v>13.802876645015775</v>
      </c>
      <c r="N507" s="87"/>
      <c r="O507" s="99">
        <f t="shared" si="40"/>
        <v>17.414315464952505</v>
      </c>
      <c r="P507" s="99"/>
      <c r="Q507" s="107">
        <f>1/M507-(G507/100-(((E507/E387)^(1/10))-1))</f>
        <v>4.635563479227689E-2</v>
      </c>
      <c r="R507" s="97">
        <f>((G507/G508+G507/1200+((1+G508/1200)^(-119))*(1-G507/G508)))</f>
        <v>1.0005644321917888</v>
      </c>
      <c r="S507" s="97">
        <f>S506*R506*E506/E507</f>
        <v>6.9237885594084734</v>
      </c>
      <c r="T507" s="100">
        <f t="shared" si="41"/>
        <v>-4.9925314815402189E-3</v>
      </c>
      <c r="U507" s="100">
        <f t="shared" si="42"/>
        <v>-1.2178456771505752E-2</v>
      </c>
      <c r="V507" s="100">
        <f t="shared" si="43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45"/>
        <v>1912.6249999999623</v>
      </c>
      <c r="G508" s="97">
        <f>G501*5/12+G513*7/12</f>
        <v>4.2666666666666666</v>
      </c>
      <c r="H508" s="96">
        <f t="shared" si="44"/>
        <v>322.67969504421569</v>
      </c>
      <c r="I508" s="96">
        <f>C508*$E$1859/E508</f>
        <v>15.680062245420755</v>
      </c>
      <c r="J508" s="98">
        <f>J507*((H508+(I508/12))/H507)</f>
        <v>2569.623101148597</v>
      </c>
      <c r="K508" s="96">
        <f>D508*$E$1859/E508</f>
        <v>21.817883967668529</v>
      </c>
      <c r="L508" s="98">
        <f>K508*(J508/H508)</f>
        <v>173.74424087582716</v>
      </c>
      <c r="M508" s="91">
        <f>H508/AVERAGE(K388:K507)</f>
        <v>13.984761763426272</v>
      </c>
      <c r="N508" s="87"/>
      <c r="O508" s="99">
        <f t="shared" si="40"/>
        <v>17.649150043747635</v>
      </c>
      <c r="P508" s="99"/>
      <c r="Q508" s="107">
        <f>1/M508-(G508/100-(((E508/E388)^(1/10))-1))</f>
        <v>4.7238873758240686E-2</v>
      </c>
      <c r="R508" s="97">
        <f>((G508/G509+G508/1200+((1+G509/1200)^(-119))*(1-G508/G509)))</f>
        <v>1.000600013867917</v>
      </c>
      <c r="S508" s="97">
        <f>S507*R507*E507/E508</f>
        <v>6.859763803849793</v>
      </c>
      <c r="T508" s="100">
        <f t="shared" si="41"/>
        <v>-1.3375699452522483E-3</v>
      </c>
      <c r="U508" s="100">
        <f t="shared" si="42"/>
        <v>-9.7585899235531626E-3</v>
      </c>
      <c r="V508" s="100">
        <f t="shared" si="43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45"/>
        <v>1912.7083333332955</v>
      </c>
      <c r="G509" s="97">
        <f>G501*4/12+G513*8/12</f>
        <v>4.3033333333333337</v>
      </c>
      <c r="H509" s="96">
        <f t="shared" si="44"/>
        <v>321.17491122448962</v>
      </c>
      <c r="I509" s="96">
        <f>C509*$E$1859/E509</f>
        <v>15.553855994897951</v>
      </c>
      <c r="J509" s="98">
        <f>J508*((H509+(I509/12))/H508)</f>
        <v>2567.9617065811649</v>
      </c>
      <c r="K509" s="96">
        <f>D509*$E$1859/E509</f>
        <v>21.905692474489786</v>
      </c>
      <c r="L509" s="98">
        <f>K509*(J509/H509)</f>
        <v>175.1474896222955</v>
      </c>
      <c r="M509" s="91">
        <f>H509/AVERAGE(K389:K508)</f>
        <v>13.926285001315867</v>
      </c>
      <c r="N509" s="87"/>
      <c r="O509" s="99">
        <f t="shared" si="40"/>
        <v>17.579229265969399</v>
      </c>
      <c r="P509" s="99"/>
      <c r="Q509" s="107">
        <f>1/M509-(G509/100-(((E509/E389)^(1/10))-1))</f>
        <v>4.6975292586145079E-2</v>
      </c>
      <c r="R509" s="97">
        <f>((G509/G510+G509/1200+((1+G510/1200)^(-119))*(1-G509/G510)))</f>
        <v>1.0006355836603513</v>
      </c>
      <c r="S509" s="97">
        <f>S508*R508*E508/E509</f>
        <v>6.7972263796340471</v>
      </c>
      <c r="T509" s="100">
        <f t="shared" si="41"/>
        <v>1.7557145178128675E-3</v>
      </c>
      <c r="U509" s="100">
        <f t="shared" si="42"/>
        <v>-8.5335596805291569E-3</v>
      </c>
      <c r="V509" s="100">
        <f t="shared" si="43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45"/>
        <v>1912.7916666666288</v>
      </c>
      <c r="G510" s="97">
        <f>G501*3/12+G513*9/12</f>
        <v>4.34</v>
      </c>
      <c r="H510" s="96">
        <f t="shared" si="44"/>
        <v>320.5234408163264</v>
      </c>
      <c r="I510" s="96">
        <f>C510*$E$1859/E510</f>
        <v>15.579914811224484</v>
      </c>
      <c r="J510" s="98">
        <f>J509*((H510+(I510/12))/H509)</f>
        <v>2573.1336578546461</v>
      </c>
      <c r="K510" s="96">
        <f>D510*$E$1859/E510</f>
        <v>22.205368862244889</v>
      </c>
      <c r="L510" s="98">
        <f>K510*(J510/H510)</f>
        <v>178.262725056861</v>
      </c>
      <c r="M510" s="91">
        <f>H510/AVERAGE(K390:K509)</f>
        <v>13.905092701178464</v>
      </c>
      <c r="N510" s="87"/>
      <c r="O510" s="99">
        <f t="shared" si="40"/>
        <v>17.556109765014849</v>
      </c>
      <c r="P510" s="99"/>
      <c r="Q510" s="107">
        <f>1/M510-(G510/100-(((E510/E390)^(1/10))-1))</f>
        <v>3.987384801686799E-2</v>
      </c>
      <c r="R510" s="97">
        <f>((G510/G511+G510/1200+((1+G511/1200)^(-119))*(1-G510/G511)))</f>
        <v>1.000671141601426</v>
      </c>
      <c r="S510" s="97">
        <f>S509*R509*E509/E510</f>
        <v>6.8015465856566504</v>
      </c>
      <c r="T510" s="100">
        <f t="shared" si="41"/>
        <v>3.5927814022957971E-3</v>
      </c>
      <c r="U510" s="100">
        <f t="shared" si="42"/>
        <v>-8.8737870377096906E-3</v>
      </c>
      <c r="V510" s="100">
        <f t="shared" si="43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45"/>
        <v>1912.874999999962</v>
      </c>
      <c r="G511" s="97">
        <f>G501*2/12+G513*10/12</f>
        <v>4.3766666666666669</v>
      </c>
      <c r="H511" s="96">
        <f t="shared" si="44"/>
        <v>316.94035357142843</v>
      </c>
      <c r="I511" s="96">
        <f>C511*$E$1859/E511</f>
        <v>15.609230979591832</v>
      </c>
      <c r="J511" s="98">
        <f>J510*((H511+(I511/12))/H510)</f>
        <v>2554.8114120930932</v>
      </c>
      <c r="K511" s="96">
        <f>D511*$E$1859/E511</f>
        <v>22.501787897959176</v>
      </c>
      <c r="L511" s="98">
        <f>K511*(J511/H511)</f>
        <v>181.38373314223114</v>
      </c>
      <c r="M511" s="91">
        <f>H511/AVERAGE(K391:K510)</f>
        <v>13.74954101860653</v>
      </c>
      <c r="N511" s="87"/>
      <c r="O511" s="99">
        <f t="shared" si="40"/>
        <v>17.365109945477702</v>
      </c>
      <c r="P511" s="99"/>
      <c r="Q511" s="107">
        <f>1/M511-(G511/100-(((E511/E391)^(1/10))-1))</f>
        <v>4.367991882974321E-2</v>
      </c>
      <c r="R511" s="97">
        <f>((G511/G512+G511/1200+((1+G512/1200)^(-119))*(1-G511/G512)))</f>
        <v>1.0007066877233795</v>
      </c>
      <c r="S511" s="97">
        <f>S510*R510*E510/E511</f>
        <v>6.8061113865243215</v>
      </c>
      <c r="T511" s="100">
        <f t="shared" si="41"/>
        <v>-9.1304886212983938E-4</v>
      </c>
      <c r="U511" s="100">
        <f t="shared" si="42"/>
        <v>-9.2134450088283693E-3</v>
      </c>
      <c r="V511" s="100">
        <f t="shared" si="43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45"/>
        <v>1912.9583333332953</v>
      </c>
      <c r="G512" s="97">
        <f>G501*1/12+G513*11/12</f>
        <v>4.4133333333333331</v>
      </c>
      <c r="H512" s="96">
        <f t="shared" si="44"/>
        <v>308.53573287612062</v>
      </c>
      <c r="I512" s="96">
        <f>C512*$E$1859/E512</f>
        <v>15.788608931827067</v>
      </c>
      <c r="J512" s="98">
        <f>J511*((H512+(I512/12))/H511)</f>
        <v>2497.6687642543761</v>
      </c>
      <c r="K512" s="96">
        <f>D512*$E$1859/E512</f>
        <v>23.025054692247803</v>
      </c>
      <c r="L512" s="98">
        <f>K512*(J512/H512)</f>
        <v>186.39319136226683</v>
      </c>
      <c r="M512" s="91">
        <f>H512/AVERAGE(K392:K511)</f>
        <v>13.388999452579633</v>
      </c>
      <c r="N512" s="87"/>
      <c r="O512" s="99">
        <f t="shared" si="40"/>
        <v>16.915632310225792</v>
      </c>
      <c r="P512" s="99"/>
      <c r="Q512" s="107">
        <f>1/M512-(G512/100-(((E512/E392)^(1/10))-1))</f>
        <v>4.3149761425109096E-2</v>
      </c>
      <c r="R512" s="97">
        <f>((G512/G513+G512/1200+((1+G513/1200)^(-119))*(1-G512/G513)))</f>
        <v>1.0007422220583555</v>
      </c>
      <c r="S512" s="97">
        <f>S511*R511*E511/E512</f>
        <v>6.8777088502928843</v>
      </c>
      <c r="T512" s="100">
        <f t="shared" si="41"/>
        <v>1.0109874232953064E-3</v>
      </c>
      <c r="U512" s="100">
        <f t="shared" si="42"/>
        <v>-1.0518602010658795E-2</v>
      </c>
      <c r="V512" s="100">
        <f t="shared" si="43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45"/>
        <v>1913.0416666666285</v>
      </c>
      <c r="G513" s="97">
        <v>4.45</v>
      </c>
      <c r="H513" s="96">
        <f t="shared" si="44"/>
        <v>302.93373979591831</v>
      </c>
      <c r="I513" s="96">
        <f>C513*$E$1859/E513</f>
        <v>15.635289795918361</v>
      </c>
      <c r="J513" s="98">
        <f>J512*((H513+(I513/12))/H512)</f>
        <v>2462.8669328577812</v>
      </c>
      <c r="K513" s="96">
        <f>D513*$E$1859/E513</f>
        <v>22.61253786734693</v>
      </c>
      <c r="L513" s="98">
        <f>K513*(J513/H513)</f>
        <v>183.84109943977111</v>
      </c>
      <c r="M513" s="91">
        <f>H513/AVERAGE(K393:K512)</f>
        <v>13.148088791761561</v>
      </c>
      <c r="N513" s="87"/>
      <c r="O513" s="99">
        <f t="shared" ref="O513:O576" si="46">J513/AVERAGE(L393:L512)</f>
        <v>16.616510711718941</v>
      </c>
      <c r="P513" s="99"/>
      <c r="Q513" s="107">
        <f>1/M513-(G513/100-(((E513/E393)^(1/10))-1))</f>
        <v>4.4020582792522751E-2</v>
      </c>
      <c r="R513" s="97">
        <f>((G513/G514+G513/1200+((1+G514/1200)^(-119))*(1-G513/G514)))</f>
        <v>1.0056452933353177</v>
      </c>
      <c r="S513" s="97">
        <f>S512*R512*E512/E513</f>
        <v>6.8159763978240475</v>
      </c>
      <c r="T513" s="100">
        <f t="shared" si="41"/>
        <v>4.8543282949875532E-3</v>
      </c>
      <c r="U513" s="100">
        <f t="shared" si="42"/>
        <v>-8.7187838070484913E-3</v>
      </c>
      <c r="V513" s="100">
        <f t="shared" si="43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45"/>
        <v>1913.1249999999618</v>
      </c>
      <c r="G514" s="97">
        <f>G513*11/12+G525*1/12</f>
        <v>4.4258333333333333</v>
      </c>
      <c r="H514" s="96">
        <f t="shared" si="44"/>
        <v>292.18447806122441</v>
      </c>
      <c r="I514" s="96">
        <f>C514*$E$1859/E514</f>
        <v>15.635289795918361</v>
      </c>
      <c r="J514" s="98">
        <f>J513*((H514+(I514/12))/H513)</f>
        <v>2386.0678564568393</v>
      </c>
      <c r="K514" s="96">
        <f>D514*$E$1859/E514</f>
        <v>22.42035409693877</v>
      </c>
      <c r="L514" s="98">
        <f>K514*(J514/H514)</f>
        <v>183.09147219612515</v>
      </c>
      <c r="M514" s="91">
        <f>H514/AVERAGE(K394:K513)</f>
        <v>12.682960516236756</v>
      </c>
      <c r="N514" s="87"/>
      <c r="O514" s="99">
        <f t="shared" si="46"/>
        <v>16.037450941848551</v>
      </c>
      <c r="P514" s="99"/>
      <c r="Q514" s="107">
        <f>1/M514-(G514/100-(((E514/E394)^(1/10))-1))</f>
        <v>4.7051512502896783E-2</v>
      </c>
      <c r="R514" s="97">
        <f>((G514/G515+G514/1200+((1+G515/1200)^(-119))*(1-G514/G515)))</f>
        <v>1.0056273197322045</v>
      </c>
      <c r="S514" s="97">
        <f>S513*R513*E513/E514</f>
        <v>6.8544545839563664</v>
      </c>
      <c r="T514" s="100">
        <f t="shared" ref="T514:T577" si="47">(($J634/$J514)^(1/10)-1)</f>
        <v>1.2731790139462129E-2</v>
      </c>
      <c r="U514" s="100">
        <f t="shared" ref="U514:U577" si="48">(($S634/$S514)^(1/10)-1)</f>
        <v>-8.7187612357875199E-3</v>
      </c>
      <c r="V514" s="100">
        <f t="shared" ref="V514:V577" si="49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45"/>
        <v>1913.2083333332951</v>
      </c>
      <c r="G515" s="97">
        <f>G513*10/12+G525*2/12</f>
        <v>4.4016666666666673</v>
      </c>
      <c r="H515" s="96">
        <f t="shared" si="44"/>
        <v>286.64697959183667</v>
      </c>
      <c r="I515" s="96">
        <f>C515*$E$1859/E515</f>
        <v>15.635289795918361</v>
      </c>
      <c r="J515" s="98">
        <f>J514*((H515+(I515/12))/H514)</f>
        <v>2351.4871628850015</v>
      </c>
      <c r="K515" s="96">
        <f>D515*$E$1859/E515</f>
        <v>22.231427678571421</v>
      </c>
      <c r="L515" s="98">
        <f>K515*(J515/H515)</f>
        <v>182.37386234875154</v>
      </c>
      <c r="M515" s="91">
        <f>H515/AVERAGE(K395:K514)</f>
        <v>12.443453515183659</v>
      </c>
      <c r="N515" s="87"/>
      <c r="O515" s="99">
        <f t="shared" si="46"/>
        <v>15.745059939032137</v>
      </c>
      <c r="P515" s="99"/>
      <c r="Q515" s="107">
        <f>1/M515-(G515/100-(((E515/E395)^(1/10))-1))</f>
        <v>5.2210253654173963E-2</v>
      </c>
      <c r="R515" s="97">
        <f>((G515/G516+G515/1200+((1+G516/1200)^(-119))*(1-G515/G516)))</f>
        <v>1.0056093495067409</v>
      </c>
      <c r="S515" s="97">
        <f>S514*R514*E514/E515</f>
        <v>6.8930267914901648</v>
      </c>
      <c r="T515" s="100">
        <f t="shared" si="47"/>
        <v>1.6300255522496698E-2</v>
      </c>
      <c r="U515" s="100">
        <f t="shared" si="48"/>
        <v>-8.7187907954053845E-3</v>
      </c>
      <c r="V515" s="100">
        <f t="shared" si="49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45"/>
        <v>1913.2916666666283</v>
      </c>
      <c r="G516" s="97">
        <f>G513*9/12+G525*3/12</f>
        <v>4.3775000000000004</v>
      </c>
      <c r="H516" s="96">
        <f t="shared" si="44"/>
        <v>286.32124438775497</v>
      </c>
      <c r="I516" s="96">
        <f>C516*$E$1859/E516</f>
        <v>15.635289795918361</v>
      </c>
      <c r="J516" s="98">
        <f>J515*((H516+(I516/12))/H515)</f>
        <v>2359.5035963948362</v>
      </c>
      <c r="K516" s="96">
        <f>D516*$E$1859/E516</f>
        <v>22.04250126020407</v>
      </c>
      <c r="L516" s="98">
        <f>K516*(J516/H516)</f>
        <v>181.6468809647765</v>
      </c>
      <c r="M516" s="91">
        <f>H516/AVERAGE(K396:K515)</f>
        <v>12.433067081795162</v>
      </c>
      <c r="N516" s="87"/>
      <c r="O516" s="99">
        <f t="shared" si="46"/>
        <v>15.742029169880439</v>
      </c>
      <c r="P516" s="99"/>
      <c r="Q516" s="107">
        <f>1/M516-(G516/100-(((E516/E396)^(1/10))-1))</f>
        <v>5.2519055048822837E-2</v>
      </c>
      <c r="R516" s="97">
        <f>((G516/G517+G516/1200+((1+G517/1200)^(-119))*(1-G516/G517)))</f>
        <v>1.0055913826649947</v>
      </c>
      <c r="S516" s="97">
        <f>S515*R515*E515/E516</f>
        <v>6.9316921879229616</v>
      </c>
      <c r="T516" s="100">
        <f t="shared" si="47"/>
        <v>1.2218962920049981E-2</v>
      </c>
      <c r="U516" s="100">
        <f t="shared" si="48"/>
        <v>-9.3069970459457307E-3</v>
      </c>
      <c r="V516" s="100">
        <f t="shared" si="49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45"/>
        <v>1913.3749999999616</v>
      </c>
      <c r="G517" s="97">
        <f>G513*8/12+G525*4/12</f>
        <v>4.3533333333333335</v>
      </c>
      <c r="H517" s="96">
        <f t="shared" si="44"/>
        <v>281.37477061855668</v>
      </c>
      <c r="I517" s="96">
        <f>C517*$E$1859/E517</f>
        <v>15.796478350515459</v>
      </c>
      <c r="J517" s="98">
        <f>J516*((H517+(I517/12))/H516)</f>
        <v>2329.5888222524445</v>
      </c>
      <c r="K517" s="96">
        <f>D517*$E$1859/E517</f>
        <v>22.075578494845352</v>
      </c>
      <c r="L517" s="98">
        <f>K517*(J517/H517)</f>
        <v>182.77054759847243</v>
      </c>
      <c r="M517" s="91">
        <f>H517/AVERAGE(K397:K516)</f>
        <v>12.221401061154122</v>
      </c>
      <c r="N517" s="87"/>
      <c r="O517" s="99">
        <f t="shared" si="46"/>
        <v>15.486455408529729</v>
      </c>
      <c r="P517" s="99"/>
      <c r="Q517" s="107">
        <f>1/M517-(G517/100-(((E517/E397)^(1/10))-1))</f>
        <v>5.5448529180466256E-2</v>
      </c>
      <c r="R517" s="97">
        <f>((G517/G518+G517/1200+((1+G518/1200)^(-119))*(1-G517/G518)))</f>
        <v>1.0055734192130459</v>
      </c>
      <c r="S517" s="97">
        <f>S516*R516*E516/E517</f>
        <v>7.0423102400333626</v>
      </c>
      <c r="T517" s="100">
        <f t="shared" si="47"/>
        <v>9.1185593105977958E-3</v>
      </c>
      <c r="U517" s="100">
        <f t="shared" si="48"/>
        <v>-1.032271393151829E-2</v>
      </c>
      <c r="V517" s="100">
        <f t="shared" si="49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45"/>
        <v>1913.4583333332948</v>
      </c>
      <c r="G518" s="97">
        <f>G513*7/12+G525*5/12</f>
        <v>4.3291666666666675</v>
      </c>
      <c r="H518" s="96">
        <f t="shared" si="44"/>
        <v>264.49698571428559</v>
      </c>
      <c r="I518" s="96">
        <f>C518*$E$1859/E518</f>
        <v>15.635289795918361</v>
      </c>
      <c r="J518" s="98">
        <f>J517*((H518+(I518/12))/H517)</f>
        <v>2200.6398670357489</v>
      </c>
      <c r="K518" s="96">
        <f>D518*$E$1859/E518</f>
        <v>21.661391071428564</v>
      </c>
      <c r="L518" s="98">
        <f>K518*(J518/H518)</f>
        <v>180.22481669689327</v>
      </c>
      <c r="M518" s="91">
        <f>H518/AVERAGE(K398:K517)</f>
        <v>11.491962852761223</v>
      </c>
      <c r="N518" s="87"/>
      <c r="O518" s="99">
        <f t="shared" si="46"/>
        <v>14.577005951226642</v>
      </c>
      <c r="P518" s="99"/>
      <c r="Q518" s="107">
        <f>1/M518-(G518/100-(((E518/E398)^(1/10))-1))</f>
        <v>6.1927636746905268E-2</v>
      </c>
      <c r="R518" s="97">
        <f>((G518/G519+G518/1200+((1+G519/1200)^(-119))*(1-G518/G519)))</f>
        <v>1.0055554591569871</v>
      </c>
      <c r="S518" s="97">
        <f>S517*R517*E517/E518</f>
        <v>7.0092991710331756</v>
      </c>
      <c r="T518" s="100">
        <f t="shared" si="47"/>
        <v>1.0878047528940504E-2</v>
      </c>
      <c r="U518" s="100">
        <f t="shared" si="48"/>
        <v>-9.8916250778446901E-3</v>
      </c>
      <c r="V518" s="100">
        <f t="shared" si="49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45"/>
        <v>1913.5416666666281</v>
      </c>
      <c r="G519" s="97">
        <f>G513*6/12+G525*6/12</f>
        <v>4.3049999999999997</v>
      </c>
      <c r="H519" s="96">
        <f t="shared" si="44"/>
        <v>265.37219343434339</v>
      </c>
      <c r="I519" s="96">
        <f>C519*$E$1859/E519</f>
        <v>15.477357575757569</v>
      </c>
      <c r="J519" s="98">
        <f>J518*((H519+(I519/12))/H518)</f>
        <v>2218.6527673754708</v>
      </c>
      <c r="K519" s="96">
        <f>D519*$E$1859/E519</f>
        <v>21.255571070707063</v>
      </c>
      <c r="L519" s="98">
        <f>K519*(J519/H519)</f>
        <v>177.70788630059658</v>
      </c>
      <c r="M519" s="91">
        <f>H519/AVERAGE(K399:K518)</f>
        <v>11.534022795459856</v>
      </c>
      <c r="N519" s="87"/>
      <c r="O519" s="99">
        <f t="shared" si="46"/>
        <v>14.645116150014813</v>
      </c>
      <c r="P519" s="99"/>
      <c r="Q519" s="107">
        <f>1/M519-(G519/100-(((E519/E399)^(1/10))-1))</f>
        <v>6.2886227551677693E-2</v>
      </c>
      <c r="R519" s="97">
        <f>((G519/G520+G519/1200+((1+G520/1200)^(-119))*(1-G519/G520)))</f>
        <v>1.0055375025029214</v>
      </c>
      <c r="S519" s="97">
        <f>S518*R518*E518/E519</f>
        <v>6.9770447124959745</v>
      </c>
      <c r="T519" s="100">
        <f t="shared" si="47"/>
        <v>5.9752625072555521E-3</v>
      </c>
      <c r="U519" s="100">
        <f t="shared" si="48"/>
        <v>-1.0044690574377735E-2</v>
      </c>
      <c r="V519" s="100">
        <f t="shared" si="49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45"/>
        <v>1913.6249999999613</v>
      </c>
      <c r="G520" s="97">
        <f>G513*5/12+G525*7/12</f>
        <v>4.2808333333333337</v>
      </c>
      <c r="H520" s="96">
        <f t="shared" si="44"/>
        <v>272.4659823232322</v>
      </c>
      <c r="I520" s="96">
        <f>C520*$E$1859/E520</f>
        <v>15.477357575757569</v>
      </c>
      <c r="J520" s="98">
        <f>J519*((H520+(I520/12))/H519)</f>
        <v>2288.7438633071379</v>
      </c>
      <c r="K520" s="96">
        <f>D520*$E$1859/E520</f>
        <v>21.065328550505043</v>
      </c>
      <c r="L520" s="98">
        <f>K520*(J520/H520)</f>
        <v>176.9510492187637</v>
      </c>
      <c r="M520" s="91">
        <f>H520/AVERAGE(K400:K519)</f>
        <v>11.846840543564626</v>
      </c>
      <c r="N520" s="87"/>
      <c r="O520" s="99">
        <f t="shared" si="46"/>
        <v>15.056415065211743</v>
      </c>
      <c r="P520" s="99"/>
      <c r="Q520" s="107">
        <f>1/M520-(G520/100-(((E520/E400)^(1/10))-1))</f>
        <v>6.0838566129037708E-2</v>
      </c>
      <c r="R520" s="97">
        <f>((G520/G521+G520/1200+((1+G521/1200)^(-119))*(1-G520/G521)))</f>
        <v>1.0055195492569646</v>
      </c>
      <c r="S520" s="97">
        <f>S519*R519*E519/E520</f>
        <v>7.0156801150544146</v>
      </c>
      <c r="T520" s="100">
        <f t="shared" si="47"/>
        <v>4.4722265252603588E-3</v>
      </c>
      <c r="U520" s="100">
        <f t="shared" si="48"/>
        <v>-9.4675766482905654E-3</v>
      </c>
      <c r="V520" s="100">
        <f t="shared" si="49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45"/>
        <v>1913.7083333332946</v>
      </c>
      <c r="G521" s="97">
        <f>G513*4/12+G525*8/12</f>
        <v>4.2566666666666668</v>
      </c>
      <c r="H521" s="96">
        <f t="shared" si="44"/>
        <v>272.29508649999991</v>
      </c>
      <c r="I521" s="96">
        <f>C521*$E$1859/E521</f>
        <v>15.322583999999996</v>
      </c>
      <c r="J521" s="98">
        <f>J520*((H521+(I521/12))/H520)</f>
        <v>2298.0342673913315</v>
      </c>
      <c r="K521" s="96">
        <f>D521*$E$1859/E521</f>
        <v>20.669527374999994</v>
      </c>
      <c r="L521" s="98">
        <f>K521*(J521/H521)</f>
        <v>174.440467542308</v>
      </c>
      <c r="M521" s="91">
        <f>H521/AVERAGE(K401:K520)</f>
        <v>11.843316826625971</v>
      </c>
      <c r="N521" s="87"/>
      <c r="O521" s="99">
        <f t="shared" si="46"/>
        <v>15.065935573976573</v>
      </c>
      <c r="P521" s="99"/>
      <c r="Q521" s="107">
        <f>1/M521-(G521/100-(((E521/E401)^(1/10))-1))</f>
        <v>6.0951161221823286E-2</v>
      </c>
      <c r="R521" s="97">
        <f>((G521/G522+G521/1200+((1+G522/1200)^(-119))*(1-G521/G522)))</f>
        <v>1.005501599425245</v>
      </c>
      <c r="S521" s="97">
        <f>S520*R520*E520/E521</f>
        <v>6.9838594719503586</v>
      </c>
      <c r="T521" s="100">
        <f t="shared" si="47"/>
        <v>4.6355399792461505E-3</v>
      </c>
      <c r="U521" s="100">
        <f t="shared" si="48"/>
        <v>-9.0498831368744925E-3</v>
      </c>
      <c r="V521" s="100">
        <f t="shared" si="49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45"/>
        <v>1913.7916666666279</v>
      </c>
      <c r="G522" s="97">
        <f>G513*3/12+G525*9/12</f>
        <v>4.2324999999999999</v>
      </c>
      <c r="H522" s="96">
        <f t="shared" ref="H522:H585" si="50">B522*$E$1859/E522</f>
        <v>263.67613299999988</v>
      </c>
      <c r="I522" s="96">
        <f>C522*$E$1859/E522</f>
        <v>15.322583999999996</v>
      </c>
      <c r="J522" s="98">
        <f>J521*((H522+(I522/12))/H521)</f>
        <v>2236.0708580712835</v>
      </c>
      <c r="K522" s="96">
        <f>D522*$E$1859/E522</f>
        <v>20.484379484999998</v>
      </c>
      <c r="L522" s="98">
        <f>K522*(J522/H522)</f>
        <v>173.71509317485996</v>
      </c>
      <c r="M522" s="91">
        <f>H522/AVERAGE(K402:K521)</f>
        <v>11.47149024031229</v>
      </c>
      <c r="N522" s="87"/>
      <c r="O522" s="99">
        <f t="shared" si="46"/>
        <v>14.609857401411734</v>
      </c>
      <c r="P522" s="99"/>
      <c r="Q522" s="107">
        <f>1/M522-(G522/100-(((E522/E402)^(1/10))-1))</f>
        <v>6.5108721960351348E-2</v>
      </c>
      <c r="R522" s="97">
        <f>((G522/G523+G522/1200+((1+G523/1200)^(-119))*(1-G522/G523)))</f>
        <v>1.0054836530139013</v>
      </c>
      <c r="S522" s="97">
        <f>S521*R521*E521/E522</f>
        <v>7.022281869207232</v>
      </c>
      <c r="T522" s="100">
        <f t="shared" si="47"/>
        <v>5.8573572307980548E-3</v>
      </c>
      <c r="U522" s="100">
        <f t="shared" si="48"/>
        <v>-9.6245751969068483E-3</v>
      </c>
      <c r="V522" s="100">
        <f t="shared" si="49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51">F522+1/12</f>
        <v>1913.8749999999611</v>
      </c>
      <c r="G523" s="97">
        <f>G513*2/12+G525*10/12</f>
        <v>4.2083333333333339</v>
      </c>
      <c r="H523" s="96">
        <f t="shared" si="50"/>
        <v>254.42822029702964</v>
      </c>
      <c r="I523" s="96">
        <f>C523*$E$1859/E523</f>
        <v>15.170875247524748</v>
      </c>
      <c r="J523" s="98">
        <f>J522*((H523+(I523/12))/H522)</f>
        <v>2168.3663656170361</v>
      </c>
      <c r="K523" s="96">
        <f>D523*$E$1859/E523</f>
        <v>20.095088504950493</v>
      </c>
      <c r="L523" s="98">
        <f>K523*(J523/H523)</f>
        <v>171.2605385415294</v>
      </c>
      <c r="M523" s="91">
        <f>H523/AVERAGE(K403:K522)</f>
        <v>11.07253784503801</v>
      </c>
      <c r="N523" s="87"/>
      <c r="O523" s="99">
        <f t="shared" si="46"/>
        <v>14.120136915548985</v>
      </c>
      <c r="P523" s="99"/>
      <c r="Q523" s="107">
        <f>1/M523-(G523/100-(((E523/E403)^(1/10))-1))</f>
        <v>7.0702015740189222E-2</v>
      </c>
      <c r="R523" s="97">
        <f>((G523/G524+G523/1200+((1+G524/1200)^(-119))*(1-G523/G524)))</f>
        <v>1.0054657100290856</v>
      </c>
      <c r="S523" s="97">
        <f>S522*R522*E522/E523</f>
        <v>6.9908808181621538</v>
      </c>
      <c r="T523" s="100">
        <f t="shared" si="47"/>
        <v>1.24679045871261E-2</v>
      </c>
      <c r="U523" s="100">
        <f t="shared" si="48"/>
        <v>-8.639073767631511E-3</v>
      </c>
      <c r="V523" s="100">
        <f t="shared" si="49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51"/>
        <v>1913.9583333332944</v>
      </c>
      <c r="G524" s="97">
        <f>G513*1/12+G525*11/12</f>
        <v>4.184166666666667</v>
      </c>
      <c r="H524" s="96">
        <f t="shared" si="50"/>
        <v>256.65328199999988</v>
      </c>
      <c r="I524" s="96">
        <f>C524*$E$1859/E524</f>
        <v>15.322583999999996</v>
      </c>
      <c r="J524" s="98">
        <f>J523*((H524+(I524/12))/H523)</f>
        <v>2198.2117064009321</v>
      </c>
      <c r="K524" s="96">
        <f>D524*$E$1859/E524</f>
        <v>20.110891499999994</v>
      </c>
      <c r="L524" s="98">
        <f>K524*(J524/H524)</f>
        <v>172.2479322179835</v>
      </c>
      <c r="M524" s="91">
        <f>H524/AVERAGE(K404:K523)</f>
        <v>11.174040870036791</v>
      </c>
      <c r="N524" s="87"/>
      <c r="O524" s="99">
        <f t="shared" si="46"/>
        <v>14.268761140269417</v>
      </c>
      <c r="P524" s="99"/>
      <c r="Q524" s="107">
        <f>1/M524-(G524/100-(((E524/E404)^(1/10))-1))</f>
        <v>6.9106402858134658E-2</v>
      </c>
      <c r="R524" s="97">
        <f>((G524/G525+G524/1200+((1+G525/1200)^(-119))*(1-G524/G525)))</f>
        <v>1.0054477704769611</v>
      </c>
      <c r="S524" s="97">
        <f>S523*R523*E523/E524</f>
        <v>7.0993818550177448</v>
      </c>
      <c r="T524" s="100">
        <f t="shared" si="47"/>
        <v>1.497981548849614E-2</v>
      </c>
      <c r="U524" s="100">
        <f t="shared" si="48"/>
        <v>-9.6255167220593574E-3</v>
      </c>
      <c r="V524" s="100">
        <f t="shared" si="49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51"/>
        <v>1914.0416666666276</v>
      </c>
      <c r="G525" s="97">
        <v>4.16</v>
      </c>
      <c r="H525" s="96">
        <f t="shared" si="50"/>
        <v>267.18755849999991</v>
      </c>
      <c r="I525" s="96">
        <f>C525*$E$1859/E525</f>
        <v>15.162973749999995</v>
      </c>
      <c r="J525" s="98">
        <f>J524*((H525+(I525/12))/H524)</f>
        <v>2299.2592698118792</v>
      </c>
      <c r="K525" s="96">
        <f>D525*$E$1859/E525</f>
        <v>19.817208639999997</v>
      </c>
      <c r="L525" s="98">
        <f>K525*(J525/H525)</f>
        <v>170.53526340492414</v>
      </c>
      <c r="M525" s="91">
        <f>H525/AVERAGE(K405:K524)</f>
        <v>11.636092105046137</v>
      </c>
      <c r="N525" s="87"/>
      <c r="O525" s="99">
        <f t="shared" si="46"/>
        <v>14.875360055450995</v>
      </c>
      <c r="P525" s="99"/>
      <c r="Q525" s="107">
        <f>1/M525-(G525/100-(((E525/E405)^(1/10))-1))</f>
        <v>6.3421527429306582E-2</v>
      </c>
      <c r="R525" s="97">
        <f>((G525/G526+G525/1200+((1+G526/1200)^(-119))*(1-G525/G526)))</f>
        <v>1.0029258782902253</v>
      </c>
      <c r="S525" s="97">
        <f>S524*R524*E524/E525</f>
        <v>7.138057657892185</v>
      </c>
      <c r="T525" s="100">
        <f t="shared" si="47"/>
        <v>1.4197189323069681E-2</v>
      </c>
      <c r="U525" s="100">
        <f t="shared" si="48"/>
        <v>-9.626065077590007E-3</v>
      </c>
      <c r="V525" s="100">
        <f t="shared" si="49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51"/>
        <v>1914.1249999999609</v>
      </c>
      <c r="G526" s="97">
        <f>G525*11/12+G537*1/12</f>
        <v>4.166666666666667</v>
      </c>
      <c r="H526" s="96">
        <f t="shared" si="50"/>
        <v>273.43331717171708</v>
      </c>
      <c r="I526" s="96">
        <f>C526*$E$1859/E526</f>
        <v>15.15491262626262</v>
      </c>
      <c r="J526" s="98">
        <f>J525*((H526+(I526/12))/H525)</f>
        <v>2363.8744589751395</v>
      </c>
      <c r="K526" s="96">
        <f>D526*$E$1859/E526</f>
        <v>19.723957560606053</v>
      </c>
      <c r="L526" s="98">
        <f>K526*(J526/H526)</f>
        <v>170.51674605602511</v>
      </c>
      <c r="M526" s="91">
        <f>H526/AVERAGE(K406:K525)</f>
        <v>11.910233879798239</v>
      </c>
      <c r="N526" s="87"/>
      <c r="O526" s="99">
        <f t="shared" si="46"/>
        <v>15.242178170369383</v>
      </c>
      <c r="P526" s="99"/>
      <c r="Q526" s="107">
        <f>1/M526-(G526/100-(((E526/E406)^(1/10))-1))</f>
        <v>5.8042327223677262E-2</v>
      </c>
      <c r="R526" s="97">
        <f>((G526/G527+G526/1200+((1+G527/1200)^(-119))*(1-G526/G527)))</f>
        <v>1.0029316012375706</v>
      </c>
      <c r="S526" s="97">
        <f>S525*R525*E525/E526</f>
        <v>7.2312552988159471</v>
      </c>
      <c r="T526" s="100">
        <f t="shared" si="47"/>
        <v>1.2940338427730014E-2</v>
      </c>
      <c r="U526" s="100">
        <f t="shared" si="48"/>
        <v>-9.8679797779215317E-3</v>
      </c>
      <c r="V526" s="100">
        <f t="shared" si="49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51"/>
        <v>1914.2083333332941</v>
      </c>
      <c r="G527" s="97">
        <f>G525*10/12+G537*2/12</f>
        <v>4.1733333333333338</v>
      </c>
      <c r="H527" s="96">
        <f t="shared" si="50"/>
        <v>268.27419797979792</v>
      </c>
      <c r="I527" s="96">
        <f>C527*$E$1859/E527</f>
        <v>14.993690151515148</v>
      </c>
      <c r="J527" s="98">
        <f>J526*((H527+(I527/12))/H526)</f>
        <v>2330.0749568347228</v>
      </c>
      <c r="K527" s="96">
        <f>D527*$E$1859/E527</f>
        <v>19.427308207070702</v>
      </c>
      <c r="L527" s="98">
        <f>K527*(J527/H527)</f>
        <v>168.73439441020679</v>
      </c>
      <c r="M527" s="91">
        <f>H527/AVERAGE(K407:K526)</f>
        <v>11.68552601883683</v>
      </c>
      <c r="N527" s="87"/>
      <c r="O527" s="99">
        <f t="shared" si="46"/>
        <v>14.971980169053365</v>
      </c>
      <c r="P527" s="99"/>
      <c r="Q527" s="107">
        <f>1/M527-(G527/100-(((E527/E407)^(1/10))-1))</f>
        <v>6.0737861694664864E-2</v>
      </c>
      <c r="R527" s="97">
        <f>((G527/G528+G527/1200+((1+G528/1200)^(-119))*(1-G527/G528)))</f>
        <v>1.002937324112795</v>
      </c>
      <c r="S527" s="97">
        <f>S526*R526*E526/E527</f>
        <v>7.2524544557991462</v>
      </c>
      <c r="T527" s="100">
        <f t="shared" si="47"/>
        <v>1.3547488395359464E-2</v>
      </c>
      <c r="U527" s="100">
        <f t="shared" si="48"/>
        <v>-9.1129440450385957E-3</v>
      </c>
      <c r="V527" s="100">
        <f t="shared" si="49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51"/>
        <v>1914.2916666666274</v>
      </c>
      <c r="G528" s="97">
        <f>G525*9/12+G537*3/12</f>
        <v>4.18</v>
      </c>
      <c r="H528" s="96">
        <f t="shared" si="50"/>
        <v>264.49698571428559</v>
      </c>
      <c r="I528" s="96">
        <f>C528*$E$1859/E528</f>
        <v>14.983819387755098</v>
      </c>
      <c r="J528" s="98">
        <f>J527*((H528+(I528/12))/H527)</f>
        <v>2308.1133373742696</v>
      </c>
      <c r="K528" s="96">
        <f>D528*$E$1859/E528</f>
        <v>19.32586965816326</v>
      </c>
      <c r="L528" s="98">
        <f>K528*(J528/H528)</f>
        <v>168.64576885026531</v>
      </c>
      <c r="M528" s="91">
        <f>H528/AVERAGE(K408:K527)</f>
        <v>11.522662536200233</v>
      </c>
      <c r="N528" s="87"/>
      <c r="O528" s="99">
        <f t="shared" si="46"/>
        <v>14.781642625967608</v>
      </c>
      <c r="P528" s="99"/>
      <c r="Q528" s="107">
        <f>1/M528-(G528/100-(((E528/E408)^(1/10))-1))</f>
        <v>6.2010776197820132E-2</v>
      </c>
      <c r="R528" s="97">
        <f>((G528/G529+G528/1200+((1+G529/1200)^(-119))*(1-G528/G529)))</f>
        <v>1.0029430469159344</v>
      </c>
      <c r="S528" s="97">
        <f>S527*R527*E527/E528</f>
        <v>7.3479792780587969</v>
      </c>
      <c r="T528" s="100">
        <f t="shared" si="47"/>
        <v>1.3276523399382789E-2</v>
      </c>
      <c r="U528" s="100">
        <f t="shared" si="48"/>
        <v>-9.3620167725330106E-3</v>
      </c>
      <c r="V528" s="100">
        <f t="shared" si="49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51"/>
        <v>1914.3749999999607</v>
      </c>
      <c r="G529" s="97">
        <f>G525*8/12+G537*4/12</f>
        <v>4.1866666666666665</v>
      </c>
      <c r="H529" s="96">
        <f t="shared" si="50"/>
        <v>263.43752373737362</v>
      </c>
      <c r="I529" s="96">
        <f>C529*$E$1859/E529</f>
        <v>14.671245202020199</v>
      </c>
      <c r="J529" s="98">
        <f>J528*((H529+(I529/12))/H528)</f>
        <v>2309.5369821095301</v>
      </c>
      <c r="K529" s="96">
        <f>D529*$E$1859/E529</f>
        <v>18.837233949494944</v>
      </c>
      <c r="L529" s="98">
        <f>K529*(J529/H529)</f>
        <v>165.14461504876226</v>
      </c>
      <c r="M529" s="91">
        <f>H529/AVERAGE(K409:K528)</f>
        <v>11.479008694164481</v>
      </c>
      <c r="N529" s="87"/>
      <c r="O529" s="99">
        <f t="shared" si="46"/>
        <v>14.742681655780251</v>
      </c>
      <c r="P529" s="99"/>
      <c r="Q529" s="107">
        <f>1/M529-(G529/100-(((E529/E409)^(1/10))-1))</f>
        <v>6.567771883351263E-2</v>
      </c>
      <c r="R529" s="97">
        <f>((G529/G530+G529/1200+((1+G530/1200)^(-119))*(1-G529/G530)))</f>
        <v>1.0029487696470247</v>
      </c>
      <c r="S529" s="97">
        <f>S528*R528*E528/E529</f>
        <v>7.2951642740355656</v>
      </c>
      <c r="T529" s="100">
        <f t="shared" si="47"/>
        <v>1.339102029937167E-2</v>
      </c>
      <c r="U529" s="100">
        <f t="shared" si="48"/>
        <v>-8.1817421083246744E-3</v>
      </c>
      <c r="V529" s="100">
        <f t="shared" si="49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51"/>
        <v>1914.4583333332939</v>
      </c>
      <c r="G530" s="97">
        <f>G525*7/12+G537*5/12</f>
        <v>4.1933333333333334</v>
      </c>
      <c r="H530" s="96">
        <f t="shared" si="50"/>
        <v>262.14774393939388</v>
      </c>
      <c r="I530" s="96">
        <f>C530*$E$1859/E530</f>
        <v>14.510022727272723</v>
      </c>
      <c r="J530" s="98">
        <f>J529*((H530+(I530/12))/H529)</f>
        <v>2308.8302694467066</v>
      </c>
      <c r="K530" s="96">
        <f>D530*$E$1859/E530</f>
        <v>18.54058459595959</v>
      </c>
      <c r="L530" s="98">
        <f>K530*(J530/H530)</f>
        <v>163.29365374315574</v>
      </c>
      <c r="M530" s="91">
        <f>H530/AVERAGE(K410:K529)</f>
        <v>11.428715168831888</v>
      </c>
      <c r="N530" s="87"/>
      <c r="O530" s="99">
        <f t="shared" si="46"/>
        <v>14.694917610765911</v>
      </c>
      <c r="P530" s="99"/>
      <c r="Q530" s="107">
        <f>1/M530-(G530/100-(((E530/E410)^(1/10))-1))</f>
        <v>6.5994415246006161E-2</v>
      </c>
      <c r="R530" s="97">
        <f>((G530/G531+G530/1200+((1+G531/1200)^(-119))*(1-G530/G531)))</f>
        <v>1.0029544923061013</v>
      </c>
      <c r="S530" s="97">
        <f>S529*R529*E529/E530</f>
        <v>7.3166760330169014</v>
      </c>
      <c r="T530" s="100">
        <f t="shared" si="47"/>
        <v>1.5848515590267009E-2</v>
      </c>
      <c r="U530" s="100">
        <f t="shared" si="48"/>
        <v>-8.0095128875690147E-3</v>
      </c>
      <c r="V530" s="100">
        <f t="shared" si="49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51"/>
        <v>1914.5416666666272</v>
      </c>
      <c r="G531" s="97">
        <f>G525*6/12+G537*6/12</f>
        <v>4.2</v>
      </c>
      <c r="H531" s="96">
        <f t="shared" si="50"/>
        <v>245.16134399999993</v>
      </c>
      <c r="I531" s="96">
        <f>C531*$E$1859/E531</f>
        <v>14.205312249999997</v>
      </c>
      <c r="J531" s="98">
        <f>J530*((H531+(I531/12))/H530)</f>
        <v>2169.6508285269692</v>
      </c>
      <c r="K531" s="96">
        <f>D531*$E$1859/E531</f>
        <v>18.061495889999996</v>
      </c>
      <c r="L531" s="98">
        <f>K531*(J531/H531)</f>
        <v>159.84224463288533</v>
      </c>
      <c r="M531" s="91">
        <f>H531/AVERAGE(K411:K530)</f>
        <v>10.694345183040143</v>
      </c>
      <c r="N531" s="87"/>
      <c r="O531" s="99">
        <f t="shared" si="46"/>
        <v>13.769849699257314</v>
      </c>
      <c r="P531" s="99"/>
      <c r="Q531" s="107">
        <f>1/M531-(G531/100-(((E531/E411)^(1/10))-1))</f>
        <v>7.2962291281210095E-2</v>
      </c>
      <c r="R531" s="97">
        <f>((G531/G532+G531/1200+((1+G532/1200)^(-119))*(1-G531/G532)))</f>
        <v>1.0029602148931998</v>
      </c>
      <c r="S531" s="97">
        <f>S530*R530*E530/E531</f>
        <v>7.2649101651020604</v>
      </c>
      <c r="T531" s="100">
        <f t="shared" si="47"/>
        <v>2.6735809697336466E-2</v>
      </c>
      <c r="U531" s="100">
        <f t="shared" si="48"/>
        <v>-7.4237590536836429E-3</v>
      </c>
      <c r="V531" s="100">
        <f t="shared" si="49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51"/>
        <v>1914.6249999999604</v>
      </c>
      <c r="G532" s="97">
        <f>G525*5/12+G537*7/12</f>
        <v>4.206666666666667</v>
      </c>
      <c r="H532" s="96">
        <f t="shared" si="50"/>
        <v>240.35425882352934</v>
      </c>
      <c r="I532" s="96">
        <f>C532*$E$1859/E532</f>
        <v>13.77029607843137</v>
      </c>
      <c r="J532" s="98">
        <f>J531*((H532+(I532/12))/H531)</f>
        <v>2137.2641220894325</v>
      </c>
      <c r="K532" s="96">
        <f>D532*$E$1859/E532</f>
        <v>17.422554151960778</v>
      </c>
      <c r="L532" s="98">
        <f>K532*(J532/H532)</f>
        <v>154.92381989156081</v>
      </c>
      <c r="M532" s="91">
        <f>H532/AVERAGE(K412:K531)</f>
        <v>10.492046265076439</v>
      </c>
      <c r="N532" s="87"/>
      <c r="O532" s="99">
        <f t="shared" si="46"/>
        <v>13.528140067051353</v>
      </c>
      <c r="P532" s="99"/>
      <c r="Q532" s="107">
        <f>1/M532-(G532/100-(((E532/E412)^(1/10))-1))</f>
        <v>7.5527102476564772E-2</v>
      </c>
      <c r="R532" s="97">
        <f>((G532/G533+G532/1200+((1+G533/1200)^(-119))*(1-G532/G533)))</f>
        <v>1.0029659374083564</v>
      </c>
      <c r="S532" s="97">
        <f>S531*R531*E531/E532</f>
        <v>7.1435449611476036</v>
      </c>
      <c r="T532" s="100">
        <f t="shared" si="47"/>
        <v>3.2862520619821645E-2</v>
      </c>
      <c r="U532" s="100">
        <f t="shared" si="48"/>
        <v>-4.7036406680173171E-3</v>
      </c>
      <c r="V532" s="100">
        <f t="shared" si="49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51"/>
        <v>1914.7083333332937</v>
      </c>
      <c r="G533" s="97">
        <f>G525*4/12+G537*8/12</f>
        <v>4.2133333333333329</v>
      </c>
      <c r="H533" s="96">
        <f t="shared" si="50"/>
        <v>240.35425882352934</v>
      </c>
      <c r="I533" s="96">
        <f>C533*$E$1859/E533</f>
        <v>13.613815441176467</v>
      </c>
      <c r="J533" s="98">
        <f>J532*((H533+(I533/12))/H532)</f>
        <v>2147.3521200615346</v>
      </c>
      <c r="K533" s="96">
        <f>D533*$E$1859/E533</f>
        <v>17.13462977941176</v>
      </c>
      <c r="L533" s="98">
        <f>K533*(J533/H533)</f>
        <v>153.08271949657427</v>
      </c>
      <c r="M533" s="91">
        <f>H533/AVERAGE(K413:K532)</f>
        <v>10.500497301802135</v>
      </c>
      <c r="N533" s="87"/>
      <c r="O533" s="99">
        <f t="shared" si="46"/>
        <v>13.558230015308242</v>
      </c>
      <c r="P533" s="99"/>
      <c r="Q533" s="107">
        <f>1/M533-(G533/100-(((E533/E413)^(1/10))-1))</f>
        <v>7.4202323100274969E-2</v>
      </c>
      <c r="R533" s="97">
        <f>((G533/G534+G533/1200+((1+G534/1200)^(-119))*(1-G533/G534)))</f>
        <v>1.0029716598516059</v>
      </c>
      <c r="S533" s="97">
        <f>S532*R532*E532/E533</f>
        <v>7.1647322683761461</v>
      </c>
      <c r="T533" s="100">
        <f t="shared" si="47"/>
        <v>3.1277377894172398E-2</v>
      </c>
      <c r="U533" s="100">
        <f t="shared" si="48"/>
        <v>-5.1200046587526193E-3</v>
      </c>
      <c r="V533" s="100">
        <f t="shared" si="49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51"/>
        <v>1914.791666666627</v>
      </c>
      <c r="G534" s="97">
        <f>G525*3/12+G537*9/12</f>
        <v>4.2200000000000006</v>
      </c>
      <c r="H534" s="96">
        <f t="shared" si="50"/>
        <v>242.73400396039597</v>
      </c>
      <c r="I534" s="96">
        <f>C534*$E$1859/E534</f>
        <v>13.590575742574252</v>
      </c>
      <c r="J534" s="98">
        <f>J533*((H534+(I534/12))/H533)</f>
        <v>2178.7313438147539</v>
      </c>
      <c r="K534" s="96">
        <f>D534*$E$1859/E534</f>
        <v>17.013504470297026</v>
      </c>
      <c r="L534" s="98">
        <f>K534*(J534/H534)</f>
        <v>152.70977635097421</v>
      </c>
      <c r="M534" s="91">
        <f>H534/AVERAGE(K414:K533)</f>
        <v>10.612759466126228</v>
      </c>
      <c r="N534" s="87"/>
      <c r="O534" s="99">
        <f t="shared" si="46"/>
        <v>13.722477893212886</v>
      </c>
      <c r="P534" s="99"/>
      <c r="Q534" s="107">
        <f>1/M534-(G534/100-(((E534/E414)^(1/10))-1))</f>
        <v>7.2122747418878558E-2</v>
      </c>
      <c r="R534" s="97">
        <f>((G534/G535+G534/1200+((1+G535/1200)^(-119))*(1-G534/G535)))</f>
        <v>1.002977382222985</v>
      </c>
      <c r="S534" s="97">
        <f>S533*R533*E533/E534</f>
        <v>7.2571721622947472</v>
      </c>
      <c r="T534" s="100">
        <f t="shared" si="47"/>
        <v>2.835080578332172E-2</v>
      </c>
      <c r="U534" s="100">
        <f t="shared" si="48"/>
        <v>-6.5139247002863332E-3</v>
      </c>
      <c r="V534" s="100">
        <f t="shared" si="49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51"/>
        <v>1914.8749999999602</v>
      </c>
      <c r="G535" s="97">
        <f>G525*2/12+G537*10/12</f>
        <v>4.2266666666666666</v>
      </c>
      <c r="H535" s="96">
        <f t="shared" si="50"/>
        <v>240.35425882352934</v>
      </c>
      <c r="I535" s="96">
        <f>C535*$E$1859/E535</f>
        <v>13.300854166666662</v>
      </c>
      <c r="J535" s="98">
        <f>J534*((H535+(I535/12))/H534)</f>
        <v>2167.3200474213631</v>
      </c>
      <c r="K535" s="96">
        <f>D535*$E$1859/E535</f>
        <v>16.56191064705882</v>
      </c>
      <c r="L535" s="98">
        <f>K535*(J535/H535)</f>
        <v>149.34189701762833</v>
      </c>
      <c r="M535" s="91">
        <f>H535/AVERAGE(K415:K534)</f>
        <v>10.516917642992127</v>
      </c>
      <c r="N535" s="87"/>
      <c r="O535" s="99">
        <f t="shared" si="46"/>
        <v>13.617092303207164</v>
      </c>
      <c r="P535" s="99"/>
      <c r="Q535" s="107">
        <f>1/M535-(G535/100-(((E535/E415)^(1/10))-1))</f>
        <v>7.1602652010321011E-2</v>
      </c>
      <c r="R535" s="97">
        <f>((G535/G536+G535/1200+((1+G536/1200)^(-119))*(1-G535/G536)))</f>
        <v>1.0029831045225286</v>
      </c>
      <c r="S535" s="97">
        <f>S534*R534*E534/E535</f>
        <v>7.2074189539771609</v>
      </c>
      <c r="T535" s="100">
        <f t="shared" si="47"/>
        <v>3.4988066159721276E-2</v>
      </c>
      <c r="U535" s="100">
        <f t="shared" si="48"/>
        <v>-5.371128359994537E-3</v>
      </c>
      <c r="V535" s="100">
        <f t="shared" si="49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51"/>
        <v>1914.9583333332935</v>
      </c>
      <c r="G536" s="97">
        <f>G525*1/12+G537*11/12</f>
        <v>4.2333333333333334</v>
      </c>
      <c r="H536" s="96">
        <f t="shared" si="50"/>
        <v>232.30402722772271</v>
      </c>
      <c r="I536" s="96">
        <f>C536*$E$1859/E536</f>
        <v>13.274515841584153</v>
      </c>
      <c r="J536" s="98">
        <f>J535*((H536+(I536/12))/H535)</f>
        <v>2104.7044813854818</v>
      </c>
      <c r="K536" s="96">
        <f>D536*$E$1859/E536</f>
        <v>16.435114851485146</v>
      </c>
      <c r="L536" s="98">
        <f>K536*(J536/H536)</f>
        <v>148.90426262863275</v>
      </c>
      <c r="M536" s="91">
        <f>H536/AVERAGE(K416:K535)</f>
        <v>10.172217991997867</v>
      </c>
      <c r="N536" s="87"/>
      <c r="O536" s="99">
        <f t="shared" si="46"/>
        <v>13.19171932770997</v>
      </c>
      <c r="P536" s="99"/>
      <c r="Q536" s="107">
        <f>1/M536-(G536/100-(((E536/E416)^(1/10))-1))</f>
        <v>7.3754825935587395E-2</v>
      </c>
      <c r="R536" s="97">
        <f>((G536/G537+G536/1200+((1+G537/1200)^(-119))*(1-G536/G537)))</f>
        <v>1.0029888267502722</v>
      </c>
      <c r="S536" s="97">
        <f>S535*R535*E535/E536</f>
        <v>7.3004928978372465</v>
      </c>
      <c r="T536" s="100">
        <f t="shared" si="47"/>
        <v>4.3359350795322049E-2</v>
      </c>
      <c r="U536" s="100">
        <f t="shared" si="48"/>
        <v>-6.7650081812419272E-3</v>
      </c>
      <c r="V536" s="100">
        <f t="shared" si="49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51"/>
        <v>1915.0416666666267</v>
      </c>
      <c r="G537" s="97">
        <v>4.24</v>
      </c>
      <c r="H537" s="96">
        <f t="shared" si="50"/>
        <v>236.41280594059401</v>
      </c>
      <c r="I537" s="96">
        <f>C537*$E$1859/E537</f>
        <v>13.299800633663363</v>
      </c>
      <c r="J537" s="98">
        <f>J536*((H537+(I537/12))/H536)</f>
        <v>2151.9720396250327</v>
      </c>
      <c r="K537" s="96">
        <f>D537*$E$1859/E537</f>
        <v>17.383294554455443</v>
      </c>
      <c r="L537" s="98">
        <f>K537*(J537/H537)</f>
        <v>158.23323820772299</v>
      </c>
      <c r="M537" s="91">
        <f>H537/AVERAGE(K417:K536)</f>
        <v>10.359834197757271</v>
      </c>
      <c r="N537" s="87"/>
      <c r="O537" s="99">
        <f t="shared" si="46"/>
        <v>13.45550301270608</v>
      </c>
      <c r="P537" s="99"/>
      <c r="Q537" s="107">
        <f>1/M537-(G537/100-(((E537/E417)^(1/10))-1))</f>
        <v>7.1907823631394696E-2</v>
      </c>
      <c r="R537" s="97">
        <f>((G537/G538+G537/1200+((1+G538/1200)^(-119))*(1-G537/G538)))</f>
        <v>1.0048142824374222</v>
      </c>
      <c r="S537" s="97">
        <f>S536*R536*E536/E537</f>
        <v>7.3223128063004754</v>
      </c>
      <c r="T537" s="100">
        <f t="shared" si="47"/>
        <v>4.5725557855251564E-2</v>
      </c>
      <c r="U537" s="100">
        <f t="shared" si="48"/>
        <v>-6.6053778011641029E-3</v>
      </c>
      <c r="V537" s="100">
        <f t="shared" si="49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51"/>
        <v>1915.12499999996</v>
      </c>
      <c r="G538" s="97">
        <f>G537*11/12+G549*1/12</f>
        <v>4.2241666666666671</v>
      </c>
      <c r="H538" s="96">
        <f t="shared" si="50"/>
        <v>235.58472899999992</v>
      </c>
      <c r="I538" s="96">
        <f>C538*$E$1859/E538</f>
        <v>13.461528484999997</v>
      </c>
      <c r="J538" s="98">
        <f>J537*((H538+(I538/12))/H537)</f>
        <v>2154.6456299318825</v>
      </c>
      <c r="K538" s="96">
        <f>D538*$E$1859/E538</f>
        <v>18.514788999999993</v>
      </c>
      <c r="L538" s="98">
        <f>K538*(J538/H538)</f>
        <v>169.33529340928072</v>
      </c>
      <c r="M538" s="91">
        <f>H538/AVERAGE(K418:K537)</f>
        <v>10.329786209660694</v>
      </c>
      <c r="N538" s="87"/>
      <c r="O538" s="99">
        <f t="shared" si="46"/>
        <v>13.435767253018055</v>
      </c>
      <c r="P538" s="99"/>
      <c r="Q538" s="107">
        <f>1/M538-(G538/100-(((E538/E418)^(1/10))-1))</f>
        <v>7.1334717986856949E-2</v>
      </c>
      <c r="R538" s="97">
        <f>((G538/G539+G538/1200+((1+G539/1200)^(-119))*(1-G538/G539)))</f>
        <v>1.004802029369261</v>
      </c>
      <c r="S538" s="97">
        <f>S537*R537*E537/E538</f>
        <v>7.4311401331276112</v>
      </c>
      <c r="T538" s="100">
        <f t="shared" si="47"/>
        <v>4.7544296397374453E-2</v>
      </c>
      <c r="U538" s="100">
        <f t="shared" si="48"/>
        <v>-7.0536965882035396E-3</v>
      </c>
      <c r="V538" s="100">
        <f t="shared" si="49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51"/>
        <v>1915.2083333332932</v>
      </c>
      <c r="G539" s="97">
        <f>G537*10/12+G549*2/12</f>
        <v>4.2083333333333339</v>
      </c>
      <c r="H539" s="96">
        <f t="shared" si="50"/>
        <v>244.09082676767667</v>
      </c>
      <c r="I539" s="96">
        <f>C539*$E$1859/E539</f>
        <v>13.623299116161611</v>
      </c>
      <c r="J539" s="98">
        <f>J538*((H539+(I539/12))/H538)</f>
        <v>2242.8251211489146</v>
      </c>
      <c r="K539" s="96">
        <f>D539*$E$1859/E539</f>
        <v>19.669141919191912</v>
      </c>
      <c r="L539" s="98">
        <f>K539*(J539/H539)</f>
        <v>180.72963327620053</v>
      </c>
      <c r="M539" s="91">
        <f>H539/AVERAGE(K419:K538)</f>
        <v>10.707013188682817</v>
      </c>
      <c r="N539" s="87"/>
      <c r="O539" s="99">
        <f t="shared" si="46"/>
        <v>13.942381087442428</v>
      </c>
      <c r="P539" s="99"/>
      <c r="Q539" s="107">
        <f>1/M539-(G539/100-(((E539/E419)^(1/10))-1))</f>
        <v>6.8208639007930894E-2</v>
      </c>
      <c r="R539" s="97">
        <f>((G539/G540+G539/1200+((1+G540/1200)^(-119))*(1-G539/G540)))</f>
        <v>1.0047897772647538</v>
      </c>
      <c r="S539" s="97">
        <f>S538*R538*E538/E539</f>
        <v>7.542247157872711</v>
      </c>
      <c r="T539" s="100">
        <f t="shared" si="47"/>
        <v>4.0445368556087713E-2</v>
      </c>
      <c r="U539" s="100">
        <f t="shared" si="48"/>
        <v>-8.6617252536855815E-3</v>
      </c>
      <c r="V539" s="100">
        <f t="shared" si="49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51"/>
        <v>1915.2916666666265</v>
      </c>
      <c r="G540" s="97">
        <f>G537*9/12+G549*3/12</f>
        <v>4.1924999999999999</v>
      </c>
      <c r="H540" s="96">
        <f t="shared" si="50"/>
        <v>259.84548699999993</v>
      </c>
      <c r="I540" s="96">
        <f>C540*$E$1859/E540</f>
        <v>13.512603764999998</v>
      </c>
      <c r="J540" s="98">
        <f>J539*((H540+(I540/12))/H539)</f>
        <v>2397.9332920578186</v>
      </c>
      <c r="K540" s="96">
        <f>D540*$E$1859/E540</f>
        <v>20.430111999999994</v>
      </c>
      <c r="L540" s="98">
        <f>K540*(J540/H540)</f>
        <v>188.53529569004959</v>
      </c>
      <c r="M540" s="91">
        <f>H540/AVERAGE(K420:K539)</f>
        <v>11.401123789000188</v>
      </c>
      <c r="N540" s="87"/>
      <c r="O540" s="99">
        <f t="shared" si="46"/>
        <v>14.855567969356299</v>
      </c>
      <c r="P540" s="99"/>
      <c r="Q540" s="107">
        <f>1/M540-(G540/100-(((E540/E420)^(1/10))-1))</f>
        <v>6.3703423729853159E-2</v>
      </c>
      <c r="R540" s="97">
        <f>((G540/G541+G540/1200+((1+G541/1200)^(-119))*(1-G540/G541)))</f>
        <v>1.0047775261250353</v>
      </c>
      <c r="S540" s="97">
        <f>S539*R539*E539/E540</f>
        <v>7.5025891134162972</v>
      </c>
      <c r="T540" s="100">
        <f t="shared" si="47"/>
        <v>3.3483833698883636E-2</v>
      </c>
      <c r="U540" s="100">
        <f t="shared" si="48"/>
        <v>-7.1251634677615971E-3</v>
      </c>
      <c r="V540" s="100">
        <f t="shared" si="49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51"/>
        <v>1915.3749999999598</v>
      </c>
      <c r="G541" s="97">
        <f>G537*8/12+G549*4/12</f>
        <v>4.1766666666666667</v>
      </c>
      <c r="H541" s="96">
        <f t="shared" si="50"/>
        <v>251.26762128712863</v>
      </c>
      <c r="I541" s="96">
        <f>C541*$E$1859/E541</f>
        <v>13.407260999999997</v>
      </c>
      <c r="J541" s="98">
        <f>J540*((H541+(I541/12))/H540)</f>
        <v>2329.084658784866</v>
      </c>
      <c r="K541" s="96">
        <f>D541*$E$1859/E541</f>
        <v>21.17601336633663</v>
      </c>
      <c r="L541" s="98">
        <f>K541*(J541/H541)</f>
        <v>196.28763791017113</v>
      </c>
      <c r="M541" s="91">
        <f>H541/AVERAGE(K421:K540)</f>
        <v>11.026929876471318</v>
      </c>
      <c r="N541" s="87"/>
      <c r="O541" s="99">
        <f t="shared" si="46"/>
        <v>14.376666202260209</v>
      </c>
      <c r="P541" s="99"/>
      <c r="Q541" s="107">
        <f>1/M541-(G541/100-(((E541/E421)^(1/10))-1))</f>
        <v>6.9016953859026953E-2</v>
      </c>
      <c r="R541" s="97">
        <f>((G541/G542+G541/1200+((1+G542/1200)^(-119))*(1-G541/G542)))</f>
        <v>1.0047652759512427</v>
      </c>
      <c r="S541" s="97">
        <f>S540*R540*E540/E541</f>
        <v>7.463794979119851</v>
      </c>
      <c r="T541" s="100">
        <f t="shared" si="47"/>
        <v>3.964147928245465E-2</v>
      </c>
      <c r="U541" s="100">
        <f t="shared" si="48"/>
        <v>-6.7483709702291783E-3</v>
      </c>
      <c r="V541" s="100">
        <f t="shared" si="49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51"/>
        <v>1915.458333333293</v>
      </c>
      <c r="G542" s="97">
        <f>G537*7/12+G549*5/12</f>
        <v>4.1608333333333327</v>
      </c>
      <c r="H542" s="96">
        <f t="shared" si="50"/>
        <v>254.11216039603951</v>
      </c>
      <c r="I542" s="96">
        <f>C542*$E$1859/E542</f>
        <v>13.432545792079203</v>
      </c>
      <c r="J542" s="98">
        <f>J541*((H542+(I542/12))/H541)</f>
        <v>2365.8275561797423</v>
      </c>
      <c r="K542" s="96">
        <f>D542*$E$1859/E542</f>
        <v>22.124193069306923</v>
      </c>
      <c r="L542" s="98">
        <f>K542*(J542/H542)</f>
        <v>205.98001111017658</v>
      </c>
      <c r="M542" s="91">
        <f>H542/AVERAGE(K422:K541)</f>
        <v>11.154262189096343</v>
      </c>
      <c r="N542" s="87"/>
      <c r="O542" s="99">
        <f t="shared" si="46"/>
        <v>14.54859526342042</v>
      </c>
      <c r="P542" s="99"/>
      <c r="Q542" s="107">
        <f>1/M542-(G542/100-(((E542/E422)^(1/10))-1))</f>
        <v>6.8140042135714562E-2</v>
      </c>
      <c r="R542" s="97">
        <f>((G542/G543+G542/1200+((1+G543/1200)^(-119))*(1-G542/G543)))</f>
        <v>1.0047530267445139</v>
      </c>
      <c r="S542" s="97">
        <f>S541*R541*E541/E542</f>
        <v>7.4993620218388566</v>
      </c>
      <c r="T542" s="100">
        <f t="shared" si="47"/>
        <v>3.9124820483404932E-2</v>
      </c>
      <c r="U542" s="100">
        <f t="shared" si="48"/>
        <v>-7.9249485135145514E-3</v>
      </c>
      <c r="V542" s="100">
        <f t="shared" si="49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51"/>
        <v>1915.5416666666263</v>
      </c>
      <c r="G543" s="97">
        <f>G537*6/12+G549*6/12</f>
        <v>4.1449999999999996</v>
      </c>
      <c r="H543" s="96">
        <f t="shared" si="50"/>
        <v>253.16398069306922</v>
      </c>
      <c r="I543" s="96">
        <f>C543*$E$1859/E543</f>
        <v>13.457830584158412</v>
      </c>
      <c r="J543" s="98">
        <f>J542*((H543+(I543/12))/H542)</f>
        <v>2367.4410662667719</v>
      </c>
      <c r="K543" s="96">
        <f>D543*$E$1859/E543</f>
        <v>23.07237277227722</v>
      </c>
      <c r="L543" s="98">
        <f>K543*(J543/H543)</f>
        <v>215.75929817412529</v>
      </c>
      <c r="M543" s="91">
        <f>H543/AVERAGE(K423:K542)</f>
        <v>11.113629393949603</v>
      </c>
      <c r="N543" s="87"/>
      <c r="O543" s="99">
        <f t="shared" si="46"/>
        <v>14.499550030038982</v>
      </c>
      <c r="P543" s="99"/>
      <c r="Q543" s="107">
        <f>1/M543-(G543/100-(((E543/E423)^(1/10))-1))</f>
        <v>6.8626153573738358E-2</v>
      </c>
      <c r="R543" s="97">
        <f>((G543/G544+G543/1200+((1+G544/1200)^(-119))*(1-G543/G544)))</f>
        <v>1.0047407785059888</v>
      </c>
      <c r="S543" s="97">
        <f>S542*R542*E542/E543</f>
        <v>7.5350066900954484</v>
      </c>
      <c r="T543" s="100">
        <f t="shared" si="47"/>
        <v>4.1173118926300045E-2</v>
      </c>
      <c r="U543" s="100">
        <f t="shared" si="48"/>
        <v>-9.0871284395922514E-3</v>
      </c>
      <c r="V543" s="100">
        <f t="shared" si="49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51"/>
        <v>1915.6249999999595</v>
      </c>
      <c r="G544" s="97">
        <f>G537*5/12+G549*7/12</f>
        <v>4.1291666666666664</v>
      </c>
      <c r="H544" s="96">
        <f t="shared" si="50"/>
        <v>263.9100173267326</v>
      </c>
      <c r="I544" s="96">
        <f>C544*$E$1859/E544</f>
        <v>13.486275975247523</v>
      </c>
      <c r="J544" s="98">
        <f>J543*((H544+(I544/12))/H543)</f>
        <v>2478.4413435591614</v>
      </c>
      <c r="K544" s="96">
        <f>D544*$E$1859/E544</f>
        <v>24.02055247524752</v>
      </c>
      <c r="L544" s="98">
        <f>K544*(J544/H544)</f>
        <v>225.58268516227102</v>
      </c>
      <c r="M544" s="91">
        <f>H544/AVERAGE(K424:K543)</f>
        <v>11.584831641604604</v>
      </c>
      <c r="N544" s="87"/>
      <c r="O544" s="99">
        <f t="shared" si="46"/>
        <v>15.113448857043236</v>
      </c>
      <c r="P544" s="99"/>
      <c r="Q544" s="107">
        <f>1/M544-(G544/100-(((E544/E424)^(1/10))-1))</f>
        <v>6.395924085947774E-2</v>
      </c>
      <c r="R544" s="97">
        <f>((G544/G545+G544/1200+((1+G545/1200)^(-119))*(1-G544/G545)))</f>
        <v>1.0047285312368082</v>
      </c>
      <c r="S544" s="97">
        <f>S543*R543*E543/E544</f>
        <v>7.5707284878543346</v>
      </c>
      <c r="T544" s="100">
        <f t="shared" si="47"/>
        <v>3.8253007101227254E-2</v>
      </c>
      <c r="U544" s="100">
        <f t="shared" si="48"/>
        <v>-9.1225166993306184E-3</v>
      </c>
      <c r="V544" s="100">
        <f t="shared" si="49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51"/>
        <v>1915.7083333332928</v>
      </c>
      <c r="G545" s="97">
        <f>G537*4/12+G549*8/12</f>
        <v>4.1133333333333333</v>
      </c>
      <c r="H545" s="96">
        <f t="shared" si="50"/>
        <v>273.70787425742571</v>
      </c>
      <c r="I545" s="96">
        <f>C545*$E$1859/E545</f>
        <v>13.51156076732673</v>
      </c>
      <c r="J545" s="98">
        <f>J544*((H545+(I545/12))/H544)</f>
        <v>2581.0295219265436</v>
      </c>
      <c r="K545" s="96">
        <f>D545*$E$1859/E545</f>
        <v>24.968732178217817</v>
      </c>
      <c r="L545" s="98">
        <f>K545*(J545/H545)</f>
        <v>235.45188479468467</v>
      </c>
      <c r="M545" s="91">
        <f>H545/AVERAGE(K425:K544)</f>
        <v>12.011570757825897</v>
      </c>
      <c r="N545" s="87"/>
      <c r="O545" s="99">
        <f t="shared" si="46"/>
        <v>15.664883714157835</v>
      </c>
      <c r="P545" s="99"/>
      <c r="Q545" s="107">
        <f>1/M545-(G545/100-(((E545/E425)^(1/10))-1))</f>
        <v>6.2216271961368093E-2</v>
      </c>
      <c r="R545" s="97">
        <f>((G545/G546+G545/1200+((1+G546/1200)^(-119))*(1-G545/G546)))</f>
        <v>1.0047162849381146</v>
      </c>
      <c r="S545" s="97">
        <f>S544*R544*E544/E545</f>
        <v>7.6065269139945473</v>
      </c>
      <c r="T545" s="100">
        <f t="shared" si="47"/>
        <v>3.6855850443499705E-2</v>
      </c>
      <c r="U545" s="100">
        <f t="shared" si="48"/>
        <v>-9.1578431390776371E-3</v>
      </c>
      <c r="V545" s="100">
        <f t="shared" si="49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51"/>
        <v>1915.791666666626</v>
      </c>
      <c r="G546" s="97">
        <f>G537*3/12+G549*9/12</f>
        <v>4.0975000000000001</v>
      </c>
      <c r="H546" s="96">
        <f t="shared" si="50"/>
        <v>286.04660490196073</v>
      </c>
      <c r="I546" s="96">
        <f>C546*$E$1859/E546</f>
        <v>13.4041313872549</v>
      </c>
      <c r="J546" s="98">
        <f>J545*((H546+(I546/12))/H545)</f>
        <v>2707.9154085178252</v>
      </c>
      <c r="K546" s="96">
        <f>D546*$E$1859/E546</f>
        <v>25.662824509803912</v>
      </c>
      <c r="L546" s="98">
        <f>K546*(J546/H546)</f>
        <v>242.9420826022556</v>
      </c>
      <c r="M546" s="91">
        <f>H546/AVERAGE(K426:K545)</f>
        <v>12.54907613322016</v>
      </c>
      <c r="N546" s="87"/>
      <c r="O546" s="99">
        <f t="shared" si="46"/>
        <v>16.35409672119486</v>
      </c>
      <c r="P546" s="99"/>
      <c r="Q546" s="107">
        <f>1/M546-(G546/100-(((E546/E426)^(1/10))-1))</f>
        <v>5.9814212715783195E-2</v>
      </c>
      <c r="R546" s="97">
        <f>((G546/G547+G546/1200+((1+G547/1200)^(-119))*(1-G546/G547)))</f>
        <v>1.0047040396110525</v>
      </c>
      <c r="S546" s="97">
        <f>S545*R545*E545/E546</f>
        <v>7.5674759577779298</v>
      </c>
      <c r="T546" s="100">
        <f t="shared" si="47"/>
        <v>3.5677532122646793E-2</v>
      </c>
      <c r="U546" s="100">
        <f t="shared" si="48"/>
        <v>-8.2164544190062028E-3</v>
      </c>
      <c r="V546" s="100">
        <f t="shared" si="49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51"/>
        <v>1915.8749999999593</v>
      </c>
      <c r="G547" s="97">
        <f>G537*2/12+G549*10/12</f>
        <v>4.081666666666667</v>
      </c>
      <c r="H547" s="96">
        <f t="shared" si="50"/>
        <v>293.18698349514557</v>
      </c>
      <c r="I547" s="96">
        <f>C547*$E$1859/E547</f>
        <v>13.301887242718442</v>
      </c>
      <c r="J547" s="98">
        <f>J546*((H547+(I547/12))/H546)</f>
        <v>2786.0049212682698</v>
      </c>
      <c r="K547" s="96">
        <f>D547*$E$1859/E547</f>
        <v>26.343439320388335</v>
      </c>
      <c r="L547" s="98">
        <f>K547*(J547/H547)</f>
        <v>250.32813774609178</v>
      </c>
      <c r="M547" s="91">
        <f>H547/AVERAGE(K427:K546)</f>
        <v>12.857714453559316</v>
      </c>
      <c r="N547" s="87"/>
      <c r="O547" s="99">
        <f t="shared" si="46"/>
        <v>16.740136872288527</v>
      </c>
      <c r="P547" s="99"/>
      <c r="Q547" s="107">
        <f>1/M547-(G547/100-(((E547/E427)^(1/10))-1))</f>
        <v>5.7888719568749358E-2</v>
      </c>
      <c r="R547" s="97">
        <f>((G547/G548+G547/1200+((1+G548/1200)^(-119))*(1-G547/G548)))</f>
        <v>1.0046917952567669</v>
      </c>
      <c r="S547" s="97">
        <f>S546*R546*E546/E547</f>
        <v>7.5292574152696927</v>
      </c>
      <c r="T547" s="100">
        <f t="shared" si="47"/>
        <v>3.4585380940313382E-2</v>
      </c>
      <c r="U547" s="100">
        <f t="shared" si="48"/>
        <v>-8.9507216159639968E-3</v>
      </c>
      <c r="V547" s="100">
        <f t="shared" si="49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51"/>
        <v>1915.9583333332926</v>
      </c>
      <c r="G548" s="97">
        <f>G537*1/12+G549*11/12</f>
        <v>4.065833333333333</v>
      </c>
      <c r="H548" s="96">
        <f t="shared" si="50"/>
        <v>293.80682912621347</v>
      </c>
      <c r="I548" s="96">
        <f>C548*$E$1859/E548</f>
        <v>13.326681067961159</v>
      </c>
      <c r="J548" s="98">
        <f>J547*((H548+(I548/12))/H547)</f>
        <v>2802.4480440417865</v>
      </c>
      <c r="K548" s="96">
        <f>D548*$E$1859/E548</f>
        <v>27.273207766990282</v>
      </c>
      <c r="L548" s="98">
        <f>K548*(J548/H548)</f>
        <v>260.14285640894224</v>
      </c>
      <c r="M548" s="91">
        <f>H548/AVERAGE(K428:K547)</f>
        <v>12.878444602185994</v>
      </c>
      <c r="N548" s="87"/>
      <c r="O548" s="99">
        <f t="shared" si="46"/>
        <v>16.749313030943107</v>
      </c>
      <c r="P548" s="99"/>
      <c r="Q548" s="107">
        <f>1/M548-(G548/100-(((E548/E428)^(1/10))-1))</f>
        <v>5.6769648712160496E-2</v>
      </c>
      <c r="R548" s="97">
        <f>((G548/G549+G548/1200+((1+G549/1200)^(-119))*(1-G548/G549)))</f>
        <v>1.0046795518764049</v>
      </c>
      <c r="S548" s="97">
        <f>S547*R547*E547/E548</f>
        <v>7.5645831494976319</v>
      </c>
      <c r="T548" s="100">
        <f t="shared" si="47"/>
        <v>3.6643430275943745E-2</v>
      </c>
      <c r="U548" s="100">
        <f t="shared" si="48"/>
        <v>-8.4336202922336012E-3</v>
      </c>
      <c r="V548" s="100">
        <f t="shared" si="49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51"/>
        <v>1916.0416666666258</v>
      </c>
      <c r="G549" s="97">
        <v>4.05</v>
      </c>
      <c r="H549" s="96">
        <f t="shared" si="50"/>
        <v>286.37762163461525</v>
      </c>
      <c r="I549" s="96">
        <f>C549*$E$1859/E549</f>
        <v>13.530038115384611</v>
      </c>
      <c r="J549" s="98">
        <f>J548*((H549+(I549/12))/H548)</f>
        <v>2742.3398464716033</v>
      </c>
      <c r="K549" s="96">
        <f>D549*$E$1859/E549</f>
        <v>28.674595298076916</v>
      </c>
      <c r="L549" s="98">
        <f>K549*(J549/H549)</f>
        <v>274.58669716760693</v>
      </c>
      <c r="M549" s="91">
        <f>H549/AVERAGE(K429:K548)</f>
        <v>12.543563692516177</v>
      </c>
      <c r="N549" s="87"/>
      <c r="O549" s="99">
        <f t="shared" si="46"/>
        <v>16.297027766820708</v>
      </c>
      <c r="P549" s="99"/>
      <c r="Q549" s="107">
        <f>1/M549-(G549/100-(((E549/E429)^(1/10))-1))</f>
        <v>5.9986791585310777E-2</v>
      </c>
      <c r="R549" s="97">
        <f>((G549/G550+G549/1200+((1+G550/1200)^(-119))*(1-G549/G550)))</f>
        <v>1.0021524623582816</v>
      </c>
      <c r="S549" s="97">
        <f>S548*R548*E548/E549</f>
        <v>7.5269052586847662</v>
      </c>
      <c r="T549" s="100">
        <f t="shared" si="47"/>
        <v>4.0882565660646408E-2</v>
      </c>
      <c r="U549" s="100">
        <f t="shared" si="48"/>
        <v>-7.5102573656017357E-3</v>
      </c>
      <c r="V549" s="100">
        <f t="shared" si="49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51"/>
        <v>1916.1249999999591</v>
      </c>
      <c r="G550" s="97">
        <f>G549*11/12+G561*1/12</f>
        <v>4.0649999999999995</v>
      </c>
      <c r="H550" s="96">
        <f t="shared" si="50"/>
        <v>282.38736538461529</v>
      </c>
      <c r="I550" s="96">
        <f>C550*$E$1859/E550</f>
        <v>13.864605754807686</v>
      </c>
      <c r="J550" s="98">
        <f>J549*((H550+(I550/12))/H549)</f>
        <v>2715.1932293597383</v>
      </c>
      <c r="K550" s="96">
        <f>D550*$E$1859/E550</f>
        <v>30.335155783653832</v>
      </c>
      <c r="L550" s="98">
        <f>K550*(J550/H550)</f>
        <v>291.67668136698143</v>
      </c>
      <c r="M550" s="91">
        <f>H550/AVERAGE(K430:K549)</f>
        <v>12.354652326458805</v>
      </c>
      <c r="N550" s="87"/>
      <c r="O550" s="99">
        <f t="shared" si="46"/>
        <v>16.034835612136877</v>
      </c>
      <c r="P550" s="99"/>
      <c r="Q550" s="107">
        <f>1/M550-(G550/100-(((E550/E430)^(1/10))-1))</f>
        <v>6.1055799767671365E-2</v>
      </c>
      <c r="R550" s="97">
        <f>((G550/G551+G550/1200+((1+G551/1200)^(-119))*(1-G550/G551)))</f>
        <v>1.002165815139745</v>
      </c>
      <c r="S550" s="97">
        <f>S549*R549*E549/E550</f>
        <v>7.5431066389284371</v>
      </c>
      <c r="T550" s="100">
        <f t="shared" si="47"/>
        <v>4.2503961003233171E-2</v>
      </c>
      <c r="U550" s="100">
        <f t="shared" si="48"/>
        <v>-7.1870378425568093E-3</v>
      </c>
      <c r="V550" s="100">
        <f t="shared" si="49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51"/>
        <v>1916.2083333332923</v>
      </c>
      <c r="G551" s="97">
        <f>G549*10/12+G561*2/12</f>
        <v>4.08</v>
      </c>
      <c r="H551" s="96">
        <f t="shared" si="50"/>
        <v>278.78590333333324</v>
      </c>
      <c r="I551" s="96">
        <f>C551*$E$1859/E551</f>
        <v>14.060902976190473</v>
      </c>
      <c r="J551" s="98">
        <f>J550*((H551+(I551/12))/H550)</f>
        <v>2691.8311371671621</v>
      </c>
      <c r="K551" s="96">
        <f>D551*$E$1859/E551</f>
        <v>31.678834380952374</v>
      </c>
      <c r="L551" s="98">
        <f>K551*(J551/H551)</f>
        <v>305.8765588798455</v>
      </c>
      <c r="M551" s="91">
        <f>H551/AVERAGE(K431:K550)</f>
        <v>12.177052795748484</v>
      </c>
      <c r="N551" s="87"/>
      <c r="O551" s="99">
        <f t="shared" si="46"/>
        <v>15.786513243251875</v>
      </c>
      <c r="P551" s="99"/>
      <c r="Q551" s="107">
        <f>1/M551-(G551/100-(((E551/E431)^(1/10))-1))</f>
        <v>6.3063591449976919E-2</v>
      </c>
      <c r="R551" s="97">
        <f>((G551/G552+G551/1200+((1+G552/1200)^(-119))*(1-G551/G552)))</f>
        <v>1.0021791670939835</v>
      </c>
      <c r="S551" s="97">
        <f>S550*R550*E550/E551</f>
        <v>7.4874489124069044</v>
      </c>
      <c r="T551" s="100">
        <f t="shared" si="47"/>
        <v>3.7131876005485953E-2</v>
      </c>
      <c r="U551" s="100">
        <f t="shared" si="48"/>
        <v>-5.3591637132331948E-3</v>
      </c>
      <c r="V551" s="100">
        <f t="shared" si="49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51"/>
        <v>1916.2916666666256</v>
      </c>
      <c r="G552" s="97">
        <f>G549*9/12+G561*3/12</f>
        <v>4.0949999999999998</v>
      </c>
      <c r="H552" s="96">
        <f t="shared" si="50"/>
        <v>273.144333490566</v>
      </c>
      <c r="I552" s="96">
        <f>C552*$E$1859/E552</f>
        <v>14.253496476415091</v>
      </c>
      <c r="J552" s="98">
        <f>J551*((H552+(I552/12))/H551)</f>
        <v>2648.8274579297063</v>
      </c>
      <c r="K552" s="96">
        <f>D552*$E$1859/E552</f>
        <v>33.036310235849044</v>
      </c>
      <c r="L552" s="98">
        <f>K552*(J552/H552)</f>
        <v>320.37086233174062</v>
      </c>
      <c r="M552" s="91">
        <f>H552/AVERAGE(K432:K551)</f>
        <v>11.906481776593187</v>
      </c>
      <c r="N552" s="87"/>
      <c r="O552" s="99">
        <f t="shared" si="46"/>
        <v>15.41816172708924</v>
      </c>
      <c r="P552" s="99"/>
      <c r="Q552" s="107">
        <f>1/M552-(G552/100-(((E552/E432)^(1/10))-1))</f>
        <v>6.5748722644587393E-2</v>
      </c>
      <c r="R552" s="97">
        <f>((G552/G553+G552/1200+((1+G553/1200)^(-119))*(1-G552/G553)))</f>
        <v>1.0021925182219196</v>
      </c>
      <c r="S552" s="97">
        <f>S551*R551*E551/E552</f>
        <v>7.4329750758768292</v>
      </c>
      <c r="T552" s="100">
        <f t="shared" si="47"/>
        <v>3.5755982327786873E-2</v>
      </c>
      <c r="U552" s="100">
        <f t="shared" si="48"/>
        <v>-4.6561790108334833E-3</v>
      </c>
      <c r="V552" s="100">
        <f t="shared" si="49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51"/>
        <v>1916.3749999999588</v>
      </c>
      <c r="G553" s="97">
        <f>G549*8/12+G561*4/12</f>
        <v>4.1099999999999994</v>
      </c>
      <c r="H553" s="96">
        <f t="shared" si="50"/>
        <v>276.55832102803731</v>
      </c>
      <c r="I553" s="96">
        <f>C553*$E$1859/E553</f>
        <v>14.445473467289716</v>
      </c>
      <c r="J553" s="98">
        <f>J552*((H553+(I553/12))/H552)</f>
        <v>2693.6085241797432</v>
      </c>
      <c r="K553" s="96">
        <f>D553*$E$1859/E553</f>
        <v>34.338579018691583</v>
      </c>
      <c r="L553" s="98">
        <f>K553*(J553/H553)</f>
        <v>334.44912743590993</v>
      </c>
      <c r="M553" s="91">
        <f>H553/AVERAGE(K433:K552)</f>
        <v>12.026256671905159</v>
      </c>
      <c r="N553" s="87"/>
      <c r="O553" s="99">
        <f t="shared" si="46"/>
        <v>15.553193893472113</v>
      </c>
      <c r="P553" s="99"/>
      <c r="Q553" s="107">
        <f>1/M553-(G553/100-(((E553/E433)^(1/10))-1))</f>
        <v>6.4579620295515047E-2</v>
      </c>
      <c r="R553" s="97">
        <f>((G553/G554+G553/1200+((1+G554/1200)^(-119))*(1-G553/G554)))</f>
        <v>1.002205868524475</v>
      </c>
      <c r="S553" s="97">
        <f>S552*R552*E552/E553</f>
        <v>7.3796526446020456</v>
      </c>
      <c r="T553" s="100">
        <f t="shared" si="47"/>
        <v>3.5794006515664556E-2</v>
      </c>
      <c r="U553" s="100">
        <f t="shared" si="48"/>
        <v>-2.8482834417464797E-3</v>
      </c>
      <c r="V553" s="100">
        <f t="shared" si="49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51"/>
        <v>1916.4583333332921</v>
      </c>
      <c r="G554" s="97">
        <f>G549*7/12+G561*5/12</f>
        <v>4.125</v>
      </c>
      <c r="H554" s="96">
        <f t="shared" si="50"/>
        <v>276.65776666666653</v>
      </c>
      <c r="I554" s="96">
        <f>C554*$E$1859/E554</f>
        <v>14.630939583333328</v>
      </c>
      <c r="J554" s="98">
        <f>J553*((H554+(I554/12))/H553)</f>
        <v>2706.4522391626656</v>
      </c>
      <c r="K554" s="96">
        <f>D554*$E$1859/E554</f>
        <v>35.616731712962952</v>
      </c>
      <c r="L554" s="98">
        <f>K554*(J554/H554)</f>
        <v>348.42681070416802</v>
      </c>
      <c r="M554" s="91">
        <f>H554/AVERAGE(K434:K553)</f>
        <v>11.99596122294658</v>
      </c>
      <c r="N554" s="87"/>
      <c r="O554" s="99">
        <f t="shared" si="46"/>
        <v>15.493035511158212</v>
      </c>
      <c r="P554" s="99"/>
      <c r="Q554" s="107">
        <f>1/M554-(G554/100-(((E554/E434)^(1/10))-1))</f>
        <v>6.5591255170430046E-2</v>
      </c>
      <c r="R554" s="97">
        <f>((G554/G555+G554/1200+((1+G555/1200)^(-119))*(1-G554/G555)))</f>
        <v>1.0022192180025706</v>
      </c>
      <c r="S554" s="97">
        <f>S553*R553*E553/E554</f>
        <v>7.3274503437581417</v>
      </c>
      <c r="T554" s="100">
        <f t="shared" si="47"/>
        <v>4.1171911916072501E-2</v>
      </c>
      <c r="U554" s="100">
        <f t="shared" si="48"/>
        <v>-1.0460409510723023E-3</v>
      </c>
      <c r="V554" s="100">
        <f t="shared" si="49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51"/>
        <v>1916.5416666666254</v>
      </c>
      <c r="G555" s="97">
        <f>G549*6/12+G561*6/12</f>
        <v>4.1400000000000006</v>
      </c>
      <c r="H555" s="96">
        <f t="shared" si="50"/>
        <v>272.8152976851851</v>
      </c>
      <c r="I555" s="96">
        <f>C555*$E$1859/E555</f>
        <v>14.95016008333333</v>
      </c>
      <c r="J555" s="98">
        <f>J554*((H555+(I555/12))/H554)</f>
        <v>2681.0503343324904</v>
      </c>
      <c r="K555" s="96">
        <f>D555*$E$1859/E555</f>
        <v>37.212834212962946</v>
      </c>
      <c r="L555" s="98">
        <f>K555*(J555/H555)</f>
        <v>365.70339880006554</v>
      </c>
      <c r="M555" s="91">
        <f>H555/AVERAGE(K435:K554)</f>
        <v>11.791165275254553</v>
      </c>
      <c r="N555" s="87"/>
      <c r="O555" s="99">
        <f t="shared" si="46"/>
        <v>15.208320664732767</v>
      </c>
      <c r="P555" s="99"/>
      <c r="Q555" s="107">
        <f>1/M555-(G555/100-(((E555/E435)^(1/10))-1))</f>
        <v>7.0364500962744242E-2</v>
      </c>
      <c r="R555" s="97">
        <f>((G555/G556+G555/1200+((1+G556/1200)^(-119))*(1-G555/G556)))</f>
        <v>1.0022325666571259</v>
      </c>
      <c r="S555" s="97">
        <f>S554*R554*E554/E555</f>
        <v>7.3437115534739528</v>
      </c>
      <c r="T555" s="100">
        <f t="shared" si="47"/>
        <v>4.8102474134000595E-2</v>
      </c>
      <c r="U555" s="100">
        <f t="shared" si="48"/>
        <v>3.9863792948291454E-4</v>
      </c>
      <c r="V555" s="100">
        <f t="shared" si="49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51"/>
        <v>1916.6249999999586</v>
      </c>
      <c r="G556" s="97">
        <f>G549*5/12+G561*7/12</f>
        <v>4.1550000000000002</v>
      </c>
      <c r="H556" s="96">
        <f t="shared" si="50"/>
        <v>272.36244495412836</v>
      </c>
      <c r="I556" s="96">
        <f>C556*$E$1859/E556</f>
        <v>15.132223151376145</v>
      </c>
      <c r="J556" s="98">
        <f>J555*((H556+(I556/12))/H555)</f>
        <v>2688.9924599414553</v>
      </c>
      <c r="K556" s="96">
        <f>D556*$E$1859/E556</f>
        <v>38.452891422018332</v>
      </c>
      <c r="L556" s="98">
        <f>K556*(J556/H556)</f>
        <v>379.63947310786347</v>
      </c>
      <c r="M556" s="91">
        <f>H556/AVERAGE(K436:K555)</f>
        <v>11.732082638874163</v>
      </c>
      <c r="N556" s="87"/>
      <c r="O556" s="99">
        <f t="shared" si="46"/>
        <v>15.109356185858445</v>
      </c>
      <c r="P556" s="99"/>
      <c r="Q556" s="107">
        <f>1/M556-(G556/100-(((E556/E436)^(1/10))-1))</f>
        <v>6.9255463374402998E-2</v>
      </c>
      <c r="R556" s="97">
        <f>((G556/G557+G556/1200+((1+G557/1200)^(-119))*(1-G556/G557)))</f>
        <v>1.0022459144890594</v>
      </c>
      <c r="S556" s="97">
        <f>S555*R555*E555/E556</f>
        <v>7.292582962706434</v>
      </c>
      <c r="T556" s="100">
        <f t="shared" si="47"/>
        <v>5.2914948266491235E-2</v>
      </c>
      <c r="U556" s="100">
        <f t="shared" si="48"/>
        <v>2.2011150961964709E-3</v>
      </c>
      <c r="V556" s="100">
        <f t="shared" si="49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51"/>
        <v>1916.7083333332919</v>
      </c>
      <c r="G557" s="97">
        <f>G549*4/12+G561*8/12</f>
        <v>4.17</v>
      </c>
      <c r="H557" s="96">
        <f t="shared" si="50"/>
        <v>278.38328288288278</v>
      </c>
      <c r="I557" s="96">
        <f>C557*$E$1859/E557</f>
        <v>15.170163400900895</v>
      </c>
      <c r="J557" s="98">
        <f>J556*((H557+(I557/12))/H556)</f>
        <v>2760.9163224487888</v>
      </c>
      <c r="K557" s="96">
        <f>D557*$E$1859/E557</f>
        <v>39.34176972972972</v>
      </c>
      <c r="L557" s="98">
        <f>K557*(J557/H557)</f>
        <v>390.179083585738</v>
      </c>
      <c r="M557" s="91">
        <f>H557/AVERAGE(K437:K556)</f>
        <v>11.94455241750447</v>
      </c>
      <c r="N557" s="87"/>
      <c r="O557" s="99">
        <f t="shared" si="46"/>
        <v>15.357396326406247</v>
      </c>
      <c r="P557" s="99"/>
      <c r="Q557" s="107">
        <f>1/M557-(G557/100-(((E557/E437)^(1/10))-1))</f>
        <v>6.8308113769912387E-2</v>
      </c>
      <c r="R557" s="97">
        <f>((G557/G558+G557/1200+((1+G558/1200)^(-119))*(1-G557/G558)))</f>
        <v>1.0022592614992878</v>
      </c>
      <c r="S557" s="97">
        <f>S556*R556*E556/E557</f>
        <v>7.1772684807973866</v>
      </c>
      <c r="T557" s="100">
        <f t="shared" si="47"/>
        <v>5.1564873103982167E-2</v>
      </c>
      <c r="U557" s="100">
        <f t="shared" si="48"/>
        <v>3.7529242849765332E-3</v>
      </c>
      <c r="V557" s="100">
        <f t="shared" si="49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51"/>
        <v>1916.7916666666251</v>
      </c>
      <c r="G558" s="97">
        <f>G549*3/12+G561*9/12</f>
        <v>4.1850000000000005</v>
      </c>
      <c r="H558" s="96">
        <f t="shared" si="50"/>
        <v>281.93102566371675</v>
      </c>
      <c r="I558" s="96">
        <f>C558*$E$1859/E558</f>
        <v>15.206760632743359</v>
      </c>
      <c r="J558" s="98">
        <f>J557*((H558+(I558/12))/H557)</f>
        <v>2808.669682315312</v>
      </c>
      <c r="K558" s="96">
        <f>D558*$E$1859/E558</f>
        <v>40.17093371681414</v>
      </c>
      <c r="L558" s="98">
        <f>K558*(J558/H558)</f>
        <v>400.19321525574878</v>
      </c>
      <c r="M558" s="91">
        <f>H558/AVERAGE(K438:K557)</f>
        <v>12.045741763370801</v>
      </c>
      <c r="N558" s="87"/>
      <c r="O558" s="99">
        <f t="shared" si="46"/>
        <v>15.460165685093658</v>
      </c>
      <c r="P558" s="99"/>
      <c r="Q558" s="107">
        <f>1/M558-(G558/100-(((E558/E438)^(1/10))-1))</f>
        <v>6.7031488912358439E-2</v>
      </c>
      <c r="R558" s="97">
        <f>((G558/G559+G558/1200+((1+G559/1200)^(-119))*(1-G558/G559)))</f>
        <v>1.0022726076887278</v>
      </c>
      <c r="S558" s="97">
        <f>S557*R557*E557/E558</f>
        <v>7.0661655096744918</v>
      </c>
      <c r="T558" s="100">
        <f t="shared" si="47"/>
        <v>4.7229253159363438E-2</v>
      </c>
      <c r="U558" s="100">
        <f t="shared" si="48"/>
        <v>5.2743940980803927E-3</v>
      </c>
      <c r="V558" s="100">
        <f t="shared" si="49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51"/>
        <v>1916.8749999999584</v>
      </c>
      <c r="G559" s="97">
        <f>G549*2/12+G561*10/12</f>
        <v>4.2</v>
      </c>
      <c r="H559" s="96">
        <f t="shared" si="50"/>
        <v>283.41228739130429</v>
      </c>
      <c r="I559" s="96">
        <f>C559*$E$1859/E559</f>
        <v>15.244860747826081</v>
      </c>
      <c r="J559" s="98">
        <f>J558*((H559+(I559/12))/H558)</f>
        <v>2836.0824974549359</v>
      </c>
      <c r="K559" s="96">
        <f>D559*$E$1859/E559</f>
        <v>40.97125721739129</v>
      </c>
      <c r="L559" s="98">
        <f>K559*(J559/H559)</f>
        <v>409.99586349103674</v>
      </c>
      <c r="M559" s="91">
        <f>H559/AVERAGE(K439:K558)</f>
        <v>12.053230403230499</v>
      </c>
      <c r="N559" s="87"/>
      <c r="O559" s="99">
        <f t="shared" si="46"/>
        <v>15.442014290555141</v>
      </c>
      <c r="P559" s="99"/>
      <c r="Q559" s="107">
        <f>1/M559-(G559/100-(((E559/E439)^(1/10))-1))</f>
        <v>6.7521613279591025E-2</v>
      </c>
      <c r="R559" s="97">
        <f>((G559/G560+G559/1200+((1+G560/1200)^(-119))*(1-G559/G560)))</f>
        <v>1.0022859530582944</v>
      </c>
      <c r="S559" s="97">
        <f>S558*R558*E558/E559</f>
        <v>6.9590550164069658</v>
      </c>
      <c r="T559" s="100">
        <f t="shared" si="47"/>
        <v>4.7427884489694039E-2</v>
      </c>
      <c r="U559" s="100">
        <f t="shared" si="48"/>
        <v>6.7664898615287239E-3</v>
      </c>
      <c r="V559" s="100">
        <f t="shared" si="49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51"/>
        <v>1916.9583333332916</v>
      </c>
      <c r="G560" s="97">
        <f>G549*1/12+G561*11/12</f>
        <v>4.2149999999999999</v>
      </c>
      <c r="H560" s="96">
        <f t="shared" si="50"/>
        <v>269.68628448275854</v>
      </c>
      <c r="I560" s="96">
        <f>C560*$E$1859/E560</f>
        <v>15.410644827586204</v>
      </c>
      <c r="J560" s="98">
        <f>J559*((H560+(I560/12))/H559)</f>
        <v>2711.5786450359014</v>
      </c>
      <c r="K560" s="96">
        <f>D560*$E$1859/E560</f>
        <v>42.104083189655164</v>
      </c>
      <c r="L560" s="98">
        <f>K560*(J560/H560)</f>
        <v>423.33829866376828</v>
      </c>
      <c r="M560" s="91">
        <f>H560/AVERAGE(K440:K559)</f>
        <v>11.413559188849492</v>
      </c>
      <c r="N560" s="87"/>
      <c r="O560" s="99">
        <f t="shared" si="46"/>
        <v>14.599793322642679</v>
      </c>
      <c r="P560" s="99"/>
      <c r="Q560" s="107">
        <f>1/M560-(G560/100-(((E560/E440)^(1/10))-1))</f>
        <v>7.1812050346403117E-2</v>
      </c>
      <c r="R560" s="97">
        <f>((G560/G561+G560/1200+((1+G561/1200)^(-119))*(1-G560/G561)))</f>
        <v>1.0022992976089014</v>
      </c>
      <c r="S560" s="97">
        <f>S559*R559*E559/E560</f>
        <v>6.9148340973536584</v>
      </c>
      <c r="T560" s="100">
        <f t="shared" si="47"/>
        <v>5.4958154235523526E-2</v>
      </c>
      <c r="U560" s="100">
        <f t="shared" si="48"/>
        <v>7.9327507617692472E-3</v>
      </c>
      <c r="V560" s="100">
        <f t="shared" si="49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51"/>
        <v>1917.0416666666249</v>
      </c>
      <c r="G561" s="97">
        <v>4.2300000000000004</v>
      </c>
      <c r="H561" s="96">
        <f t="shared" si="50"/>
        <v>261.10599871794864</v>
      </c>
      <c r="I561" s="96">
        <f>C561*$E$1859/E561</f>
        <v>15.573594991452987</v>
      </c>
      <c r="J561" s="98">
        <f>J560*((H561+(I561/12))/H560)</f>
        <v>2638.3564044155978</v>
      </c>
      <c r="K561" s="96">
        <f>D561*$E$1859/E561</f>
        <v>41.171259358974346</v>
      </c>
      <c r="L561" s="98">
        <f>K561*(J561/H561)</f>
        <v>416.01669950503003</v>
      </c>
      <c r="M561" s="91">
        <f>H561/AVERAGE(K441:K560)</f>
        <v>10.992361427383425</v>
      </c>
      <c r="N561" s="87"/>
      <c r="O561" s="99">
        <f t="shared" si="46"/>
        <v>14.041135988701287</v>
      </c>
      <c r="P561" s="99"/>
      <c r="Q561" s="107">
        <f>1/M561-(G561/100-(((E561/E441)^(1/10))-1))</f>
        <v>7.7000061756415841E-2</v>
      </c>
      <c r="R561" s="97">
        <f>((G561/G562+G561/1200+((1+G562/1200)^(-119))*(1-G561/G562)))</f>
        <v>1.0012364045421127</v>
      </c>
      <c r="S561" s="97">
        <f>S560*R560*E560/E561</f>
        <v>6.8714963216044431</v>
      </c>
      <c r="T561" s="100">
        <f t="shared" si="47"/>
        <v>5.8801810018854095E-2</v>
      </c>
      <c r="U561" s="100">
        <f t="shared" si="48"/>
        <v>1.0236826164424118E-2</v>
      </c>
      <c r="V561" s="100">
        <f t="shared" si="49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51"/>
        <v>1917.1249999999582</v>
      </c>
      <c r="G562" s="97">
        <f>G561*11/12+G573*1/12</f>
        <v>4.2583333333333329</v>
      </c>
      <c r="H562" s="96">
        <f t="shared" si="50"/>
        <v>240.21342624999991</v>
      </c>
      <c r="I562" s="96">
        <f>C562*$E$1859/E562</f>
        <v>15.474213737499994</v>
      </c>
      <c r="J562" s="98">
        <f>J561*((H562+(I562/12))/H561)</f>
        <v>2440.2765247766424</v>
      </c>
      <c r="K562" s="96">
        <f>D562*$E$1859/E562</f>
        <v>39.583341999999988</v>
      </c>
      <c r="L562" s="98">
        <f>K562*(J562/H562)</f>
        <v>402.11865657448993</v>
      </c>
      <c r="M562" s="91">
        <f>H562/AVERAGE(K442:K561)</f>
        <v>10.063187738735728</v>
      </c>
      <c r="N562" s="87"/>
      <c r="O562" s="99">
        <f t="shared" si="46"/>
        <v>12.84279955021273</v>
      </c>
      <c r="P562" s="99"/>
      <c r="Q562" s="107">
        <f>1/M562-(G562/100-(((E562/E442)^(1/10))-1))</f>
        <v>8.55316697341377E-2</v>
      </c>
      <c r="R562" s="97">
        <f>((G562/G563+G562/1200+((1+G563/1200)^(-119))*(1-G562/G563)))</f>
        <v>1.0012630192103369</v>
      </c>
      <c r="S562" s="97">
        <f>S561*R561*E561/E562</f>
        <v>6.7079924640958959</v>
      </c>
      <c r="T562" s="100">
        <f t="shared" si="47"/>
        <v>7.0221134272459462E-2</v>
      </c>
      <c r="U562" s="100">
        <f t="shared" si="48"/>
        <v>1.3541894569252699E-2</v>
      </c>
      <c r="V562" s="100">
        <f t="shared" si="49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51"/>
        <v>1917.2083333332914</v>
      </c>
      <c r="G563" s="97">
        <f>G561*10/12+G573*2/12</f>
        <v>4.2866666666666671</v>
      </c>
      <c r="H563" s="96">
        <f t="shared" si="50"/>
        <v>247.66190458333327</v>
      </c>
      <c r="I563" s="96">
        <f>C563*$E$1859/E563</f>
        <v>15.761512187499996</v>
      </c>
      <c r="J563" s="98">
        <f>J562*((H563+(I563/12))/H562)</f>
        <v>2529.2871649038084</v>
      </c>
      <c r="K563" s="96">
        <f>D563*$E$1859/E563</f>
        <v>39.051307833333318</v>
      </c>
      <c r="L563" s="98">
        <f>K563*(J563/H563)</f>
        <v>398.81778282264128</v>
      </c>
      <c r="M563" s="91">
        <f>H563/AVERAGE(K443:K562)</f>
        <v>10.327157080107874</v>
      </c>
      <c r="N563" s="87"/>
      <c r="O563" s="99">
        <f t="shared" si="46"/>
        <v>13.170393039784482</v>
      </c>
      <c r="P563" s="99"/>
      <c r="Q563" s="107">
        <f>1/M563-(G563/100-(((E563/E443)^(1/10))-1))</f>
        <v>8.3797745412941355E-2</v>
      </c>
      <c r="R563" s="97">
        <f>((G563/G564+G563/1200+((1+G564/1200)^(-119))*(1-G563/G564)))</f>
        <v>1.0012896283886159</v>
      </c>
      <c r="S563" s="97">
        <f>S562*R562*E562/E563</f>
        <v>6.7164647874408443</v>
      </c>
      <c r="T563" s="100">
        <f t="shared" si="47"/>
        <v>6.9092717594199993E-2</v>
      </c>
      <c r="U563" s="100">
        <f t="shared" si="48"/>
        <v>1.4287155119889317E-2</v>
      </c>
      <c r="V563" s="100">
        <f t="shared" si="49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51"/>
        <v>1917.2916666666247</v>
      </c>
      <c r="G564" s="97">
        <f>G561*9/12+G573*3/12</f>
        <v>4.3150000000000013</v>
      </c>
      <c r="H564" s="96">
        <f t="shared" si="50"/>
        <v>232.32158611111103</v>
      </c>
      <c r="I564" s="96">
        <f>C564*$E$1859/E564</f>
        <v>15.284581559523803</v>
      </c>
      <c r="J564" s="98">
        <f>J563*((H564+(I564/12))/H563)</f>
        <v>2385.6297083917407</v>
      </c>
      <c r="K564" s="96">
        <f>D564*$E$1859/E564</f>
        <v>36.65968757936507</v>
      </c>
      <c r="L564" s="98">
        <f>K564*(J564/H564)</f>
        <v>376.4456039305179</v>
      </c>
      <c r="M564" s="91">
        <f>H564/AVERAGE(K444:K563)</f>
        <v>9.644531197281232</v>
      </c>
      <c r="N564" s="87"/>
      <c r="O564" s="99">
        <f t="shared" si="46"/>
        <v>12.29430325146131</v>
      </c>
      <c r="P564" s="99"/>
      <c r="Q564" s="107">
        <f>1/M564-(G564/100-(((E564/E444)^(1/10))-1))</f>
        <v>9.5404891435485556E-2</v>
      </c>
      <c r="R564" s="97">
        <f>((G564/G565+G564/1200+((1+G565/1200)^(-119))*(1-G564/G565)))</f>
        <v>1.0013162320884976</v>
      </c>
      <c r="S564" s="97">
        <f>S563*R563*E563/E564</f>
        <v>6.4048824105732063</v>
      </c>
      <c r="T564" s="100">
        <f t="shared" si="47"/>
        <v>7.8422141814086022E-2</v>
      </c>
      <c r="U564" s="100">
        <f t="shared" si="48"/>
        <v>1.94069207356935E-2</v>
      </c>
      <c r="V564" s="100">
        <f t="shared" si="49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51"/>
        <v>1917.3749999999579</v>
      </c>
      <c r="G565" s="97">
        <f>G561*8/12+G573*4/12</f>
        <v>4.3433333333333337</v>
      </c>
      <c r="H565" s="96">
        <f t="shared" si="50"/>
        <v>220.9604398437499</v>
      </c>
      <c r="I565" s="96">
        <f>C565*$E$1859/E565</f>
        <v>15.317596179687493</v>
      </c>
      <c r="J565" s="98">
        <f>J564*((H565+(I565/12))/H564)</f>
        <v>2282.0736315878817</v>
      </c>
      <c r="K565" s="96">
        <f>D565*$E$1859/E565</f>
        <v>35.563158828124983</v>
      </c>
      <c r="L565" s="98">
        <f>K565*(J565/H565)</f>
        <v>367.29537230748525</v>
      </c>
      <c r="M565" s="91">
        <f>H565/AVERAGE(K445:K564)</f>
        <v>9.1389888133735742</v>
      </c>
      <c r="N565" s="87"/>
      <c r="O565" s="99">
        <f t="shared" si="46"/>
        <v>11.651154264223971</v>
      </c>
      <c r="P565" s="99"/>
      <c r="Q565" s="107">
        <f>1/M565-(G565/100-(((E565/E445)^(1/10))-1))</f>
        <v>0.10030784408299685</v>
      </c>
      <c r="R565" s="97">
        <f>((G565/G566+G565/1200+((1+G566/1200)^(-119))*(1-G565/G566)))</f>
        <v>1.0013428303215028</v>
      </c>
      <c r="S565" s="97">
        <f>S564*R564*E564/E565</f>
        <v>6.3131047110387266</v>
      </c>
      <c r="T565" s="100">
        <f t="shared" si="47"/>
        <v>8.6715488233132909E-2</v>
      </c>
      <c r="U565" s="100">
        <f t="shared" si="48"/>
        <v>2.0581622841253644E-2</v>
      </c>
      <c r="V565" s="100">
        <f t="shared" si="49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51"/>
        <v>1917.4583333332912</v>
      </c>
      <c r="G566" s="97">
        <f>G561*7/12+G573*5/12</f>
        <v>4.371666666666667</v>
      </c>
      <c r="H566" s="96">
        <f t="shared" si="50"/>
        <v>221.98102461538454</v>
      </c>
      <c r="I566" s="96">
        <f>C566*$E$1859/E566</f>
        <v>15.347139423076918</v>
      </c>
      <c r="J566" s="98">
        <f>J565*((H566+(I566/12))/H565)</f>
        <v>2305.8229421718665</v>
      </c>
      <c r="K566" s="96">
        <f>D566*$E$1859/E566</f>
        <v>34.500369423076911</v>
      </c>
      <c r="L566" s="98">
        <f>K566*(J566/H566)</f>
        <v>358.371817892862</v>
      </c>
      <c r="M566" s="91">
        <f>H566/AVERAGE(K446:K565)</f>
        <v>9.1482202595395794</v>
      </c>
      <c r="N566" s="87"/>
      <c r="O566" s="99">
        <f t="shared" si="46"/>
        <v>11.666161646433126</v>
      </c>
      <c r="P566" s="99"/>
      <c r="Q566" s="107">
        <f>1/M566-(G566/100-(((E566/E446)^(1/10))-1))</f>
        <v>0.10044670647542252</v>
      </c>
      <c r="R566" s="97">
        <f>((G566/G567+G566/1200+((1+G567/1200)^(-119))*(1-G566/G567)))</f>
        <v>1.0013694230991275</v>
      </c>
      <c r="S566" s="97">
        <f>S565*R565*E565/E566</f>
        <v>6.2243270296295696</v>
      </c>
      <c r="T566" s="100">
        <f t="shared" si="47"/>
        <v>8.6187226223925162E-2</v>
      </c>
      <c r="U566" s="100">
        <f t="shared" si="48"/>
        <v>2.1151300928393457E-2</v>
      </c>
      <c r="V566" s="100">
        <f t="shared" si="49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51"/>
        <v>1917.5416666666245</v>
      </c>
      <c r="G567" s="97">
        <f>G561*6/12+G573*6/12</f>
        <v>4.4000000000000004</v>
      </c>
      <c r="H567" s="96">
        <f t="shared" si="50"/>
        <v>219.21470273437492</v>
      </c>
      <c r="I567" s="96">
        <f>C567*$E$1859/E567</f>
        <v>15.856280773437495</v>
      </c>
      <c r="J567" s="98">
        <f>J566*((H567+(I567/12))/H566)</f>
        <v>2290.8133989056</v>
      </c>
      <c r="K567" s="96">
        <f>D567*$E$1859/E567</f>
        <v>34.515716562499982</v>
      </c>
      <c r="L567" s="98">
        <f>K567*(J567/H567)</f>
        <v>360.69234858763934</v>
      </c>
      <c r="M567" s="91">
        <f>H567/AVERAGE(K447:K566)</f>
        <v>9.0034723772288014</v>
      </c>
      <c r="N567" s="87"/>
      <c r="O567" s="99">
        <f t="shared" si="46"/>
        <v>11.489562693980313</v>
      </c>
      <c r="P567" s="99"/>
      <c r="Q567" s="107">
        <f>1/M567-(G567/100-(((E567/E447)^(1/10))-1))</f>
        <v>0.10031754123277212</v>
      </c>
      <c r="R567" s="97">
        <f>((G567/G568+G567/1200+((1+G568/1200)^(-119))*(1-G567/G568)))</f>
        <v>1.0013960104328399</v>
      </c>
      <c r="S567" s="97">
        <f>S566*R566*E566/E567</f>
        <v>6.3302390600723495</v>
      </c>
      <c r="T567" s="100">
        <f t="shared" si="47"/>
        <v>9.1595640648146404E-2</v>
      </c>
      <c r="U567" s="100">
        <f t="shared" si="48"/>
        <v>2.1474629807934686E-2</v>
      </c>
      <c r="V567" s="100">
        <f t="shared" si="49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51"/>
        <v>1917.6249999999577</v>
      </c>
      <c r="G568" s="97">
        <f>G561*5/12+G573*7/12</f>
        <v>4.4283333333333337</v>
      </c>
      <c r="H568" s="96">
        <f t="shared" si="50"/>
        <v>209.45775884615375</v>
      </c>
      <c r="I568" s="96">
        <f>C568*$E$1859/E568</f>
        <v>15.879992103846151</v>
      </c>
      <c r="J568" s="98">
        <f>J567*((H568+(I568/12))/H567)</f>
        <v>2202.6814017051961</v>
      </c>
      <c r="K568" s="96">
        <f>D568*$E$1859/E568</f>
        <v>33.469041653846141</v>
      </c>
      <c r="L568" s="98">
        <f>K568*(J568/H568)</f>
        <v>351.96421459838012</v>
      </c>
      <c r="M568" s="91">
        <f>H568/AVERAGE(K448:K567)</f>
        <v>8.572680466753777</v>
      </c>
      <c r="N568" s="87"/>
      <c r="O568" s="99">
        <f t="shared" si="46"/>
        <v>10.950858128288113</v>
      </c>
      <c r="P568" s="99"/>
      <c r="Q568" s="107">
        <f>1/M568-(G568/100-(((E568/E448)^(1/10))-1))</f>
        <v>0.10721879004303464</v>
      </c>
      <c r="R568" s="97">
        <f>((G568/G569+G568/1200+((1+G569/1200)^(-119))*(1-G568/G569)))</f>
        <v>1.0014225923340829</v>
      </c>
      <c r="S568" s="97">
        <f>S567*R567*E567/E568</f>
        <v>6.2415518915373109</v>
      </c>
      <c r="T568" s="100">
        <f t="shared" si="47"/>
        <v>0.10264761118331611</v>
      </c>
      <c r="U568" s="100">
        <f t="shared" si="48"/>
        <v>2.3801300523448754E-2</v>
      </c>
      <c r="V568" s="100">
        <f t="shared" si="49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51"/>
        <v>1917.708333333291</v>
      </c>
      <c r="G569" s="97">
        <f>G561*4/12+G573*8/12</f>
        <v>4.456666666666667</v>
      </c>
      <c r="H569" s="96">
        <f t="shared" si="50"/>
        <v>194.89251578947361</v>
      </c>
      <c r="I569" s="96">
        <f>C569*$E$1859/E569</f>
        <v>15.781013439849618</v>
      </c>
      <c r="J569" s="98">
        <f>J568*((H569+(I569/12))/H568)</f>
        <v>2063.3412402996655</v>
      </c>
      <c r="K569" s="96">
        <f>D569*$E$1859/E569</f>
        <v>32.234070037593973</v>
      </c>
      <c r="L569" s="98">
        <f>K569*(J569/H569)</f>
        <v>341.26444405448905</v>
      </c>
      <c r="M569" s="91">
        <f>H569/AVERAGE(K449:K568)</f>
        <v>7.9508232642170622</v>
      </c>
      <c r="N569" s="87"/>
      <c r="O569" s="99">
        <f t="shared" si="46"/>
        <v>10.172312597694523</v>
      </c>
      <c r="P569" s="99"/>
      <c r="Q569" s="107">
        <f>1/M569-(G569/100-(((E569/E449)^(1/10))-1))</f>
        <v>0.11842264421516829</v>
      </c>
      <c r="R569" s="97">
        <f>((G569/G570+G569/1200+((1+G570/1200)^(-119))*(1-G569/G570)))</f>
        <v>1.0014491688142735</v>
      </c>
      <c r="S569" s="97">
        <f>S568*R568*E568/E569</f>
        <v>6.1094439082964591</v>
      </c>
      <c r="T569" s="100">
        <f t="shared" si="47"/>
        <v>0.11578614421476385</v>
      </c>
      <c r="U569" s="100">
        <f t="shared" si="48"/>
        <v>2.5691002334874646E-2</v>
      </c>
      <c r="V569" s="100">
        <f t="shared" si="49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51"/>
        <v>1917.7916666666242</v>
      </c>
      <c r="G570" s="97">
        <f>G561*3/12+G573*9/12</f>
        <v>4.4850000000000003</v>
      </c>
      <c r="H570" s="96">
        <f t="shared" si="50"/>
        <v>181.6009955555555</v>
      </c>
      <c r="I570" s="96">
        <f>C570*$E$1859/E570</f>
        <v>15.802597048148144</v>
      </c>
      <c r="J570" s="98">
        <f>J569*((H570+(I570/12))/H569)</f>
        <v>1936.5648858457214</v>
      </c>
      <c r="K570" s="96">
        <f>D570*$E$1859/E570</f>
        <v>31.259963037037028</v>
      </c>
      <c r="L570" s="98">
        <f>K570*(J570/H570)</f>
        <v>333.35140352708908</v>
      </c>
      <c r="M570" s="91">
        <f>H570/AVERAGE(K450:K569)</f>
        <v>7.3871337111081425</v>
      </c>
      <c r="N570" s="87"/>
      <c r="O570" s="99">
        <f t="shared" si="46"/>
        <v>9.4718247309048547</v>
      </c>
      <c r="P570" s="99"/>
      <c r="Q570" s="107">
        <f>1/M570-(G570/100-(((E570/E450)^(1/10))-1))</f>
        <v>0.12822085584760273</v>
      </c>
      <c r="R570" s="97">
        <f>((G570/G571+G570/1200+((1+G571/1200)^(-119))*(1-G570/G571)))</f>
        <v>1.001475739884802</v>
      </c>
      <c r="S570" s="97">
        <f>S569*R569*E569/E570</f>
        <v>6.0276560790826803</v>
      </c>
      <c r="T570" s="100">
        <f t="shared" si="47"/>
        <v>0.12092534378923614</v>
      </c>
      <c r="U570" s="100">
        <f t="shared" si="48"/>
        <v>2.6774482831725788E-2</v>
      </c>
      <c r="V570" s="100">
        <f t="shared" si="49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51"/>
        <v>1917.8749999999575</v>
      </c>
      <c r="G571" s="97">
        <f>G561*2/12+G573*10/12</f>
        <v>4.5133333333333336</v>
      </c>
      <c r="H571" s="96">
        <f t="shared" si="50"/>
        <v>166.46757925925922</v>
      </c>
      <c r="I571" s="96">
        <f>C571*$E$1859/E571</f>
        <v>16.060338044444439</v>
      </c>
      <c r="J571" s="98">
        <f>J570*((H571+(I571/12))/H570)</f>
        <v>1789.4565584495767</v>
      </c>
      <c r="K571" s="96">
        <f>D571*$E$1859/E571</f>
        <v>30.763397814814805</v>
      </c>
      <c r="L571" s="98">
        <f>K571*(J571/H571)</f>
        <v>330.69360547484359</v>
      </c>
      <c r="M571" s="91">
        <f>H571/AVERAGE(K451:K570)</f>
        <v>6.7530136047743055</v>
      </c>
      <c r="N571" s="87"/>
      <c r="O571" s="99">
        <f t="shared" si="46"/>
        <v>8.6855669996580591</v>
      </c>
      <c r="P571" s="99"/>
      <c r="Q571" s="107">
        <f>1/M571-(G571/100-(((E571/E451)^(1/10))-1))</f>
        <v>0.14498243667172836</v>
      </c>
      <c r="R571" s="97">
        <f>((G571/G572+G571/1200+((1+G572/1200)^(-119))*(1-G571/G572)))</f>
        <v>1.0015023055570336</v>
      </c>
      <c r="S571" s="97">
        <f>S570*R570*E570/E571</f>
        <v>6.0365513315704522</v>
      </c>
      <c r="T571" s="100">
        <f t="shared" si="47"/>
        <v>0.13343864585591159</v>
      </c>
      <c r="U571" s="100">
        <f t="shared" si="48"/>
        <v>2.7507078840413479E-2</v>
      </c>
      <c r="V571" s="100">
        <f t="shared" si="49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51"/>
        <v>1917.9583333332907</v>
      </c>
      <c r="G572" s="97">
        <f>G561*1/12+G573*11/12</f>
        <v>4.541666666666667</v>
      </c>
      <c r="H572" s="96">
        <f t="shared" si="50"/>
        <v>158.44521167883207</v>
      </c>
      <c r="I572" s="96">
        <f>C572*$E$1859/E572</f>
        <v>16.077528832116784</v>
      </c>
      <c r="J572" s="98">
        <f>J571*((H572+(I572/12))/H571)</f>
        <v>1717.6216999747803</v>
      </c>
      <c r="K572" s="96">
        <f>D572*$E$1859/E572</f>
        <v>29.824981021897802</v>
      </c>
      <c r="L572" s="98">
        <f>K572*(J572/H572)</f>
        <v>323.31702587760572</v>
      </c>
      <c r="M572" s="91">
        <f>H572/AVERAGE(K452:K571)</f>
        <v>6.4125938981198169</v>
      </c>
      <c r="N572" s="87"/>
      <c r="O572" s="99">
        <f t="shared" si="46"/>
        <v>8.2763996429386584</v>
      </c>
      <c r="P572" s="99"/>
      <c r="Q572" s="107">
        <f>1/M572-(G572/100-(((E572/E452)^(1/10))-1))</f>
        <v>0.15633999923668382</v>
      </c>
      <c r="R572" s="97">
        <f>((G572/G573+G572/1200+((1+G573/1200)^(-119))*(1-G572/G573)))</f>
        <v>1.0015288658423072</v>
      </c>
      <c r="S572" s="97">
        <f>S571*R571*E571/E572</f>
        <v>5.957362848791683</v>
      </c>
      <c r="T572" s="100">
        <f t="shared" si="47"/>
        <v>0.14115126304508929</v>
      </c>
      <c r="U572" s="100">
        <f t="shared" si="48"/>
        <v>2.915730575610942E-2</v>
      </c>
      <c r="V572" s="100">
        <f t="shared" si="49"/>
        <v>0.11199395728897987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51"/>
        <v>1918.041666666624</v>
      </c>
      <c r="G573" s="97">
        <v>4.57</v>
      </c>
      <c r="H573" s="96">
        <f t="shared" si="50"/>
        <v>164.39855749999995</v>
      </c>
      <c r="I573" s="96">
        <f>C573*$E$1859/E573</f>
        <v>15.504995714285711</v>
      </c>
      <c r="J573" s="98">
        <f>J572*((H573+(I573/12))/H572)</f>
        <v>1796.1656054428149</v>
      </c>
      <c r="K573" s="96">
        <f>D573*$E$1859/E573</f>
        <v>28.638639142857134</v>
      </c>
      <c r="L573" s="98">
        <f>K573*(J573/H573)</f>
        <v>312.8965326541159</v>
      </c>
      <c r="M573" s="91">
        <f>H573/AVERAGE(K453:K572)</f>
        <v>6.6406460286553495</v>
      </c>
      <c r="N573" s="87"/>
      <c r="O573" s="99">
        <f t="shared" si="46"/>
        <v>8.5957930734445274</v>
      </c>
      <c r="P573" s="99"/>
      <c r="Q573" s="107">
        <f>1/M573-(G573/100-(((E573/E453)^(1/10))-1))</f>
        <v>0.15411544909528269</v>
      </c>
      <c r="R573" s="97">
        <f>((G573/G574+G573/1200+((1+G574/1200)^(-119))*(1-G573/G574)))</f>
        <v>1.0042728992704246</v>
      </c>
      <c r="S573" s="97">
        <f>S572*R572*E572/E573</f>
        <v>5.8386179104179705</v>
      </c>
      <c r="T573" s="100">
        <f t="shared" si="47"/>
        <v>0.13693373732090275</v>
      </c>
      <c r="U573" s="100">
        <f t="shared" si="48"/>
        <v>3.1524590147336218E-2</v>
      </c>
      <c r="V573" s="100">
        <f t="shared" si="49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51"/>
        <v>1918.1249999999573</v>
      </c>
      <c r="G574" s="97">
        <f>G573*11/12+G585*1/12</f>
        <v>4.5641666666666669</v>
      </c>
      <c r="H574" s="96">
        <f t="shared" si="50"/>
        <v>168.21335567375883</v>
      </c>
      <c r="I574" s="96">
        <f>C574*$E$1859/E574</f>
        <v>15.16863368794326</v>
      </c>
      <c r="J574" s="98">
        <f>J573*((H574+(I574/12))/H573)</f>
        <v>1851.6554928610719</v>
      </c>
      <c r="K574" s="96">
        <f>D574*$E$1859/E574</f>
        <v>27.892174184397156</v>
      </c>
      <c r="L574" s="98">
        <f>K574*(J574/H574)</f>
        <v>307.03089733577934</v>
      </c>
      <c r="M574" s="91">
        <f>H574/AVERAGE(K454:K573)</f>
        <v>6.7843435516302799</v>
      </c>
      <c r="N574" s="87"/>
      <c r="O574" s="99">
        <f t="shared" si="46"/>
        <v>8.8052311600834088</v>
      </c>
      <c r="P574" s="99"/>
      <c r="Q574" s="107">
        <f>1/M574-(G574/100-(((E574/E454)^(1/10))-1))</f>
        <v>0.15289235664348774</v>
      </c>
      <c r="R574" s="97">
        <f>((G574/G575+G574/1200+((1+G575/1200)^(-119))*(1-G574/G575)))</f>
        <v>1.0042681631239432</v>
      </c>
      <c r="S574" s="97">
        <f>S573*R573*E573/E574</f>
        <v>5.8219801640274875</v>
      </c>
      <c r="T574" s="100">
        <f t="shared" si="47"/>
        <v>0.13385817820459489</v>
      </c>
      <c r="U574" s="100">
        <f t="shared" si="48"/>
        <v>3.311026038935827E-2</v>
      </c>
      <c r="V574" s="100">
        <f t="shared" si="49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51"/>
        <v>1918.2083333332905</v>
      </c>
      <c r="G575" s="97">
        <f>G573*10/12+G585*2/12</f>
        <v>4.5583333333333336</v>
      </c>
      <c r="H575" s="96">
        <f t="shared" si="50"/>
        <v>165.99465999999998</v>
      </c>
      <c r="I575" s="96">
        <f>C575*$E$1859/E575</f>
        <v>15.048966428571424</v>
      </c>
      <c r="J575" s="98">
        <f>J574*((H575+(I575/12))/H574)</f>
        <v>1841.037222321833</v>
      </c>
      <c r="K575" s="96">
        <f>D575*$E$1859/E575</f>
        <v>27.544168857142846</v>
      </c>
      <c r="L575" s="98">
        <f>K575*(J575/H575)</f>
        <v>305.49079183582057</v>
      </c>
      <c r="M575" s="91">
        <f>H575/AVERAGE(K455:K574)</f>
        <v>6.6863557604558936</v>
      </c>
      <c r="N575" s="87"/>
      <c r="O575" s="99">
        <f t="shared" si="46"/>
        <v>8.7019899189196028</v>
      </c>
      <c r="P575" s="99"/>
      <c r="Q575" s="107">
        <f>1/M575-(G575/100-(((E575/E455)^(1/10))-1))</f>
        <v>0.15436291759318099</v>
      </c>
      <c r="R575" s="97">
        <f>((G575/G576+G575/1200+((1+G576/1200)^(-119))*(1-G575/G576)))</f>
        <v>1.0042634270244146</v>
      </c>
      <c r="S575" s="97">
        <f>S574*R574*E574/E575</f>
        <v>5.8885923916795742</v>
      </c>
      <c r="T575" s="100">
        <f t="shared" si="47"/>
        <v>0.14087057280347093</v>
      </c>
      <c r="U575" s="100">
        <f t="shared" si="48"/>
        <v>3.2028415220414663E-2</v>
      </c>
      <c r="V575" s="100">
        <f t="shared" si="49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51"/>
        <v>1918.2916666666238</v>
      </c>
      <c r="G576" s="97">
        <f>G573*9/12+G585*3/12</f>
        <v>4.5525000000000002</v>
      </c>
      <c r="H576" s="96">
        <f t="shared" si="50"/>
        <v>162.08308485915489</v>
      </c>
      <c r="I576" s="96">
        <f>C576*$E$1859/E576</f>
        <v>14.612205985915489</v>
      </c>
      <c r="J576" s="98">
        <f>J575*((H576+(I576/12))/H575)</f>
        <v>1811.1594288302881</v>
      </c>
      <c r="K576" s="96">
        <f>D576*$E$1859/E576</f>
        <v>26.594214894366193</v>
      </c>
      <c r="L576" s="98">
        <f>K576*(J576/H576)</f>
        <v>297.17081890516374</v>
      </c>
      <c r="M576" s="91">
        <f>H576/AVERAGE(K456:K575)</f>
        <v>6.5207277305471587</v>
      </c>
      <c r="N576" s="87"/>
      <c r="O576" s="99">
        <f t="shared" si="46"/>
        <v>8.5097432226761782</v>
      </c>
      <c r="P576" s="99"/>
      <c r="Q576" s="107">
        <f>1/M576-(G576/100-(((E576/E456)^(1/10))-1))</f>
        <v>0.15854915404352551</v>
      </c>
      <c r="R576" s="97">
        <f>((G576/G577+G576/1200+((1+G577/1200)^(-119))*(1-G576/G577)))</f>
        <v>1.0042586909718596</v>
      </c>
      <c r="S576" s="97">
        <f>S575*R575*E575/E576</f>
        <v>5.8304064548346712</v>
      </c>
      <c r="T576" s="100">
        <f t="shared" si="47"/>
        <v>0.15013607556016151</v>
      </c>
      <c r="U576" s="100">
        <f t="shared" si="48"/>
        <v>3.3148808797931251E-2</v>
      </c>
      <c r="V576" s="100">
        <f t="shared" si="49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51"/>
        <v>1918.374999999957</v>
      </c>
      <c r="G577" s="97">
        <f>G573*8/12+G585*4/12</f>
        <v>4.5466666666666669</v>
      </c>
      <c r="H577" s="96">
        <f t="shared" si="50"/>
        <v>163.7931393103448</v>
      </c>
      <c r="I577" s="96">
        <f>C577*$E$1859/E577</f>
        <v>14.089732413793099</v>
      </c>
      <c r="J577" s="98">
        <f>J576*((H577+(I577/12))/H576)</f>
        <v>1843.3882322874974</v>
      </c>
      <c r="K577" s="96">
        <f>D577*$E$1859/E577</f>
        <v>25.515624793103441</v>
      </c>
      <c r="L577" s="98">
        <f>K577*(J577/H577)</f>
        <v>287.16222597059266</v>
      </c>
      <c r="M577" s="91">
        <f>H577/AVERAGE(K457:K576)</f>
        <v>6.5823632316210805</v>
      </c>
      <c r="N577" s="87"/>
      <c r="O577" s="99">
        <f t="shared" ref="O577:O640" si="52">J577/AVERAGE(L457:L576)</f>
        <v>8.6117930242140535</v>
      </c>
      <c r="P577" s="99"/>
      <c r="Q577" s="107">
        <f>1/M577-(G577/100-(((E577/E457)^(1/10))-1))</f>
        <v>0.15937049095408246</v>
      </c>
      <c r="R577" s="97">
        <f>((G577/G578+G577/1200+((1+G578/1200)^(-119))*(1-G577/G578)))</f>
        <v>1.0042539549662983</v>
      </c>
      <c r="S577" s="97">
        <f>S576*R576*E576/E577</f>
        <v>5.7340935330454679</v>
      </c>
      <c r="T577" s="100">
        <f t="shared" si="47"/>
        <v>0.15132497355288943</v>
      </c>
      <c r="U577" s="100">
        <f t="shared" si="48"/>
        <v>3.4365222142025864E-2</v>
      </c>
      <c r="V577" s="100">
        <f t="shared" si="49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51"/>
        <v>1918.4583333332903</v>
      </c>
      <c r="G578" s="97">
        <f>G573*7/12+G585*5/12</f>
        <v>4.5408333333333335</v>
      </c>
      <c r="H578" s="96">
        <f t="shared" si="50"/>
        <v>161.78181802721085</v>
      </c>
      <c r="I578" s="96">
        <f>C578*$E$1859/E578</f>
        <v>13.680878571428568</v>
      </c>
      <c r="J578" s="98">
        <f>J577*((H578+(I578/12))/H577)</f>
        <v>1833.5828860789788</v>
      </c>
      <c r="K578" s="96">
        <f>D578*$E$1859/E578</f>
        <v>24.647297108843532</v>
      </c>
      <c r="L578" s="98">
        <f>K578*(J578/H578)</f>
        <v>279.34450680532098</v>
      </c>
      <c r="M578" s="91">
        <f>H578/AVERAGE(K458:K577)</f>
        <v>6.4962913186410551</v>
      </c>
      <c r="N578" s="87"/>
      <c r="O578" s="99">
        <f t="shared" si="52"/>
        <v>8.5204377107995235</v>
      </c>
      <c r="P578" s="99"/>
      <c r="Q578" s="107">
        <f>1/M578-(G578/100-(((E578/E458)^(1/10))-1))</f>
        <v>0.16288504851967153</v>
      </c>
      <c r="R578" s="97">
        <f>((G578/G579+G578/1200+((1+G579/1200)^(-119))*(1-G578/G579)))</f>
        <v>1.004249219007751</v>
      </c>
      <c r="S578" s="97">
        <f>S577*R577*E577/E578</f>
        <v>5.6801393589292513</v>
      </c>
      <c r="T578" s="100">
        <f t="shared" ref="T578:T641" si="53">(($J698/$J578)^(1/10)-1)</f>
        <v>0.14724108245885237</v>
      </c>
      <c r="U578" s="100">
        <f t="shared" ref="U578:U641" si="54">(($S698/$S578)^(1/10)-1)</f>
        <v>3.6047055497378633E-2</v>
      </c>
      <c r="V578" s="100">
        <f t="shared" ref="V578:V641" si="5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51"/>
        <v>1918.5416666666235</v>
      </c>
      <c r="G579" s="97">
        <f>G573*6/12+G585*6/12</f>
        <v>4.5350000000000001</v>
      </c>
      <c r="H579" s="96">
        <f t="shared" si="50"/>
        <v>158.76463278145692</v>
      </c>
      <c r="I579" s="96">
        <f>C579*$E$1859/E579</f>
        <v>13.107066887417215</v>
      </c>
      <c r="J579" s="98">
        <f>J578*((H579+(I579/12))/H578)</f>
        <v>1811.7663547396598</v>
      </c>
      <c r="K579" s="96">
        <f>D579*$E$1859/E579</f>
        <v>23.487018245033106</v>
      </c>
      <c r="L579" s="98">
        <f>K579*(J579/H579)</f>
        <v>268.02562185296432</v>
      </c>
      <c r="M579" s="91">
        <f>H579/AVERAGE(K459:K578)</f>
        <v>6.3713240938489886</v>
      </c>
      <c r="N579" s="87"/>
      <c r="O579" s="99">
        <f t="shared" si="52"/>
        <v>8.3767541875861742</v>
      </c>
      <c r="P579" s="99"/>
      <c r="Q579" s="107">
        <f>1/M579-(G579/100-(((E579/E459)^(1/10))-1))</f>
        <v>0.16764209330860855</v>
      </c>
      <c r="R579" s="97">
        <f>((G579/G580+G579/1200+((1+G580/1200)^(-119))*(1-G579/G580)))</f>
        <v>1.004244483096238</v>
      </c>
      <c r="S579" s="97">
        <f>S578*R578*E578/E579</f>
        <v>5.5531688788993607</v>
      </c>
      <c r="T579" s="100">
        <f t="shared" si="53"/>
        <v>0.14986543186353485</v>
      </c>
      <c r="U579" s="100">
        <f t="shared" si="54"/>
        <v>3.849390218616433E-2</v>
      </c>
      <c r="V579" s="100">
        <f t="shared" si="5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51"/>
        <v>1918.6249999999568</v>
      </c>
      <c r="G580" s="97">
        <f>G573*5/12+G585*7/12</f>
        <v>4.5291666666666668</v>
      </c>
      <c r="H580" s="96">
        <f t="shared" si="50"/>
        <v>157.12281753246751</v>
      </c>
      <c r="I580" s="96">
        <f>C580*$E$1859/E580</f>
        <v>12.644448376623373</v>
      </c>
      <c r="J580" s="98">
        <f>J579*((H580+(I580/12))/H579)</f>
        <v>1805.0550356112562</v>
      </c>
      <c r="K580" s="96">
        <f>D580*$E$1859/E580</f>
        <v>22.531992435064929</v>
      </c>
      <c r="L580" s="98">
        <f>K580*(J580/H580)</f>
        <v>258.85155985612602</v>
      </c>
      <c r="M580" s="91">
        <f>H580/AVERAGE(K460:K579)</f>
        <v>6.3030737609145939</v>
      </c>
      <c r="N580" s="87"/>
      <c r="O580" s="99">
        <f t="shared" si="52"/>
        <v>8.3067830935780975</v>
      </c>
      <c r="P580" s="99"/>
      <c r="Q580" s="107">
        <f>1/M580-(G580/100-(((E580/E460)^(1/10))-1))</f>
        <v>0.17147949792457626</v>
      </c>
      <c r="R580" s="97">
        <f>((G580/G581+G580/1200+((1+G581/1200)^(-119))*(1-G580/G581)))</f>
        <v>1.0042397472317799</v>
      </c>
      <c r="S580" s="97">
        <f>S579*R579*E579/E580</f>
        <v>5.4681014335116691</v>
      </c>
      <c r="T580" s="100">
        <f t="shared" si="53"/>
        <v>0.15436100616055959</v>
      </c>
      <c r="U580" s="100">
        <f t="shared" si="54"/>
        <v>4.0202616247487777E-2</v>
      </c>
      <c r="V580" s="100">
        <f t="shared" si="5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51"/>
        <v>1918.7083333332901</v>
      </c>
      <c r="G581" s="97">
        <f>G573*4/12+G585*8/12</f>
        <v>4.5233333333333334</v>
      </c>
      <c r="H581" s="96">
        <f t="shared" si="50"/>
        <v>153.30717006369423</v>
      </c>
      <c r="I581" s="96">
        <f>C581*$E$1859/E581</f>
        <v>12.199509554140123</v>
      </c>
      <c r="J581" s="98">
        <f>J580*((H581+(I581/12))/H580)</f>
        <v>1772.8993739177629</v>
      </c>
      <c r="K581" s="96">
        <f>D581*$E$1859/E581</f>
        <v>21.613464426751587</v>
      </c>
      <c r="L581" s="98">
        <f>K581*(J581/H581)</f>
        <v>249.94589316639016</v>
      </c>
      <c r="M581" s="91">
        <f>H581/AVERAGE(K461:K580)</f>
        <v>6.1491705624316806</v>
      </c>
      <c r="N581" s="87"/>
      <c r="O581" s="99">
        <f t="shared" si="52"/>
        <v>8.1234555716579759</v>
      </c>
      <c r="P581" s="99"/>
      <c r="Q581" s="107">
        <f>1/M581-(G581/100-(((E581/E461)^(1/10))-1))</f>
        <v>0.17755205758811704</v>
      </c>
      <c r="R581" s="97">
        <f>((G581/G582+G581/1200+((1+G582/1200)^(-119))*(1-G581/G582)))</f>
        <v>1.004235011414397</v>
      </c>
      <c r="S581" s="97">
        <f>S580*R580*E580/E581</f>
        <v>5.3863557924830179</v>
      </c>
      <c r="T581" s="100">
        <f t="shared" si="53"/>
        <v>0.16334466746396381</v>
      </c>
      <c r="U581" s="100">
        <f t="shared" si="54"/>
        <v>4.0666450798550802E-2</v>
      </c>
      <c r="V581" s="100">
        <f t="shared" si="5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51"/>
        <v>1918.7916666666233</v>
      </c>
      <c r="G582" s="97">
        <f>G573*3/12+G585*9/12</f>
        <v>4.5175000000000001</v>
      </c>
      <c r="H582" s="96">
        <f t="shared" si="50"/>
        <v>156.81707062499996</v>
      </c>
      <c r="I582" s="96">
        <f>C582*$E$1859/E582</f>
        <v>11.771255937499996</v>
      </c>
      <c r="J582" s="98">
        <f>J581*((H582+(I582/12))/H581)</f>
        <v>1824.8330496953729</v>
      </c>
      <c r="K582" s="96">
        <f>D582*$E$1859/E582</f>
        <v>20.709429937499994</v>
      </c>
      <c r="L582" s="98">
        <f>K582*(J582/H582)</f>
        <v>240.98940274603018</v>
      </c>
      <c r="M582" s="91">
        <f>H582/AVERAGE(K462:K581)</f>
        <v>6.2905153211913216</v>
      </c>
      <c r="N582" s="87"/>
      <c r="O582" s="99">
        <f t="shared" si="52"/>
        <v>8.3278481223266851</v>
      </c>
      <c r="P582" s="99"/>
      <c r="Q582" s="107">
        <f>1/M582-(G582/100-(((E582/E462)^(1/10))-1))</f>
        <v>0.17481795180631346</v>
      </c>
      <c r="R582" s="97">
        <f>((G582/G583+G582/1200+((1+G583/1200)^(-119))*(1-G582/G583)))</f>
        <v>1.0042302756441095</v>
      </c>
      <c r="S582" s="97">
        <f>S581*R581*E581/E582</f>
        <v>5.3077451881696955</v>
      </c>
      <c r="T582" s="100">
        <f t="shared" si="53"/>
        <v>0.16337444076672858</v>
      </c>
      <c r="U582" s="100">
        <f t="shared" si="54"/>
        <v>4.2910825267364228E-2</v>
      </c>
      <c r="V582" s="100">
        <f t="shared" si="5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51"/>
        <v>1918.8749999999566</v>
      </c>
      <c r="G583" s="97">
        <f>G573*2/12+G585*10/12</f>
        <v>4.5116666666666667</v>
      </c>
      <c r="H583" s="96">
        <f t="shared" si="50"/>
        <v>157.84768282208586</v>
      </c>
      <c r="I583" s="96">
        <f>C583*$E$1859/E583</f>
        <v>11.358766257668707</v>
      </c>
      <c r="J583" s="98">
        <f>J582*((H583+(I583/12))/H582)</f>
        <v>1847.8408522909588</v>
      </c>
      <c r="K583" s="96">
        <f>D583*$E$1859/E583</f>
        <v>19.858256871165636</v>
      </c>
      <c r="L583" s="98">
        <f>K583*(J583/H583)</f>
        <v>232.47030077208831</v>
      </c>
      <c r="M583" s="91">
        <f>H583/AVERAGE(K463:K582)</f>
        <v>6.3333274953541556</v>
      </c>
      <c r="N583" s="87"/>
      <c r="O583" s="99">
        <f t="shared" si="52"/>
        <v>8.40116026148225</v>
      </c>
      <c r="P583" s="99"/>
      <c r="Q583" s="107">
        <f>1/M583-(G583/100-(((E583/E463)^(1/10))-1))</f>
        <v>0.1746379741172473</v>
      </c>
      <c r="R583" s="97">
        <f>((G583/G584+G583/1200+((1+G584/1200)^(-119))*(1-G583/G584)))</f>
        <v>1.0042255399209381</v>
      </c>
      <c r="S583" s="97">
        <f>S582*R582*E582/E583</f>
        <v>5.2320966020754343</v>
      </c>
      <c r="T583" s="100">
        <f t="shared" si="53"/>
        <v>0.16989821952414341</v>
      </c>
      <c r="U583" s="100">
        <f t="shared" si="54"/>
        <v>4.452025187686659E-2</v>
      </c>
      <c r="V583" s="100">
        <f t="shared" si="5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51"/>
        <v>1918.9583333332898</v>
      </c>
      <c r="G584" s="97">
        <f>G573*1/12+G585*11/12</f>
        <v>4.5058333333333334</v>
      </c>
      <c r="H584" s="96">
        <f t="shared" si="50"/>
        <v>152.83890606060604</v>
      </c>
      <c r="I584" s="96">
        <f>C584*$E$1859/E584</f>
        <v>11.027617272727269</v>
      </c>
      <c r="J584" s="98">
        <f>J583*((H584+(I584/12))/H583)</f>
        <v>1799.9635862049256</v>
      </c>
      <c r="K584" s="96">
        <f>D584*$E$1859/E584</f>
        <v>19.153229999999994</v>
      </c>
      <c r="L584" s="98">
        <f>K584*(J584/H584)</f>
        <v>225.56505700542735</v>
      </c>
      <c r="M584" s="91">
        <f>H584/AVERAGE(K464:K583)</f>
        <v>6.1345804112834319</v>
      </c>
      <c r="N584" s="87"/>
      <c r="O584" s="99">
        <f t="shared" si="52"/>
        <v>8.1546927110037348</v>
      </c>
      <c r="P584" s="99"/>
      <c r="Q584" s="107">
        <f>1/M584-(G584/100-(((E584/E464)^(1/10))-1))</f>
        <v>0.17998283511502522</v>
      </c>
      <c r="R584" s="97">
        <f>((G584/G585+G584/1200+((1+G585/1200)^(-119))*(1-G584/G585)))</f>
        <v>1.0042208042449028</v>
      </c>
      <c r="S584" s="97">
        <f>S583*R583*E583/E584</f>
        <v>5.1905177013784636</v>
      </c>
      <c r="T584" s="100">
        <f t="shared" si="53"/>
        <v>0.17447357005386266</v>
      </c>
      <c r="U584" s="100">
        <f t="shared" si="54"/>
        <v>4.6077266159973762E-2</v>
      </c>
      <c r="V584" s="100">
        <f t="shared" si="5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51"/>
        <v>1919.0416666666231</v>
      </c>
      <c r="G585" s="97">
        <v>4.5</v>
      </c>
      <c r="H585" s="96">
        <f t="shared" si="50"/>
        <v>151.87157121212115</v>
      </c>
      <c r="I585" s="96">
        <f>C585*$E$1859/E585</f>
        <v>10.963773172727269</v>
      </c>
      <c r="J585" s="98">
        <f>J584*((H585+(I585/12))/H584)</f>
        <v>1799.3313205148343</v>
      </c>
      <c r="K585" s="96">
        <f>D585*$E$1859/E585</f>
        <v>19.056496515151508</v>
      </c>
      <c r="L585" s="98">
        <f>K585*(J585/H585)</f>
        <v>225.77596824294415</v>
      </c>
      <c r="M585" s="91">
        <f>H585/AVERAGE(K465:K584)</f>
        <v>6.0984676399501039</v>
      </c>
      <c r="N585" s="87"/>
      <c r="O585" s="99">
        <f t="shared" si="52"/>
        <v>8.1245805645506213</v>
      </c>
      <c r="P585" s="99"/>
      <c r="Q585" s="107">
        <f>1/M585-(G585/100-(((E585/E465)^(1/10))-1))</f>
        <v>0.1821311332968038</v>
      </c>
      <c r="R585" s="97">
        <f>((G585/G586+G585/1200+((1+G586/1200)^(-119))*(1-G585/G586)))</f>
        <v>1.0006271734238761</v>
      </c>
      <c r="S585" s="97">
        <f>S584*R584*E584/E585</f>
        <v>5.212425860525685</v>
      </c>
      <c r="T585" s="100">
        <f t="shared" si="53"/>
        <v>0.18325551576602428</v>
      </c>
      <c r="U585" s="100">
        <f t="shared" si="54"/>
        <v>4.57524711083237E-2</v>
      </c>
      <c r="V585" s="100">
        <f t="shared" si="5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51"/>
        <v>1919.1249999999563</v>
      </c>
      <c r="G586" s="97">
        <f>G585*11/12+G597*1/12</f>
        <v>4.5391666666666666</v>
      </c>
      <c r="H586" s="96">
        <f t="shared" ref="H586:H649" si="56">B586*$E$1859/E586</f>
        <v>155.27515679012339</v>
      </c>
      <c r="I586" s="96">
        <f>C586*$E$1859/E586</f>
        <v>11.099809114197528</v>
      </c>
      <c r="J586" s="98">
        <f>J585*((H586+(I586/12))/H585)</f>
        <v>1850.6149868365337</v>
      </c>
      <c r="K586" s="96">
        <f>D586*$E$1859/E586</f>
        <v>19.310869753086415</v>
      </c>
      <c r="L586" s="98">
        <f>K586*(J586/H586)</f>
        <v>230.15262526647248</v>
      </c>
      <c r="M586" s="91">
        <f>H586/AVERAGE(K466:K585)</f>
        <v>6.239692771364977</v>
      </c>
      <c r="N586" s="87"/>
      <c r="O586" s="99">
        <f t="shared" si="52"/>
        <v>8.3299751954304497</v>
      </c>
      <c r="P586" s="99"/>
      <c r="Q586" s="107">
        <f>1/M586-(G586/100-(((E586/E466)^(1/10))-1))</f>
        <v>0.17495652068251061</v>
      </c>
      <c r="R586" s="97">
        <f>((G586/G587+G586/1200+((1+G587/1200)^(-119))*(1-G586/G587)))</f>
        <v>1.0006654468310299</v>
      </c>
      <c r="S586" s="97">
        <f>S585*R585*E585/E586</f>
        <v>5.3122818991196903</v>
      </c>
      <c r="T586" s="100">
        <f t="shared" si="53"/>
        <v>0.18089251715294341</v>
      </c>
      <c r="U586" s="100">
        <f t="shared" si="54"/>
        <v>4.4306671110342144E-2</v>
      </c>
      <c r="V586" s="100">
        <f t="shared" si="5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57">F586+1/12</f>
        <v>1919.2083333332896</v>
      </c>
      <c r="G587" s="97">
        <f>G585*10/12+G597*2/12</f>
        <v>4.5783333333333331</v>
      </c>
      <c r="H587" s="96">
        <f t="shared" si="56"/>
        <v>158.05307682926824</v>
      </c>
      <c r="I587" s="96">
        <f>C587*$E$1859/E587</f>
        <v>10.90021219512195</v>
      </c>
      <c r="J587" s="98">
        <f>J586*((H587+(I587/12))/H586)</f>
        <v>1894.549049449621</v>
      </c>
      <c r="K587" s="96">
        <f>D587*$E$1859/E587</f>
        <v>18.978048018292675</v>
      </c>
      <c r="L587" s="98">
        <f>K587*(J587/H587)</f>
        <v>227.48587724302715</v>
      </c>
      <c r="M587" s="91">
        <f>H587/AVERAGE(K467:K586)</f>
        <v>6.356074004869142</v>
      </c>
      <c r="N587" s="87"/>
      <c r="O587" s="99">
        <f t="shared" si="52"/>
        <v>8.5005462473323927</v>
      </c>
      <c r="P587" s="99"/>
      <c r="Q587" s="107">
        <f>1/M587-(G587/100-(((E587/E467)^(1/10))-1))</f>
        <v>0.17293190745470655</v>
      </c>
      <c r="R587" s="97">
        <f>((G587/G588+G587/1200+((1+G588/1200)^(-119))*(1-G587/G588)))</f>
        <v>1.0007037060469857</v>
      </c>
      <c r="S587" s="97">
        <f>S586*R586*E586/E587</f>
        <v>5.2509899044179837</v>
      </c>
      <c r="T587" s="100">
        <f t="shared" si="53"/>
        <v>0.18121561867449509</v>
      </c>
      <c r="U587" s="100">
        <f t="shared" si="54"/>
        <v>4.6668663899576357E-2</v>
      </c>
      <c r="V587" s="100">
        <f t="shared" si="5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57"/>
        <v>1919.2916666666229</v>
      </c>
      <c r="G588" s="97">
        <f>G585*9/12+G597*3/12</f>
        <v>4.6174999999999997</v>
      </c>
      <c r="H588" s="96">
        <f t="shared" si="56"/>
        <v>160.37484999999998</v>
      </c>
      <c r="I588" s="96">
        <f>C588*$E$1859/E588</f>
        <v>10.641320499999996</v>
      </c>
      <c r="J588" s="98">
        <f>J587*((H588+(I588/12))/H587)</f>
        <v>1933.0092632299629</v>
      </c>
      <c r="K588" s="96">
        <f>D588*$E$1859/E588</f>
        <v>18.541549999999994</v>
      </c>
      <c r="L588" s="98">
        <f>K588*(J588/H588)</f>
        <v>223.48259658320185</v>
      </c>
      <c r="M588" s="91">
        <f>H588/AVERAGE(K468:K587)</f>
        <v>6.4561395558192745</v>
      </c>
      <c r="N588" s="87"/>
      <c r="O588" s="99">
        <f t="shared" si="52"/>
        <v>8.6477422275317561</v>
      </c>
      <c r="P588" s="99"/>
      <c r="Q588" s="107">
        <f>1/M588-(G588/100-(((E588/E468)^(1/10))-1))</f>
        <v>0.16981497465453702</v>
      </c>
      <c r="R588" s="97">
        <f>((G588/G589+G588/1200+((1+G589/1200)^(-119))*(1-G588/G589)))</f>
        <v>1.0007419511129143</v>
      </c>
      <c r="S588" s="97">
        <f>S587*R587*E587/E588</f>
        <v>5.1602895178065076</v>
      </c>
      <c r="T588" s="100">
        <f t="shared" si="53"/>
        <v>0.17918756948696402</v>
      </c>
      <c r="U588" s="100">
        <f t="shared" si="54"/>
        <v>4.9648274311074214E-2</v>
      </c>
      <c r="V588" s="100">
        <f t="shared" si="5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57"/>
        <v>1919.3749999999561</v>
      </c>
      <c r="G589" s="97">
        <f>G585*8/12+G597*4/12</f>
        <v>4.6566666666666663</v>
      </c>
      <c r="H589" s="96">
        <f t="shared" si="56"/>
        <v>169.4324192307692</v>
      </c>
      <c r="I589" s="96">
        <f>C589*$E$1859/E589</f>
        <v>10.451165837278104</v>
      </c>
      <c r="J589" s="98">
        <f>J588*((H589+(I589/12))/H588)</f>
        <v>2052.6781634555355</v>
      </c>
      <c r="K589" s="96">
        <f>D589*$E$1859/E589</f>
        <v>18.227679437869817</v>
      </c>
      <c r="L589" s="98">
        <f>K589*(J589/H589)</f>
        <v>220.82881022682179</v>
      </c>
      <c r="M589" s="91">
        <f>H589/AVERAGE(K469:K588)</f>
        <v>6.8290022614820298</v>
      </c>
      <c r="N589" s="87"/>
      <c r="O589" s="99">
        <f t="shared" si="52"/>
        <v>9.1580224805396515</v>
      </c>
      <c r="P589" s="99"/>
      <c r="Q589" s="107">
        <f>1/M589-(G589/100-(((E589/E469)^(1/10))-1))</f>
        <v>0.16114095836448958</v>
      </c>
      <c r="R589" s="97">
        <f>((G589/G590+G589/1200+((1+G590/1200)^(-119))*(1-G589/G590)))</f>
        <v>1.0007801820698572</v>
      </c>
      <c r="S589" s="97">
        <f>S588*R588*E588/E589</f>
        <v>5.1030043755009062</v>
      </c>
      <c r="T589" s="100">
        <f t="shared" si="53"/>
        <v>0.17352592506401199</v>
      </c>
      <c r="U589" s="100">
        <f t="shared" si="54"/>
        <v>5.0735029935927489E-2</v>
      </c>
      <c r="V589" s="100">
        <f t="shared" si="5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57"/>
        <v>1919.4583333332894</v>
      </c>
      <c r="G590" s="97">
        <f>G585*7/12+G597*5/12</f>
        <v>4.6958333333333329</v>
      </c>
      <c r="H590" s="96">
        <f t="shared" si="56"/>
        <v>173.96572810650883</v>
      </c>
      <c r="I590" s="96">
        <f>C590*$E$1859/E590</f>
        <v>10.388832840236685</v>
      </c>
      <c r="J590" s="98">
        <f>J589*((H590+(I590/12))/H589)</f>
        <v>2118.0877333241019</v>
      </c>
      <c r="K590" s="96">
        <f>D590*$E$1859/E590</f>
        <v>18.133235502958577</v>
      </c>
      <c r="L590" s="98">
        <f>K590*(J590/H590)</f>
        <v>220.77787448329403</v>
      </c>
      <c r="M590" s="91">
        <f>H590/AVERAGE(K470:K589)</f>
        <v>7.0216152147841306</v>
      </c>
      <c r="N590" s="87"/>
      <c r="O590" s="99">
        <f t="shared" si="52"/>
        <v>9.4259041506496644</v>
      </c>
      <c r="P590" s="99"/>
      <c r="Q590" s="107">
        <f>1/M590-(G590/100-(((E590/E470)^(1/10))-1))</f>
        <v>0.15565526932897697</v>
      </c>
      <c r="R590" s="97">
        <f>((G590/G591+G590/1200+((1+G591/1200)^(-119))*(1-G590/G591)))</f>
        <v>1.0008183989587263</v>
      </c>
      <c r="S590" s="97">
        <f>S589*R589*E589/E590</f>
        <v>5.1069856480170746</v>
      </c>
      <c r="T590" s="100">
        <f t="shared" si="53"/>
        <v>0.17171752509691518</v>
      </c>
      <c r="U590" s="100">
        <f t="shared" si="54"/>
        <v>5.0569117240239825E-2</v>
      </c>
      <c r="V590" s="100">
        <f t="shared" si="5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57"/>
        <v>1919.5416666666226</v>
      </c>
      <c r="G591" s="97">
        <f>G585*6/12+G597*6/12</f>
        <v>4.7349999999999994</v>
      </c>
      <c r="H591" s="96">
        <f t="shared" si="56"/>
        <v>174.47051465517237</v>
      </c>
      <c r="I591" s="96">
        <f>C591*$E$1859/E591</f>
        <v>10.029761341954019</v>
      </c>
      <c r="J591" s="98">
        <f>J590*((H591+(I591/12))/H590)</f>
        <v>2134.4099620361822</v>
      </c>
      <c r="K591" s="96">
        <f>D591*$E$1859/E591</f>
        <v>17.52043548850574</v>
      </c>
      <c r="L591" s="98">
        <f>K591*(J591/H591)</f>
        <v>214.33875013086788</v>
      </c>
      <c r="M591" s="91">
        <f>H591/AVERAGE(K471:K590)</f>
        <v>7.0528371654463102</v>
      </c>
      <c r="N591" s="87"/>
      <c r="O591" s="99">
        <f t="shared" si="52"/>
        <v>9.4754185080965705</v>
      </c>
      <c r="P591" s="99"/>
      <c r="Q591" s="107">
        <f>1/M591-(G591/100-(((E591/E471)^(1/10))-1))</f>
        <v>0.15772882117381559</v>
      </c>
      <c r="R591" s="97">
        <f>((G591/G592+G591/1200+((1+G592/1200)^(-119))*(1-G591/G592)))</f>
        <v>1.0008566018203051</v>
      </c>
      <c r="S591" s="97">
        <f>S590*R590*E590/E591</f>
        <v>4.9642926365423303</v>
      </c>
      <c r="T591" s="100">
        <f t="shared" si="53"/>
        <v>0.17979925831988153</v>
      </c>
      <c r="U591" s="100">
        <f t="shared" si="54"/>
        <v>5.2857385544895275E-2</v>
      </c>
      <c r="V591" s="100">
        <f t="shared" si="5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57"/>
        <v>1919.6249999999559</v>
      </c>
      <c r="G592" s="97">
        <f>G585*5/12+G597*7/12</f>
        <v>4.774166666666666</v>
      </c>
      <c r="H592" s="96">
        <f t="shared" si="56"/>
        <v>159.97095112994344</v>
      </c>
      <c r="I592" s="96">
        <f>C592*$E$1859/E592</f>
        <v>9.7984461949152521</v>
      </c>
      <c r="J592" s="98">
        <f>J591*((H592+(I592/12))/H591)</f>
        <v>1967.0167048226542</v>
      </c>
      <c r="K592" s="96">
        <f>D592*$E$1859/E592</f>
        <v>17.13330367231638</v>
      </c>
      <c r="L592" s="98">
        <f>K592*(J592/H592)</f>
        <v>210.67258958078034</v>
      </c>
      <c r="M592" s="91">
        <f>H592/AVERAGE(K472:K591)</f>
        <v>6.4791311017052751</v>
      </c>
      <c r="N592" s="87"/>
      <c r="O592" s="99">
        <f t="shared" si="52"/>
        <v>8.7144609504817172</v>
      </c>
      <c r="P592" s="99"/>
      <c r="Q592" s="107">
        <f>1/M592-(G592/100-(((E592/E472)^(1/10))-1))</f>
        <v>0.17064096355555294</v>
      </c>
      <c r="R592" s="97">
        <f>((G592/G593+G592/1200+((1+G593/1200)^(-119))*(1-G592/G593)))</f>
        <v>1.0008947906952499</v>
      </c>
      <c r="S592" s="97">
        <f>S591*R591*E591/E592</f>
        <v>4.8843324305385849</v>
      </c>
      <c r="T592" s="100">
        <f t="shared" si="53"/>
        <v>0.1963807741116379</v>
      </c>
      <c r="U592" s="100">
        <f t="shared" si="54"/>
        <v>5.5098822920063073E-2</v>
      </c>
      <c r="V592" s="100">
        <f t="shared" si="5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57"/>
        <v>1919.7083333332891</v>
      </c>
      <c r="G593" s="97">
        <f>G585*4/12+G597*8/12</f>
        <v>4.8133333333333326</v>
      </c>
      <c r="H593" s="96">
        <f t="shared" si="56"/>
        <v>161.58296095505611</v>
      </c>
      <c r="I593" s="96">
        <f>C593*$E$1859/E593</f>
        <v>9.684217415730334</v>
      </c>
      <c r="J593" s="98">
        <f>J592*((H593+(I593/12))/H592)</f>
        <v>1996.7612824467883</v>
      </c>
      <c r="K593" s="96">
        <f>D593*$E$1859/E593</f>
        <v>16.947380477528082</v>
      </c>
      <c r="L593" s="98">
        <f>K593*(J593/H593)</f>
        <v>209.427237726106</v>
      </c>
      <c r="M593" s="91">
        <f>H593/AVERAGE(K473:K592)</f>
        <v>6.5584816720612604</v>
      </c>
      <c r="N593" s="87"/>
      <c r="O593" s="99">
        <f t="shared" si="52"/>
        <v>8.8301835458236315</v>
      </c>
      <c r="P593" s="99"/>
      <c r="Q593" s="107">
        <f>1/M593-(G593/100-(((E593/E473)^(1/10))-1))</f>
        <v>0.16792341432674907</v>
      </c>
      <c r="R593" s="97">
        <f>((G593/G594+G593/1200+((1+G594/1200)^(-119))*(1-G593/G594)))</f>
        <v>1.0009329656240877</v>
      </c>
      <c r="S593" s="97">
        <f>S592*R592*E592/E593</f>
        <v>4.8612382627962853</v>
      </c>
      <c r="T593" s="100">
        <f t="shared" si="53"/>
        <v>0.19956546211141069</v>
      </c>
      <c r="U593" s="100">
        <f t="shared" si="54"/>
        <v>5.6127929331281523E-2</v>
      </c>
      <c r="V593" s="100">
        <f t="shared" si="5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57"/>
        <v>1919.7916666666224</v>
      </c>
      <c r="G594" s="97">
        <f>G585*3/12+G597*9/12</f>
        <v>4.8524999999999991</v>
      </c>
      <c r="H594" s="96">
        <f t="shared" si="56"/>
        <v>167.01757651933696</v>
      </c>
      <c r="I594" s="96">
        <f>C594*$E$1859/E594</f>
        <v>9.4655051022099403</v>
      </c>
      <c r="J594" s="98">
        <f>J593*((H594+(I594/12))/H593)</f>
        <v>2073.6670364891538</v>
      </c>
      <c r="K594" s="96">
        <f>D594*$E$1859/E594</f>
        <v>16.578302209944745</v>
      </c>
      <c r="L594" s="98">
        <f>K594*(J594/H594)</f>
        <v>205.83389802532255</v>
      </c>
      <c r="M594" s="91">
        <f>H594/AVERAGE(K474:K593)</f>
        <v>6.7947041999493027</v>
      </c>
      <c r="N594" s="87"/>
      <c r="O594" s="99">
        <f t="shared" si="52"/>
        <v>9.1548959122599491</v>
      </c>
      <c r="P594" s="99"/>
      <c r="Q594" s="107">
        <f>1/M594-(G594/100-(((E594/E474)^(1/10))-1))</f>
        <v>0.16192257750459024</v>
      </c>
      <c r="R594" s="97">
        <f>((G594/G595+G594/1200+((1+G595/1200)^(-119))*(1-G594/G595)))</f>
        <v>1.0009711266472197</v>
      </c>
      <c r="S594" s="97">
        <f>S593*R593*E593/E594</f>
        <v>4.7851254492569248</v>
      </c>
      <c r="T594" s="100">
        <f t="shared" si="53"/>
        <v>0.18209174235471903</v>
      </c>
      <c r="U594" s="100">
        <f t="shared" si="54"/>
        <v>5.8323959274907189E-2</v>
      </c>
      <c r="V594" s="100">
        <f t="shared" si="5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57"/>
        <v>1919.8749999999557</v>
      </c>
      <c r="G595" s="97">
        <f>G585*2/12+G597*10/12</f>
        <v>4.8916666666666666</v>
      </c>
      <c r="H595" s="96">
        <f t="shared" si="56"/>
        <v>158.57494027027022</v>
      </c>
      <c r="I595" s="96">
        <f>C595*$E$1859/E595</f>
        <v>9.2021779810810784</v>
      </c>
      <c r="J595" s="98">
        <f>J594*((H595+(I595/12))/H594)</f>
        <v>1978.3655175680253</v>
      </c>
      <c r="K595" s="96">
        <f>D595*$E$1859/E595</f>
        <v>16.133576621621618</v>
      </c>
      <c r="L595" s="98">
        <f>K595*(J595/H595)</f>
        <v>201.28093133037041</v>
      </c>
      <c r="M595" s="91">
        <f>H595/AVERAGE(K475:K594)</f>
        <v>6.4670225741331322</v>
      </c>
      <c r="N595" s="87"/>
      <c r="O595" s="99">
        <f t="shared" si="52"/>
        <v>8.7209241391435022</v>
      </c>
      <c r="P595" s="99"/>
      <c r="Q595" s="107">
        <f>1/M595-(G595/100-(((E595/E475)^(1/10))-1))</f>
        <v>0.17028557703903741</v>
      </c>
      <c r="R595" s="97">
        <f>((G595/G596+G595/1200+((1+G596/1200)^(-119))*(1-G595/G596)))</f>
        <v>1.0010092738049188</v>
      </c>
      <c r="S595" s="97">
        <f>S594*R594*E594/E595</f>
        <v>4.6862097653430741</v>
      </c>
      <c r="T595" s="100">
        <f t="shared" si="53"/>
        <v>0.15214509279830768</v>
      </c>
      <c r="U595" s="100">
        <f t="shared" si="54"/>
        <v>6.106433055266991E-2</v>
      </c>
      <c r="V595" s="100">
        <f t="shared" si="5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57"/>
        <v>1919.9583333332889</v>
      </c>
      <c r="G596" s="97">
        <f>G585*1/12+G597*11/12</f>
        <v>4.9308333333333332</v>
      </c>
      <c r="H596" s="96">
        <f t="shared" si="56"/>
        <v>150.65856402116398</v>
      </c>
      <c r="I596" s="96">
        <f>C596*$E$1859/E596</f>
        <v>8.9516859788359771</v>
      </c>
      <c r="J596" s="98">
        <f>J595*((H596+(I596/12))/H595)</f>
        <v>1888.9082750443131</v>
      </c>
      <c r="K596" s="96">
        <f>D596*$E$1859/E596</f>
        <v>15.707675396825396</v>
      </c>
      <c r="L596" s="98">
        <f>K596*(J596/H596)</f>
        <v>196.93774616493403</v>
      </c>
      <c r="M596" s="91">
        <f>H596/AVERAGE(K476:K595)</f>
        <v>6.1607170337991777</v>
      </c>
      <c r="N596" s="87"/>
      <c r="O596" s="99">
        <f t="shared" si="52"/>
        <v>8.316097713382975</v>
      </c>
      <c r="P596" s="99"/>
      <c r="Q596" s="107">
        <f>1/M596-(G596/100-(((E596/E476)^(1/10))-1))</f>
        <v>0.17884105892950647</v>
      </c>
      <c r="R596" s="97">
        <f>((G596/G597+G596/1200+((1+G597/1200)^(-119))*(1-G596/G597)))</f>
        <v>1.0010474071373323</v>
      </c>
      <c r="S596" s="97">
        <f>S595*R595*E595/E596</f>
        <v>4.5916602926410803</v>
      </c>
      <c r="T596" s="100">
        <f t="shared" si="53"/>
        <v>0.16313220849180454</v>
      </c>
      <c r="U596" s="100">
        <f t="shared" si="54"/>
        <v>6.4372853539080399E-2</v>
      </c>
      <c r="V596" s="100">
        <f t="shared" si="5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57"/>
        <v>1920.0416666666222</v>
      </c>
      <c r="G597" s="97">
        <v>4.97</v>
      </c>
      <c r="H597" s="96">
        <f t="shared" si="56"/>
        <v>146.0475137305699</v>
      </c>
      <c r="I597" s="96">
        <f>C597*$E$1859/E597</f>
        <v>8.7380409404145052</v>
      </c>
      <c r="J597" s="98">
        <f>J596*((H597+(I597/12))/H596)</f>
        <v>1840.2259806687368</v>
      </c>
      <c r="K597" s="96">
        <f>D597*$E$1859/E597</f>
        <v>15.203496559585487</v>
      </c>
      <c r="L597" s="98">
        <f>K597*(J597/H597)</f>
        <v>191.56689936927552</v>
      </c>
      <c r="M597" s="91">
        <f>H597/AVERAGE(K477:K596)</f>
        <v>5.9896677711394393</v>
      </c>
      <c r="N597" s="87"/>
      <c r="O597" s="99">
        <f t="shared" si="52"/>
        <v>8.0935613101848425</v>
      </c>
      <c r="P597" s="99"/>
      <c r="Q597" s="107">
        <f>1/M597-(G597/100-(((E597/E477)^(1/10))-1))</f>
        <v>0.18634209615215627</v>
      </c>
      <c r="R597" s="97">
        <f>((G597/G598+G597/1200+((1+G598/1200)^(-119))*(1-G597/G598)))</f>
        <v>1.0033603338970001</v>
      </c>
      <c r="S597" s="97">
        <f>S596*R596*E596/E597</f>
        <v>4.5012060111208179</v>
      </c>
      <c r="T597" s="100">
        <f t="shared" si="53"/>
        <v>0.16896747118832156</v>
      </c>
      <c r="U597" s="100">
        <f t="shared" si="54"/>
        <v>6.764139689307469E-2</v>
      </c>
      <c r="V597" s="100">
        <f t="shared" si="5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57"/>
        <v>1920.1249999999554</v>
      </c>
      <c r="G598" s="97">
        <f>G597*11/12+G609*1/12</f>
        <v>4.9799999999999995</v>
      </c>
      <c r="H598" s="96">
        <f t="shared" si="56"/>
        <v>132.59928461538456</v>
      </c>
      <c r="I598" s="96">
        <f>C598*$E$1859/E598</f>
        <v>8.6222275564102517</v>
      </c>
      <c r="J598" s="98">
        <f>J597*((H598+(I598/12))/H597)</f>
        <v>1679.8292525766255</v>
      </c>
      <c r="K598" s="96">
        <f>D598*$E$1859/E598</f>
        <v>14.869127187179483</v>
      </c>
      <c r="L598" s="98">
        <f>K598*(J598/H598)</f>
        <v>188.36900124880853</v>
      </c>
      <c r="M598" s="91">
        <f>H598/AVERAGE(K478:K597)</f>
        <v>5.4553476499077727</v>
      </c>
      <c r="N598" s="87"/>
      <c r="O598" s="99">
        <f t="shared" si="52"/>
        <v>7.38254588083851</v>
      </c>
      <c r="P598" s="99"/>
      <c r="Q598" s="107">
        <f>1/M598-(G598/100-(((E598/E478)^(1/10))-1))</f>
        <v>0.20369703325046373</v>
      </c>
      <c r="R598" s="97">
        <f>((G598/G599+G598/1200+((1+G599/1200)^(-119))*(1-G598/G599)))</f>
        <v>1.003369024607683</v>
      </c>
      <c r="S598" s="97">
        <f>S597*R597*E597/E598</f>
        <v>4.4700102168598557</v>
      </c>
      <c r="T598" s="100">
        <f t="shared" si="53"/>
        <v>0.18797880726469285</v>
      </c>
      <c r="U598" s="100">
        <f t="shared" si="54"/>
        <v>6.926614317005142E-2</v>
      </c>
      <c r="V598" s="100">
        <f t="shared" si="5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57"/>
        <v>1920.2083333332887</v>
      </c>
      <c r="G599" s="97">
        <f>G597*10/12+G609*2/12</f>
        <v>4.99</v>
      </c>
      <c r="H599" s="96">
        <f t="shared" si="56"/>
        <v>140.48942817258879</v>
      </c>
      <c r="I599" s="96">
        <f>C599*$E$1859/E599</f>
        <v>8.5071453045685264</v>
      </c>
      <c r="J599" s="98">
        <f>J598*((H599+(I599/12))/H598)</f>
        <v>1788.7662901420797</v>
      </c>
      <c r="K599" s="96">
        <f>D599*$E$1859/E599</f>
        <v>14.543167449238572</v>
      </c>
      <c r="L599" s="98">
        <f>K599*(J599/H599)</f>
        <v>185.16929012716452</v>
      </c>
      <c r="M599" s="91">
        <f>H599/AVERAGE(K479:K598)</f>
        <v>5.7988227275571589</v>
      </c>
      <c r="N599" s="87"/>
      <c r="O599" s="99">
        <f t="shared" si="52"/>
        <v>7.856327311469351</v>
      </c>
      <c r="P599" s="99"/>
      <c r="Q599" s="107">
        <f>1/M599-(G599/100-(((E599/E479)^(1/10))-1))</f>
        <v>0.19179383998495128</v>
      </c>
      <c r="R599" s="97">
        <f>((G599/G600+G599/1200+((1+G600/1200)^(-119))*(1-G599/G600)))</f>
        <v>1.0033777150892671</v>
      </c>
      <c r="S599" s="97">
        <f>S598*R598*E598/E599</f>
        <v>4.4395360878123098</v>
      </c>
      <c r="T599" s="100">
        <f t="shared" si="53"/>
        <v>0.18601584961496531</v>
      </c>
      <c r="U599" s="100">
        <f t="shared" si="54"/>
        <v>7.0885252648408059E-2</v>
      </c>
      <c r="V599" s="100">
        <f t="shared" si="5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57"/>
        <v>1920.2916666666219</v>
      </c>
      <c r="G600" s="97">
        <f>G597*9/12+G609*3/12</f>
        <v>5</v>
      </c>
      <c r="H600" s="96">
        <f t="shared" si="56"/>
        <v>135.23627093596053</v>
      </c>
      <c r="I600" s="96">
        <f>C600*$E$1859/E600</f>
        <v>8.2289698349753664</v>
      </c>
      <c r="J600" s="98">
        <f>J599*((H600+(I600/12))/H599)</f>
        <v>1730.6122446667873</v>
      </c>
      <c r="K600" s="96">
        <f>D600*$E$1859/E600</f>
        <v>13.943488539408863</v>
      </c>
      <c r="L600" s="98">
        <f>K600*(J600/H600)</f>
        <v>178.43417178442331</v>
      </c>
      <c r="M600" s="91">
        <f>H600/AVERAGE(K480:K599)</f>
        <v>5.599858725506186</v>
      </c>
      <c r="N600" s="87"/>
      <c r="O600" s="99">
        <f t="shared" si="52"/>
        <v>7.5961153675815503</v>
      </c>
      <c r="P600" s="99"/>
      <c r="Q600" s="107">
        <f>1/M600-(G600/100-(((E600/E480)^(1/10))-1))</f>
        <v>0.20002702354681728</v>
      </c>
      <c r="R600" s="97">
        <f>((G600/G601+G600/1200+((1+G601/1200)^(-119))*(1-G600/G601)))</f>
        <v>1.0033864053419226</v>
      </c>
      <c r="S600" s="97">
        <f>S599*R599*E599/E600</f>
        <v>4.3228705440470714</v>
      </c>
      <c r="T600" s="100">
        <f t="shared" si="53"/>
        <v>0.19696434381990335</v>
      </c>
      <c r="U600" s="100">
        <f t="shared" si="54"/>
        <v>7.3364465691549974E-2</v>
      </c>
      <c r="V600" s="100">
        <f t="shared" si="5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57"/>
        <v>1920.3749999999552</v>
      </c>
      <c r="G601" s="97">
        <f>G597*8/12+G609*4/12</f>
        <v>5.01</v>
      </c>
      <c r="H601" s="96">
        <f t="shared" si="56"/>
        <v>124.89889466019414</v>
      </c>
      <c r="I601" s="96">
        <f>C601*$E$1859/E601</f>
        <v>8.0843366432038817</v>
      </c>
      <c r="J601" s="98">
        <f>J600*((H601+(I601/12))/H600)</f>
        <v>1606.9465630211635</v>
      </c>
      <c r="K601" s="96">
        <f>D601*$E$1859/E601</f>
        <v>13.571520092233005</v>
      </c>
      <c r="L601" s="98">
        <f>K601*(J601/H601)</f>
        <v>174.61089328708869</v>
      </c>
      <c r="M601" s="91">
        <f>H601/AVERAGE(K481:K600)</f>
        <v>5.1889504620474982</v>
      </c>
      <c r="N601" s="87"/>
      <c r="O601" s="99">
        <f t="shared" si="52"/>
        <v>7.0502187719604787</v>
      </c>
      <c r="P601" s="99"/>
      <c r="Q601" s="107">
        <f>1/M601-(G601/100-(((E601/E481)^(1/10))-1))</f>
        <v>0.21766737891949156</v>
      </c>
      <c r="R601" s="97">
        <f>((G601/G602+G601/1200+((1+G602/1200)^(-119))*(1-G601/G602)))</f>
        <v>1.0033950953658182</v>
      </c>
      <c r="S601" s="97">
        <f>S600*R600*E600/E601</f>
        <v>4.2743419213486602</v>
      </c>
      <c r="T601" s="100">
        <f t="shared" si="53"/>
        <v>0.19958456398027846</v>
      </c>
      <c r="U601" s="100">
        <f t="shared" si="54"/>
        <v>7.5468877672946189E-2</v>
      </c>
      <c r="V601" s="100">
        <f t="shared" si="5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57"/>
        <v>1920.4583333332885</v>
      </c>
      <c r="G602" s="97">
        <f>G597*7/12+G609*5/12</f>
        <v>5.0199999999999996</v>
      </c>
      <c r="H602" s="96">
        <f t="shared" si="56"/>
        <v>120.9677684210526</v>
      </c>
      <c r="I602" s="96">
        <f>C602*$E$1859/E602</f>
        <v>7.9423282296650699</v>
      </c>
      <c r="J602" s="98">
        <f>J601*((H602+(I602/12))/H601)</f>
        <v>1564.8842608780581</v>
      </c>
      <c r="K602" s="96">
        <f>D602*$E$1859/E602</f>
        <v>13.211757535885164</v>
      </c>
      <c r="L602" s="98">
        <f>K602*(J602/H602)</f>
        <v>170.9122330378182</v>
      </c>
      <c r="M602" s="91">
        <f>H602/AVERAGE(K482:K601)</f>
        <v>5.0436396804516201</v>
      </c>
      <c r="N602" s="87"/>
      <c r="O602" s="99">
        <f t="shared" si="52"/>
        <v>6.8644453350168151</v>
      </c>
      <c r="P602" s="99"/>
      <c r="Q602" s="107">
        <f>1/M602-(G602/100-(((E602/E482)^(1/10))-1))</f>
        <v>0.22570609227300797</v>
      </c>
      <c r="R602" s="97">
        <f>((G602/G603+G602/1200+((1+G603/1200)^(-119))*(1-G602/G603)))</f>
        <v>1.0034037851611233</v>
      </c>
      <c r="S602" s="97">
        <f>S601*R601*E601/E602</f>
        <v>4.2272912262121407</v>
      </c>
      <c r="T602" s="100">
        <f t="shared" si="53"/>
        <v>0.19117619572981881</v>
      </c>
      <c r="U602" s="100">
        <f t="shared" si="54"/>
        <v>7.7557779973142393E-2</v>
      </c>
      <c r="V602" s="100">
        <f t="shared" si="5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57"/>
        <v>1920.5416666666217</v>
      </c>
      <c r="G603" s="97">
        <f>G597*6/12+G609*6/12</f>
        <v>5.0299999999999994</v>
      </c>
      <c r="H603" s="96">
        <f t="shared" si="56"/>
        <v>121.39587283653843</v>
      </c>
      <c r="I603" s="96">
        <f>C603*$E$1859/E603</f>
        <v>7.9544223629807664</v>
      </c>
      <c r="J603" s="98">
        <f>J602*((H603+(I603/12))/H602)</f>
        <v>1578.9974946270752</v>
      </c>
      <c r="K603" s="96">
        <f>D603*$E$1859/E603</f>
        <v>13.109526495192304</v>
      </c>
      <c r="L603" s="98">
        <f>K603*(J603/H603)</f>
        <v>170.51575978640298</v>
      </c>
      <c r="M603" s="91">
        <f>H603/AVERAGE(K483:K602)</f>
        <v>5.0805929195407966</v>
      </c>
      <c r="N603" s="87"/>
      <c r="O603" s="99">
        <f t="shared" si="52"/>
        <v>6.9264957589329477</v>
      </c>
      <c r="P603" s="99"/>
      <c r="Q603" s="107">
        <f>1/M603-(G603/100-(((E603/E483)^(1/10))-1))</f>
        <v>0.22364726750461536</v>
      </c>
      <c r="R603" s="97">
        <f>((G603/G604+G603/1200+((1+G604/1200)^(-119))*(1-G603/G604)))</f>
        <v>1.0034124747280067</v>
      </c>
      <c r="S603" s="97">
        <f>S602*R602*E602/E603</f>
        <v>4.2620727097508198</v>
      </c>
      <c r="T603" s="100">
        <f t="shared" si="53"/>
        <v>0.18941984411646229</v>
      </c>
      <c r="U603" s="100">
        <f t="shared" si="54"/>
        <v>7.8224607807439561E-2</v>
      </c>
      <c r="V603" s="100">
        <f t="shared" si="5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57"/>
        <v>1920.624999999955</v>
      </c>
      <c r="G604" s="97">
        <f>G597*5/12+G609*7/12</f>
        <v>5.0399999999999991</v>
      </c>
      <c r="H604" s="96">
        <f t="shared" si="56"/>
        <v>119.51112315270932</v>
      </c>
      <c r="I604" s="96">
        <f>C604*$E$1859/E604</f>
        <v>8.1251838596059098</v>
      </c>
      <c r="J604" s="98">
        <f>J603*((H604+(I604/12))/H603)</f>
        <v>1563.2895639997755</v>
      </c>
      <c r="K604" s="96">
        <f>D604*$E$1859/E604</f>
        <v>13.26101712561576</v>
      </c>
      <c r="L604" s="98">
        <f>K604*(J604/H604)</f>
        <v>173.46343280539617</v>
      </c>
      <c r="M604" s="91">
        <f>H604/AVERAGE(K484:K603)</f>
        <v>5.0207010779228591</v>
      </c>
      <c r="N604" s="87"/>
      <c r="O604" s="99">
        <f t="shared" si="52"/>
        <v>6.8578754838189147</v>
      </c>
      <c r="P604" s="99"/>
      <c r="Q604" s="107">
        <f>1/M604-(G604/100-(((E604/E484)^(1/10))-1))</f>
        <v>0.22431643473371796</v>
      </c>
      <c r="R604" s="97">
        <f>((G604/G605+G604/1200+((1+G605/1200)^(-119))*(1-G604/G605)))</f>
        <v>1.0034211640666379</v>
      </c>
      <c r="S604" s="97">
        <f>S603*R603*E603/E604</f>
        <v>4.3819523174071344</v>
      </c>
      <c r="T604" s="100">
        <f t="shared" si="53"/>
        <v>0.19025797397288491</v>
      </c>
      <c r="U604" s="100">
        <f t="shared" si="54"/>
        <v>7.6146876508933925E-2</v>
      </c>
      <c r="V604" s="100">
        <f t="shared" si="5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57"/>
        <v>1920.7083333332882</v>
      </c>
      <c r="G605" s="97">
        <f>G597*4/12+G609*8/12</f>
        <v>5.05</v>
      </c>
      <c r="H605" s="96">
        <f t="shared" si="56"/>
        <v>125.61326674999995</v>
      </c>
      <c r="I605" s="96">
        <f>C605*$E$1859/E605</f>
        <v>8.219927874999998</v>
      </c>
      <c r="J605" s="98">
        <f>J604*((H605+(I605/12))/H604)</f>
        <v>1652.0700982219591</v>
      </c>
      <c r="K605" s="96">
        <f>D605*$E$1859/E605</f>
        <v>13.287553312499998</v>
      </c>
      <c r="L605" s="98">
        <f>K605*(J605/H605)</f>
        <v>174.75836807748175</v>
      </c>
      <c r="M605" s="91">
        <f>H605/AVERAGE(K485:K604)</f>
        <v>5.2971627701080592</v>
      </c>
      <c r="N605" s="87"/>
      <c r="O605" s="99">
        <f t="shared" si="52"/>
        <v>7.2473452714932476</v>
      </c>
      <c r="P605" s="99"/>
      <c r="Q605" s="107">
        <f>1/M605-(G605/100-(((E605/E485)^(1/10))-1))</f>
        <v>0.21326971272005235</v>
      </c>
      <c r="R605" s="97">
        <f>((G605/G606+G605/1200+((1+G606/1200)^(-119))*(1-G605/G606)))</f>
        <v>1.0034298531771852</v>
      </c>
      <c r="S605" s="97">
        <f>S604*R604*E604/E605</f>
        <v>4.462897850645426</v>
      </c>
      <c r="T605" s="100">
        <f t="shared" si="53"/>
        <v>0.18339246211333871</v>
      </c>
      <c r="U605" s="100">
        <f t="shared" si="54"/>
        <v>7.3788958079249234E-2</v>
      </c>
      <c r="V605" s="100">
        <f t="shared" si="5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57"/>
        <v>1920.7916666666215</v>
      </c>
      <c r="G606" s="97">
        <f>G597*3/12+G609*9/12</f>
        <v>5.0600000000000005</v>
      </c>
      <c r="H606" s="96">
        <f t="shared" si="56"/>
        <v>126.40490150753764</v>
      </c>
      <c r="I606" s="96">
        <f>C606*$E$1859/E606</f>
        <v>8.2339639522613055</v>
      </c>
      <c r="J606" s="98">
        <f>J605*((H606+(I606/12))/H605)</f>
        <v>1671.5061549731483</v>
      </c>
      <c r="K606" s="96">
        <f>D606*$E$1859/E606</f>
        <v>13.181079640703514</v>
      </c>
      <c r="L606" s="98">
        <f>K606*(J606/H606)</f>
        <v>174.29906187074062</v>
      </c>
      <c r="M606" s="91">
        <f>H606/AVERAGE(K486:K605)</f>
        <v>5.351177393424158</v>
      </c>
      <c r="N606" s="87"/>
      <c r="O606" s="99">
        <f t="shared" si="52"/>
        <v>7.3327658910836213</v>
      </c>
      <c r="P606" s="99"/>
      <c r="Q606" s="107">
        <f>1/M606-(G606/100-(((E606/E486)^(1/10))-1))</f>
        <v>0.21393756305947337</v>
      </c>
      <c r="R606" s="97">
        <f>((G606/G607+G606/1200+((1+G607/1200)^(-119))*(1-G606/G607)))</f>
        <v>1.0034385420598178</v>
      </c>
      <c r="S606" s="97">
        <f>S605*R605*E605/E606</f>
        <v>4.50070847740494</v>
      </c>
      <c r="T606" s="100">
        <f t="shared" si="53"/>
        <v>0.16586868535422239</v>
      </c>
      <c r="U606" s="100">
        <f t="shared" si="54"/>
        <v>7.3791189902679077E-2</v>
      </c>
      <c r="V606" s="100">
        <f t="shared" si="5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57"/>
        <v>1920.8749999999548</v>
      </c>
      <c r="G607" s="97">
        <f>G597*2/12+G609*10/12</f>
        <v>5.0699999999999994</v>
      </c>
      <c r="H607" s="96">
        <f t="shared" si="56"/>
        <v>120.59441111111107</v>
      </c>
      <c r="I607" s="96">
        <f>C607*$E$1859/E607</f>
        <v>8.2497540328282799</v>
      </c>
      <c r="J607" s="98">
        <f>J606*((H607+(I607/12))/H606)</f>
        <v>1603.7623876138725</v>
      </c>
      <c r="K607" s="96">
        <f>D607*$E$1859/E607</f>
        <v>13.071918252525249</v>
      </c>
      <c r="L607" s="98">
        <f>K607*(J607/H607)</f>
        <v>173.84098180178179</v>
      </c>
      <c r="M607" s="91">
        <f>H607/AVERAGE(K487:K606)</f>
        <v>5.1264079309479254</v>
      </c>
      <c r="N607" s="87"/>
      <c r="O607" s="99">
        <f t="shared" si="52"/>
        <v>7.0372510508450254</v>
      </c>
      <c r="P607" s="99"/>
      <c r="Q607" s="107">
        <f>1/M607-(G607/100-(((E607/E487)^(1/10))-1))</f>
        <v>0.22368938063015109</v>
      </c>
      <c r="R607" s="97">
        <f>((G607/G608+G607/1200+((1+G608/1200)^(-119))*(1-G607/G608)))</f>
        <v>1.0034472307147033</v>
      </c>
      <c r="S607" s="97">
        <f>S606*R606*E606/E607</f>
        <v>4.5389933646863208</v>
      </c>
      <c r="T607" s="100">
        <f t="shared" si="53"/>
        <v>0.16319479470239728</v>
      </c>
      <c r="U607" s="100">
        <f t="shared" si="54"/>
        <v>7.3794103911501319E-2</v>
      </c>
      <c r="V607" s="100">
        <f t="shared" si="5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57"/>
        <v>1920.958333333288</v>
      </c>
      <c r="G608" s="97">
        <f>G597*1/12+G609*11/12</f>
        <v>5.0799999999999992</v>
      </c>
      <c r="H608" s="96">
        <f t="shared" si="56"/>
        <v>112.05626829896904</v>
      </c>
      <c r="I608" s="96">
        <f>C608*$E$1859/E608</f>
        <v>8.3918791237113375</v>
      </c>
      <c r="J608" s="98">
        <f>J607*((H608+(I608/12))/H607)</f>
        <v>1499.5154010023737</v>
      </c>
      <c r="K608" s="96">
        <f>D608*$E$1859/E608</f>
        <v>13.163731958762884</v>
      </c>
      <c r="L608" s="98">
        <f>K608*(J608/H608)</f>
        <v>176.15452581525682</v>
      </c>
      <c r="M608" s="91">
        <f>H608/AVERAGE(K488:K607)</f>
        <v>4.7842410450832498</v>
      </c>
      <c r="N608" s="87"/>
      <c r="O608" s="99">
        <f t="shared" si="52"/>
        <v>6.5824249808668904</v>
      </c>
      <c r="P608" s="99"/>
      <c r="Q608" s="107">
        <f>1/M608-(G608/100-(((E608/E488)^(1/10))-1))</f>
        <v>0.23534006085393727</v>
      </c>
      <c r="R608" s="97">
        <f>((G608/G609+G608/1200+((1+G609/1200)^(-119))*(1-G608/G609)))</f>
        <v>1.0034559191420109</v>
      </c>
      <c r="S608" s="97">
        <f>S607*R607*E607/E608</f>
        <v>4.648550431759416</v>
      </c>
      <c r="T608" s="100">
        <f t="shared" si="53"/>
        <v>0.16573358508088321</v>
      </c>
      <c r="U608" s="100">
        <f t="shared" si="54"/>
        <v>7.3475658499204677E-2</v>
      </c>
      <c r="V608" s="100">
        <f t="shared" si="5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57"/>
        <v>1921.0416666666213</v>
      </c>
      <c r="G609" s="97">
        <v>5.09</v>
      </c>
      <c r="H609" s="96">
        <f t="shared" si="56"/>
        <v>119.45567131578943</v>
      </c>
      <c r="I609" s="96">
        <f>C609*$E$1859/E609</f>
        <v>8.4979857315789449</v>
      </c>
      <c r="J609" s="98">
        <f>J608*((H609+(I609/12))/H608)</f>
        <v>1608.0093211253964</v>
      </c>
      <c r="K609" s="96">
        <f>D609*$E$1859/E609</f>
        <v>12.726817302631574</v>
      </c>
      <c r="L609" s="98">
        <f>K609*(J609/H609)</f>
        <v>171.31744876968884</v>
      </c>
      <c r="M609" s="91">
        <f>H609/AVERAGE(K489:K608)</f>
        <v>5.1221841468873732</v>
      </c>
      <c r="N609" s="87"/>
      <c r="O609" s="99">
        <f t="shared" si="52"/>
        <v>7.0609227162370853</v>
      </c>
      <c r="P609" s="99"/>
      <c r="Q609" s="107">
        <f>1/M609-(G609/100-(((E609/E489)^(1/10))-1))</f>
        <v>0.2192079629022203</v>
      </c>
      <c r="R609" s="97">
        <f>((G609/G610+G609/1200+((1+G610/1200)^(-119))*(1-G609/G610)))</f>
        <v>1.0093750608638843</v>
      </c>
      <c r="S609" s="97">
        <f>S608*R608*E608/E609</f>
        <v>4.7628178766250127</v>
      </c>
      <c r="T609" s="100">
        <f t="shared" si="53"/>
        <v>0.16311673642059343</v>
      </c>
      <c r="U609" s="100">
        <f t="shared" si="54"/>
        <v>7.2471538690655368E-2</v>
      </c>
      <c r="V609" s="100">
        <f t="shared" si="5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57"/>
        <v>1921.1249999999545</v>
      </c>
      <c r="G610" s="97">
        <f>G609*11/12+G621*1/12</f>
        <v>5.024166666666666</v>
      </c>
      <c r="H610" s="96">
        <f t="shared" si="56"/>
        <v>122.48351793478257</v>
      </c>
      <c r="I610" s="96">
        <f>C610*$E$1859/E610</f>
        <v>8.7039633070652158</v>
      </c>
      <c r="J610" s="98">
        <f>J609*((H610+(I610/12))/H609)</f>
        <v>1658.5313546449759</v>
      </c>
      <c r="K610" s="96">
        <f>D610*$E$1859/E610</f>
        <v>12.404492255434779</v>
      </c>
      <c r="L610" s="98">
        <f>K610*(J610/H610)</f>
        <v>167.96741056248695</v>
      </c>
      <c r="M610" s="91">
        <f>H610/AVERAGE(K490:K609)</f>
        <v>5.2748571912050464</v>
      </c>
      <c r="N610" s="87"/>
      <c r="O610" s="99">
        <f t="shared" si="52"/>
        <v>7.2857884017168901</v>
      </c>
      <c r="P610" s="99"/>
      <c r="Q610" s="107">
        <f>1/M610-(G610/100-(((E610/E490)^(1/10))-1))</f>
        <v>0.21414317843259151</v>
      </c>
      <c r="R610" s="97">
        <f>((G610/G611+G610/1200+((1+G611/1200)^(-119))*(1-G610/G611)))</f>
        <v>1.0093356823927233</v>
      </c>
      <c r="S610" s="97">
        <f>S609*R609*E609/E610</f>
        <v>4.9642348966270324</v>
      </c>
      <c r="T610" s="100">
        <f t="shared" si="53"/>
        <v>0.17010499357006537</v>
      </c>
      <c r="U610" s="100">
        <f t="shared" si="54"/>
        <v>6.9433905952720476E-2</v>
      </c>
      <c r="V610" s="100">
        <f t="shared" si="5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57"/>
        <v>1921.2083333332878</v>
      </c>
      <c r="G611" s="97">
        <f>G609*10/12+G621*2/12</f>
        <v>4.958333333333333</v>
      </c>
      <c r="H611" s="96">
        <f t="shared" si="56"/>
        <v>120.01295300546442</v>
      </c>
      <c r="I611" s="96">
        <f>C611*$E$1859/E611</f>
        <v>8.6782622267759528</v>
      </c>
      <c r="J611" s="98">
        <f>J610*((H611+(I611/12))/H610)</f>
        <v>1634.8703869171229</v>
      </c>
      <c r="K611" s="96">
        <f>D611*$E$1859/E611</f>
        <v>11.73091728142076</v>
      </c>
      <c r="L611" s="98">
        <f>K611*(J611/H611)</f>
        <v>159.80382779095424</v>
      </c>
      <c r="M611" s="91">
        <f>H611/AVERAGE(K491:K610)</f>
        <v>5.1923481586841769</v>
      </c>
      <c r="N611" s="87"/>
      <c r="O611" s="99">
        <f t="shared" si="52"/>
        <v>7.1866431496339924</v>
      </c>
      <c r="P611" s="99"/>
      <c r="Q611" s="107">
        <f>1/M611-(G611/100-(((E611/E491)^(1/10))-1))</f>
        <v>0.21609205781717528</v>
      </c>
      <c r="R611" s="97">
        <f>((G611/G612+G611/1200+((1+G612/1200)^(-119))*(1-G611/G612)))</f>
        <v>1.0092963694422421</v>
      </c>
      <c r="S611" s="97">
        <f>S610*R610*E610/E611</f>
        <v>5.037959632337957</v>
      </c>
      <c r="T611" s="100">
        <f t="shared" si="53"/>
        <v>0.17529084842368103</v>
      </c>
      <c r="U611" s="100">
        <f t="shared" si="54"/>
        <v>6.8586400266291481E-2</v>
      </c>
      <c r="V611" s="100">
        <f t="shared" si="5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57"/>
        <v>1921.291666666621</v>
      </c>
      <c r="G612" s="97">
        <f>G609*9/12+G621*3/12</f>
        <v>4.8925000000000001</v>
      </c>
      <c r="H612" s="96">
        <f t="shared" si="56"/>
        <v>121.86815773480659</v>
      </c>
      <c r="I612" s="96">
        <f>C612*$E$1859/E612</f>
        <v>8.7000813618784498</v>
      </c>
      <c r="J612" s="98">
        <f>J611*((H612+(I612/12))/H611)</f>
        <v>1670.019187802558</v>
      </c>
      <c r="K612" s="96">
        <f>D612*$E$1859/E612</f>
        <v>11.110989779005521</v>
      </c>
      <c r="L612" s="98">
        <f>K612*(J612/H612)</f>
        <v>152.25934707895971</v>
      </c>
      <c r="M612" s="91">
        <f>H612/AVERAGE(K492:K611)</f>
        <v>5.2970859227396749</v>
      </c>
      <c r="N612" s="87"/>
      <c r="O612" s="99">
        <f t="shared" si="52"/>
        <v>7.3471112451693443</v>
      </c>
      <c r="P612" s="99"/>
      <c r="Q612" s="107">
        <f>1/M612-(G612/100-(((E612/E492)^(1/10))-1))</f>
        <v>0.2152085818094438</v>
      </c>
      <c r="R612" s="97">
        <f>((G612/G613+G612/1200+((1+G613/1200)^(-119))*(1-G612/G613)))</f>
        <v>1.0092571223325355</v>
      </c>
      <c r="S612" s="97">
        <f>S611*R611*E611/E612</f>
        <v>5.1409799394237288</v>
      </c>
      <c r="T612" s="100">
        <f t="shared" si="53"/>
        <v>0.1624222384357481</v>
      </c>
      <c r="U612" s="100">
        <f t="shared" si="54"/>
        <v>6.7159652991352958E-2</v>
      </c>
      <c r="V612" s="100">
        <f t="shared" si="5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57"/>
        <v>1921.3749999999543</v>
      </c>
      <c r="G613" s="97">
        <f>G609*8/12+G621*4/12</f>
        <v>4.8266666666666662</v>
      </c>
      <c r="H613" s="96">
        <f t="shared" si="56"/>
        <v>128.40960225988698</v>
      </c>
      <c r="I613" s="96">
        <f>C613*$E$1859/E613</f>
        <v>8.8227496384180775</v>
      </c>
      <c r="J613" s="98">
        <f>J612*((H613+(I613/12))/H612)</f>
        <v>1769.7350189445935</v>
      </c>
      <c r="K613" s="96">
        <f>D613*$E$1859/E613</f>
        <v>10.595595692090393</v>
      </c>
      <c r="L613" s="98">
        <f>K613*(J613/H613)</f>
        <v>146.02799489184673</v>
      </c>
      <c r="M613" s="91">
        <f>H613/AVERAGE(K493:K612)</f>
        <v>5.6094692253307752</v>
      </c>
      <c r="N613" s="87"/>
      <c r="O613" s="99">
        <f t="shared" si="52"/>
        <v>7.7953012232006467</v>
      </c>
      <c r="P613" s="99"/>
      <c r="Q613" s="107">
        <f>1/M613-(G613/100-(((E613/E493)^(1/10))-1))</f>
        <v>0.20295342319783582</v>
      </c>
      <c r="R613" s="97">
        <f>((G613/G614+G613/1200+((1+G614/1200)^(-119))*(1-G613/G614)))</f>
        <v>1.0092179413853946</v>
      </c>
      <c r="S613" s="97">
        <f>S612*R612*E612/E613</f>
        <v>5.3058264528441113</v>
      </c>
      <c r="T613" s="100">
        <f t="shared" si="53"/>
        <v>0.14612928022673488</v>
      </c>
      <c r="U613" s="100">
        <f t="shared" si="54"/>
        <v>6.5230175097410248E-2</v>
      </c>
      <c r="V613" s="100">
        <f t="shared" si="5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57"/>
        <v>1921.4583333332876</v>
      </c>
      <c r="G614" s="97">
        <f>G609*7/12+G621*5/12</f>
        <v>4.7608333333333333</v>
      </c>
      <c r="H614" s="96">
        <f t="shared" si="56"/>
        <v>118.8008110795454</v>
      </c>
      <c r="I614" s="96">
        <f>C614*$E$1859/E614</f>
        <v>8.7967012784090866</v>
      </c>
      <c r="J614" s="98">
        <f>J613*((H614+(I614/12))/H613)</f>
        <v>1647.4100932912959</v>
      </c>
      <c r="K614" s="96">
        <f>D614*$E$1859/E614</f>
        <v>9.8849529829545428</v>
      </c>
      <c r="L614" s="98">
        <f>K614*(J614/H614)</f>
        <v>137.07458028148955</v>
      </c>
      <c r="M614" s="91">
        <f>H614/AVERAGE(K494:K613)</f>
        <v>5.2161109609893206</v>
      </c>
      <c r="N614" s="87"/>
      <c r="O614" s="99">
        <f t="shared" si="52"/>
        <v>7.2663741034908513</v>
      </c>
      <c r="P614" s="99"/>
      <c r="Q614" s="107">
        <f>1/M614-(G614/100-(((E614/E494)^(1/10))-1))</f>
        <v>0.21644775043781012</v>
      </c>
      <c r="R614" s="97">
        <f>((G614/G615+G614/1200+((1+G615/1200)^(-119))*(1-G614/G615)))</f>
        <v>1.0091788269243167</v>
      </c>
      <c r="S614" s="97">
        <f>S613*R613*E613/E614</f>
        <v>5.3851598821902735</v>
      </c>
      <c r="T614" s="100">
        <f t="shared" si="53"/>
        <v>0.15274418739271245</v>
      </c>
      <c r="U614" s="100">
        <f t="shared" si="54"/>
        <v>6.5104610088245751E-2</v>
      </c>
      <c r="V614" s="100">
        <f t="shared" si="5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57"/>
        <v>1921.5416666666208</v>
      </c>
      <c r="G615" s="97">
        <f>G609*6/12+G621*6/12</f>
        <v>4.6950000000000003</v>
      </c>
      <c r="H615" s="96">
        <f t="shared" si="56"/>
        <v>117.76891892655365</v>
      </c>
      <c r="I615" s="96">
        <f>C615*$E$1859/E615</f>
        <v>8.6712551638418063</v>
      </c>
      <c r="J615" s="98">
        <f>J614*((H615+(I615/12))/H614)</f>
        <v>1643.1212047150152</v>
      </c>
      <c r="K615" s="96">
        <f>D615*$E$1859/E615</f>
        <v>9.0626158898305054</v>
      </c>
      <c r="L615" s="98">
        <f>K615*(J615/H615)</f>
        <v>126.44232854047397</v>
      </c>
      <c r="M615" s="91">
        <f>H615/AVERAGE(K495:K614)</f>
        <v>5.1977793619054715</v>
      </c>
      <c r="N615" s="87"/>
      <c r="O615" s="99">
        <f t="shared" si="52"/>
        <v>7.2590804721952802</v>
      </c>
      <c r="P615" s="99"/>
      <c r="Q615" s="107">
        <f>1/M615-(G615/100-(((E615/E495)^(1/10))-1))</f>
        <v>0.21723137134873216</v>
      </c>
      <c r="R615" s="97">
        <f>((G615/G616+G615/1200+((1+G616/1200)^(-119))*(1-G615/G616)))</f>
        <v>1.0091397792745151</v>
      </c>
      <c r="S615" s="97">
        <f>S614*R614*E614/E615</f>
        <v>5.4038854381735959</v>
      </c>
      <c r="T615" s="100">
        <f t="shared" si="53"/>
        <v>0.15740803163018846</v>
      </c>
      <c r="U615" s="100">
        <f t="shared" si="54"/>
        <v>6.4791523394092998E-2</v>
      </c>
      <c r="V615" s="100">
        <f t="shared" si="5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57"/>
        <v>1921.6249999999541</v>
      </c>
      <c r="G616" s="97">
        <f>G609*5/12+G621*7/12</f>
        <v>4.6291666666666664</v>
      </c>
      <c r="H616" s="96">
        <f t="shared" si="56"/>
        <v>116.32611440677964</v>
      </c>
      <c r="I616" s="96">
        <f>C616*$E$1859/E616</f>
        <v>8.5973114322033872</v>
      </c>
      <c r="J616" s="98">
        <f>J615*((H616+(I616/12))/H615)</f>
        <v>1632.986946442443</v>
      </c>
      <c r="K616" s="96">
        <f>D616*$E$1859/E616</f>
        <v>8.2961259887005632</v>
      </c>
      <c r="L616" s="98">
        <f>K616*(J616/H616)</f>
        <v>116.46108455248431</v>
      </c>
      <c r="M616" s="91">
        <f>H616/AVERAGE(K496:K615)</f>
        <v>5.161294823215731</v>
      </c>
      <c r="N616" s="87"/>
      <c r="O616" s="99">
        <f t="shared" si="52"/>
        <v>7.2275602020151402</v>
      </c>
      <c r="P616" s="99"/>
      <c r="Q616" s="107">
        <f>1/M616-(G616/100-(((E616/E496)^(1/10))-1))</f>
        <v>0.21585157871859112</v>
      </c>
      <c r="R616" s="97">
        <f>((G616/G617+G616/1200+((1+G617/1200)^(-119))*(1-G616/G617)))</f>
        <v>1.0091007987629279</v>
      </c>
      <c r="S616" s="97">
        <f>S615*R615*E615/E616</f>
        <v>5.4532757583032687</v>
      </c>
      <c r="T616" s="100">
        <f t="shared" si="53"/>
        <v>0.15520438301000405</v>
      </c>
      <c r="U616" s="100">
        <f t="shared" si="54"/>
        <v>6.3882556258163525E-2</v>
      </c>
      <c r="V616" s="100">
        <f t="shared" si="5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57"/>
        <v>1921.7083333332873</v>
      </c>
      <c r="G617" s="97">
        <f>G609*4/12+G621*8/12</f>
        <v>4.5633333333333335</v>
      </c>
      <c r="H617" s="96">
        <f t="shared" si="56"/>
        <v>120.57414314285711</v>
      </c>
      <c r="I617" s="96">
        <f>C617*$E$1859/E617</f>
        <v>8.6189534999999964</v>
      </c>
      <c r="J617" s="98">
        <f>J616*((H617+(I617/12))/H616)</f>
        <v>1702.7035536027704</v>
      </c>
      <c r="K617" s="96">
        <f>D617*$E$1859/E617</f>
        <v>7.6156890714285685</v>
      </c>
      <c r="L617" s="98">
        <f>K617*(J617/H617)</f>
        <v>107.5459506246833</v>
      </c>
      <c r="M617" s="91">
        <f>H617/AVERAGE(K497:K616)</f>
        <v>5.377524425458259</v>
      </c>
      <c r="N617" s="87"/>
      <c r="O617" s="99">
        <f t="shared" si="52"/>
        <v>7.5505875789303669</v>
      </c>
      <c r="P617" s="99"/>
      <c r="Q617" s="107">
        <f>1/M617-(G617/100-(((E617/E497)^(1/10))-1))</f>
        <v>0.20640123633622981</v>
      </c>
      <c r="R617" s="97">
        <f>((G617/G618+G617/1200+((1+G618/1200)^(-119))*(1-G617/G618)))</f>
        <v>1.0090618857182294</v>
      </c>
      <c r="S617" s="97">
        <f>S616*R616*E616/E617</f>
        <v>5.5657952655620919</v>
      </c>
      <c r="T617" s="100">
        <f t="shared" si="53"/>
        <v>0.13342049673951029</v>
      </c>
      <c r="U617" s="100">
        <f t="shared" si="54"/>
        <v>6.2479788382081125E-2</v>
      </c>
      <c r="V617" s="100">
        <f t="shared" si="5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57"/>
        <v>1921.7916666666206</v>
      </c>
      <c r="G618" s="97">
        <f>G609*3/12+G621*9/12</f>
        <v>4.4974999999999996</v>
      </c>
      <c r="H618" s="96">
        <f t="shared" si="56"/>
        <v>122.21584857142854</v>
      </c>
      <c r="I618" s="96">
        <f>C618*$E$1859/E618</f>
        <v>8.5423405799999976</v>
      </c>
      <c r="J618" s="98">
        <f>J617*((H618+(I618/12))/H617)</f>
        <v>1735.9397602598954</v>
      </c>
      <c r="K618" s="96">
        <f>D618*$E$1859/E618</f>
        <v>6.8404392857142833</v>
      </c>
      <c r="L618" s="98">
        <f>K618*(J618/H618)</f>
        <v>97.160807477232936</v>
      </c>
      <c r="M618" s="91">
        <f>H618/AVERAGE(K498:K617)</f>
        <v>5.4792576780533473</v>
      </c>
      <c r="N618" s="87"/>
      <c r="O618" s="99">
        <f t="shared" si="52"/>
        <v>7.7141620987324968</v>
      </c>
      <c r="P618" s="99"/>
      <c r="Q618" s="107">
        <f>1/M618-(G618/100-(((E618/E498)^(1/10))-1))</f>
        <v>0.20360686991963539</v>
      </c>
      <c r="R618" s="97">
        <f>((G618/G619+G618/1200+((1+G619/1200)^(-119))*(1-G618/G619)))</f>
        <v>1.0090230404708369</v>
      </c>
      <c r="S618" s="97">
        <f>S617*R617*E617/E618</f>
        <v>5.6162318661896782</v>
      </c>
      <c r="T618" s="100">
        <f t="shared" si="53"/>
        <v>0.11664170789688111</v>
      </c>
      <c r="U618" s="100">
        <f t="shared" si="54"/>
        <v>6.2296997971143186E-2</v>
      </c>
      <c r="V618" s="100">
        <f t="shared" si="5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57"/>
        <v>1921.8749999999538</v>
      </c>
      <c r="G619" s="97">
        <f>G609*2/12+G621*10/12</f>
        <v>4.4316666666666666</v>
      </c>
      <c r="H619" s="96">
        <f t="shared" si="56"/>
        <v>129.52280057471262</v>
      </c>
      <c r="I619" s="96">
        <f>C619*$E$1859/E619</f>
        <v>8.51621586781609</v>
      </c>
      <c r="J619" s="98">
        <f>J618*((H619+(I619/12))/H618)</f>
        <v>1849.8071390202665</v>
      </c>
      <c r="K619" s="96">
        <f>D619*$E$1859/E619</f>
        <v>6.1000469109195388</v>
      </c>
      <c r="L619" s="98">
        <f>K619*(J619/H619)</f>
        <v>87.119103926945968</v>
      </c>
      <c r="M619" s="91">
        <f>H619/AVERAGE(K499:K618)</f>
        <v>5.8381969932008921</v>
      </c>
      <c r="N619" s="87"/>
      <c r="O619" s="99">
        <f t="shared" si="52"/>
        <v>8.2399460787630989</v>
      </c>
      <c r="P619" s="99"/>
      <c r="Q619" s="107">
        <f>1/M619-(G619/100-(((E619/E499)^(1/10))-1))</f>
        <v>0.19353770826111436</v>
      </c>
      <c r="R619" s="97">
        <f>((G619/G620+G619/1200+((1+G620/1200)^(-119))*(1-G619/G620)))</f>
        <v>1.0089842633529238</v>
      </c>
      <c r="S619" s="97">
        <f>S618*R618*E618/E619</f>
        <v>5.6994757866786472</v>
      </c>
      <c r="T619" s="100">
        <f t="shared" si="53"/>
        <v>0.11332002889117798</v>
      </c>
      <c r="U619" s="100">
        <f t="shared" si="54"/>
        <v>6.2237375274959872E-2</v>
      </c>
      <c r="V619" s="100">
        <f t="shared" si="5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57"/>
        <v>1921.9583333332871</v>
      </c>
      <c r="G620" s="97">
        <f>G609*1/12+G621*11/12</f>
        <v>4.3658333333333328</v>
      </c>
      <c r="H620" s="96">
        <f t="shared" si="56"/>
        <v>134.88450028901727</v>
      </c>
      <c r="I620" s="96">
        <f>C620*$E$1859/E620</f>
        <v>8.4879439306358364</v>
      </c>
      <c r="J620" s="98">
        <f>J619*((H620+(I620/12))/H619)</f>
        <v>1936.4832452002672</v>
      </c>
      <c r="K620" s="96">
        <f>D620*$E$1859/E620</f>
        <v>5.3510950867052003</v>
      </c>
      <c r="L620" s="98">
        <f>K620*(J620/H620)</f>
        <v>76.823548715195287</v>
      </c>
      <c r="M620" s="91">
        <f>H620/AVERAGE(K500:K619)</f>
        <v>6.1141588494172723</v>
      </c>
      <c r="N620" s="87"/>
      <c r="O620" s="99">
        <f t="shared" si="52"/>
        <v>8.6498527940779386</v>
      </c>
      <c r="P620" s="99"/>
      <c r="Q620" s="107">
        <f>1/M620-(G620/100-(((E620/E500)^(1/10))-1))</f>
        <v>0.18696752320380897</v>
      </c>
      <c r="R620" s="97">
        <f>((G620/G621+G620/1200+((1+G621/1200)^(-119))*(1-G620/G621)))</f>
        <v>1.0089455546984269</v>
      </c>
      <c r="S620" s="97">
        <f>S619*R619*E619/E620</f>
        <v>5.7839223109412812</v>
      </c>
      <c r="T620" s="100">
        <f t="shared" si="53"/>
        <v>8.7052791666406115E-2</v>
      </c>
      <c r="U620" s="100">
        <f t="shared" si="54"/>
        <v>6.1471044956979082E-2</v>
      </c>
      <c r="V620" s="100">
        <f t="shared" si="5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57"/>
        <v>1922.0416666666204</v>
      </c>
      <c r="G621" s="97">
        <v>4.3</v>
      </c>
      <c r="H621" s="96">
        <f t="shared" si="56"/>
        <v>137.88814497041417</v>
      </c>
      <c r="I621" s="96">
        <f>C621*$E$1859/E621</f>
        <v>8.7681749171597616</v>
      </c>
      <c r="J621" s="98">
        <f>J620*((H621+(I621/12))/H620)</f>
        <v>1990.0954806269021</v>
      </c>
      <c r="K621" s="96">
        <f>D621*$E$1859/E621</f>
        <v>6.1067448313609445</v>
      </c>
      <c r="L621" s="98">
        <f>K621*(J621/H621)</f>
        <v>88.136694368037993</v>
      </c>
      <c r="M621" s="91">
        <f>H621/AVERAGE(K501:K620)</f>
        <v>6.2870872903471282</v>
      </c>
      <c r="N621" s="87"/>
      <c r="O621" s="99">
        <f t="shared" si="52"/>
        <v>8.9170964731832232</v>
      </c>
      <c r="P621" s="99"/>
      <c r="Q621" s="107">
        <f>1/M621-(G621/100-(((E621/E501)^(1/10))-1))</f>
        <v>0.17951956182160134</v>
      </c>
      <c r="R621" s="97">
        <f>((G621/G622+G621/1200+((1+G622/1200)^(-119))*(1-G621/G622)))</f>
        <v>1.0031803360364855</v>
      </c>
      <c r="S621" s="97">
        <f>S620*R620*E620/E621</f>
        <v>5.9737848985309467</v>
      </c>
      <c r="T621" s="100">
        <f t="shared" si="53"/>
        <v>8.5386471884166149E-2</v>
      </c>
      <c r="U621" s="100">
        <f t="shared" si="54"/>
        <v>6.0320506332032897E-2</v>
      </c>
      <c r="V621" s="100">
        <f t="shared" si="5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57"/>
        <v>1922.1249999999536</v>
      </c>
      <c r="G622" s="97">
        <f>G621*11/12+G633*1/12</f>
        <v>4.3049999999999997</v>
      </c>
      <c r="H622" s="96">
        <f t="shared" si="56"/>
        <v>140.91035088757394</v>
      </c>
      <c r="I622" s="96">
        <f>C622*$E$1859/E622</f>
        <v>8.8456189437869792</v>
      </c>
      <c r="J622" s="98">
        <f>J621*((H622+(I622/12))/H621)</f>
        <v>2044.3528440559119</v>
      </c>
      <c r="K622" s="96">
        <f>D622*$E$1859/E622</f>
        <v>6.7376303165680467</v>
      </c>
      <c r="L622" s="98">
        <f>K622*(J622/H622)</f>
        <v>97.75075864272705</v>
      </c>
      <c r="M622" s="91">
        <f>H622/AVERAGE(K502:K621)</f>
        <v>6.4613058726969843</v>
      </c>
      <c r="N622" s="87"/>
      <c r="O622" s="99">
        <f t="shared" si="52"/>
        <v>9.1855378690400631</v>
      </c>
      <c r="P622" s="99"/>
      <c r="Q622" s="107">
        <f>1/M622-(G622/100-(((E622/E502)^(1/10))-1))</f>
        <v>0.17408010681528896</v>
      </c>
      <c r="R622" s="97">
        <f>((G622/G623+G622/1200+((1+G623/1200)^(-119))*(1-G622/G623)))</f>
        <v>1.0031845960283758</v>
      </c>
      <c r="S622" s="97">
        <f>S621*R621*E621/E622</f>
        <v>5.9927835419179578</v>
      </c>
      <c r="T622" s="100">
        <f t="shared" si="53"/>
        <v>8.3916754121699633E-2</v>
      </c>
      <c r="U622" s="100">
        <f t="shared" si="54"/>
        <v>6.2073880429736938E-2</v>
      </c>
      <c r="V622" s="100">
        <f t="shared" si="5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57"/>
        <v>1922.2083333332869</v>
      </c>
      <c r="G623" s="97">
        <f>G621*10/12+G633*2/12</f>
        <v>4.3100000000000005</v>
      </c>
      <c r="H623" s="96">
        <f t="shared" si="56"/>
        <v>147.95009999999996</v>
      </c>
      <c r="I623" s="96">
        <f>C623*$E$1859/E623</f>
        <v>9.0318374999999964</v>
      </c>
      <c r="J623" s="98">
        <f>J622*((H623+(I623/12))/H622)</f>
        <v>2157.4064244051633</v>
      </c>
      <c r="K623" s="96">
        <f>D623*$E$1859/E623</f>
        <v>7.4548499999999986</v>
      </c>
      <c r="L623" s="98">
        <f>K623*(J623/H623)</f>
        <v>108.7065252607253</v>
      </c>
      <c r="M623" s="91">
        <f>H623/AVERAGE(K503:K622)</f>
        <v>6.8213872490360421</v>
      </c>
      <c r="N623" s="87"/>
      <c r="O623" s="99">
        <f t="shared" si="52"/>
        <v>9.71740914582813</v>
      </c>
      <c r="P623" s="99"/>
      <c r="Q623" s="107">
        <f>1/M623-(G623/100-(((E623/E503)^(1/10))-1))</f>
        <v>0.16243257308781894</v>
      </c>
      <c r="R623" s="97">
        <f>((G623/G624+G623/1200+((1+G624/1200)^(-119))*(1-G623/G624)))</f>
        <v>1.0031888559901481</v>
      </c>
      <c r="S623" s="97">
        <f>S622*R622*E622/E623</f>
        <v>6.0838665573818842</v>
      </c>
      <c r="T623" s="100">
        <f t="shared" si="53"/>
        <v>8.0061470782865074E-2</v>
      </c>
      <c r="U623" s="100">
        <f t="shared" si="54"/>
        <v>6.1821595873386315E-2</v>
      </c>
      <c r="V623" s="100">
        <f t="shared" si="5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57"/>
        <v>1922.2916666666201</v>
      </c>
      <c r="G624" s="97">
        <f>G621*9/12+G633*3/12</f>
        <v>4.3149999999999995</v>
      </c>
      <c r="H624" s="96">
        <f t="shared" si="56"/>
        <v>156.93414999999996</v>
      </c>
      <c r="I624" s="96">
        <f>C624*$E$1859/E624</f>
        <v>9.1121204999999978</v>
      </c>
      <c r="J624" s="98">
        <f>J623*((H624+(I624/12))/H623)</f>
        <v>2299.4844592475301</v>
      </c>
      <c r="K624" s="96">
        <f>D624*$E$1859/E624</f>
        <v>8.0913794999999986</v>
      </c>
      <c r="L624" s="98">
        <f>K624*(J624/H624)</f>
        <v>118.55929008519848</v>
      </c>
      <c r="M624" s="91">
        <f>H624/AVERAGE(K504:K623)</f>
        <v>7.2732533902098622</v>
      </c>
      <c r="N624" s="87"/>
      <c r="O624" s="99">
        <f t="shared" si="52"/>
        <v>10.378612240077569</v>
      </c>
      <c r="P624" s="99"/>
      <c r="Q624" s="107">
        <f>1/M624-(G624/100-(((E624/E504)^(1/10))-1))</f>
        <v>0.15011860019363651</v>
      </c>
      <c r="R624" s="97">
        <f>((G624/G625+G624/1200+((1+G625/1200)^(-119))*(1-G624/G625)))</f>
        <v>1.0031931159218126</v>
      </c>
      <c r="S624" s="97">
        <f>S623*R623*E623/E624</f>
        <v>6.1032671316966525</v>
      </c>
      <c r="T624" s="100">
        <f t="shared" si="53"/>
        <v>4.5916567580980949E-2</v>
      </c>
      <c r="U624" s="100">
        <f t="shared" si="54"/>
        <v>6.2836560148972875E-2</v>
      </c>
      <c r="V624" s="100">
        <f t="shared" si="5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57"/>
        <v>1922.3749999999534</v>
      </c>
      <c r="G625" s="97">
        <f>G621*8/12+G633*4/12</f>
        <v>4.32</v>
      </c>
      <c r="H625" s="96">
        <f t="shared" si="56"/>
        <v>163.05094999999994</v>
      </c>
      <c r="I625" s="96">
        <f>C625*$E$1859/E625</f>
        <v>9.190491999999999</v>
      </c>
      <c r="J625" s="98">
        <f>J624*((H625+(I625/12))/H624)</f>
        <v>2400.3331443014963</v>
      </c>
      <c r="K625" s="96">
        <f>D625*$E$1859/E625</f>
        <v>8.7298204999999971</v>
      </c>
      <c r="L625" s="98">
        <f>K625*(J625/H625)</f>
        <v>128.514905861957</v>
      </c>
      <c r="M625" s="91">
        <f>H625/AVERAGE(K505:K624)</f>
        <v>7.5934672589193806</v>
      </c>
      <c r="N625" s="87"/>
      <c r="O625" s="99">
        <f t="shared" si="52"/>
        <v>10.851308007115509</v>
      </c>
      <c r="P625" s="99"/>
      <c r="Q625" s="107">
        <f>1/M625-(G625/100-(((E625/E505)^(1/10))-1))</f>
        <v>0.14427069252660302</v>
      </c>
      <c r="R625" s="97">
        <f>((G625/G626+G625/1200+((1+G626/1200)^(-119))*(1-G625/G626)))</f>
        <v>1.0031973758233814</v>
      </c>
      <c r="S625" s="97">
        <f>S624*R624*E624/E625</f>
        <v>6.1227555711499484</v>
      </c>
      <c r="T625" s="100">
        <f t="shared" si="53"/>
        <v>3.0457950462606576E-2</v>
      </c>
      <c r="U625" s="100">
        <f t="shared" si="54"/>
        <v>6.4629222340574666E-2</v>
      </c>
      <c r="V625" s="100">
        <f t="shared" si="5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57"/>
        <v>1922.4583333332866</v>
      </c>
      <c r="G626" s="97">
        <f>G621*7/12+G633*5/12</f>
        <v>4.3250000000000002</v>
      </c>
      <c r="H626" s="96">
        <f t="shared" si="56"/>
        <v>161.52174999999994</v>
      </c>
      <c r="I626" s="96">
        <f>C626*$E$1859/E626</f>
        <v>9.2707749999999969</v>
      </c>
      <c r="J626" s="98">
        <f>J625*((H626+(I626/12))/H625)</f>
        <v>2389.1944353962285</v>
      </c>
      <c r="K626" s="96">
        <f>D626*$E$1859/E626</f>
        <v>9.3663499999999971</v>
      </c>
      <c r="L626" s="98">
        <f>K626*(J626/H626)</f>
        <v>138.54500276262155</v>
      </c>
      <c r="M626" s="91">
        <f>H626/AVERAGE(K506:K625)</f>
        <v>7.5579873517551279</v>
      </c>
      <c r="N626" s="87"/>
      <c r="O626" s="99">
        <f t="shared" si="52"/>
        <v>10.815617689535221</v>
      </c>
      <c r="P626" s="99"/>
      <c r="Q626" s="107">
        <f>1/M626-(G626/100-(((E626/E506)^(1/10))-1))</f>
        <v>0.14587981797708546</v>
      </c>
      <c r="R626" s="97">
        <f>((G626/G627+G626/1200+((1+G627/1200)^(-119))*(1-G626/G627)))</f>
        <v>1.0032016356948654</v>
      </c>
      <c r="S626" s="97">
        <f>S625*R625*E625/E626</f>
        <v>6.1423323217856174</v>
      </c>
      <c r="T626" s="100">
        <f t="shared" si="53"/>
        <v>1.8087288159285952E-2</v>
      </c>
      <c r="U626" s="100">
        <f t="shared" si="54"/>
        <v>6.5658098466928827E-2</v>
      </c>
      <c r="V626" s="100">
        <f t="shared" si="5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57"/>
        <v>1922.5416666666199</v>
      </c>
      <c r="G627" s="97">
        <f>G621*6/12+G633*6/12</f>
        <v>4.33</v>
      </c>
      <c r="H627" s="96">
        <f t="shared" si="56"/>
        <v>161.70038422619044</v>
      </c>
      <c r="I627" s="96">
        <f>C627*$E$1859/E627</f>
        <v>9.2953969404761878</v>
      </c>
      <c r="J627" s="98">
        <f>J626*((H627+(I627/12))/H626)</f>
        <v>2403.2947105579392</v>
      </c>
      <c r="K627" s="96">
        <f>D627*$E$1859/E627</f>
        <v>9.9433385505952359</v>
      </c>
      <c r="L627" s="98">
        <f>K627*(J627/H627)</f>
        <v>147.78426815922089</v>
      </c>
      <c r="M627" s="91">
        <f>H627/AVERAGE(K507:K626)</f>
        <v>7.6020950457740337</v>
      </c>
      <c r="N627" s="87"/>
      <c r="O627" s="99">
        <f t="shared" si="52"/>
        <v>10.892058792535382</v>
      </c>
      <c r="P627" s="99"/>
      <c r="Q627" s="107">
        <f>1/M627-(G627/100-(((E627/E507)^(1/10))-1))</f>
        <v>0.14569327464091716</v>
      </c>
      <c r="R627" s="97">
        <f>((G627/G628+G627/1200+((1+G628/1200)^(-119))*(1-G627/G628)))</f>
        <v>1.0032058955362759</v>
      </c>
      <c r="S627" s="97">
        <f>S626*R626*E626/E627</f>
        <v>6.1253192736717903</v>
      </c>
      <c r="T627" s="100">
        <f t="shared" si="53"/>
        <v>2.356749577898376E-2</v>
      </c>
      <c r="U627" s="100">
        <f t="shared" si="54"/>
        <v>6.6540567520546379E-2</v>
      </c>
      <c r="V627" s="100">
        <f t="shared" si="5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57"/>
        <v>1922.6249999999532</v>
      </c>
      <c r="G628" s="97">
        <f>G621*5/12+G633*7/12</f>
        <v>4.335</v>
      </c>
      <c r="H628" s="96">
        <f t="shared" si="56"/>
        <v>169.80222981927704</v>
      </c>
      <c r="I628" s="96">
        <f>C628*$E$1859/E628</f>
        <v>9.4862332921686718</v>
      </c>
      <c r="J628" s="98">
        <f>J627*((H628+(I628/12))/H627)</f>
        <v>2535.4587369643959</v>
      </c>
      <c r="K628" s="96">
        <f>D628*$E$1859/E628</f>
        <v>10.70542484036144</v>
      </c>
      <c r="L628" s="98">
        <f>K628*(J628/H628)</f>
        <v>159.85162841088098</v>
      </c>
      <c r="M628" s="91">
        <f>H628/AVERAGE(K508:K627)</f>
        <v>8.0200306898957781</v>
      </c>
      <c r="N628" s="87"/>
      <c r="O628" s="99">
        <f t="shared" si="52"/>
        <v>11.501719558533331</v>
      </c>
      <c r="P628" s="99"/>
      <c r="Q628" s="107">
        <f>1/M628-(G628/100-(((E628/E508)^(1/10))-1))</f>
        <v>0.13648243579404418</v>
      </c>
      <c r="R628" s="97">
        <f>((G628/G629+G628/1200+((1+G629/1200)^(-119))*(1-G628/G629)))</f>
        <v>1.0032101553476238</v>
      </c>
      <c r="S628" s="97">
        <f>S627*R627*E627/E628</f>
        <v>6.2189920267556591</v>
      </c>
      <c r="T628" s="100">
        <f t="shared" si="53"/>
        <v>6.1936125765673644E-2</v>
      </c>
      <c r="U628" s="100">
        <f t="shared" si="54"/>
        <v>6.6293715830372912E-2</v>
      </c>
      <c r="V628" s="100">
        <f t="shared" si="5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57"/>
        <v>1922.7083333332864</v>
      </c>
      <c r="G629" s="97">
        <f>G621*4/12+G633*8/12</f>
        <v>4.34</v>
      </c>
      <c r="H629" s="96">
        <f t="shared" si="56"/>
        <v>174.22516445783128</v>
      </c>
      <c r="I629" s="96">
        <f>C629*$E$1859/E629</f>
        <v>9.5669999246987913</v>
      </c>
      <c r="J629" s="98">
        <f>J628*((H629+(I629/12))/H628)</f>
        <v>2613.40566821828</v>
      </c>
      <c r="K629" s="96">
        <f>D629*$E$1859/E629</f>
        <v>11.345788855421683</v>
      </c>
      <c r="L629" s="98">
        <f>K629*(J629/H629)</f>
        <v>170.188669343133</v>
      </c>
      <c r="M629" s="91">
        <f>H629/AVERAGE(K509:K628)</f>
        <v>8.2650830022843049</v>
      </c>
      <c r="N629" s="87"/>
      <c r="O629" s="99">
        <f t="shared" si="52"/>
        <v>11.861543308882688</v>
      </c>
      <c r="P629" s="99"/>
      <c r="Q629" s="107">
        <f>1/M629-(G629/100-(((E629/E509)^(1/10))-1))</f>
        <v>0.13170642498863799</v>
      </c>
      <c r="R629" s="97">
        <f>((G629/G630+G629/1200+((1+G630/1200)^(-119))*(1-G629/G630)))</f>
        <v>1.0032144151289202</v>
      </c>
      <c r="S629" s="97">
        <f>S628*R628*E628/E629</f>
        <v>6.2389559572671782</v>
      </c>
      <c r="T629" s="100">
        <f t="shared" si="53"/>
        <v>6.9986153695603903E-2</v>
      </c>
      <c r="U629" s="100">
        <f t="shared" si="54"/>
        <v>6.7327478405122099E-2</v>
      </c>
      <c r="V629" s="100">
        <f t="shared" si="5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57"/>
        <v>1922.7916666666197</v>
      </c>
      <c r="G630" s="97">
        <f>G621*3/12+G633*9/12</f>
        <v>4.3449999999999998</v>
      </c>
      <c r="H630" s="96">
        <f t="shared" si="56"/>
        <v>177.00489999999994</v>
      </c>
      <c r="I630" s="96">
        <f>C630*$E$1859/E630</f>
        <v>9.589995499999997</v>
      </c>
      <c r="J630" s="98">
        <f>J629*((H630+(I630/12))/H629)</f>
        <v>2667.0897750328604</v>
      </c>
      <c r="K630" s="96">
        <f>D630*$E$1859/E630</f>
        <v>11.914379499999997</v>
      </c>
      <c r="L630" s="98">
        <f>K630*(J630/H630)</f>
        <v>179.52452017040844</v>
      </c>
      <c r="M630" s="91">
        <f>H630/AVERAGE(K510:K629)</f>
        <v>8.4321519987618974</v>
      </c>
      <c r="N630" s="87"/>
      <c r="O630" s="99">
        <f t="shared" si="52"/>
        <v>12.107471819097544</v>
      </c>
      <c r="P630" s="99"/>
      <c r="Q630" s="107">
        <f>1/M630-(G630/100-(((E630/E510)^(1/10))-1))</f>
        <v>0.12989248661951505</v>
      </c>
      <c r="R630" s="97">
        <f>((G630/G631+G630/1200+((1+G631/1200)^(-119))*(1-G630/G631)))</f>
        <v>1.0032186748801766</v>
      </c>
      <c r="S630" s="97">
        <f>S629*R629*E629/E630</f>
        <v>6.2215314465849758</v>
      </c>
      <c r="T630" s="100">
        <f t="shared" si="53"/>
        <v>5.3539262109139285E-2</v>
      </c>
      <c r="U630" s="100">
        <f t="shared" si="54"/>
        <v>6.9007264494567178E-2</v>
      </c>
      <c r="V630" s="100">
        <f t="shared" si="5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57"/>
        <v>1922.8749999999529</v>
      </c>
      <c r="G631" s="97">
        <f>G621*2/12+G633*10/12</f>
        <v>4.3499999999999996</v>
      </c>
      <c r="H631" s="96">
        <f t="shared" si="56"/>
        <v>167.21073809523804</v>
      </c>
      <c r="I631" s="96">
        <f>C631*$E$1859/E631</f>
        <v>9.6108171964285685</v>
      </c>
      <c r="J631" s="98">
        <f>J630*((H631+(I631/12))/H630)</f>
        <v>2531.5803453597377</v>
      </c>
      <c r="K631" s="96">
        <f>D631*$E$1859/E631</f>
        <v>12.478101330357138</v>
      </c>
      <c r="L631" s="98">
        <f>K631*(J631/H631)</f>
        <v>188.91918327247041</v>
      </c>
      <c r="M631" s="91">
        <f>H631/AVERAGE(K511:K630)</f>
        <v>7.9982537722698375</v>
      </c>
      <c r="N631" s="87"/>
      <c r="O631" s="99">
        <f t="shared" si="52"/>
        <v>11.491767155410157</v>
      </c>
      <c r="P631" s="99"/>
      <c r="Q631" s="107">
        <f>1/M631-(G631/100-(((E631/E511)^(1/10))-1))</f>
        <v>0.13690598043210195</v>
      </c>
      <c r="R631" s="97">
        <f>((G631/G632+G631/1200+((1+G632/1200)^(-119))*(1-G631/G632)))</f>
        <v>1.0032229346014039</v>
      </c>
      <c r="S631" s="97">
        <f>S630*R630*E630/E631</f>
        <v>6.2044044113447061</v>
      </c>
      <c r="T631" s="100">
        <f t="shared" si="53"/>
        <v>5.9457509838696021E-2</v>
      </c>
      <c r="U631" s="100">
        <f t="shared" si="54"/>
        <v>7.068911847756465E-2</v>
      </c>
      <c r="V631" s="100">
        <f t="shared" si="5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57"/>
        <v>1922.9583333332862</v>
      </c>
      <c r="G632" s="97">
        <f>G621*1/12+G633*11/12</f>
        <v>4.3549999999999995</v>
      </c>
      <c r="H632" s="96">
        <f t="shared" si="56"/>
        <v>165.84354970414196</v>
      </c>
      <c r="I632" s="96">
        <f>C632*$E$1859/E632</f>
        <v>9.6332813609467429</v>
      </c>
      <c r="J632" s="98">
        <f>J631*((H632+(I632/12))/H631)</f>
        <v>2523.035070121904</v>
      </c>
      <c r="K632" s="96">
        <f>D632*$E$1859/E632</f>
        <v>13.033263017751475</v>
      </c>
      <c r="L632" s="98">
        <f>K632*(J632/H632)</f>
        <v>198.27952145604939</v>
      </c>
      <c r="M632" s="91">
        <f>H632/AVERAGE(K512:K631)</f>
        <v>7.9646798649400017</v>
      </c>
      <c r="N632" s="87"/>
      <c r="O632" s="99">
        <f t="shared" si="52"/>
        <v>11.449713276395814</v>
      </c>
      <c r="P632" s="99"/>
      <c r="Q632" s="107">
        <f>1/M632-(G632/100-(((E632/E512)^(1/10))-1))</f>
        <v>0.13904051336828618</v>
      </c>
      <c r="R632" s="97">
        <f>((G632/G633+G632/1200+((1+G633/1200)^(-119))*(1-G632/G633)))</f>
        <v>1.0032271942926132</v>
      </c>
      <c r="S632" s="97">
        <f>S631*R631*E631/E632</f>
        <v>6.1875700270326996</v>
      </c>
      <c r="T632" s="100">
        <f t="shared" si="53"/>
        <v>5.7754057837540618E-2</v>
      </c>
      <c r="U632" s="100">
        <f t="shared" si="54"/>
        <v>7.2373180407452997E-2</v>
      </c>
      <c r="V632" s="100">
        <f t="shared" si="5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57"/>
        <v>1923.0416666666194</v>
      </c>
      <c r="G633" s="97">
        <v>4.3600000000000003</v>
      </c>
      <c r="H633" s="96">
        <f t="shared" si="56"/>
        <v>169.11086011904757</v>
      </c>
      <c r="I633" s="96">
        <f>C633*$E$1859/E633</f>
        <v>9.7229243958333296</v>
      </c>
      <c r="J633" s="98">
        <f>J632*((H633+(I633/12))/H632)</f>
        <v>2585.0683059619696</v>
      </c>
      <c r="K633" s="96">
        <f>D633*$E$1859/E633</f>
        <v>13.570671494047613</v>
      </c>
      <c r="L633" s="98">
        <f>K633*(J633/H633)</f>
        <v>207.44447012562227</v>
      </c>
      <c r="M633" s="91">
        <f>H633/AVERAGE(K513:K632)</f>
        <v>8.1542004830691539</v>
      </c>
      <c r="N633" s="87"/>
      <c r="O633" s="99">
        <f t="shared" si="52"/>
        <v>11.725953614115143</v>
      </c>
      <c r="P633" s="99"/>
      <c r="Q633" s="107">
        <f>1/M633-(G633/100-(((E633/E513)^(1/10))-1))</f>
        <v>0.13441486988785215</v>
      </c>
      <c r="R633" s="97">
        <f>((G633/G634+G633/1200+((1+G634/1200)^(-119))*(1-G633/G634)))</f>
        <v>1.0056455223186209</v>
      </c>
      <c r="S633" s="97">
        <f>S632*R632*E632/E633</f>
        <v>6.2444881517430657</v>
      </c>
      <c r="T633" s="100">
        <f t="shared" si="53"/>
        <v>6.1539389511198195E-2</v>
      </c>
      <c r="U633" s="100">
        <f t="shared" si="54"/>
        <v>7.3617985826168297E-2</v>
      </c>
      <c r="V633" s="100">
        <f t="shared" si="5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57"/>
        <v>1923.1249999999527</v>
      </c>
      <c r="G634" s="97">
        <f>G633*11/12+G645*1/12</f>
        <v>4.335</v>
      </c>
      <c r="H634" s="96">
        <f t="shared" si="56"/>
        <v>176.33132380952372</v>
      </c>
      <c r="I634" s="96">
        <f>C634*$E$1859/E634</f>
        <v>9.7533263482142818</v>
      </c>
      <c r="J634" s="98">
        <f>J633*((H634+(I634/12))/H633)</f>
        <v>2707.8663119229886</v>
      </c>
      <c r="K634" s="96">
        <f>D634*$E$1859/E634</f>
        <v>14.02860090178571</v>
      </c>
      <c r="L634" s="98">
        <f>K634*(J634/H634)</f>
        <v>215.43294160482145</v>
      </c>
      <c r="M634" s="91">
        <f>H634/AVERAGE(K514:K633)</f>
        <v>8.5333605790659721</v>
      </c>
      <c r="N634" s="87"/>
      <c r="O634" s="99">
        <f t="shared" si="52"/>
        <v>12.272020083350824</v>
      </c>
      <c r="P634" s="99"/>
      <c r="Q634" s="107">
        <f>1/M634-(G634/100-(((E634/E514)^(1/10))-1))</f>
        <v>0.12921581550482797</v>
      </c>
      <c r="R634" s="97">
        <f>((G634/G635+G634/1200+((1+G635/1200)^(-119))*(1-G634/G635)))</f>
        <v>1.0056270198581208</v>
      </c>
      <c r="S634" s="97">
        <f>S633*R633*E633/E634</f>
        <v>6.2797415489720949</v>
      </c>
      <c r="T634" s="100">
        <f t="shared" si="53"/>
        <v>4.5695857243911009E-2</v>
      </c>
      <c r="U634" s="100">
        <f t="shared" si="54"/>
        <v>7.513108654325773E-2</v>
      </c>
      <c r="V634" s="100">
        <f t="shared" si="5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57"/>
        <v>1923.208333333286</v>
      </c>
      <c r="G635" s="97">
        <f>G633*10/12+G645*2/12</f>
        <v>4.3099999999999996</v>
      </c>
      <c r="H635" s="96">
        <f t="shared" si="56"/>
        <v>179.18150684523803</v>
      </c>
      <c r="I635" s="96">
        <f>C635*$E$1859/E635</f>
        <v>9.7856284226190446</v>
      </c>
      <c r="J635" s="98">
        <f>J634*((H635+(I635/12))/H634)</f>
        <v>2764.1586117802244</v>
      </c>
      <c r="K635" s="96">
        <f>D635*$E$1859/E635</f>
        <v>14.488430431547613</v>
      </c>
      <c r="L635" s="98">
        <f>K635*(J635/H635)</f>
        <v>223.50699273408495</v>
      </c>
      <c r="M635" s="91">
        <f>H635/AVERAGE(K515:K634)</f>
        <v>8.7007375009785388</v>
      </c>
      <c r="N635" s="87"/>
      <c r="O635" s="99">
        <f t="shared" si="52"/>
        <v>12.511853851855705</v>
      </c>
      <c r="P635" s="99"/>
      <c r="Q635" s="107">
        <f>1/M635-(G635/100-(((E635/E515)^(1/10))-1))</f>
        <v>0.12721147552406903</v>
      </c>
      <c r="R635" s="97">
        <f>((G635/G636+G635/1200+((1+G636/1200)^(-119))*(1-G635/G636)))</f>
        <v>1.0056085211624202</v>
      </c>
      <c r="S635" s="97">
        <f>S634*R634*E634/E635</f>
        <v>6.315077779372027</v>
      </c>
      <c r="T635" s="100">
        <f t="shared" si="53"/>
        <v>4.4712447628236118E-2</v>
      </c>
      <c r="U635" s="100">
        <f t="shared" si="54"/>
        <v>7.5816127455445637E-2</v>
      </c>
      <c r="V635" s="100">
        <f t="shared" si="5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57"/>
        <v>1923.2916666666192</v>
      </c>
      <c r="G636" s="97">
        <f>G633*9/12+G645*3/12</f>
        <v>4.2850000000000001</v>
      </c>
      <c r="H636" s="96">
        <f t="shared" si="56"/>
        <v>171.88796153846147</v>
      </c>
      <c r="I636" s="96">
        <f>C636*$E$1859/E636</f>
        <v>9.7598362337278104</v>
      </c>
      <c r="J636" s="98">
        <f>J635*((H636+(I636/12))/H635)</f>
        <v>2664.1908652704151</v>
      </c>
      <c r="K636" s="96">
        <f>D636*$E$1859/E636</f>
        <v>14.859808718934907</v>
      </c>
      <c r="L636" s="98">
        <f>K636*(J636/H636)</f>
        <v>230.32076414376218</v>
      </c>
      <c r="M636" s="91">
        <f>H636/AVERAGE(K516:K635)</f>
        <v>8.3728096684638142</v>
      </c>
      <c r="N636" s="87"/>
      <c r="O636" s="99">
        <f t="shared" si="52"/>
        <v>12.040671976551764</v>
      </c>
      <c r="P636" s="99"/>
      <c r="Q636" s="107">
        <f>1/M636-(G636/100-(((E636/E516)^(1/10))-1))</f>
        <v>0.13258943586124278</v>
      </c>
      <c r="R636" s="97">
        <f>((G636/G637+G636/1200+((1+G637/1200)^(-119))*(1-G636/G637)))</f>
        <v>1.0055900262385207</v>
      </c>
      <c r="S636" s="97">
        <f>S635*R635*E635/E636</f>
        <v>6.3129191271734566</v>
      </c>
      <c r="T636" s="100">
        <f t="shared" si="53"/>
        <v>5.9793009656515794E-2</v>
      </c>
      <c r="U636" s="100">
        <f t="shared" si="54"/>
        <v>7.629017997406895E-2</v>
      </c>
      <c r="V636" s="100">
        <f t="shared" si="5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57"/>
        <v>1923.3749999999525</v>
      </c>
      <c r="G637" s="97">
        <f>G633*8/12+G645*4/12</f>
        <v>4.26</v>
      </c>
      <c r="H637" s="96">
        <f t="shared" si="56"/>
        <v>163.76578313609465</v>
      </c>
      <c r="I637" s="96">
        <f>C637*$E$1859/E637</f>
        <v>9.7900582928994062</v>
      </c>
      <c r="J637" s="98">
        <f>J636*((H637+(I637/12))/H636)</f>
        <v>2550.9456753498512</v>
      </c>
      <c r="K637" s="96">
        <f>D637*$E$1859/E637</f>
        <v>15.315028485207097</v>
      </c>
      <c r="L637" s="98">
        <f>K637*(J637/H637)</f>
        <v>238.55902578704257</v>
      </c>
      <c r="M637" s="91">
        <f>H637/AVERAGE(K517:K636)</f>
        <v>8.0004978675982112</v>
      </c>
      <c r="N637" s="87"/>
      <c r="O637" s="99">
        <f t="shared" si="52"/>
        <v>11.507770660192879</v>
      </c>
      <c r="P637" s="99"/>
      <c r="Q637" s="107">
        <f>1/M637-(G637/100-(((E637/E517)^(1/10))-1))</f>
        <v>0.13948108359684203</v>
      </c>
      <c r="R637" s="97">
        <f>((G637/G638+G637/1200+((1+G638/1200)^(-119))*(1-G637/G638)))</f>
        <v>1.0055715350934378</v>
      </c>
      <c r="S637" s="97">
        <f>S636*R636*E636/E637</f>
        <v>6.3482085107360149</v>
      </c>
      <c r="T637" s="100">
        <f t="shared" si="53"/>
        <v>9.2122313295783131E-2</v>
      </c>
      <c r="U637" s="100">
        <f t="shared" si="54"/>
        <v>7.6126272209097623E-2</v>
      </c>
      <c r="V637" s="100">
        <f t="shared" si="5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57"/>
        <v>1923.4583333332857</v>
      </c>
      <c r="G638" s="97">
        <f>G633*7/12+G645*5/12</f>
        <v>4.2349999999999994</v>
      </c>
      <c r="H638" s="96">
        <f t="shared" si="56"/>
        <v>156.60582176470581</v>
      </c>
      <c r="I638" s="96">
        <f>C638*$E$1859/E638</f>
        <v>9.7643917647058789</v>
      </c>
      <c r="J638" s="98">
        <f>J637*((H638+(I638/12))/H637)</f>
        <v>2452.0912660793892</v>
      </c>
      <c r="K638" s="96">
        <f>D638*$E$1859/E638</f>
        <v>15.679359852941172</v>
      </c>
      <c r="L638" s="98">
        <f>K638*(J638/H638)</f>
        <v>245.50314234727702</v>
      </c>
      <c r="M638" s="91">
        <f>H638/AVERAGE(K518:K637)</f>
        <v>7.671825282673078</v>
      </c>
      <c r="N638" s="87"/>
      <c r="O638" s="99">
        <f t="shared" si="52"/>
        <v>11.038669785687139</v>
      </c>
      <c r="P638" s="99"/>
      <c r="Q638" s="107">
        <f>1/M638-(G638/100-(((E638/E518)^(1/10))-1))</f>
        <v>0.14462548934004038</v>
      </c>
      <c r="R638" s="97">
        <f>((G638/G639+G638/1200+((1+G639/1200)^(-119))*(1-G638/G639)))</f>
        <v>1.0055530477342007</v>
      </c>
      <c r="S638" s="97">
        <f>S637*R637*E637/E638</f>
        <v>6.3460273197208981</v>
      </c>
      <c r="T638" s="100">
        <f t="shared" si="53"/>
        <v>0.11346615187144016</v>
      </c>
      <c r="U638" s="100">
        <f t="shared" si="54"/>
        <v>7.5747303318780324E-2</v>
      </c>
      <c r="V638" s="100">
        <f t="shared" si="5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57"/>
        <v>1923.541666666619</v>
      </c>
      <c r="G639" s="97">
        <f>G633*6/12+G645*6/12</f>
        <v>4.21</v>
      </c>
      <c r="H639" s="96">
        <f t="shared" si="56"/>
        <v>149.58821104651162</v>
      </c>
      <c r="I639" s="96">
        <f>C639*$E$1859/E639</f>
        <v>9.6824031889534883</v>
      </c>
      <c r="J639" s="98">
        <f>J638*((H639+(I639/12))/H638)</f>
        <v>2354.8451329448699</v>
      </c>
      <c r="K639" s="96">
        <f>D639*$E$1859/E639</f>
        <v>15.946177534883715</v>
      </c>
      <c r="L639" s="98">
        <f>K639*(J639/H639)</f>
        <v>251.02765982955728</v>
      </c>
      <c r="M639" s="91">
        <f>H639/AVERAGE(K519:K638)</f>
        <v>7.34598511949065</v>
      </c>
      <c r="N639" s="87"/>
      <c r="O639" s="99">
        <f t="shared" si="52"/>
        <v>10.574996358749747</v>
      </c>
      <c r="P639" s="99"/>
      <c r="Q639" s="107">
        <f>1/M639-(G639/100-(((E639/E519)^(1/10))-1))</f>
        <v>0.15082031447916541</v>
      </c>
      <c r="R639" s="97">
        <f>((G639/G640+G639/1200+((1+G640/1200)^(-119))*(1-G639/G640)))</f>
        <v>1.0055345641678535</v>
      </c>
      <c r="S639" s="97">
        <f>S638*R638*E638/E639</f>
        <v>6.3070663319736893</v>
      </c>
      <c r="T639" s="100">
        <f t="shared" si="53"/>
        <v>0.12360512033295934</v>
      </c>
      <c r="U639" s="100">
        <f t="shared" si="54"/>
        <v>7.3509420818807181E-2</v>
      </c>
      <c r="V639" s="100">
        <f t="shared" si="5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57"/>
        <v>1923.6249999999523</v>
      </c>
      <c r="G640" s="97">
        <f>G633*5/12+G645*7/12</f>
        <v>4.1849999999999996</v>
      </c>
      <c r="H640" s="96">
        <f t="shared" si="56"/>
        <v>151.20971052631572</v>
      </c>
      <c r="I640" s="96">
        <f>C640*$E$1859/E640</f>
        <v>9.7688940146198799</v>
      </c>
      <c r="J640" s="98">
        <f>J639*((H640+(I640/12))/H639)</f>
        <v>2393.1863865437549</v>
      </c>
      <c r="K640" s="96">
        <f>D640*$E$1859/E640</f>
        <v>16.489325593567244</v>
      </c>
      <c r="L640" s="98">
        <f>K640*(J640/H640)</f>
        <v>260.97549817704925</v>
      </c>
      <c r="M640" s="91">
        <f>H640/AVERAGE(K520:K639)</f>
        <v>7.4417831742173677</v>
      </c>
      <c r="N640" s="87"/>
      <c r="O640" s="99">
        <f t="shared" si="52"/>
        <v>10.717769172275762</v>
      </c>
      <c r="P640" s="99"/>
      <c r="Q640" s="107">
        <f>1/M640-(G640/100-(((E640/E520)^(1/10))-1))</f>
        <v>0.14870190194385632</v>
      </c>
      <c r="R640" s="97">
        <f>((G640/G641+G640/1200+((1+G641/1200)^(-119))*(1-G640/G641)))</f>
        <v>1.0055160844014541</v>
      </c>
      <c r="S640" s="97">
        <f>S639*R639*E639/E640</f>
        <v>6.3790607578445133</v>
      </c>
      <c r="T640" s="100">
        <f t="shared" si="53"/>
        <v>0.11561987147598685</v>
      </c>
      <c r="U640" s="100">
        <f t="shared" si="54"/>
        <v>7.190681665087606E-2</v>
      </c>
      <c r="V640" s="100">
        <f t="shared" si="5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57"/>
        <v>1923.7083333332855</v>
      </c>
      <c r="G641" s="97">
        <f>G633*4/12+G645*8/12</f>
        <v>4.16</v>
      </c>
      <c r="H641" s="96">
        <f t="shared" si="56"/>
        <v>151.258550872093</v>
      </c>
      <c r="I641" s="96">
        <f>C641*$E$1859/E641</f>
        <v>9.7436489825581365</v>
      </c>
      <c r="J641" s="98">
        <f>J640*((H641+(I641/12))/H640)</f>
        <v>2406.810388502035</v>
      </c>
      <c r="K641" s="96">
        <f>D641*$E$1859/E641</f>
        <v>16.842593241279062</v>
      </c>
      <c r="L641" s="98">
        <f>K641*(J641/H641)</f>
        <v>267.9975984743063</v>
      </c>
      <c r="M641" s="91">
        <f>H641/AVERAGE(K521:K640)</f>
        <v>7.4581838671897911</v>
      </c>
      <c r="N641" s="87"/>
      <c r="O641" s="99">
        <f t="shared" ref="O641:O704" si="58">J641/AVERAGE(L521:L640)</f>
        <v>10.745088848507422</v>
      </c>
      <c r="P641" s="99"/>
      <c r="Q641" s="107">
        <f>1/M641-(G641/100-(((E641/E521)^(1/10))-1))</f>
        <v>0.14821085527765079</v>
      </c>
      <c r="R641" s="97">
        <f>((G641/G642+G641/1200+((1+G642/1200)^(-119))*(1-G641/G642)))</f>
        <v>1.0054976084420746</v>
      </c>
      <c r="S641" s="97">
        <f>S640*R640*E640/E641</f>
        <v>6.3769560547159347</v>
      </c>
      <c r="T641" s="100">
        <f t="shared" si="53"/>
        <v>0.11444129250825608</v>
      </c>
      <c r="U641" s="100">
        <f t="shared" si="54"/>
        <v>7.2371361516544885E-2</v>
      </c>
      <c r="V641" s="100">
        <f t="shared" si="5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57"/>
        <v>1923.7916666666188</v>
      </c>
      <c r="G642" s="97">
        <f>G633*3/12+G645*9/12</f>
        <v>4.1349999999999998</v>
      </c>
      <c r="H642" s="96">
        <f t="shared" si="56"/>
        <v>148.16997774566468</v>
      </c>
      <c r="I642" s="96">
        <f>C642*$E$1859/E642</f>
        <v>9.7186958005780291</v>
      </c>
      <c r="J642" s="98">
        <f>J641*((H642+(I642/12))/H641)</f>
        <v>2370.5522396563101</v>
      </c>
      <c r="K642" s="96">
        <f>D642*$E$1859/E642</f>
        <v>17.191776869942192</v>
      </c>
      <c r="L642" s="98">
        <f>K642*(J642/H642)</f>
        <v>275.04900643683493</v>
      </c>
      <c r="M642" s="91">
        <f>H642/AVERAGE(K522:K641)</f>
        <v>7.3174003956214806</v>
      </c>
      <c r="N642" s="87"/>
      <c r="O642" s="99">
        <f t="shared" si="58"/>
        <v>10.546507102779914</v>
      </c>
      <c r="P642" s="99"/>
      <c r="Q642" s="107">
        <f>1/M642-(G642/100-(((E642/E522)^(1/10))-1))</f>
        <v>0.1516527076029616</v>
      </c>
      <c r="R642" s="97">
        <f>((G642/G643+G642/1200+((1+G643/1200)^(-119))*(1-G642/G643)))</f>
        <v>1.005479136296801</v>
      </c>
      <c r="S642" s="97">
        <f>S641*R641*E641/E642</f>
        <v>6.3749503970579058</v>
      </c>
      <c r="T642" s="100">
        <f t="shared" ref="T642:T705" si="59">(($J762/$J642)^(1/10)-1)</f>
        <v>0.10519370076487355</v>
      </c>
      <c r="U642" s="100">
        <f t="shared" ref="U642:U705" si="60">(($S762/$S642)^(1/10)-1)</f>
        <v>7.2833150280132264E-2</v>
      </c>
      <c r="V642" s="100">
        <f t="shared" ref="V642:V705" si="61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57"/>
        <v>1923.874999999952</v>
      </c>
      <c r="G643" s="97">
        <f>G633*2/12+G645*10/12</f>
        <v>4.1099999999999994</v>
      </c>
      <c r="H643" s="96">
        <f t="shared" si="56"/>
        <v>152.59847023121381</v>
      </c>
      <c r="I643" s="96">
        <f>C643*$E$1859/E643</f>
        <v>9.7482190838150267</v>
      </c>
      <c r="J643" s="98">
        <f>J642*((H643+(I643/12))/H642)</f>
        <v>2454.3998236996954</v>
      </c>
      <c r="K643" s="96">
        <f>D643*$E$1859/E643</f>
        <v>17.636471323699418</v>
      </c>
      <c r="L643" s="98">
        <f>K643*(J643/H643)</f>
        <v>283.66570151054043</v>
      </c>
      <c r="M643" s="91">
        <f>H643/AVERAGE(K523:K642)</f>
        <v>7.5463279119162312</v>
      </c>
      <c r="N643" s="87"/>
      <c r="O643" s="99">
        <f t="shared" si="58"/>
        <v>10.878671811855515</v>
      </c>
      <c r="P643" s="99"/>
      <c r="Q643" s="107">
        <f>1/M643-(G643/100-(((E643/E523)^(1/10))-1))</f>
        <v>0.14670636211495341</v>
      </c>
      <c r="R643" s="97">
        <f>((G643/G644+G643/1200+((1+G644/1200)^(-119))*(1-G643/G644)))</f>
        <v>1.0054606679727343</v>
      </c>
      <c r="S643" s="97">
        <f>S642*R642*E642/E643</f>
        <v>6.4098796191687315</v>
      </c>
      <c r="T643" s="100">
        <f t="shared" si="59"/>
        <v>0.10440085308835845</v>
      </c>
      <c r="U643" s="100">
        <f t="shared" si="60"/>
        <v>7.2673785052318696E-2</v>
      </c>
      <c r="V643" s="100">
        <f t="shared" si="61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57"/>
        <v>1923.9583333332853</v>
      </c>
      <c r="G644" s="97">
        <f>G633*1/12+G645*11/12</f>
        <v>4.085</v>
      </c>
      <c r="H644" s="96">
        <f t="shared" si="56"/>
        <v>157.76504479768784</v>
      </c>
      <c r="I644" s="96">
        <f>C644*$E$1859/E644</f>
        <v>9.7795875722543322</v>
      </c>
      <c r="J644" s="98">
        <f>J643*((H644+(I644/12))/H643)</f>
        <v>2550.6071525408065</v>
      </c>
      <c r="K644" s="96">
        <f>D644*$E$1859/E644</f>
        <v>18.083010982658951</v>
      </c>
      <c r="L644" s="98">
        <f>K644*(J644/H644)</f>
        <v>292.35029350760118</v>
      </c>
      <c r="M644" s="91">
        <f>H644/AVERAGE(K524:K643)</f>
        <v>7.8097391449387432</v>
      </c>
      <c r="N644" s="87"/>
      <c r="O644" s="99">
        <f t="shared" si="58"/>
        <v>11.258350617018145</v>
      </c>
      <c r="P644" s="99"/>
      <c r="Q644" s="107">
        <f>1/M644-(G644/100-(((E644/E524)^(1/10))-1))</f>
        <v>0.14353740233689566</v>
      </c>
      <c r="R644" s="97">
        <f>((G644/G645+G644/1200+((1+G645/1200)^(-119))*(1-G644/G645)))</f>
        <v>1.0054422034769896</v>
      </c>
      <c r="S644" s="97">
        <f>S643*R643*E643/E644</f>
        <v>6.4448818435142083</v>
      </c>
      <c r="T644" s="100">
        <f t="shared" si="59"/>
        <v>0.10268626500295119</v>
      </c>
      <c r="U644" s="100">
        <f t="shared" si="60"/>
        <v>7.2515111782604169E-2</v>
      </c>
      <c r="V644" s="100">
        <f t="shared" si="61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57"/>
        <v>1924.0416666666185</v>
      </c>
      <c r="G645" s="97">
        <v>4.0599999999999996</v>
      </c>
      <c r="H645" s="96">
        <f t="shared" si="56"/>
        <v>162.9316193641618</v>
      </c>
      <c r="I645" s="96">
        <f>C645*$E$1859/E645</f>
        <v>9.8109560606936377</v>
      </c>
      <c r="J645" s="98">
        <f>J644*((H645+(I645/12))/H644)</f>
        <v>2647.3537203336236</v>
      </c>
      <c r="K645" s="96">
        <f>D645*$E$1859/E645</f>
        <v>18.005512364161845</v>
      </c>
      <c r="L645" s="98">
        <f>K645*(J645/H645)</f>
        <v>292.55807024932619</v>
      </c>
      <c r="M645" s="91">
        <f>H645/AVERAGE(K525:K644)</f>
        <v>8.0722494460373806</v>
      </c>
      <c r="N645" s="87"/>
      <c r="O645" s="99">
        <f t="shared" si="58"/>
        <v>11.633992739691045</v>
      </c>
      <c r="P645" s="99"/>
      <c r="Q645" s="107">
        <f>1/M645-(G645/100-(((E645/E525)^(1/10))-1))</f>
        <v>0.13962335892935629</v>
      </c>
      <c r="R645" s="97">
        <f>((G645/G646+G645/1200+((1+G646/1200)^(-119))*(1-G645/G646)))</f>
        <v>1.0047430787771652</v>
      </c>
      <c r="S645" s="97">
        <f>S644*R644*E644/E645</f>
        <v>6.4799562018917687</v>
      </c>
      <c r="T645" s="100">
        <f t="shared" si="59"/>
        <v>0.10509792838807597</v>
      </c>
      <c r="U645" s="100">
        <f t="shared" si="60"/>
        <v>7.2357129894484284E-2</v>
      </c>
      <c r="V645" s="100">
        <f t="shared" si="61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57"/>
        <v>1924.1249999999518</v>
      </c>
      <c r="G646" s="97">
        <f>G645*11/12+G657*1/12</f>
        <v>4.043333333333333</v>
      </c>
      <c r="H646" s="96">
        <f t="shared" si="56"/>
        <v>164.62126947674415</v>
      </c>
      <c r="I646" s="96">
        <f>C646*$E$1859/E646</f>
        <v>9.8976914331395331</v>
      </c>
      <c r="J646" s="98">
        <f>J645*((H646+(I646/12))/H645)</f>
        <v>2688.2092587333373</v>
      </c>
      <c r="K646" s="96">
        <f>D646*$E$1859/E646</f>
        <v>18.034102316860462</v>
      </c>
      <c r="L646" s="98">
        <f>K646*(J646/H646)</f>
        <v>294.49074821997567</v>
      </c>
      <c r="M646" s="91">
        <f>H646/AVERAGE(K526:K645)</f>
        <v>8.1620662208503578</v>
      </c>
      <c r="N646" s="87"/>
      <c r="O646" s="99">
        <f t="shared" si="58"/>
        <v>11.760979709538788</v>
      </c>
      <c r="P646" s="99"/>
      <c r="Q646" s="107">
        <f>1/M646-(G646/100-(((E646/E526)^(1/10))-1))</f>
        <v>0.13887619650281111</v>
      </c>
      <c r="R646" s="97">
        <f>((G646/G647+G646/1200+((1+G647/1200)^(-119))*(1-G646/G647)))</f>
        <v>1.0047302452630666</v>
      </c>
      <c r="S646" s="97">
        <f>S645*R645*E645/E646</f>
        <v>6.5485440001219564</v>
      </c>
      <c r="T646" s="100">
        <f t="shared" si="59"/>
        <v>0.11083473751218009</v>
      </c>
      <c r="U646" s="100">
        <f t="shared" si="60"/>
        <v>7.0948723075598297E-2</v>
      </c>
      <c r="V646" s="100">
        <f t="shared" si="61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57"/>
        <v>1924.2083333332851</v>
      </c>
      <c r="G647" s="97">
        <f>G645*10/12+G657*2/12</f>
        <v>4.0266666666666664</v>
      </c>
      <c r="H647" s="96">
        <f t="shared" si="56"/>
        <v>162.41042982456131</v>
      </c>
      <c r="I647" s="96">
        <f>C647*$E$1859/E647</f>
        <v>9.9873080409356696</v>
      </c>
      <c r="J647" s="98">
        <f>J646*((H647+(I647/12))/H646)</f>
        <v>2665.697778459677</v>
      </c>
      <c r="K647" s="96">
        <f>D647*$E$1859/E647</f>
        <v>18.061159868421047</v>
      </c>
      <c r="L647" s="98">
        <f>K647*(J647/H647)</f>
        <v>296.44397708732623</v>
      </c>
      <c r="M647" s="91">
        <f>H647/AVERAGE(K527:K646)</f>
        <v>8.0580770441160929</v>
      </c>
      <c r="N647" s="87"/>
      <c r="O647" s="99">
        <f t="shared" si="58"/>
        <v>11.61001521983879</v>
      </c>
      <c r="P647" s="99"/>
      <c r="Q647" s="107">
        <f>1/M647-(G647/100-(((E647/E527)^(1/10))-1))</f>
        <v>0.14000792613364046</v>
      </c>
      <c r="R647" s="97">
        <f>((G647/G648+G647/1200+((1+G648/1200)^(-119))*(1-G647/G648)))</f>
        <v>1.004717412888221</v>
      </c>
      <c r="S647" s="97">
        <f>S646*R646*E646/E647</f>
        <v>6.617996945787513</v>
      </c>
      <c r="T647" s="100">
        <f t="shared" si="59"/>
        <v>0.10631629825857347</v>
      </c>
      <c r="U647" s="100">
        <f t="shared" si="60"/>
        <v>7.0345310103740788E-2</v>
      </c>
      <c r="V647" s="100">
        <f t="shared" si="61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57"/>
        <v>1924.2916666666183</v>
      </c>
      <c r="G648" s="97">
        <f>G645*9/12+G657*3/12</f>
        <v>4.01</v>
      </c>
      <c r="H648" s="96">
        <f t="shared" si="56"/>
        <v>159.61024999999995</v>
      </c>
      <c r="I648" s="96">
        <f>C648*$E$1859/E648</f>
        <v>10.077978961764702</v>
      </c>
      <c r="J648" s="98">
        <f>J647*((H648+(I648/12))/H647)</f>
        <v>2633.5219141030134</v>
      </c>
      <c r="K648" s="96">
        <f>D648*$E$1859/E648</f>
        <v>18.088535744117642</v>
      </c>
      <c r="L648" s="98">
        <f>K648*(J648/H648)</f>
        <v>298.45548939475685</v>
      </c>
      <c r="M648" s="91">
        <f>H648/AVERAGE(K528:K647)</f>
        <v>7.9236203483279803</v>
      </c>
      <c r="N648" s="87"/>
      <c r="O648" s="99">
        <f t="shared" si="58"/>
        <v>11.416959092815121</v>
      </c>
      <c r="P648" s="99"/>
      <c r="Q648" s="107">
        <f>1/M648-(G648/100-(((E648/E528)^(1/10))-1))</f>
        <v>0.1427333485836208</v>
      </c>
      <c r="R648" s="97">
        <f>((G648/G649+G648/1200+((1+G649/1200)^(-119))*(1-G648/G649)))</f>
        <v>1.0047045816540427</v>
      </c>
      <c r="S648" s="97">
        <f>S647*R647*E647/E648</f>
        <v>6.6883298096965653</v>
      </c>
      <c r="T648" s="100">
        <f t="shared" si="59"/>
        <v>0.10987792776965333</v>
      </c>
      <c r="U648" s="100">
        <f t="shared" si="60"/>
        <v>6.9737831549172569E-2</v>
      </c>
      <c r="V648" s="100">
        <f t="shared" si="61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57"/>
        <v>1924.3749999999516</v>
      </c>
      <c r="G649" s="97">
        <f>G645*8/12+G657*4/12</f>
        <v>3.9933333333333332</v>
      </c>
      <c r="H649" s="96">
        <f t="shared" si="56"/>
        <v>159.04691970588232</v>
      </c>
      <c r="I649" s="96">
        <f>C649*$E$1859/E649</f>
        <v>10.108023244117645</v>
      </c>
      <c r="J649" s="98">
        <f>J648*((H649+(I649/12))/H648)</f>
        <v>2638.1254136842349</v>
      </c>
      <c r="K649" s="96">
        <f>D649*$E$1859/E649</f>
        <v>18.011547270588231</v>
      </c>
      <c r="L649" s="98">
        <f>K649*(J649/H649)</f>
        <v>298.75913775748739</v>
      </c>
      <c r="M649" s="91">
        <f>H649/AVERAGE(K529:K648)</f>
        <v>7.8996983306652933</v>
      </c>
      <c r="N649" s="87"/>
      <c r="O649" s="99">
        <f t="shared" si="58"/>
        <v>11.383531722775839</v>
      </c>
      <c r="P649" s="99"/>
      <c r="Q649" s="107">
        <f>1/M649-(G649/100-(((E649/E529)^(1/10))-1))</f>
        <v>0.14221000739146011</v>
      </c>
      <c r="R649" s="97">
        <f>((G649/G650+G649/1200+((1+G650/1200)^(-119))*(1-G649/G650)))</f>
        <v>1.0046917515619485</v>
      </c>
      <c r="S649" s="97">
        <f>S648*R648*E648/E649</f>
        <v>6.7197956034154513</v>
      </c>
      <c r="T649" s="100">
        <f t="shared" si="59"/>
        <v>9.8266073395384401E-2</v>
      </c>
      <c r="U649" s="100">
        <f t="shared" si="60"/>
        <v>6.9757192900352871E-2</v>
      </c>
      <c r="V649" s="100">
        <f t="shared" si="61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57"/>
        <v>1924.4583333332848</v>
      </c>
      <c r="G650" s="97">
        <f>G645*7/12+G657*5/12</f>
        <v>3.9766666666666666</v>
      </c>
      <c r="H650" s="96">
        <f t="shared" ref="H650:H713" si="62">B650*$E$1859/E650</f>
        <v>162.05134794117643</v>
      </c>
      <c r="I650" s="96">
        <f>C650*$E$1859/E650</f>
        <v>10.139945294117645</v>
      </c>
      <c r="J650" s="98">
        <f>J649*((H650+(I650/12))/H649)</f>
        <v>2701.9761468371594</v>
      </c>
      <c r="K650" s="96">
        <f>D650*$E$1859/E650</f>
        <v>17.932681029411757</v>
      </c>
      <c r="L650" s="98">
        <f>K650*(J650/H650)</f>
        <v>299.00199539159757</v>
      </c>
      <c r="M650" s="91">
        <f>H650/AVERAGE(K530:K649)</f>
        <v>8.0516769463966504</v>
      </c>
      <c r="N650" s="87"/>
      <c r="O650" s="99">
        <f t="shared" si="58"/>
        <v>11.603299337130567</v>
      </c>
      <c r="P650" s="99"/>
      <c r="Q650" s="107">
        <f>1/M650-(G650/100-(((E650/E530)^(1/10))-1))</f>
        <v>0.13998729179276159</v>
      </c>
      <c r="R650" s="97">
        <f>((G650/G651+G650/1200+((1+G651/1200)^(-119))*(1-G650/G651)))</f>
        <v>1.0046789226133559</v>
      </c>
      <c r="S650" s="97">
        <f>S649*R649*E649/E650</f>
        <v>6.7513232149337501</v>
      </c>
      <c r="T650" s="100">
        <f t="shared" si="59"/>
        <v>9.6672880962743957E-2</v>
      </c>
      <c r="U650" s="100">
        <f t="shared" si="60"/>
        <v>6.8974774421313834E-2</v>
      </c>
      <c r="V650" s="100">
        <f t="shared" si="61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63">F650+1/12</f>
        <v>1924.5416666666181</v>
      </c>
      <c r="G651" s="97">
        <f>G645*6/12+G657*6/12</f>
        <v>3.96</v>
      </c>
      <c r="H651" s="96">
        <f t="shared" si="62"/>
        <v>168.57082543859642</v>
      </c>
      <c r="I651" s="96">
        <f>C651*$E$1859/E651</f>
        <v>10.112382739766076</v>
      </c>
      <c r="J651" s="98">
        <f>J650*((H651+(I651/12))/H650)</f>
        <v>2824.7299798237009</v>
      </c>
      <c r="K651" s="96">
        <f>D651*$E$1859/E651</f>
        <v>17.749406514619874</v>
      </c>
      <c r="L651" s="98">
        <f>K651*(J651/H651)</f>
        <v>297.42561072163613</v>
      </c>
      <c r="M651" s="91">
        <f>H651/AVERAGE(K531:K650)</f>
        <v>8.3777121399718357</v>
      </c>
      <c r="N651" s="87"/>
      <c r="O651" s="99">
        <f t="shared" si="58"/>
        <v>12.071823287457539</v>
      </c>
      <c r="P651" s="99"/>
      <c r="Q651" s="107">
        <f>1/M651-(G651/100-(((E651/E531)^(1/10))-1))</f>
        <v>0.13487887811364763</v>
      </c>
      <c r="R651" s="97">
        <f>((G651/G652+G651/1200+((1+G652/1200)^(-119))*(1-G651/G652)))</f>
        <v>1.0046660948096857</v>
      </c>
      <c r="S651" s="97">
        <f>S650*R650*E650/E651</f>
        <v>6.7432459809649723</v>
      </c>
      <c r="T651" s="100">
        <f t="shared" si="59"/>
        <v>8.6960988830153241E-2</v>
      </c>
      <c r="U651" s="100">
        <f t="shared" si="60"/>
        <v>6.9619791761140082E-2</v>
      </c>
      <c r="V651" s="100">
        <f t="shared" si="61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63"/>
        <v>1924.6249999999513</v>
      </c>
      <c r="G652" s="97">
        <f>G645*5/12+G657*7/12</f>
        <v>3.9433333333333329</v>
      </c>
      <c r="H652" s="96">
        <f t="shared" si="62"/>
        <v>175.38349823529404</v>
      </c>
      <c r="I652" s="96">
        <f>C652*$E$1859/E652</f>
        <v>10.201911626470586</v>
      </c>
      <c r="J652" s="98">
        <f>J651*((H652+(I652/12))/H651)</f>
        <v>2953.1355417221489</v>
      </c>
      <c r="K652" s="96">
        <f>D652*$E$1859/E652</f>
        <v>17.776826314705875</v>
      </c>
      <c r="L652" s="98">
        <f>K652*(J652/H652)</f>
        <v>299.32905967327179</v>
      </c>
      <c r="M652" s="91">
        <f>H652/AVERAGE(K532:K651)</f>
        <v>8.7174183085483339</v>
      </c>
      <c r="N652" s="87"/>
      <c r="O652" s="99">
        <f t="shared" si="58"/>
        <v>12.559042780803487</v>
      </c>
      <c r="P652" s="99"/>
      <c r="Q652" s="107">
        <f>1/M652-(G652/100-(((E652/E532)^(1/10))-1))</f>
        <v>0.12768930742272608</v>
      </c>
      <c r="R652" s="97">
        <f>((G652/G653+G652/1200+((1+G653/1200)^(-119))*(1-G652/G653)))</f>
        <v>1.0046532681523594</v>
      </c>
      <c r="S652" s="97">
        <f>S651*R651*E651/E652</f>
        <v>6.8145618448962297</v>
      </c>
      <c r="T652" s="100">
        <f t="shared" si="59"/>
        <v>7.8275524532663177E-2</v>
      </c>
      <c r="U652" s="100">
        <f t="shared" si="60"/>
        <v>6.9009742832124354E-2</v>
      </c>
      <c r="V652" s="100">
        <f t="shared" si="61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63"/>
        <v>1924.7083333332846</v>
      </c>
      <c r="G653" s="97">
        <f>G645*4/12+G657*8/12</f>
        <v>3.9266666666666667</v>
      </c>
      <c r="H653" s="96">
        <f t="shared" si="62"/>
        <v>172.67775584795314</v>
      </c>
      <c r="I653" s="96">
        <f>C653*$E$1859/E653</f>
        <v>10.173986695906429</v>
      </c>
      <c r="J653" s="98">
        <f>J652*((H653+(I653/12))/H652)</f>
        <v>2921.8517516851739</v>
      </c>
      <c r="K653" s="96">
        <f>D653*$E$1859/E653</f>
        <v>17.594463230994144</v>
      </c>
      <c r="L653" s="98">
        <f>K653*(J653/H653)</f>
        <v>297.71300280684068</v>
      </c>
      <c r="M653" s="91">
        <f>H653/AVERAGE(K533:K652)</f>
        <v>8.5816703752090522</v>
      </c>
      <c r="N653" s="87"/>
      <c r="O653" s="99">
        <f t="shared" si="58"/>
        <v>12.362730876100702</v>
      </c>
      <c r="P653" s="99"/>
      <c r="Q653" s="107">
        <f>1/M653-(G653/100-(((E653/E533)^(1/10))-1))</f>
        <v>0.13028797514421842</v>
      </c>
      <c r="R653" s="97">
        <f>((G653/G654+G653/1200+((1+G654/1200)^(-119))*(1-G653/G654)))</f>
        <v>1.0046404426428017</v>
      </c>
      <c r="S653" s="97">
        <f>S652*R652*E652/E653</f>
        <v>6.8062351511417116</v>
      </c>
      <c r="T653" s="100">
        <f t="shared" si="59"/>
        <v>7.5642651751946177E-2</v>
      </c>
      <c r="U653" s="100">
        <f t="shared" si="60"/>
        <v>6.8069763845179265E-2</v>
      </c>
      <c r="V653" s="100">
        <f t="shared" si="61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63"/>
        <v>1924.7916666666179</v>
      </c>
      <c r="G654" s="97">
        <f>G645*3/12+G657*9/12</f>
        <v>3.91</v>
      </c>
      <c r="H654" s="96">
        <f t="shared" si="62"/>
        <v>169.44669563953485</v>
      </c>
      <c r="I654" s="96">
        <f>C654*$E$1859/E654</f>
        <v>10.146386473837206</v>
      </c>
      <c r="J654" s="98">
        <f>J653*((H654+(I654/12))/H653)</f>
        <v>2881.4866268439064</v>
      </c>
      <c r="K654" s="96">
        <f>D654*$E$1859/E654</f>
        <v>17.41422064825581</v>
      </c>
      <c r="L654" s="98">
        <f>K654*(J654/H654)</f>
        <v>296.13350514431954</v>
      </c>
      <c r="M654" s="91">
        <f>H654/AVERAGE(K534:K653)</f>
        <v>8.4194910358724258</v>
      </c>
      <c r="N654" s="87"/>
      <c r="O654" s="99">
        <f t="shared" si="58"/>
        <v>12.1300825362617</v>
      </c>
      <c r="P654" s="99"/>
      <c r="Q654" s="107">
        <f>1/M654-(G654/100-(((E654/E534)^(1/10))-1))</f>
        <v>0.13435201723474416</v>
      </c>
      <c r="R654" s="97">
        <f>((G654/G655+G654/1200+((1+G655/1200)^(-119))*(1-G654/G655)))</f>
        <v>1.0046276182824381</v>
      </c>
      <c r="S654" s="97">
        <f>S653*R653*E653/E654</f>
        <v>6.7980643327939259</v>
      </c>
      <c r="T654" s="100">
        <f t="shared" si="59"/>
        <v>7.9231455131178796E-2</v>
      </c>
      <c r="U654" s="100">
        <f t="shared" si="60"/>
        <v>6.9497356889955952E-2</v>
      </c>
      <c r="V654" s="100">
        <f t="shared" si="61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63"/>
        <v>1924.8749999999511</v>
      </c>
      <c r="G655" s="97">
        <f>G645*2/12+G657*10/12</f>
        <v>3.8933333333333335</v>
      </c>
      <c r="H655" s="96">
        <f t="shared" si="62"/>
        <v>178.91195465116274</v>
      </c>
      <c r="I655" s="96">
        <f>C655*$E$1859/E655</f>
        <v>10.176081404069766</v>
      </c>
      <c r="J655" s="98">
        <f>J654*((H655+(I655/12))/H654)</f>
        <v>3056.8664851296239</v>
      </c>
      <c r="K655" s="96">
        <f>D655*$E$1859/E655</f>
        <v>17.338127389534879</v>
      </c>
      <c r="L655" s="98">
        <f>K655*(J655/H655)</f>
        <v>296.23699900498906</v>
      </c>
      <c r="M655" s="91">
        <f>H655/AVERAGE(K535:K654)</f>
        <v>8.8883273612509726</v>
      </c>
      <c r="N655" s="87"/>
      <c r="O655" s="99">
        <f t="shared" si="58"/>
        <v>12.803950814956586</v>
      </c>
      <c r="P655" s="99"/>
      <c r="Q655" s="107">
        <f>1/M655-(G655/100-(((E655/E535)^(1/10))-1))</f>
        <v>0.12721517587619613</v>
      </c>
      <c r="R655" s="97">
        <f>((G655/G656+G655/1200+((1+G656/1200)^(-119))*(1-G655/G656)))</f>
        <v>1.004614795072696</v>
      </c>
      <c r="S655" s="97">
        <f>S654*R654*E654/E655</f>
        <v>6.8295231795855535</v>
      </c>
      <c r="T655" s="100">
        <f t="shared" si="59"/>
        <v>7.6270500110679151E-2</v>
      </c>
      <c r="U655" s="100">
        <f t="shared" si="60"/>
        <v>6.9512243898488091E-2</v>
      </c>
      <c r="V655" s="100">
        <f t="shared" si="61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63"/>
        <v>1924.9583333332844</v>
      </c>
      <c r="G656" s="97">
        <f>G645*1/12+G657*11/12</f>
        <v>3.8766666666666669</v>
      </c>
      <c r="H656" s="96">
        <f t="shared" si="62"/>
        <v>187.47284855491324</v>
      </c>
      <c r="I656" s="96">
        <f>C656*$E$1859/E656</f>
        <v>10.14862861271676</v>
      </c>
      <c r="J656" s="98">
        <f>J655*((H656+(I656/12))/H655)</f>
        <v>3217.5866557644517</v>
      </c>
      <c r="K656" s="96">
        <f>D656*$E$1859/E656</f>
        <v>17.160408381502886</v>
      </c>
      <c r="L656" s="98">
        <f>K656*(J656/H656)</f>
        <v>294.52318797843901</v>
      </c>
      <c r="M656" s="91">
        <f>H656/AVERAGE(K536:K655)</f>
        <v>9.3106396804163758</v>
      </c>
      <c r="N656" s="87"/>
      <c r="O656" s="99">
        <f t="shared" si="58"/>
        <v>13.408391594348116</v>
      </c>
      <c r="P656" s="99"/>
      <c r="Q656" s="107">
        <f>1/M656-(G656/100-(((E656/E536)^(1/10))-1))</f>
        <v>0.123928919192219</v>
      </c>
      <c r="R656" s="97">
        <f>((G656/G657+G656/1200+((1+G657/1200)^(-119))*(1-G656/G657)))</f>
        <v>1.0046019730150058</v>
      </c>
      <c r="S656" s="97">
        <f>S655*R655*E655/E656</f>
        <v>6.8213808385815815</v>
      </c>
      <c r="T656" s="100">
        <f t="shared" si="59"/>
        <v>7.2696321943440445E-2</v>
      </c>
      <c r="U656" s="100">
        <f t="shared" si="60"/>
        <v>7.0942531993489544E-2</v>
      </c>
      <c r="V656" s="100">
        <f t="shared" si="61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63"/>
        <v>1925.0416666666176</v>
      </c>
      <c r="G657" s="97">
        <v>3.86</v>
      </c>
      <c r="H657" s="96">
        <f t="shared" si="62"/>
        <v>195.22271040462422</v>
      </c>
      <c r="I657" s="96">
        <f>C657*$E$1859/E657</f>
        <v>10.226127231213869</v>
      </c>
      <c r="J657" s="98">
        <f>J656*((H657+(I657/12))/H656)</f>
        <v>3365.2230014803108</v>
      </c>
      <c r="K657" s="96">
        <f>D657*$E$1859/E657</f>
        <v>17.653078170520224</v>
      </c>
      <c r="L657" s="98">
        <f>K657*(J657/H657)</f>
        <v>304.30140316788402</v>
      </c>
      <c r="M657" s="91">
        <f>H657/AVERAGE(K537:K656)</f>
        <v>9.6926188522550003</v>
      </c>
      <c r="N657" s="87"/>
      <c r="O657" s="99">
        <f t="shared" si="58"/>
        <v>13.953065695481405</v>
      </c>
      <c r="P657" s="99"/>
      <c r="Q657" s="107">
        <f>1/M657-(G657/100-(((E657/E537)^(1/10))-1))</f>
        <v>0.11986287085323859</v>
      </c>
      <c r="R657" s="97">
        <f>((G657/G658+G657/1200+((1+G658/1200)^(-119))*(1-G657/G658)))</f>
        <v>1.0044518074010109</v>
      </c>
      <c r="S657" s="97">
        <f>S656*R656*E656/E657</f>
        <v>6.8527726491258116</v>
      </c>
      <c r="T657" s="100">
        <f t="shared" si="59"/>
        <v>6.6744815695120474E-2</v>
      </c>
      <c r="U657" s="100">
        <f t="shared" si="60"/>
        <v>6.937049498737724E-2</v>
      </c>
      <c r="V657" s="100">
        <f t="shared" si="61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63"/>
        <v>1925.1249999999509</v>
      </c>
      <c r="G658" s="97">
        <f>G657*11/12+G669*1/12</f>
        <v>3.8450000000000002</v>
      </c>
      <c r="H658" s="96">
        <f t="shared" si="62"/>
        <v>198.02806598837205</v>
      </c>
      <c r="I658" s="96">
        <f>C658*$E$1859/E658</f>
        <v>10.361674718023254</v>
      </c>
      <c r="J658" s="98">
        <f>J657*((H658+(I658/12))/H657)</f>
        <v>3428.4657766339574</v>
      </c>
      <c r="K658" s="96">
        <f>D658*$E$1859/E658</f>
        <v>18.249390561046507</v>
      </c>
      <c r="L658" s="98">
        <f>K658*(J658/H658)</f>
        <v>315.95223975296818</v>
      </c>
      <c r="M658" s="91">
        <f>H658/AVERAGE(K538:K657)</f>
        <v>9.8308047228195772</v>
      </c>
      <c r="N658" s="87"/>
      <c r="O658" s="99">
        <f t="shared" si="58"/>
        <v>14.143902484635971</v>
      </c>
      <c r="P658" s="99"/>
      <c r="Q658" s="107">
        <f>1/M658-(G658/100-(((E658/E538)^(1/10))-1))</f>
        <v>0.11900102849113869</v>
      </c>
      <c r="R658" s="97">
        <f>((G658/G659+G658/1200+((1+G659/1200)^(-119))*(1-G658/G659)))</f>
        <v>1.0044401732636803</v>
      </c>
      <c r="S658" s="97">
        <f>S657*R657*E657/E658</f>
        <v>6.9232989421524191</v>
      </c>
      <c r="T658" s="100">
        <f t="shared" si="59"/>
        <v>6.1161034514012558E-2</v>
      </c>
      <c r="U658" s="100">
        <f t="shared" si="60"/>
        <v>6.7849285998279107E-2</v>
      </c>
      <c r="V658" s="100">
        <f t="shared" si="61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63"/>
        <v>1925.2083333332841</v>
      </c>
      <c r="G659" s="97">
        <f>G657*10/12+G669*2/12</f>
        <v>3.83</v>
      </c>
      <c r="H659" s="96">
        <f t="shared" si="62"/>
        <v>191.71682052023115</v>
      </c>
      <c r="I659" s="96">
        <f>C659*$E$1859/E659</f>
        <v>10.379279263005778</v>
      </c>
      <c r="J659" s="98">
        <f>J658*((H659+(I659/12))/H658)</f>
        <v>3334.1737275550395</v>
      </c>
      <c r="K659" s="96">
        <f>D659*$E$1859/E659</f>
        <v>18.636572543352596</v>
      </c>
      <c r="L659" s="98">
        <f>K659*(J659/H659)</f>
        <v>324.11120931959476</v>
      </c>
      <c r="M659" s="91">
        <f>H659/AVERAGE(K539:K658)</f>
        <v>9.5185375388100351</v>
      </c>
      <c r="N659" s="87"/>
      <c r="O659" s="99">
        <f t="shared" si="58"/>
        <v>13.685923349947979</v>
      </c>
      <c r="P659" s="99"/>
      <c r="Q659" s="107">
        <f>1/M659-(G659/100-(((E659/E539)^(1/10))-1))</f>
        <v>0.12416250134532479</v>
      </c>
      <c r="R659" s="97">
        <f>((G659/G660+G659/1200+((1+G660/1200)^(-119))*(1-G659/G660)))</f>
        <v>1.0044285399691208</v>
      </c>
      <c r="S659" s="97">
        <f>S658*R658*E658/E659</f>
        <v>6.9138428283817035</v>
      </c>
      <c r="T659" s="100">
        <f t="shared" si="59"/>
        <v>5.7639446446891895E-2</v>
      </c>
      <c r="U659" s="100">
        <f t="shared" si="60"/>
        <v>6.8349938960863721E-2</v>
      </c>
      <c r="V659" s="100">
        <f t="shared" si="61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63"/>
        <v>1925.2916666666174</v>
      </c>
      <c r="G660" s="97">
        <f>G657*9/12+G669*3/12</f>
        <v>3.8149999999999999</v>
      </c>
      <c r="H660" s="96">
        <f t="shared" si="62"/>
        <v>190.78992674418598</v>
      </c>
      <c r="I660" s="96">
        <f>C660*$E$1859/E660</f>
        <v>10.517573101744182</v>
      </c>
      <c r="J660" s="98">
        <f>J659*((H660+(I660/12))/H659)</f>
        <v>3333.2967037424619</v>
      </c>
      <c r="K660" s="96">
        <f>D660*$E$1859/E660</f>
        <v>19.246026656976738</v>
      </c>
      <c r="L660" s="98">
        <f>K660*(J660/H660)</f>
        <v>336.24792624328148</v>
      </c>
      <c r="M660" s="91">
        <f>H660/AVERAGE(K540:K659)</f>
        <v>9.4765667879030744</v>
      </c>
      <c r="N660" s="87"/>
      <c r="O660" s="99">
        <f t="shared" si="58"/>
        <v>13.615545452014185</v>
      </c>
      <c r="P660" s="99"/>
      <c r="Q660" s="107">
        <f>1/M660-(G660/100-(((E660/E540)^(1/10))-1))</f>
        <v>0.12310340370448422</v>
      </c>
      <c r="R660" s="97">
        <f>((G660/G661+G660/1200+((1+G661/1200)^(-119))*(1-G660/G661)))</f>
        <v>1.0044169075182756</v>
      </c>
      <c r="S660" s="97">
        <f>S659*R659*E659/E660</f>
        <v>6.9848358312786178</v>
      </c>
      <c r="T660" s="100">
        <f t="shared" si="59"/>
        <v>6.4998290855300844E-2</v>
      </c>
      <c r="U660" s="100">
        <f t="shared" si="60"/>
        <v>6.6836389105776162E-2</v>
      </c>
      <c r="V660" s="100">
        <f t="shared" si="61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63"/>
        <v>1925.3749999999507</v>
      </c>
      <c r="G661" s="97">
        <f>G657*8/12+G669*4/12</f>
        <v>3.8</v>
      </c>
      <c r="H661" s="96">
        <f t="shared" si="62"/>
        <v>195.77627196531785</v>
      </c>
      <c r="I661" s="96">
        <f>C661*$E$1859/E661</f>
        <v>10.532431294797684</v>
      </c>
      <c r="J661" s="98">
        <f>J660*((H661+(I661/12))/H660)</f>
        <v>3435.7476645067995</v>
      </c>
      <c r="K661" s="96">
        <f>D661*$E$1859/E661</f>
        <v>19.614531300578026</v>
      </c>
      <c r="L661" s="98">
        <f>K661*(J661/H661)</f>
        <v>344.22240974276417</v>
      </c>
      <c r="M661" s="91">
        <f>H661/AVERAGE(K541:K660)</f>
        <v>9.7290076940213339</v>
      </c>
      <c r="N661" s="87"/>
      <c r="O661" s="99">
        <f t="shared" si="58"/>
        <v>13.963817337114982</v>
      </c>
      <c r="P661" s="99"/>
      <c r="Q661" s="107">
        <f>1/M661-(G661/100-(((E661/E541)^(1/10))-1))</f>
        <v>0.12007698527266278</v>
      </c>
      <c r="R661" s="97">
        <f>((G661/G662+G661/1200+((1+G662/1200)^(-119))*(1-G661/G662)))</f>
        <v>1.0044052759120881</v>
      </c>
      <c r="S661" s="97">
        <f>S660*R660*E660/E661</f>
        <v>6.9751340999434834</v>
      </c>
      <c r="T661" s="100">
        <f t="shared" si="59"/>
        <v>7.0242150417554328E-2</v>
      </c>
      <c r="U661" s="100">
        <f t="shared" si="60"/>
        <v>6.7337090545177558E-2</v>
      </c>
      <c r="V661" s="100">
        <f t="shared" si="61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63"/>
        <v>1925.4583333332839</v>
      </c>
      <c r="G662" s="97">
        <f>G657*7/12+G669*5/12</f>
        <v>3.7850000000000001</v>
      </c>
      <c r="H662" s="96">
        <f t="shared" si="62"/>
        <v>197.00465142857138</v>
      </c>
      <c r="I662" s="96">
        <f>C662*$E$1859/E662</f>
        <v>10.488673571428567</v>
      </c>
      <c r="J662" s="98">
        <f>J661*((H662+(I662/12))/H661)</f>
        <v>3472.6440570576215</v>
      </c>
      <c r="K662" s="96">
        <f>D662*$E$1859/E662</f>
        <v>19.88287685714285</v>
      </c>
      <c r="L662" s="98">
        <f>K662*(J662/H662)</f>
        <v>350.47981686970434</v>
      </c>
      <c r="M662" s="91">
        <f>H662/AVERAGE(K542:K661)</f>
        <v>9.796386180450618</v>
      </c>
      <c r="N662" s="87"/>
      <c r="O662" s="99">
        <f t="shared" si="58"/>
        <v>14.043411328040783</v>
      </c>
      <c r="P662" s="99"/>
      <c r="Q662" s="107">
        <f>1/M662-(G662/100-(((E662/E542)^(1/10))-1))</f>
        <v>0.12073372793126153</v>
      </c>
      <c r="R662" s="97">
        <f>((G662/G663+G662/1200+((1+G663/1200)^(-119))*(1-G662/G663)))</f>
        <v>1.0043936451515041</v>
      </c>
      <c r="S662" s="97">
        <f>S661*R661*E661/E662</f>
        <v>6.9257945017183768</v>
      </c>
      <c r="T662" s="100">
        <f t="shared" si="59"/>
        <v>7.4258158038316369E-2</v>
      </c>
      <c r="U662" s="100">
        <f t="shared" si="60"/>
        <v>6.922417579358453E-2</v>
      </c>
      <c r="V662" s="100">
        <f t="shared" si="61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63"/>
        <v>1925.5416666666172</v>
      </c>
      <c r="G663" s="97">
        <f>G657*6/12+G669*6/12</f>
        <v>3.77</v>
      </c>
      <c r="H663" s="96">
        <f t="shared" si="62"/>
        <v>200.189127118644</v>
      </c>
      <c r="I663" s="96">
        <f>C663*$E$1859/E663</f>
        <v>10.44590472316384</v>
      </c>
      <c r="J663" s="98">
        <f>J662*((H663+(I663/12))/H662)</f>
        <v>3544.1218600315838</v>
      </c>
      <c r="K663" s="96">
        <f>D663*$E$1859/E663</f>
        <v>20.145158107344628</v>
      </c>
      <c r="L663" s="98">
        <f>K663*(J663/H663)</f>
        <v>356.64721780678195</v>
      </c>
      <c r="M663" s="91">
        <f>H663/AVERAGE(K543:K662)</f>
        <v>9.9639938917878084</v>
      </c>
      <c r="N663" s="87"/>
      <c r="O663" s="99">
        <f t="shared" si="58"/>
        <v>14.263012384495765</v>
      </c>
      <c r="P663" s="99"/>
      <c r="Q663" s="107">
        <f>1/M663-(G663/100-(((E663/E543)^(1/10))-1))</f>
        <v>0.12036790116256746</v>
      </c>
      <c r="R663" s="97">
        <f>((G663/G664+G663/1200+((1+G664/1200)^(-119))*(1-G663/G664)))</f>
        <v>1.0043820152374694</v>
      </c>
      <c r="S663" s="97">
        <f>S662*R662*E662/E663</f>
        <v>6.8776225841890053</v>
      </c>
      <c r="T663" s="100">
        <f t="shared" si="59"/>
        <v>7.7928607588556797E-2</v>
      </c>
      <c r="U663" s="100">
        <f t="shared" si="60"/>
        <v>7.0322166402230879E-2</v>
      </c>
      <c r="V663" s="100">
        <f t="shared" si="61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63"/>
        <v>1925.6249999999504</v>
      </c>
      <c r="G664" s="97">
        <f>G657*5/12+G669*7/12</f>
        <v>3.7550000000000003</v>
      </c>
      <c r="H664" s="96">
        <f t="shared" si="62"/>
        <v>202.89438559322028</v>
      </c>
      <c r="I664" s="96">
        <f>C664*$E$1859/E664</f>
        <v>10.519848454802258</v>
      </c>
      <c r="J664" s="98">
        <f>J663*((H664+(I664/12))/H663)</f>
        <v>3607.5355659551069</v>
      </c>
      <c r="K664" s="96">
        <f>D664*$E$1859/E664</f>
        <v>20.614069576271181</v>
      </c>
      <c r="L664" s="98">
        <f>K664*(J664/H664)</f>
        <v>366.52561350103889</v>
      </c>
      <c r="M664" s="91">
        <f>H664/AVERAGE(K544:K663)</f>
        <v>10.110918458488952</v>
      </c>
      <c r="N664" s="87"/>
      <c r="O664" s="99">
        <f t="shared" si="58"/>
        <v>14.449940451105403</v>
      </c>
      <c r="P664" s="99"/>
      <c r="Q664" s="107">
        <f>1/M664-(G664/100-(((E664/E544)^(1/10))-1))</f>
        <v>0.11905952231040792</v>
      </c>
      <c r="R664" s="97">
        <f>((G664/G665+G664/1200+((1+G665/1200)^(-119))*(1-G664/G665)))</f>
        <v>1.0043703861709314</v>
      </c>
      <c r="S664" s="97">
        <f>S663*R663*E663/E664</f>
        <v>6.9077604311504848</v>
      </c>
      <c r="T664" s="100">
        <f t="shared" si="59"/>
        <v>8.3429645200274072E-2</v>
      </c>
      <c r="U664" s="100">
        <f t="shared" si="60"/>
        <v>7.020470103126053E-2</v>
      </c>
      <c r="V664" s="100">
        <f t="shared" si="61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63"/>
        <v>1925.7083333332837</v>
      </c>
      <c r="G665" s="97">
        <f>G657*4/12+G669*8/12</f>
        <v>3.74</v>
      </c>
      <c r="H665" s="96">
        <f t="shared" si="62"/>
        <v>207.58350028248583</v>
      </c>
      <c r="I665" s="96">
        <f>C665*$E$1859/E665</f>
        <v>10.595595692090393</v>
      </c>
      <c r="J665" s="98">
        <f>J664*((H665+(I665/12))/H664)</f>
        <v>3706.6091815905038</v>
      </c>
      <c r="K665" s="96">
        <f>D665*$E$1859/E665</f>
        <v>21.10101610169491</v>
      </c>
      <c r="L665" s="98">
        <f>K665*(J665/H665)</f>
        <v>376.77956059608073</v>
      </c>
      <c r="M665" s="91">
        <f>H665/AVERAGE(K545:K664)</f>
        <v>10.359247611348511</v>
      </c>
      <c r="N665" s="87"/>
      <c r="O665" s="99">
        <f t="shared" si="58"/>
        <v>14.777258376991178</v>
      </c>
      <c r="P665" s="99"/>
      <c r="Q665" s="107">
        <f>1/M665-(G665/100-(((E665/E545)^(1/10))-1))</f>
        <v>0.11683864606599481</v>
      </c>
      <c r="R665" s="97">
        <f>((G665/G666+G665/1200+((1+G666/1200)^(-119))*(1-G665/G666)))</f>
        <v>1.0043587579528388</v>
      </c>
      <c r="S665" s="97">
        <f>S664*R664*E664/E665</f>
        <v>6.9379500118108925</v>
      </c>
      <c r="T665" s="100">
        <f t="shared" si="59"/>
        <v>8.3099150693537016E-2</v>
      </c>
      <c r="U665" s="100">
        <f t="shared" si="60"/>
        <v>7.0087510734673231E-2</v>
      </c>
      <c r="V665" s="100">
        <f t="shared" si="61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63"/>
        <v>1925.7916666666169</v>
      </c>
      <c r="G666" s="97">
        <f>G657*3/12+G669*9/12</f>
        <v>3.7250000000000001</v>
      </c>
      <c r="H666" s="96">
        <f t="shared" si="62"/>
        <v>214.43682175141237</v>
      </c>
      <c r="I666" s="96">
        <f>C666*$E$1859/E666</f>
        <v>10.671342929378527</v>
      </c>
      <c r="J666" s="98">
        <f>J665*((H666+(I666/12))/H665)</f>
        <v>3844.860980901246</v>
      </c>
      <c r="K666" s="96">
        <f>D666*$E$1859/E666</f>
        <v>21.587962627118639</v>
      </c>
      <c r="L666" s="98">
        <f>K666*(J666/H666)</f>
        <v>387.07305249274953</v>
      </c>
      <c r="M666" s="91">
        <f>H666/AVERAGE(K546:K665)</f>
        <v>10.718495997022936</v>
      </c>
      <c r="N666" s="87"/>
      <c r="O666" s="99">
        <f t="shared" si="58"/>
        <v>15.256796100151364</v>
      </c>
      <c r="P666" s="99"/>
      <c r="Q666" s="107">
        <f>1/M666-(G666/100-(((E666/E546)^(1/10))-1))</f>
        <v>0.11271163979524509</v>
      </c>
      <c r="R666" s="97">
        <f>((G666/G667+G666/1200+((1+G667/1200)^(-119))*(1-G666/G667)))</f>
        <v>1.0043471305841412</v>
      </c>
      <c r="S666" s="97">
        <f>S665*R665*E665/E666</f>
        <v>6.9681908566012716</v>
      </c>
      <c r="T666" s="100">
        <f t="shared" si="59"/>
        <v>8.2327386844403661E-2</v>
      </c>
      <c r="U666" s="100">
        <f t="shared" si="60"/>
        <v>6.9970595385996814E-2</v>
      </c>
      <c r="V666" s="100">
        <f t="shared" si="61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63"/>
        <v>1925.8749999999502</v>
      </c>
      <c r="G667" s="97">
        <f>G657*2/12+G669*10/12</f>
        <v>3.71</v>
      </c>
      <c r="H667" s="96">
        <f t="shared" si="62"/>
        <v>217.42462944444435</v>
      </c>
      <c r="I667" s="96">
        <f>C667*$E$1859/E667</f>
        <v>10.566198549999998</v>
      </c>
      <c r="J667" s="98">
        <f>J666*((H667+(I667/12))/H666)</f>
        <v>3914.2201926542057</v>
      </c>
      <c r="K667" s="96">
        <f>D667*$E$1859/E667</f>
        <v>21.689259527777772</v>
      </c>
      <c r="L667" s="98">
        <f>K667*(J667/H667)</f>
        <v>390.46421660816424</v>
      </c>
      <c r="M667" s="91">
        <f>H667/AVERAGE(K547:K666)</f>
        <v>10.886317440307941</v>
      </c>
      <c r="N667" s="87"/>
      <c r="O667" s="99">
        <f t="shared" si="58"/>
        <v>15.458345172036253</v>
      </c>
      <c r="P667" s="99"/>
      <c r="Q667" s="107">
        <f>1/M667-(G667/100-(((E667/E547)^(1/10))-1))</f>
        <v>0.11216870688545674</v>
      </c>
      <c r="R667" s="97">
        <f>((G667/G668+G667/1200+((1+G668/1200)^(-119))*(1-G667/G668)))</f>
        <v>1.0043355040657889</v>
      </c>
      <c r="S667" s="97">
        <f>S666*R666*E666/E667</f>
        <v>6.8818411173202998</v>
      </c>
      <c r="T667" s="100">
        <f t="shared" si="59"/>
        <v>8.9667378175011692E-2</v>
      </c>
      <c r="U667" s="100">
        <f t="shared" si="60"/>
        <v>7.0874478450491996E-2</v>
      </c>
      <c r="V667" s="100">
        <f t="shared" si="61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63"/>
        <v>1925.9583333332835</v>
      </c>
      <c r="G668" s="97">
        <f>G657*1/12+G669*11/12</f>
        <v>3.6950000000000003</v>
      </c>
      <c r="H668" s="96">
        <f t="shared" si="62"/>
        <v>222.20600167597763</v>
      </c>
      <c r="I668" s="96">
        <f>C668*$E$1859/E668</f>
        <v>10.700128491620109</v>
      </c>
      <c r="J668" s="98">
        <f>J667*((H668+(I668/12))/H667)</f>
        <v>4016.3501370759896</v>
      </c>
      <c r="K668" s="96">
        <f>D668*$E$1859/E668</f>
        <v>22.291934357541894</v>
      </c>
      <c r="L668" s="98">
        <f>K668*(J668/H668)</f>
        <v>402.92437169702941</v>
      </c>
      <c r="M668" s="91">
        <f>H668/AVERAGE(K548:K667)</f>
        <v>11.147365239137264</v>
      </c>
      <c r="N668" s="87"/>
      <c r="O668" s="99">
        <f t="shared" si="58"/>
        <v>15.788866974247387</v>
      </c>
      <c r="P668" s="99"/>
      <c r="Q668" s="107">
        <f>1/M668-(G668/100-(((E668/E548)^(1/10))-1))</f>
        <v>0.10957865215542228</v>
      </c>
      <c r="R668" s="97">
        <f>((G668/G669+G668/1200+((1+G669/1200)^(-119))*(1-G668/G669)))</f>
        <v>1.0043238783987345</v>
      </c>
      <c r="S668" s="97">
        <f>S667*R667*E667/E668</f>
        <v>6.9502900901878215</v>
      </c>
      <c r="T668" s="100">
        <f t="shared" si="59"/>
        <v>8.7190293496408833E-2</v>
      </c>
      <c r="U668" s="100">
        <f t="shared" si="60"/>
        <v>7.0161643644488958E-2</v>
      </c>
      <c r="V668" s="100">
        <f t="shared" si="61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63"/>
        <v>1926.0416666666167</v>
      </c>
      <c r="G669" s="97">
        <v>3.68</v>
      </c>
      <c r="H669" s="96">
        <f t="shared" si="62"/>
        <v>225.59437569832397</v>
      </c>
      <c r="I669" s="96">
        <f>C669*$E$1859/E669</f>
        <v>10.833880097765361</v>
      </c>
      <c r="J669" s="98">
        <f>J668*((H669+(I669/12))/H668)</f>
        <v>4093.9130786276678</v>
      </c>
      <c r="K669" s="96">
        <f>D669*$E$1859/E669</f>
        <v>22.274100810055863</v>
      </c>
      <c r="L669" s="98">
        <f>K669*(J669/H669)</f>
        <v>404.21323598466068</v>
      </c>
      <c r="M669" s="91">
        <f>H669/AVERAGE(K549:K668)</f>
        <v>11.340966188506247</v>
      </c>
      <c r="N669" s="87"/>
      <c r="O669" s="99">
        <f t="shared" si="58"/>
        <v>16.018850836070303</v>
      </c>
      <c r="P669" s="99"/>
      <c r="Q669" s="107">
        <f>1/M669-(G669/100-(((E669/E549)^(1/10))-1))</f>
        <v>0.1071766660559601</v>
      </c>
      <c r="R669" s="97">
        <f>((G669/G670+G669/1200+((1+G670/1200)^(-119))*(1-G669/G670)))</f>
        <v>1.0054209127544818</v>
      </c>
      <c r="S669" s="97">
        <f>S668*R668*E668/E669</f>
        <v>6.9803422993737234</v>
      </c>
      <c r="T669" s="100">
        <f t="shared" si="59"/>
        <v>9.1277021951106985E-2</v>
      </c>
      <c r="U669" s="100">
        <f t="shared" si="60"/>
        <v>7.0045506362641285E-2</v>
      </c>
      <c r="V669" s="100">
        <f t="shared" si="61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63"/>
        <v>1926.12499999995</v>
      </c>
      <c r="G670" s="97">
        <f>G669*11/12+G681*1/12</f>
        <v>3.6516666666666668</v>
      </c>
      <c r="H670" s="96">
        <f t="shared" si="62"/>
        <v>225.95104664804464</v>
      </c>
      <c r="I670" s="96">
        <f>C670*$E$1859/E670</f>
        <v>10.967631703910612</v>
      </c>
      <c r="J670" s="98">
        <f>J669*((H670+(I670/12))/H669)</f>
        <v>4116.9716799598591</v>
      </c>
      <c r="K670" s="96">
        <f>D670*$E$1859/E670</f>
        <v>22.256267262569828</v>
      </c>
      <c r="L670" s="98">
        <f>K670*(J670/H670)</f>
        <v>405.52333516889536</v>
      </c>
      <c r="M670" s="91">
        <f>H670/AVERAGE(K550:K669)</f>
        <v>11.389435672748021</v>
      </c>
      <c r="N670" s="87"/>
      <c r="O670" s="99">
        <f t="shared" si="58"/>
        <v>16.041273315196626</v>
      </c>
      <c r="P670" s="99"/>
      <c r="Q670" s="107">
        <f>1/M670-(G670/100-(((E670/E550)^(1/10))-1))</f>
        <v>0.10708475333291051</v>
      </c>
      <c r="R670" s="97">
        <f>((G670/G671+G670/1200+((1+G671/1200)^(-119))*(1-G670/G671)))</f>
        <v>1.0054004313264016</v>
      </c>
      <c r="S670" s="97">
        <f>S669*R669*E669/E670</f>
        <v>7.0181821259750468</v>
      </c>
      <c r="T670" s="100">
        <f t="shared" si="59"/>
        <v>9.7077355087881623E-2</v>
      </c>
      <c r="U670" s="100">
        <f t="shared" si="60"/>
        <v>6.967985956692857E-2</v>
      </c>
      <c r="V670" s="100">
        <f t="shared" si="61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63"/>
        <v>1926.2083333332832</v>
      </c>
      <c r="G671" s="97">
        <f>G669*10/12+G681*2/12</f>
        <v>3.6233333333333335</v>
      </c>
      <c r="H671" s="96">
        <f t="shared" si="62"/>
        <v>211.7974216292134</v>
      </c>
      <c r="I671" s="96">
        <f>C671*$E$1859/E671</f>
        <v>11.163750632022468</v>
      </c>
      <c r="J671" s="98">
        <f>J670*((H671+(I671/12))/H670)</f>
        <v>3876.0345223495601</v>
      </c>
      <c r="K671" s="96">
        <f>D671*$E$1859/E671</f>
        <v>22.381302471910104</v>
      </c>
      <c r="L671" s="98">
        <f>K671*(J671/H671)</f>
        <v>409.59280981306102</v>
      </c>
      <c r="M671" s="91">
        <f>H671/AVERAGE(K551:K670)</f>
        <v>10.712352062732494</v>
      </c>
      <c r="N671" s="87"/>
      <c r="O671" s="99">
        <f t="shared" si="58"/>
        <v>15.046869401752987</v>
      </c>
      <c r="P671" s="99"/>
      <c r="Q671" s="107">
        <f>1/M671-(G671/100-(((E671/E551)^(1/10))-1))</f>
        <v>0.11131698916246474</v>
      </c>
      <c r="R671" s="97">
        <f>((G671/G672+G671/1200+((1+G672/1200)^(-119))*(1-G671/G672)))</f>
        <v>1.0053799556662915</v>
      </c>
      <c r="S671" s="97">
        <f>S670*R670*E670/E671</f>
        <v>7.0957242542038035</v>
      </c>
      <c r="T671" s="100">
        <f t="shared" si="59"/>
        <v>0.1071572599127284</v>
      </c>
      <c r="U671" s="100">
        <f t="shared" si="60"/>
        <v>6.9495385832488932E-2</v>
      </c>
      <c r="V671" s="100">
        <f t="shared" si="61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63"/>
        <v>1926.2916666666165</v>
      </c>
      <c r="G672" s="97">
        <f>G669*9/12+G681*3/12</f>
        <v>3.5950000000000002</v>
      </c>
      <c r="H672" s="96">
        <f t="shared" si="62"/>
        <v>204.72912513966477</v>
      </c>
      <c r="I672" s="96">
        <f>C672*$E$1859/E672</f>
        <v>11.235134916201115</v>
      </c>
      <c r="J672" s="98">
        <f>J671*((H672+(I672/12))/H671)</f>
        <v>3763.8141745993803</v>
      </c>
      <c r="K672" s="96">
        <f>D672*$E$1859/E672</f>
        <v>22.238433715083794</v>
      </c>
      <c r="L672" s="98">
        <f>K672*(J672/H672)</f>
        <v>408.83939684019396</v>
      </c>
      <c r="M672" s="91">
        <f>H672/AVERAGE(K552:K671)</f>
        <v>10.395587685954739</v>
      </c>
      <c r="N672" s="87"/>
      <c r="O672" s="99">
        <f t="shared" si="58"/>
        <v>14.562366728257411</v>
      </c>
      <c r="P672" s="99"/>
      <c r="Q672" s="107">
        <f>1/M672-(G672/100-(((E672/E552)^(1/10))-1))</f>
        <v>0.11403621939591524</v>
      </c>
      <c r="R672" s="97">
        <f>((G672/G673+G672/1200+((1+G673/1200)^(-119))*(1-G672/G673)))</f>
        <v>1.0053594857863619</v>
      </c>
      <c r="S672" s="97">
        <f>S671*R671*E671/E672</f>
        <v>7.0940447521110261</v>
      </c>
      <c r="T672" s="100">
        <f t="shared" si="59"/>
        <v>0.11088512929981298</v>
      </c>
      <c r="U672" s="100">
        <f t="shared" si="60"/>
        <v>6.9733856888830381E-2</v>
      </c>
      <c r="V672" s="100">
        <f t="shared" si="61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63"/>
        <v>1926.3749999999498</v>
      </c>
      <c r="G673" s="97">
        <f>G669*8/12+G681*4/12</f>
        <v>3.5666666666666669</v>
      </c>
      <c r="H673" s="96">
        <f t="shared" si="62"/>
        <v>207.31398764044937</v>
      </c>
      <c r="I673" s="96">
        <f>C673*$E$1859/E673</f>
        <v>11.43275667134831</v>
      </c>
      <c r="J673" s="98">
        <f>J672*((H673+(I673/12))/H672)</f>
        <v>3828.8505476376117</v>
      </c>
      <c r="K673" s="96">
        <f>D673*$E$1859/E673</f>
        <v>22.345434999999991</v>
      </c>
      <c r="L673" s="98">
        <f>K673*(J673/H673)</f>
        <v>412.69444484052457</v>
      </c>
      <c r="M673" s="91">
        <f>H673/AVERAGE(K553:K672)</f>
        <v>10.575158463806103</v>
      </c>
      <c r="N673" s="87"/>
      <c r="O673" s="99">
        <f t="shared" si="58"/>
        <v>14.771860041900323</v>
      </c>
      <c r="P673" s="99"/>
      <c r="Q673" s="107">
        <f>1/M673-(G673/100-(((E673/E553)^(1/10))-1))</f>
        <v>0.11110746549615286</v>
      </c>
      <c r="R673" s="97">
        <f>((G673/G674+G673/1200+((1+G674/1200)^(-119))*(1-G673/G674)))</f>
        <v>1.0053390216988511</v>
      </c>
      <c r="S673" s="97">
        <f>S672*R672*E672/E673</f>
        <v>7.1721329660610822</v>
      </c>
      <c r="T673" s="100">
        <f t="shared" si="59"/>
        <v>0.10329769326495764</v>
      </c>
      <c r="U673" s="100">
        <f t="shared" si="60"/>
        <v>6.8776601827087447E-2</v>
      </c>
      <c r="V673" s="100">
        <f t="shared" si="61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63"/>
        <v>1926.458333333283</v>
      </c>
      <c r="G674" s="97">
        <f>G669*7/12+G681*5/12</f>
        <v>3.5383333333333336</v>
      </c>
      <c r="H674" s="96">
        <f t="shared" si="62"/>
        <v>218.4045341807909</v>
      </c>
      <c r="I674" s="96">
        <f>C674*$E$1859/E674</f>
        <v>11.632611440677962</v>
      </c>
      <c r="J674" s="98">
        <f>J673*((H674+(I674/12))/H673)</f>
        <v>4051.583578231583</v>
      </c>
      <c r="K674" s="96">
        <f>D674*$E$1859/E674</f>
        <v>22.453645338983048</v>
      </c>
      <c r="L674" s="98">
        <f>K674*(J674/H674)</f>
        <v>416.53357183305707</v>
      </c>
      <c r="M674" s="91">
        <f>H674/AVERAGE(K554:K673)</f>
        <v>11.197979740229965</v>
      </c>
      <c r="N674" s="87"/>
      <c r="O674" s="99">
        <f t="shared" si="58"/>
        <v>15.591949753085158</v>
      </c>
      <c r="P674" s="99"/>
      <c r="Q674" s="107">
        <f>1/M674-(G674/100-(((E674/E554)^(1/10))-1))</f>
        <v>0.10456095641367756</v>
      </c>
      <c r="R674" s="97">
        <f>((G674/G675+G674/1200+((1+G675/1200)^(-119))*(1-G674/G675)))</f>
        <v>1.0053185634160247</v>
      </c>
      <c r="S674" s="97">
        <f>S673*R673*E673/E674</f>
        <v>7.2511620047893741</v>
      </c>
      <c r="T674" s="100">
        <f t="shared" si="59"/>
        <v>0.10120351831446639</v>
      </c>
      <c r="U674" s="100">
        <f t="shared" si="60"/>
        <v>6.7042914557499333E-2</v>
      </c>
      <c r="V674" s="100">
        <f t="shared" si="61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63"/>
        <v>1926.5416666666163</v>
      </c>
      <c r="G675" s="97">
        <f>G669*6/12+G681*6/12</f>
        <v>3.51</v>
      </c>
      <c r="H675" s="96">
        <f t="shared" si="62"/>
        <v>230.20358342857133</v>
      </c>
      <c r="I675" s="96">
        <f>C675*$E$1859/E675</f>
        <v>11.902364357142853</v>
      </c>
      <c r="J675" s="98">
        <f>J674*((H675+(I675/12))/H674)</f>
        <v>4288.8655240013013</v>
      </c>
      <c r="K675" s="96">
        <f>D675*$E$1859/E675</f>
        <v>22.692017257142851</v>
      </c>
      <c r="L675" s="98">
        <f>K675*(J675/H675)</f>
        <v>422.76931155765607</v>
      </c>
      <c r="M675" s="91">
        <f>H675/AVERAGE(K555:K674)</f>
        <v>11.869694058481283</v>
      </c>
      <c r="N675" s="87"/>
      <c r="O675" s="99">
        <f t="shared" si="58"/>
        <v>16.46912474336035</v>
      </c>
      <c r="P675" s="99"/>
      <c r="Q675" s="107">
        <f>1/M675-(G675/100-(((E675/E555)^(1/10))-1))</f>
        <v>9.8597390299536319E-2</v>
      </c>
      <c r="R675" s="97">
        <f>((G675/G676+G675/1200+((1+G676/1200)^(-119))*(1-G675/G676)))</f>
        <v>1.0052981109501766</v>
      </c>
      <c r="S675" s="97">
        <f>S674*R674*E674/E675</f>
        <v>7.3730389442631621</v>
      </c>
      <c r="T675" s="100">
        <f t="shared" si="59"/>
        <v>0.10081264835027315</v>
      </c>
      <c r="U675" s="100">
        <f t="shared" si="60"/>
        <v>6.4709778589431721E-2</v>
      </c>
      <c r="V675" s="100">
        <f t="shared" si="61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63"/>
        <v>1926.6249999999495</v>
      </c>
      <c r="G676" s="97">
        <f>G669*5/12+G681*7/12</f>
        <v>3.4816666666666665</v>
      </c>
      <c r="H676" s="96">
        <f t="shared" si="62"/>
        <v>240.69959540229877</v>
      </c>
      <c r="I676" s="96">
        <f>C676*$E$1859/E676</f>
        <v>12.108363793103447</v>
      </c>
      <c r="J676" s="98">
        <f>J675*((H676+(I676/12))/H675)</f>
        <v>4503.213096241826</v>
      </c>
      <c r="K676" s="96">
        <f>D676*$E$1859/E676</f>
        <v>22.804085143678158</v>
      </c>
      <c r="L676" s="98">
        <f>K676*(J676/H676)</f>
        <v>426.63825294425237</v>
      </c>
      <c r="M676" s="91">
        <f>H676/AVERAGE(K556:K675)</f>
        <v>12.488808219521882</v>
      </c>
      <c r="N676" s="87"/>
      <c r="O676" s="99">
        <f t="shared" si="58"/>
        <v>17.260693795594303</v>
      </c>
      <c r="P676" s="99"/>
      <c r="Q676" s="107">
        <f>1/M676-(G676/100-(((E676/E556)^(1/10))-1))</f>
        <v>9.3136770867250987E-2</v>
      </c>
      <c r="R676" s="97">
        <f>((G676/G677+G676/1200+((1+G677/1200)^(-119))*(1-G676/G677)))</f>
        <v>1.0052776643136292</v>
      </c>
      <c r="S676" s="97">
        <f>S675*R675*E675/E676</f>
        <v>7.4547004106909336</v>
      </c>
      <c r="T676" s="100">
        <f t="shared" si="59"/>
        <v>9.7173107482416921E-2</v>
      </c>
      <c r="U676" s="100">
        <f t="shared" si="60"/>
        <v>6.2988249465290247E-2</v>
      </c>
      <c r="V676" s="100">
        <f t="shared" si="61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63"/>
        <v>1926.7083333332828</v>
      </c>
      <c r="G677" s="97">
        <f>G669*4/12+G681*8/12</f>
        <v>3.4533333333333331</v>
      </c>
      <c r="H677" s="96">
        <f t="shared" si="62"/>
        <v>242.9724034285714</v>
      </c>
      <c r="I677" s="96">
        <f>C677*$E$1859/E677</f>
        <v>12.175981928571424</v>
      </c>
      <c r="J677" s="98">
        <f>J676*((H677+(I677/12))/H676)</f>
        <v>4564.7179454063617</v>
      </c>
      <c r="K677" s="96">
        <f>D677*$E$1859/E677</f>
        <v>22.655534914285706</v>
      </c>
      <c r="L677" s="98">
        <f>K677*(J677/H677)</f>
        <v>425.6291057203228</v>
      </c>
      <c r="M677" s="91">
        <f>H677/AVERAGE(K557:K676)</f>
        <v>12.692614823344725</v>
      </c>
      <c r="N677" s="87"/>
      <c r="O677" s="99">
        <f t="shared" si="58"/>
        <v>17.470213778374863</v>
      </c>
      <c r="P677" s="99"/>
      <c r="Q677" s="107">
        <f>1/M677-(G677/100-(((E677/E557)^(1/10))-1))</f>
        <v>9.0830411840195316E-2</v>
      </c>
      <c r="R677" s="97">
        <f>((G677/G678+G677/1200+((1+G678/1200)^(-119))*(1-G677/G678)))</f>
        <v>1.0052572235187336</v>
      </c>
      <c r="S677" s="97">
        <f>S676*R676*E676/E677</f>
        <v>7.4512207094914205</v>
      </c>
      <c r="T677" s="100">
        <f t="shared" si="59"/>
        <v>9.7269107033777447E-2</v>
      </c>
      <c r="U677" s="100">
        <f t="shared" si="60"/>
        <v>6.3250861066933117E-2</v>
      </c>
      <c r="V677" s="100">
        <f t="shared" si="61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63"/>
        <v>1926.791666666616</v>
      </c>
      <c r="G678" s="97">
        <f>G669*3/12+G681*9/12</f>
        <v>3.4249999999999998</v>
      </c>
      <c r="H678" s="96">
        <f t="shared" si="62"/>
        <v>236.15061988636356</v>
      </c>
      <c r="I678" s="96">
        <f>C678*$E$1859/E678</f>
        <v>12.24283167613636</v>
      </c>
      <c r="J678" s="98">
        <f>J677*((H678+(I678/12))/H677)</f>
        <v>4455.7243810074933</v>
      </c>
      <c r="K678" s="96">
        <f>D678*$E$1859/E678</f>
        <v>22.526810284090899</v>
      </c>
      <c r="L678" s="98">
        <f>K678*(J678/H678)</f>
        <v>425.0391460223737</v>
      </c>
      <c r="M678" s="91">
        <f>H678/AVERAGE(K558:K677)</f>
        <v>12.426517521583349</v>
      </c>
      <c r="N678" s="87"/>
      <c r="O678" s="99">
        <f t="shared" si="58"/>
        <v>17.033811722274987</v>
      </c>
      <c r="P678" s="99"/>
      <c r="Q678" s="107">
        <f>1/M678-(G678/100-(((E678/E558)^(1/10))-1))</f>
        <v>9.1529018787589261E-2</v>
      </c>
      <c r="R678" s="97">
        <f>((G678/G679+G678/1200+((1+G679/1200)^(-119))*(1-G678/G679)))</f>
        <v>1.0052367885778679</v>
      </c>
      <c r="S678" s="97">
        <f>S677*R677*E677/E678</f>
        <v>7.4478343885994933</v>
      </c>
      <c r="T678" s="100">
        <f t="shared" si="59"/>
        <v>0.1059016877045782</v>
      </c>
      <c r="U678" s="100">
        <f t="shared" si="60"/>
        <v>6.3512451184954077E-2</v>
      </c>
      <c r="V678" s="100">
        <f t="shared" si="61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63"/>
        <v>1926.8749999999493</v>
      </c>
      <c r="G679" s="97">
        <f>G669*2/12+G681*10/12</f>
        <v>3.3966666666666665</v>
      </c>
      <c r="H679" s="96">
        <f t="shared" si="62"/>
        <v>237.88239519774001</v>
      </c>
      <c r="I679" s="96">
        <f>C679*$E$1859/E679</f>
        <v>12.308926059322031</v>
      </c>
      <c r="J679" s="98">
        <f>J678*((H679+(I679/12))/H678)</f>
        <v>4507.7536550026989</v>
      </c>
      <c r="K679" s="96">
        <f>D679*$E$1859/E679</f>
        <v>22.381505112994347</v>
      </c>
      <c r="L679" s="98">
        <f>K679*(J679/H679)</f>
        <v>424.11844472011757</v>
      </c>
      <c r="M679" s="91">
        <f>H679/AVERAGE(K559:K678)</f>
        <v>12.61525121234448</v>
      </c>
      <c r="N679" s="87"/>
      <c r="O679" s="99">
        <f t="shared" si="58"/>
        <v>17.219085274376607</v>
      </c>
      <c r="P679" s="99"/>
      <c r="Q679" s="107">
        <f>1/M679-(G679/100-(((E679/E559)^(1/10))-1))</f>
        <v>8.9367477165152615E-2</v>
      </c>
      <c r="R679" s="97">
        <f>((G679/G680+G679/1200+((1+G680/1200)^(-119))*(1-G679/G680)))</f>
        <v>1.0052163595034402</v>
      </c>
      <c r="S679" s="97">
        <f>S678*R678*E678/E679</f>
        <v>7.4445386078383011</v>
      </c>
      <c r="T679" s="100">
        <f t="shared" si="59"/>
        <v>0.10801736537684703</v>
      </c>
      <c r="U679" s="100">
        <f t="shared" si="60"/>
        <v>6.377305781836129E-2</v>
      </c>
      <c r="V679" s="100">
        <f t="shared" si="61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63"/>
        <v>1926.9583333332826</v>
      </c>
      <c r="G680" s="97">
        <f>G669*1/12+G681*11/12</f>
        <v>3.3683333333333327</v>
      </c>
      <c r="H680" s="96">
        <f t="shared" si="62"/>
        <v>243.29291214689258</v>
      </c>
      <c r="I680" s="96">
        <f>C680*$E$1859/E680</f>
        <v>12.444188983050843</v>
      </c>
      <c r="J680" s="98">
        <f>J679*((H680+(I680/12))/H679)</f>
        <v>4629.9312085783977</v>
      </c>
      <c r="K680" s="96">
        <f>D680*$E$1859/E680</f>
        <v>22.363470056497167</v>
      </c>
      <c r="L680" s="98">
        <f>K680*(J680/H680)</f>
        <v>425.58300212284746</v>
      </c>
      <c r="M680" s="91">
        <f>H680/AVERAGE(K560:K679)</f>
        <v>13.009052728993126</v>
      </c>
      <c r="N680" s="87"/>
      <c r="O680" s="99">
        <f t="shared" si="58"/>
        <v>17.677841903544774</v>
      </c>
      <c r="P680" s="99"/>
      <c r="Q680" s="107">
        <f>1/M680-(G680/100-(((E680/E560)^(1/10))-1))</f>
        <v>8.6347660503229104E-2</v>
      </c>
      <c r="R680" s="97">
        <f>((G680/G681+G680/1200+((1+G681/1200)^(-119))*(1-G680/G681)))</f>
        <v>1.0051959363078855</v>
      </c>
      <c r="S680" s="97">
        <f>S679*R679*E679/E680</f>
        <v>7.483371997554026</v>
      </c>
      <c r="T680" s="100">
        <f t="shared" si="59"/>
        <v>0.10352082786042582</v>
      </c>
      <c r="U680" s="100">
        <f t="shared" si="60"/>
        <v>6.3433430531809165E-2</v>
      </c>
      <c r="V680" s="100">
        <f t="shared" si="61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63"/>
        <v>1927.0416666666158</v>
      </c>
      <c r="G681" s="97">
        <v>3.34</v>
      </c>
      <c r="H681" s="96">
        <f t="shared" si="62"/>
        <v>244.43169714285708</v>
      </c>
      <c r="I681" s="96">
        <f>C681*$E$1859/E681</f>
        <v>12.70862413428571</v>
      </c>
      <c r="J681" s="98">
        <f>J680*((H681+(I681/12))/H680)</f>
        <v>4671.756652899815</v>
      </c>
      <c r="K681" s="96">
        <f>D681*$E$1859/E681</f>
        <v>22.418399685714281</v>
      </c>
      <c r="L681" s="98">
        <f>K681*(J681/H681)</f>
        <v>428.47678555327406</v>
      </c>
      <c r="M681" s="91">
        <f>H681/AVERAGE(K561:K680)</f>
        <v>13.18593062867779</v>
      </c>
      <c r="N681" s="87"/>
      <c r="O681" s="99">
        <f t="shared" si="58"/>
        <v>17.836264453737655</v>
      </c>
      <c r="P681" s="99"/>
      <c r="Q681" s="107">
        <f>1/M681-(G681/100-(((E681/E561)^(1/10))-1))</f>
        <v>8.3521082543100117E-2</v>
      </c>
      <c r="R681" s="97">
        <f>((G681/G682+G681/1200+((1+G682/1200)^(-119))*(1-G681/G682)))</f>
        <v>1.0028536005602389</v>
      </c>
      <c r="S681" s="97">
        <f>S680*R680*E680/E681</f>
        <v>7.6082237517852054</v>
      </c>
      <c r="T681" s="100">
        <f t="shared" si="59"/>
        <v>0.10550186110804316</v>
      </c>
      <c r="U681" s="100">
        <f t="shared" si="60"/>
        <v>6.1133377478449047E-2</v>
      </c>
      <c r="V681" s="100">
        <f t="shared" si="61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63"/>
        <v>1927.1249999999491</v>
      </c>
      <c r="G682" s="97">
        <f>G681*11/12+G693*1/12</f>
        <v>3.339166666666666</v>
      </c>
      <c r="H682" s="96">
        <f t="shared" si="62"/>
        <v>250.60643850574709</v>
      </c>
      <c r="I682" s="96">
        <f>C682*$E$1859/E682</f>
        <v>12.902745841954021</v>
      </c>
      <c r="J682" s="98">
        <f>J681*((H682+(I682/12))/H681)</f>
        <v>4810.3233643038893</v>
      </c>
      <c r="K682" s="96">
        <f>D682*$E$1859/E682</f>
        <v>22.345434999999995</v>
      </c>
      <c r="L682" s="98">
        <f>K682*(J682/H682)</f>
        <v>428.91463087277725</v>
      </c>
      <c r="M682" s="91">
        <f>H682/AVERAGE(K562:K681)</f>
        <v>13.63396613221621</v>
      </c>
      <c r="N682" s="87"/>
      <c r="O682" s="99">
        <f t="shared" si="58"/>
        <v>18.358019636037504</v>
      </c>
      <c r="P682" s="99"/>
      <c r="Q682" s="107">
        <f>1/M682-(G682/100-(((E682/E562)^(1/10))-1))</f>
        <v>7.7809844861314176E-2</v>
      </c>
      <c r="R682" s="97">
        <f>((G682/G683+G682/1200+((1+G683/1200)^(-119))*(1-G682/G683)))</f>
        <v>1.0028529088762781</v>
      </c>
      <c r="S682" s="97">
        <f>S681*R681*E681/E682</f>
        <v>7.6737847821005838</v>
      </c>
      <c r="T682" s="100">
        <f t="shared" si="59"/>
        <v>0.10586716757743031</v>
      </c>
      <c r="U682" s="100">
        <f t="shared" si="60"/>
        <v>6.0551898984331887E-2</v>
      </c>
      <c r="V682" s="100">
        <f t="shared" si="61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63"/>
        <v>1927.2083333332823</v>
      </c>
      <c r="G683" s="97">
        <f>G681*10/12+G693*2/12</f>
        <v>3.3383333333333334</v>
      </c>
      <c r="H683" s="96">
        <f t="shared" si="62"/>
        <v>255.92996156069356</v>
      </c>
      <c r="I683" s="96">
        <f>C683*$E$1859/E683</f>
        <v>13.10095693641618</v>
      </c>
      <c r="J683" s="98">
        <f>J682*((H683+(I683/12))/H682)</f>
        <v>4933.4627408742572</v>
      </c>
      <c r="K683" s="96">
        <f>D683*$E$1859/E683</f>
        <v>22.290078843930626</v>
      </c>
      <c r="L683" s="98">
        <f>K683*(J683/H683)</f>
        <v>429.67721636453513</v>
      </c>
      <c r="M683" s="91">
        <f>H683/AVERAGE(K563:K682)</f>
        <v>14.033257507604485</v>
      </c>
      <c r="N683" s="87"/>
      <c r="O683" s="99">
        <f t="shared" si="58"/>
        <v>18.811934763187697</v>
      </c>
      <c r="P683" s="99"/>
      <c r="Q683" s="107">
        <f>1/M683-(G683/100-(((E683/E563)^(1/10))-1))</f>
        <v>7.5133224962694617E-2</v>
      </c>
      <c r="R683" s="97">
        <f>((G683/G684+G683/1200+((1+G684/1200)^(-119))*(1-G683/G684)))</f>
        <v>1.002852217192467</v>
      </c>
      <c r="S683" s="97">
        <f>S682*R682*E682/E683</f>
        <v>7.7401610751600858</v>
      </c>
      <c r="T683" s="100">
        <f t="shared" si="59"/>
        <v>0.10255454185955082</v>
      </c>
      <c r="U683" s="100">
        <f t="shared" si="60"/>
        <v>5.9217643081540539E-2</v>
      </c>
      <c r="V683" s="100">
        <f t="shared" si="61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63"/>
        <v>1927.2916666666156</v>
      </c>
      <c r="G684" s="97">
        <f>G681*9/12+G693*3/12</f>
        <v>3.3374999999999999</v>
      </c>
      <c r="H684" s="96">
        <f t="shared" si="62"/>
        <v>262.20365924855486</v>
      </c>
      <c r="I684" s="96">
        <f>C684*$E$1859/E684</f>
        <v>13.224585684971093</v>
      </c>
      <c r="J684" s="98">
        <f>J683*((H684+(I684/12))/H683)</f>
        <v>5075.6421492445506</v>
      </c>
      <c r="K684" s="96">
        <f>D684*$E$1859/E684</f>
        <v>22.087106271676294</v>
      </c>
      <c r="L684" s="98">
        <f>K684*(J684/H684)</f>
        <v>427.55409237478722</v>
      </c>
      <c r="M684" s="91">
        <f>H684/AVERAGE(K564:K683)</f>
        <v>14.488222209157053</v>
      </c>
      <c r="N684" s="87"/>
      <c r="O684" s="99">
        <f t="shared" si="58"/>
        <v>19.33512346405816</v>
      </c>
      <c r="P684" s="99"/>
      <c r="Q684" s="107">
        <f>1/M684-(G684/100-(((E684/E564)^(1/10))-1))</f>
        <v>6.7855377278557796E-2</v>
      </c>
      <c r="R684" s="97">
        <f>((G684/G685+G684/1200+((1+G685/1200)^(-119))*(1-G684/G685)))</f>
        <v>1.002851525508806</v>
      </c>
      <c r="S684" s="97">
        <f>S683*R683*E683/E684</f>
        <v>7.7622376956511214</v>
      </c>
      <c r="T684" s="100">
        <f t="shared" si="59"/>
        <v>9.2329376802516849E-2</v>
      </c>
      <c r="U684" s="100">
        <f t="shared" si="60"/>
        <v>5.8499462318934548E-2</v>
      </c>
      <c r="V684" s="100">
        <f t="shared" si="61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63"/>
        <v>1927.3749999999488</v>
      </c>
      <c r="G685" s="97">
        <f>G681*8/12+G693*4/12</f>
        <v>3.3366666666666669</v>
      </c>
      <c r="H685" s="96">
        <f t="shared" si="62"/>
        <v>269.68628448275854</v>
      </c>
      <c r="I685" s="96">
        <f>C685*$E$1859/E685</f>
        <v>13.269665956896549</v>
      </c>
      <c r="J685" s="98">
        <f>J684*((H685+(I685/12))/H684)</f>
        <v>5241.8938374821937</v>
      </c>
      <c r="K685" s="96">
        <f>D685*$E$1859/E685</f>
        <v>21.75836281609195</v>
      </c>
      <c r="L685" s="98">
        <f>K685*(J685/H685)</f>
        <v>422.91742117373349</v>
      </c>
      <c r="M685" s="91">
        <f>H685/AVERAGE(K565:K684)</f>
        <v>15.002347055737108</v>
      </c>
      <c r="N685" s="87"/>
      <c r="O685" s="99">
        <f t="shared" si="58"/>
        <v>19.936096682958418</v>
      </c>
      <c r="P685" s="99"/>
      <c r="Q685" s="107">
        <f>1/M685-(G685/100-(((E685/E565)^(1/10))-1))</f>
        <v>6.4468256503694935E-2</v>
      </c>
      <c r="R685" s="97">
        <f>((G685/G686+G685/1200+((1+G686/1200)^(-119))*(1-G685/G686)))</f>
        <v>1.0028508338252951</v>
      </c>
      <c r="S685" s="97">
        <f>S684*R684*E684/E685</f>
        <v>7.7396341448224355</v>
      </c>
      <c r="T685" s="100">
        <f t="shared" si="59"/>
        <v>8.3543063670523443E-2</v>
      </c>
      <c r="U685" s="100">
        <f t="shared" si="60"/>
        <v>5.8396031918390712E-2</v>
      </c>
      <c r="V685" s="100">
        <f t="shared" si="61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63"/>
        <v>1927.4583333332821</v>
      </c>
      <c r="G686" s="97">
        <f>G681*7/12+G693*5/12</f>
        <v>3.3358333333333334</v>
      </c>
      <c r="H686" s="96">
        <f t="shared" si="62"/>
        <v>270.06779801136355</v>
      </c>
      <c r="I686" s="96">
        <f>C686*$E$1859/E686</f>
        <v>13.240395738636359</v>
      </c>
      <c r="J686" s="98">
        <f>J685*((H686+(I686/12))/H685)</f>
        <v>5270.7554553373784</v>
      </c>
      <c r="K686" s="96">
        <f>D686*$E$1859/E686</f>
        <v>21.311595880681811</v>
      </c>
      <c r="L686" s="98">
        <f>K686*(J686/H686)</f>
        <v>415.92596776503825</v>
      </c>
      <c r="M686" s="91">
        <f>H686/AVERAGE(K566:K685)</f>
        <v>15.120333481747521</v>
      </c>
      <c r="N686" s="87"/>
      <c r="O686" s="99">
        <f t="shared" si="58"/>
        <v>20.010588031136447</v>
      </c>
      <c r="P686" s="99"/>
      <c r="Q686" s="107">
        <f>1/M686-(G686/100-(((E686/E566)^(1/10))-1))</f>
        <v>6.3536290068551451E-2</v>
      </c>
      <c r="R686" s="97">
        <f>((G686/G687+G686/1200+((1+G687/1200)^(-119))*(1-G686/G687)))</f>
        <v>1.002850142141934</v>
      </c>
      <c r="S686" s="97">
        <f>S685*R685*E685/E686</f>
        <v>7.6734974356874721</v>
      </c>
      <c r="T686" s="100">
        <f t="shared" si="59"/>
        <v>7.9294574012977126E-2</v>
      </c>
      <c r="U686" s="100">
        <f t="shared" si="60"/>
        <v>5.9629704232518232E-2</v>
      </c>
      <c r="V686" s="100">
        <f t="shared" si="61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63"/>
        <v>1927.5416666666154</v>
      </c>
      <c r="G687" s="97">
        <f>G681*6/12+G693*6/12</f>
        <v>3.335</v>
      </c>
      <c r="H687" s="96">
        <f t="shared" si="62"/>
        <v>280.84023179190746</v>
      </c>
      <c r="I687" s="96">
        <f>C687*$E$1859/E687</f>
        <v>13.593626725433522</v>
      </c>
      <c r="J687" s="98">
        <f>J686*((H687+(I687/12))/H686)</f>
        <v>5503.1029921282343</v>
      </c>
      <c r="K687" s="96">
        <f>D687*$E$1859/E687</f>
        <v>21.478188554913284</v>
      </c>
      <c r="L687" s="98">
        <f>K687*(J687/H687)</f>
        <v>420.86806063319733</v>
      </c>
      <c r="M687" s="91">
        <f>H687/AVERAGE(K567:K686)</f>
        <v>15.820802594477742</v>
      </c>
      <c r="N687" s="87"/>
      <c r="O687" s="99">
        <f t="shared" si="58"/>
        <v>20.854728675080462</v>
      </c>
      <c r="P687" s="99"/>
      <c r="Q687" s="107">
        <f>1/M687-(G687/100-(((E687/E567)^(1/10))-1))</f>
        <v>6.0442434969226307E-2</v>
      </c>
      <c r="R687" s="97">
        <f>((G687/G688+G687/1200+((1+G688/1200)^(-119))*(1-G687/G688)))</f>
        <v>1.0028494504587229</v>
      </c>
      <c r="S687" s="97">
        <f>S686*R686*E686/E687</f>
        <v>7.8288136818639931</v>
      </c>
      <c r="T687" s="100">
        <f t="shared" si="59"/>
        <v>8.0569108078625939E-2</v>
      </c>
      <c r="U687" s="100">
        <f t="shared" si="60"/>
        <v>5.7100268759432193E-2</v>
      </c>
      <c r="V687" s="100">
        <f t="shared" si="61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63"/>
        <v>1927.6249999999486</v>
      </c>
      <c r="G688" s="97">
        <f>G681*5/12+G693*7/12</f>
        <v>3.3341666666666665</v>
      </c>
      <c r="H688" s="96">
        <f t="shared" si="62"/>
        <v>297.5060822674418</v>
      </c>
      <c r="I688" s="96">
        <f>C688*$E$1859/E688</f>
        <v>13.795151026162786</v>
      </c>
      <c r="J688" s="98">
        <f>J687*((H688+(I688/12))/H687)</f>
        <v>5852.1991160470607</v>
      </c>
      <c r="K688" s="96">
        <f>D688*$E$1859/E688</f>
        <v>21.398909098837205</v>
      </c>
      <c r="L688" s="98">
        <f>K688*(J688/H688)</f>
        <v>420.93484596395894</v>
      </c>
      <c r="M688" s="91">
        <f>H688/AVERAGE(K568:K687)</f>
        <v>16.862861852763803</v>
      </c>
      <c r="N688" s="87"/>
      <c r="O688" s="99">
        <f t="shared" si="58"/>
        <v>22.13560838055453</v>
      </c>
      <c r="P688" s="99"/>
      <c r="Q688" s="107">
        <f>1/M688-(G688/100-(((E688/E568)^(1/10))-1))</f>
        <v>5.4351821876082645E-2</v>
      </c>
      <c r="R688" s="97">
        <f>((G688/G689+G688/1200+((1+G689/1200)^(-119))*(1-G688/G689)))</f>
        <v>1.0028487587756614</v>
      </c>
      <c r="S688" s="97">
        <f>S687*R687*E687/E688</f>
        <v>7.8967675538254616</v>
      </c>
      <c r="T688" s="100">
        <f t="shared" si="59"/>
        <v>7.5463992313565154E-2</v>
      </c>
      <c r="U688" s="100">
        <f t="shared" si="60"/>
        <v>5.6509414338211217E-2</v>
      </c>
      <c r="V688" s="100">
        <f t="shared" si="61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63"/>
        <v>1927.7083333332819</v>
      </c>
      <c r="G689" s="97">
        <f>G681*4/12+G693*8/12</f>
        <v>3.3333333333333335</v>
      </c>
      <c r="H689" s="96">
        <f t="shared" si="62"/>
        <v>312.57776127167625</v>
      </c>
      <c r="I689" s="96">
        <f>C689*$E$1859/E689</f>
        <v>13.839039017341035</v>
      </c>
      <c r="J689" s="98">
        <f>J688*((H689+(I689/12))/H688)</f>
        <v>6171.3574118403385</v>
      </c>
      <c r="K689" s="96">
        <f>D689*$E$1859/E689</f>
        <v>21.090695462427739</v>
      </c>
      <c r="L689" s="98">
        <f>K689*(J689/H689)</f>
        <v>416.40268723338289</v>
      </c>
      <c r="M689" s="91">
        <f>H689/AVERAGE(K569:K688)</f>
        <v>17.81872371351643</v>
      </c>
      <c r="N689" s="87"/>
      <c r="O689" s="99">
        <f t="shared" si="58"/>
        <v>23.292169691516683</v>
      </c>
      <c r="P689" s="99"/>
      <c r="Q689" s="107">
        <f>1/M689-(G689/100-(((E689/E569)^(1/10))-1))</f>
        <v>4.9430399146075589E-2</v>
      </c>
      <c r="R689" s="97">
        <f>((G689/G690+G689/1200+((1+G690/1200)^(-119))*(1-G689/G690)))</f>
        <v>1.0028480670927502</v>
      </c>
      <c r="S689" s="97">
        <f>S688*R688*E688/E689</f>
        <v>7.8734874498689607</v>
      </c>
      <c r="T689" s="100">
        <f t="shared" si="59"/>
        <v>5.3306719320163509E-2</v>
      </c>
      <c r="U689" s="100">
        <f t="shared" si="60"/>
        <v>5.6416783900685719E-2</v>
      </c>
      <c r="V689" s="100">
        <f t="shared" si="61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63"/>
        <v>1927.7916666666151</v>
      </c>
      <c r="G690" s="97">
        <f>G681*3/12+G693*9/12</f>
        <v>3.3325</v>
      </c>
      <c r="H690" s="96">
        <f t="shared" si="62"/>
        <v>306.01137586206886</v>
      </c>
      <c r="I690" s="96">
        <f>C690*$E$1859/E690</f>
        <v>13.882422548850572</v>
      </c>
      <c r="J690" s="98">
        <f>J689*((H690+(I690/12))/H689)</f>
        <v>6064.5549897598285</v>
      </c>
      <c r="K690" s="96">
        <f>D690*$E$1859/E690</f>
        <v>20.767678505747121</v>
      </c>
      <c r="L690" s="98">
        <f>K690*(J690/H690)</f>
        <v>411.57531465276537</v>
      </c>
      <c r="M690" s="91">
        <f>H690/AVERAGE(K570:K689)</f>
        <v>17.537237852261082</v>
      </c>
      <c r="N690" s="87"/>
      <c r="O690" s="99">
        <f t="shared" si="58"/>
        <v>22.835106977288739</v>
      </c>
      <c r="P690" s="99"/>
      <c r="Q690" s="107">
        <f>1/M690-(G690/100-(((E690/E570)^(1/10))-1))</f>
        <v>4.9399338657378486E-2</v>
      </c>
      <c r="R690" s="97">
        <f>((G690/G691+G690/1200+((1+G691/1200)^(-119))*(1-G690/G691)))</f>
        <v>1.0028473754099891</v>
      </c>
      <c r="S690" s="97">
        <f>S689*R689*E689/E690</f>
        <v>7.8505328676767814</v>
      </c>
      <c r="T690" s="100">
        <f t="shared" si="59"/>
        <v>3.924145761444775E-2</v>
      </c>
      <c r="U690" s="100">
        <f t="shared" si="60"/>
        <v>5.7046116745716802E-2</v>
      </c>
      <c r="V690" s="100">
        <f t="shared" si="61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63"/>
        <v>1927.8749999999484</v>
      </c>
      <c r="G691" s="97">
        <f>G681*2/12+G693*10/12</f>
        <v>3.3316666666666666</v>
      </c>
      <c r="H691" s="96">
        <f t="shared" si="62"/>
        <v>314.79200751445075</v>
      </c>
      <c r="I691" s="96">
        <f>C691*$E$1859/E691</f>
        <v>14.08445130924855</v>
      </c>
      <c r="J691" s="98">
        <f>J690*((H691+(I691/12))/H690)</f>
        <v>6261.8307199602441</v>
      </c>
      <c r="K691" s="96">
        <f>D691*$E$1859/E691</f>
        <v>20.684750317919068</v>
      </c>
      <c r="L691" s="98">
        <f>K691*(J691/H691)</f>
        <v>411.4602718098144</v>
      </c>
      <c r="M691" s="91">
        <f>H691/AVERAGE(K571:K690)</f>
        <v>18.131301434952427</v>
      </c>
      <c r="N691" s="87"/>
      <c r="O691" s="99">
        <f t="shared" si="58"/>
        <v>23.520186815644784</v>
      </c>
      <c r="P691" s="99"/>
      <c r="Q691" s="107">
        <f>1/M691-(G691/100-(((E691/E571)^(1/10))-1))</f>
        <v>4.6948374092751662E-2</v>
      </c>
      <c r="R691" s="97">
        <f>((G691/G692+G691/1200+((1+G692/1200)^(-119))*(1-G691/G692)))</f>
        <v>1.0028466837273777</v>
      </c>
      <c r="S691" s="97">
        <f>S690*R690*E690/E691</f>
        <v>7.9183942951097999</v>
      </c>
      <c r="T691" s="100">
        <f t="shared" si="59"/>
        <v>2.7735139391429797E-2</v>
      </c>
      <c r="U691" s="100">
        <f t="shared" si="60"/>
        <v>5.7182879262307029E-2</v>
      </c>
      <c r="V691" s="100">
        <f t="shared" si="61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63"/>
        <v>1927.9583333332816</v>
      </c>
      <c r="G692" s="97">
        <f>G681*1/12+G693*11/12</f>
        <v>3.3308333333333335</v>
      </c>
      <c r="H692" s="96">
        <f t="shared" si="62"/>
        <v>322.17282832369932</v>
      </c>
      <c r="I692" s="96">
        <f>C692*$E$1859/E692</f>
        <v>14.208080057803464</v>
      </c>
      <c r="J692" s="98">
        <f>J691*((H692+(I692/12))/H691)</f>
        <v>6432.2019446094182</v>
      </c>
      <c r="K692" s="96">
        <f>D692*$E$1859/E692</f>
        <v>20.481777745664733</v>
      </c>
      <c r="L692" s="98">
        <f>K692*(J692/H692)</f>
        <v>408.92005489784958</v>
      </c>
      <c r="M692" s="91">
        <f>H692/AVERAGE(K572:K691)</f>
        <v>18.646624021402523</v>
      </c>
      <c r="N692" s="87"/>
      <c r="O692" s="99">
        <f t="shared" si="58"/>
        <v>24.099196924913038</v>
      </c>
      <c r="P692" s="99"/>
      <c r="Q692" s="107">
        <f>1/M692-(G692/100-(((E692/E572)^(1/10))-1))</f>
        <v>4.3926042689999514E-2</v>
      </c>
      <c r="R692" s="97">
        <f>((G692/G693+G692/1200+((1+G693/1200)^(-119))*(1-G692/G693)))</f>
        <v>1.0028459920449164</v>
      </c>
      <c r="S692" s="97">
        <f>S691*R691*E691/E692</f>
        <v>7.9409354592966492</v>
      </c>
      <c r="T692" s="100">
        <f t="shared" si="59"/>
        <v>2.4646872331656411E-2</v>
      </c>
      <c r="U692" s="100">
        <f t="shared" si="60"/>
        <v>5.7933512952603072E-2</v>
      </c>
      <c r="V692" s="100">
        <f t="shared" si="61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63"/>
        <v>1928.0416666666149</v>
      </c>
      <c r="G693" s="97">
        <v>3.33</v>
      </c>
      <c r="H693" s="96">
        <f t="shared" si="62"/>
        <v>323.46447196531784</v>
      </c>
      <c r="I693" s="96">
        <f>C693*$E$1859/E693</f>
        <v>14.331708806358375</v>
      </c>
      <c r="J693" s="98">
        <f>J692*((H693+(I693/12))/H692)</f>
        <v>6481.8341557770882</v>
      </c>
      <c r="K693" s="96">
        <f>D693*$E$1859/E693</f>
        <v>20.906174942196525</v>
      </c>
      <c r="L693" s="98">
        <f>K693*(J693/H693)</f>
        <v>418.93428970310555</v>
      </c>
      <c r="M693" s="91">
        <f>H693/AVERAGE(K573:K692)</f>
        <v>18.806128571700761</v>
      </c>
      <c r="N693" s="87"/>
      <c r="O693" s="99">
        <f t="shared" si="58"/>
        <v>24.220417357765481</v>
      </c>
      <c r="P693" s="99"/>
      <c r="Q693" s="107">
        <f>1/M693-(G693/100-(((E693/E573)^(1/10))-1))</f>
        <v>4.126463782849276E-2</v>
      </c>
      <c r="R693" s="97">
        <f>((G693/G694+G693/1200+((1+G694/1200)^(-119))*(1-G693/G694)))</f>
        <v>1.0008789768522124</v>
      </c>
      <c r="S693" s="97">
        <f>S692*R692*E692/E693</f>
        <v>7.9635352984430012</v>
      </c>
      <c r="T693" s="100">
        <f t="shared" si="59"/>
        <v>2.8558581777757386E-2</v>
      </c>
      <c r="U693" s="100">
        <f t="shared" si="60"/>
        <v>5.9432226320381032E-2</v>
      </c>
      <c r="V693" s="100">
        <f t="shared" si="61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63"/>
        <v>1928.1249999999482</v>
      </c>
      <c r="G694" s="97">
        <f>G693*11/12+G705*1/12</f>
        <v>3.3525</v>
      </c>
      <c r="H694" s="96">
        <f t="shared" si="62"/>
        <v>323.32743040935662</v>
      </c>
      <c r="I694" s="96">
        <f>C694*$E$1859/E694</f>
        <v>14.622539043859645</v>
      </c>
      <c r="J694" s="98">
        <f>J693*((H694+(I694/12))/H693)</f>
        <v>6503.5061663200295</v>
      </c>
      <c r="K694" s="96">
        <f>D694*$E$1859/E694</f>
        <v>21.5613846491228</v>
      </c>
      <c r="L694" s="98">
        <f>K694*(J694/H694)</f>
        <v>433.69224146071792</v>
      </c>
      <c r="M694" s="91">
        <f>H694/AVERAGE(K574:K693)</f>
        <v>18.868850519584033</v>
      </c>
      <c r="N694" s="87"/>
      <c r="O694" s="99">
        <f t="shared" si="58"/>
        <v>24.221421773126778</v>
      </c>
      <c r="P694" s="99"/>
      <c r="Q694" s="107">
        <f>1/M694-(G694/100-(((E694/E574)^(1/10))-1))</f>
        <v>3.8950026927498264E-2</v>
      </c>
      <c r="R694" s="97">
        <f>((G694/G695+G694/1200+((1+G695/1200)^(-119))*(1-G694/G695)))</f>
        <v>1.0008997359696088</v>
      </c>
      <c r="S694" s="97">
        <f>S693*R693*E693/E694</f>
        <v>8.0637576939319011</v>
      </c>
      <c r="T694" s="100">
        <f t="shared" si="59"/>
        <v>2.7066962646176362E-2</v>
      </c>
      <c r="U694" s="100">
        <f t="shared" si="60"/>
        <v>5.9235920714716395E-2</v>
      </c>
      <c r="V694" s="100">
        <f t="shared" si="61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63"/>
        <v>1928.2083333332814</v>
      </c>
      <c r="G695" s="97">
        <f>G693*10/12+G705*2/12</f>
        <v>3.375</v>
      </c>
      <c r="H695" s="96">
        <f t="shared" si="62"/>
        <v>340.68854532163726</v>
      </c>
      <c r="I695" s="96">
        <f>C695*$E$1859/E695</f>
        <v>14.747613742690053</v>
      </c>
      <c r="J695" s="98">
        <f>J694*((H695+(I695/12))/H694)</f>
        <v>6877.432738142219</v>
      </c>
      <c r="K695" s="96">
        <f>D695*$E$1859/E695</f>
        <v>21.972077690058473</v>
      </c>
      <c r="L695" s="98">
        <f>K695*(J695/H695)</f>
        <v>443.54730590648728</v>
      </c>
      <c r="M695" s="91">
        <f>H695/AVERAGE(K575:K694)</f>
        <v>19.943417799064534</v>
      </c>
      <c r="N695" s="87"/>
      <c r="O695" s="99">
        <f t="shared" si="58"/>
        <v>25.513762948699402</v>
      </c>
      <c r="P695" s="99"/>
      <c r="Q695" s="107">
        <f>1/M695-(G695/100-(((E695/E575)^(1/10))-1))</f>
        <v>3.6595352942590399E-2</v>
      </c>
      <c r="R695" s="97">
        <f>((G695/G696+G695/1200+((1+G696/1200)^(-119))*(1-G695/G696)))</f>
        <v>1.000920492144399</v>
      </c>
      <c r="S695" s="97">
        <f>S694*R694*E694/E695</f>
        <v>8.0710129467793408</v>
      </c>
      <c r="T695" s="100">
        <f t="shared" si="59"/>
        <v>1.5015754780042245E-2</v>
      </c>
      <c r="U695" s="100">
        <f t="shared" si="60"/>
        <v>5.9519234998288262E-2</v>
      </c>
      <c r="V695" s="100">
        <f t="shared" si="61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63"/>
        <v>1928.2916666666147</v>
      </c>
      <c r="G696" s="97">
        <f>G693*9/12+G705*3/12</f>
        <v>3.3975</v>
      </c>
      <c r="H696" s="96">
        <f t="shared" si="62"/>
        <v>362.15659064327468</v>
      </c>
      <c r="I696" s="96">
        <f>C696*$E$1859/E696</f>
        <v>14.872688441520461</v>
      </c>
      <c r="J696" s="98">
        <f>J695*((H696+(I696/12))/H695)</f>
        <v>7335.8246214702585</v>
      </c>
      <c r="K696" s="96">
        <f>D696*$E$1859/E696</f>
        <v>22.401438596491218</v>
      </c>
      <c r="L696" s="98">
        <f>K696*(J696/H696)</f>
        <v>453.76234771980978</v>
      </c>
      <c r="M696" s="91">
        <f>H696/AVERAGE(K576:K695)</f>
        <v>21.257909249487493</v>
      </c>
      <c r="N696" s="87"/>
      <c r="O696" s="99">
        <f t="shared" si="58"/>
        <v>27.098639189464798</v>
      </c>
      <c r="P696" s="99"/>
      <c r="Q696" s="107">
        <f>1/M696-(G696/100-(((E696/E576)^(1/10))-1))</f>
        <v>3.1823715303227113E-2</v>
      </c>
      <c r="R696" s="97">
        <f>((G696/G697+G696/1200+((1+G697/1200)^(-119))*(1-G696/G697)))</f>
        <v>1.000941245381527</v>
      </c>
      <c r="S696" s="97">
        <f>S695*R695*E695/E696</f>
        <v>8.0784422507941933</v>
      </c>
      <c r="T696" s="100">
        <f t="shared" si="59"/>
        <v>4.238839007983497E-3</v>
      </c>
      <c r="U696" s="100">
        <f t="shared" si="60"/>
        <v>5.9050370510822514E-2</v>
      </c>
      <c r="V696" s="100">
        <f t="shared" si="61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63"/>
        <v>1928.3749999999479</v>
      </c>
      <c r="G697" s="97">
        <f>G693*8/12+G705*4/12</f>
        <v>3.42</v>
      </c>
      <c r="H697" s="96">
        <f t="shared" si="62"/>
        <v>371.18662790697664</v>
      </c>
      <c r="I697" s="96">
        <f>C697*$E$1859/E697</f>
        <v>14.908710909883718</v>
      </c>
      <c r="J697" s="98">
        <f>J696*((H697+(I697/12))/H696)</f>
        <v>7543.9024134697538</v>
      </c>
      <c r="K697" s="96">
        <f>D697*$E$1859/E697</f>
        <v>22.679502965116274</v>
      </c>
      <c r="L697" s="98">
        <f>K697*(J697/H697)</f>
        <v>460.93243746300203</v>
      </c>
      <c r="M697" s="91">
        <f>H697/AVERAGE(K577:K696)</f>
        <v>21.83273217874002</v>
      </c>
      <c r="N697" s="87"/>
      <c r="O697" s="99">
        <f t="shared" si="58"/>
        <v>27.733593696413877</v>
      </c>
      <c r="P697" s="99"/>
      <c r="Q697" s="107">
        <f>1/M697-(G697/100-(((E697/E577)^(1/10))-1))</f>
        <v>2.8825490853708988E-2</v>
      </c>
      <c r="R697" s="97">
        <f>((G697/G698+G697/1200+((1+G698/1200)^(-119))*(1-G697/G698)))</f>
        <v>1.0009619956859277</v>
      </c>
      <c r="S697" s="97">
        <f>S696*R696*E696/E697</f>
        <v>8.0390341516291244</v>
      </c>
      <c r="T697" s="100">
        <f t="shared" si="59"/>
        <v>3.6793310603577822E-3</v>
      </c>
      <c r="U697" s="100">
        <f t="shared" si="60"/>
        <v>6.0693766160895501E-2</v>
      </c>
      <c r="V697" s="100">
        <f t="shared" si="61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63"/>
        <v>1928.4583333332812</v>
      </c>
      <c r="G698" s="97">
        <f>G693*7/12+G705*5/12</f>
        <v>3.4424999999999999</v>
      </c>
      <c r="H698" s="96">
        <f t="shared" si="62"/>
        <v>355.06280175438582</v>
      </c>
      <c r="I698" s="96">
        <f>C698*$E$1859/E698</f>
        <v>15.120971052631575</v>
      </c>
      <c r="J698" s="98">
        <f>J697*((H698+(I698/12))/H697)</f>
        <v>7241.8154440180915</v>
      </c>
      <c r="K698" s="96">
        <f>D698*$E$1859/E698</f>
        <v>23.241492543859643</v>
      </c>
      <c r="L698" s="98">
        <f>K698*(J698/H698)</f>
        <v>474.03050619361329</v>
      </c>
      <c r="M698" s="91">
        <f>H698/AVERAGE(K578:K697)</f>
        <v>20.913421576866696</v>
      </c>
      <c r="N698" s="87"/>
      <c r="O698" s="99">
        <f t="shared" si="58"/>
        <v>26.482054104053237</v>
      </c>
      <c r="P698" s="99"/>
      <c r="Q698" s="107">
        <f>1/M698-(G698/100-(((E698/E578)^(1/10))-1))</f>
        <v>2.8629212973394998E-2</v>
      </c>
      <c r="R698" s="97">
        <f>((G698/G699+G698/1200+((1+G699/1200)^(-119))*(1-G698/G699)))</f>
        <v>1.0009827430625267</v>
      </c>
      <c r="S698" s="97">
        <f>S697*R697*E697/E698</f>
        <v>8.0938247886663568</v>
      </c>
      <c r="T698" s="100">
        <f t="shared" si="59"/>
        <v>1.0696773439133667E-2</v>
      </c>
      <c r="U698" s="100">
        <f t="shared" si="60"/>
        <v>6.0348374848206321E-2</v>
      </c>
      <c r="V698" s="100">
        <f t="shared" si="61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63"/>
        <v>1928.5416666666144</v>
      </c>
      <c r="G699" s="97">
        <f>G693*6/12+G705*6/12</f>
        <v>3.4649999999999999</v>
      </c>
      <c r="H699" s="96">
        <f t="shared" si="62"/>
        <v>357.67630292397649</v>
      </c>
      <c r="I699" s="96">
        <f>C699*$E$1859/E699</f>
        <v>15.246045751461983</v>
      </c>
      <c r="J699" s="98">
        <f>J698*((H699+(I699/12))/H698)</f>
        <v>7321.0331123456417</v>
      </c>
      <c r="K699" s="96">
        <f>D699*$E$1859/E699</f>
        <v>23.670853450292388</v>
      </c>
      <c r="L699" s="98">
        <f>K699*(J699/H699)</f>
        <v>484.50260889636075</v>
      </c>
      <c r="M699" s="91">
        <f>H699/AVERAGE(K579:K698)</f>
        <v>21.08190543529679</v>
      </c>
      <c r="N699" s="87"/>
      <c r="O699" s="99">
        <f t="shared" si="58"/>
        <v>26.613845391227326</v>
      </c>
      <c r="P699" s="99"/>
      <c r="Q699" s="107">
        <f>1/M699-(G699/100-(((E699/E579)^(1/10))-1))</f>
        <v>2.5300092823006888E-2</v>
      </c>
      <c r="R699" s="97">
        <f>((G699/G700+G699/1200+((1+G700/1200)^(-119))*(1-G699/G700)))</f>
        <v>1.0010034875162417</v>
      </c>
      <c r="S699" s="97">
        <f>S698*R698*E698/E699</f>
        <v>8.1017789388267243</v>
      </c>
      <c r="T699" s="100">
        <f t="shared" si="59"/>
        <v>2.8571206438093188E-2</v>
      </c>
      <c r="U699" s="100">
        <f t="shared" si="60"/>
        <v>6.0617812873735577E-2</v>
      </c>
      <c r="V699" s="100">
        <f t="shared" si="61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63"/>
        <v>1928.6249999999477</v>
      </c>
      <c r="G700" s="97">
        <f>G693*5/12+G705*7/12</f>
        <v>3.4874999999999998</v>
      </c>
      <c r="H700" s="96">
        <f t="shared" si="62"/>
        <v>369.25037953216361</v>
      </c>
      <c r="I700" s="96">
        <f>C700*$E$1859/E700</f>
        <v>15.369253663742684</v>
      </c>
      <c r="J700" s="98">
        <f>J699*((H700+(I700/12))/H699)</f>
        <v>7584.150252730321</v>
      </c>
      <c r="K700" s="96">
        <f>D700*$E$1859/E700</f>
        <v>24.08154649122806</v>
      </c>
      <c r="L700" s="98">
        <f>K700*(J700/H700)</f>
        <v>494.61849474328181</v>
      </c>
      <c r="M700" s="91">
        <f>H700/AVERAGE(K580:K699)</f>
        <v>21.762131502579233</v>
      </c>
      <c r="N700" s="87"/>
      <c r="O700" s="99">
        <f t="shared" si="58"/>
        <v>27.390718137541487</v>
      </c>
      <c r="P700" s="99"/>
      <c r="Q700" s="107">
        <f>1/M700-(G700/100-(((E700/E580)^(1/10))-1))</f>
        <v>2.1602490360549099E-2</v>
      </c>
      <c r="R700" s="97">
        <f>((G700/G701+G700/1200+((1+G701/1200)^(-119))*(1-G700/G701)))</f>
        <v>1.0010242290519806</v>
      </c>
      <c r="S700" s="97">
        <f>S699*R699*E699/E700</f>
        <v>8.1099089728511871</v>
      </c>
      <c r="T700" s="100">
        <f t="shared" si="59"/>
        <v>2.6006191754111896E-2</v>
      </c>
      <c r="U700" s="100">
        <f t="shared" si="60"/>
        <v>6.088377622711727E-2</v>
      </c>
      <c r="V700" s="100">
        <f t="shared" si="61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63"/>
        <v>1928.708333333281</v>
      </c>
      <c r="G701" s="97">
        <f>G693*4/12+G705*8/12</f>
        <v>3.51</v>
      </c>
      <c r="H701" s="96">
        <f t="shared" si="62"/>
        <v>390.62994132947966</v>
      </c>
      <c r="I701" s="96">
        <f>C701*$E$1859/E701</f>
        <v>15.315203179190744</v>
      </c>
      <c r="J701" s="98">
        <f>J700*((H701+(I701/12))/H700)</f>
        <v>8049.4854797324397</v>
      </c>
      <c r="K701" s="96">
        <f>D701*$E$1859/E701</f>
        <v>24.209092254335253</v>
      </c>
      <c r="L701" s="98">
        <f>K701*(J701/H701)</f>
        <v>498.86277512560036</v>
      </c>
      <c r="M701" s="91">
        <f>H701/AVERAGE(K581:K700)</f>
        <v>23.004649446159227</v>
      </c>
      <c r="N701" s="87"/>
      <c r="O701" s="99">
        <f t="shared" si="58"/>
        <v>28.866481380789018</v>
      </c>
      <c r="P701" s="99"/>
      <c r="Q701" s="107">
        <f>1/M701-(G701/100-(((E701/E581)^(1/10))-1))</f>
        <v>1.8121294561627851E-2</v>
      </c>
      <c r="R701" s="97">
        <f>((G701/G702+G701/1200+((1+G702/1200)^(-119))*(1-G701/G702)))</f>
        <v>1.0010449676746427</v>
      </c>
      <c r="S701" s="97">
        <f>S700*R700*E700/E701</f>
        <v>8.0243631763372658</v>
      </c>
      <c r="T701" s="100">
        <f t="shared" si="59"/>
        <v>1.5651364291484837E-2</v>
      </c>
      <c r="U701" s="100">
        <f t="shared" si="60"/>
        <v>6.2380885312701029E-2</v>
      </c>
      <c r="V701" s="100">
        <f t="shared" si="61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63"/>
        <v>1928.7916666666142</v>
      </c>
      <c r="G702" s="97">
        <f>G693*3/12+G705*9/12</f>
        <v>3.5324999999999998</v>
      </c>
      <c r="H702" s="96">
        <f t="shared" si="62"/>
        <v>400.88155813953477</v>
      </c>
      <c r="I702" s="96">
        <f>C702*$E$1859/E702</f>
        <v>15.52859257848837</v>
      </c>
      <c r="J702" s="98">
        <f>J701*((H702+(I702/12))/H701)</f>
        <v>8287.4003514055767</v>
      </c>
      <c r="K702" s="96">
        <f>D702*$E$1859/E702</f>
        <v>24.776707412790689</v>
      </c>
      <c r="L702" s="98">
        <f>K702*(J702/H702)</f>
        <v>512.20738282992795</v>
      </c>
      <c r="M702" s="91">
        <f>H702/AVERAGE(K582:K701)</f>
        <v>23.578344239585036</v>
      </c>
      <c r="N702" s="87"/>
      <c r="O702" s="99">
        <f t="shared" si="58"/>
        <v>29.500230182003222</v>
      </c>
      <c r="P702" s="99"/>
      <c r="Q702" s="107">
        <f>1/M702-(G702/100-(((E702/E582)^(1/10))-1))</f>
        <v>1.4345079847843743E-2</v>
      </c>
      <c r="R702" s="97">
        <f>((G702/G703+G702/1200+((1+G703/1200)^(-119))*(1-G702/G703)))</f>
        <v>1.0010657033891182</v>
      </c>
      <c r="S702" s="97">
        <f>S701*R701*E701/E702</f>
        <v>8.0794504019107016</v>
      </c>
      <c r="T702" s="100">
        <f t="shared" si="59"/>
        <v>2.4584984968320844E-2</v>
      </c>
      <c r="U702" s="100">
        <f t="shared" si="60"/>
        <v>6.2780509152445818E-2</v>
      </c>
      <c r="V702" s="100">
        <f t="shared" si="61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63"/>
        <v>1928.8749999999475</v>
      </c>
      <c r="G703" s="97">
        <f>G693*2/12+G705*10/12</f>
        <v>3.5550000000000002</v>
      </c>
      <c r="H703" s="96">
        <f t="shared" si="62"/>
        <v>427.97818197674405</v>
      </c>
      <c r="I703" s="96">
        <f>C703*$E$1859/E703</f>
        <v>15.651084165697672</v>
      </c>
      <c r="J703" s="98">
        <f>J702*((H703+(I703/12))/H702)</f>
        <v>8874.5300538475749</v>
      </c>
      <c r="K703" s="96">
        <f>D703*$E$1859/E703</f>
        <v>25.185012703488365</v>
      </c>
      <c r="L703" s="98">
        <f>K703*(J703/H703)</f>
        <v>522.23492120863659</v>
      </c>
      <c r="M703" s="91">
        <f>H703/AVERAGE(K583:K702)</f>
        <v>25.121984571109586</v>
      </c>
      <c r="N703" s="87"/>
      <c r="O703" s="99">
        <f t="shared" si="58"/>
        <v>31.338079943327827</v>
      </c>
      <c r="P703" s="99"/>
      <c r="Q703" s="107">
        <f>1/M703-(G703/100-(((E703/E583)^(1/10))-1))</f>
        <v>9.6446681414625174E-3</v>
      </c>
      <c r="R703" s="97">
        <f>((G703/G704+G703/1200+((1+G704/1200)^(-119))*(1-G703/G704)))</f>
        <v>1.0010864362002887</v>
      </c>
      <c r="S703" s="97">
        <f>S702*R702*E702/E703</f>
        <v>8.0880606995862294</v>
      </c>
      <c r="T703" s="100">
        <f t="shared" si="59"/>
        <v>1.8036415439050879E-2</v>
      </c>
      <c r="U703" s="100">
        <f t="shared" si="60"/>
        <v>6.3036366658804743E-2</v>
      </c>
      <c r="V703" s="100">
        <f t="shared" si="61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63"/>
        <v>1928.9583333332807</v>
      </c>
      <c r="G704" s="97">
        <f>G693*1/12+G705*11/12</f>
        <v>3.5775000000000001</v>
      </c>
      <c r="H704" s="96">
        <f t="shared" si="62"/>
        <v>432.16108625730971</v>
      </c>
      <c r="I704" s="96">
        <f>C704*$E$1859/E704</f>
        <v>15.867685672514611</v>
      </c>
      <c r="J704" s="98">
        <f>J703*((H704+(I704/12))/H703)</f>
        <v>8988.6857894820459</v>
      </c>
      <c r="K704" s="96">
        <f>D704*$E$1859/E704</f>
        <v>25.761654385964899</v>
      </c>
      <c r="L704" s="98">
        <f>K704*(J704/H704)</f>
        <v>535.82662589569009</v>
      </c>
      <c r="M704" s="91">
        <f>H704/AVERAGE(K584:K703)</f>
        <v>25.301591027426142</v>
      </c>
      <c r="N704" s="87"/>
      <c r="O704" s="99">
        <f t="shared" si="58"/>
        <v>31.472825431435947</v>
      </c>
      <c r="P704" s="99"/>
      <c r="Q704" s="107">
        <f>1/M704-(G704/100-(((E704/E584)^(1/10))-1))</f>
        <v>7.3264009939585928E-3</v>
      </c>
      <c r="R704" s="97">
        <f>((G704/G705+G704/1200+((1+G705/1200)^(-119))*(1-G704/G705)))</f>
        <v>1.0011071661130269</v>
      </c>
      <c r="S704" s="97">
        <f>S703*R703*E703/E704</f>
        <v>8.1441978490146614</v>
      </c>
      <c r="T704" s="100">
        <f t="shared" si="59"/>
        <v>1.4079583987518962E-2</v>
      </c>
      <c r="U704" s="100">
        <f t="shared" si="60"/>
        <v>6.2668922020399531E-2</v>
      </c>
      <c r="V704" s="100">
        <f t="shared" si="61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63"/>
        <v>1929.041666666614</v>
      </c>
      <c r="G705" s="97">
        <v>3.6</v>
      </c>
      <c r="H705" s="96">
        <f t="shared" si="62"/>
        <v>464.08313625730977</v>
      </c>
      <c r="I705" s="96">
        <f>C705*$E$1859/E705</f>
        <v>16.054364327485374</v>
      </c>
      <c r="J705" s="98">
        <f>J704*((H705+(I705/12))/H704)</f>
        <v>9680.4716144609047</v>
      </c>
      <c r="K705" s="96">
        <f>D705*$E$1859/E705</f>
        <v>26.116343830409345</v>
      </c>
      <c r="L705" s="98">
        <f>K705*(J705/H705)</f>
        <v>544.76990300204363</v>
      </c>
      <c r="M705" s="91">
        <f>H705/AVERAGE(K585:K704)</f>
        <v>27.083199620832772</v>
      </c>
      <c r="N705" s="87"/>
      <c r="O705" s="99">
        <f t="shared" ref="O705:O768" si="64">J705/AVERAGE(L585:L704)</f>
        <v>33.590937699106426</v>
      </c>
      <c r="P705" s="99"/>
      <c r="Q705" s="107">
        <f>1/M705-(G705/100-(((E705/E585)^(1/10))-1))</f>
        <v>4.5014539849113563E-3</v>
      </c>
      <c r="R705" s="97">
        <f>((G705/G706+G705/1200+((1+G706/1200)^(-119))*(1-G705/G706)))</f>
        <v>1.005154336235617</v>
      </c>
      <c r="S705" s="97">
        <f>S704*R704*E704/E705</f>
        <v>8.1532148288908761</v>
      </c>
      <c r="T705" s="100">
        <f t="shared" si="59"/>
        <v>5.4146710609992432E-3</v>
      </c>
      <c r="U705" s="100">
        <f t="shared" si="60"/>
        <v>6.2917657053549014E-2</v>
      </c>
      <c r="V705" s="100">
        <f t="shared" si="61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63"/>
        <v>1929.1249999999472</v>
      </c>
      <c r="G706" s="97">
        <f>G705*11/12+G717*1/12</f>
        <v>3.5741666666666667</v>
      </c>
      <c r="H706" s="96">
        <f t="shared" si="62"/>
        <v>466.50995877192958</v>
      </c>
      <c r="I706" s="96">
        <f>C706*$E$1859/E706</f>
        <v>16.241042982456133</v>
      </c>
      <c r="J706" s="98">
        <f>J705*((H706+(I706/12))/H705)</f>
        <v>9759.325013573065</v>
      </c>
      <c r="K706" s="96">
        <f>D706*$E$1859/E706</f>
        <v>26.471033274853788</v>
      </c>
      <c r="L706" s="98">
        <f>K706*(J706/H706)</f>
        <v>553.77042293903992</v>
      </c>
      <c r="M706" s="91">
        <f>H706/AVERAGE(K586:K705)</f>
        <v>27.131672798247383</v>
      </c>
      <c r="N706" s="87"/>
      <c r="O706" s="99">
        <f t="shared" si="64"/>
        <v>33.55503953254027</v>
      </c>
      <c r="P706" s="99"/>
      <c r="Q706" s="107">
        <f>1/M706-(G706/100-(((E706/E586)^(1/10))-1))</f>
        <v>6.536990647710135E-3</v>
      </c>
      <c r="R706" s="97">
        <f>((G706/G707+G706/1200+((1+G707/1200)^(-119))*(1-G706/G707)))</f>
        <v>1.0051354231371381</v>
      </c>
      <c r="S706" s="97">
        <f>S705*R705*E705/E706</f>
        <v>8.1952392395201983</v>
      </c>
      <c r="T706" s="100">
        <f t="shared" ref="T706:T769" si="65">(($J826/$J706)^(1/10)-1)</f>
        <v>4.8608310280362499E-3</v>
      </c>
      <c r="U706" s="100">
        <f t="shared" ref="U706:U769" si="66">(($S826/$S706)^(1/10)-1)</f>
        <v>6.3459273342527656E-2</v>
      </c>
      <c r="V706" s="100">
        <f t="shared" ref="V706:V769" si="67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63"/>
        <v>1929.2083333332805</v>
      </c>
      <c r="G707" s="97">
        <f>G705*10/12+G717*2/12</f>
        <v>3.5483333333333333</v>
      </c>
      <c r="H707" s="96">
        <f t="shared" si="62"/>
        <v>477.51631264705867</v>
      </c>
      <c r="I707" s="96">
        <f>C707*$E$1859/E707</f>
        <v>16.524355294117644</v>
      </c>
      <c r="J707" s="98">
        <f>J706*((H707+(I707/12))/H706)</f>
        <v>10018.383715119717</v>
      </c>
      <c r="K707" s="96">
        <f>D707*$E$1859/E707</f>
        <v>27.002298764705873</v>
      </c>
      <c r="L707" s="98">
        <f>K707*(J707/H707)</f>
        <v>566.51340079992735</v>
      </c>
      <c r="M707" s="91">
        <f>H707/AVERAGE(K587:K706)</f>
        <v>27.675748437861873</v>
      </c>
      <c r="N707" s="87"/>
      <c r="O707" s="99">
        <f t="shared" si="64"/>
        <v>34.129290955610202</v>
      </c>
      <c r="P707" s="99"/>
      <c r="Q707" s="107">
        <f>1/M707-(G707/100-(((E707/E587)^(1/10))-1))</f>
        <v>4.2490483780684013E-3</v>
      </c>
      <c r="R707" s="97">
        <f>((G707/G708+G707/1200+((1+G708/1200)^(-119))*(1-G707/G708)))</f>
        <v>1.0051165144351146</v>
      </c>
      <c r="S707" s="97">
        <f>S706*R706*E706/E707</f>
        <v>8.2857801152000672</v>
      </c>
      <c r="T707" s="100">
        <f t="shared" si="65"/>
        <v>2.500779898800598E-3</v>
      </c>
      <c r="U707" s="100">
        <f t="shared" si="66"/>
        <v>6.2616257629791949E-2</v>
      </c>
      <c r="V707" s="100">
        <f t="shared" si="67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63"/>
        <v>1929.2916666666138</v>
      </c>
      <c r="G708" s="97">
        <f>G705*9/12+G717*3/12</f>
        <v>3.5225</v>
      </c>
      <c r="H708" s="96">
        <f t="shared" si="62"/>
        <v>477.50853491124252</v>
      </c>
      <c r="I708" s="96">
        <f>C708*$E$1859/E708</f>
        <v>16.811020414201181</v>
      </c>
      <c r="J708" s="98">
        <f>J707*((H708+(I708/12))/H707)</f>
        <v>10047.61207245786</v>
      </c>
      <c r="K708" s="96">
        <f>D708*$E$1859/E708</f>
        <v>27.52096263313609</v>
      </c>
      <c r="L708" s="98">
        <f>K708*(J708/H708)</f>
        <v>579.08903439759104</v>
      </c>
      <c r="M708" s="91">
        <f>H708/AVERAGE(K588:K707)</f>
        <v>27.568454472898292</v>
      </c>
      <c r="N708" s="87"/>
      <c r="O708" s="99">
        <f t="shared" si="64"/>
        <v>33.902563138115312</v>
      </c>
      <c r="P708" s="99"/>
      <c r="Q708" s="107">
        <f>1/M708-(G708/100-(((E708/E588)^(1/10))-1))</f>
        <v>2.2395419813420053E-3</v>
      </c>
      <c r="R708" s="97">
        <f>((G708/G709+G708/1200+((1+G709/1200)^(-119))*(1-G708/G709)))</f>
        <v>1.0050976101380349</v>
      </c>
      <c r="S708" s="97">
        <f>S707*R707*E707/E708</f>
        <v>8.3774535673974242</v>
      </c>
      <c r="T708" s="100">
        <f t="shared" si="65"/>
        <v>-1.0075621235658749E-2</v>
      </c>
      <c r="U708" s="100">
        <f t="shared" si="66"/>
        <v>6.2538103166611236E-2</v>
      </c>
      <c r="V708" s="100">
        <f t="shared" si="67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63"/>
        <v>1929.374999999947</v>
      </c>
      <c r="G709" s="97">
        <f>G705*8/12+G717*4/12</f>
        <v>3.4966666666666666</v>
      </c>
      <c r="H709" s="96">
        <f t="shared" si="62"/>
        <v>481.83517823529399</v>
      </c>
      <c r="I709" s="96">
        <f>C709*$E$1859/E709</f>
        <v>16.899908823529408</v>
      </c>
      <c r="J709" s="98">
        <f>J708*((H709+(I709/12))/H708)</f>
        <v>10168.285819926194</v>
      </c>
      <c r="K709" s="96">
        <f>D709*$E$1859/E709</f>
        <v>27.715850470588226</v>
      </c>
      <c r="L709" s="98">
        <f>K709*(J709/H709)</f>
        <v>584.89438309474122</v>
      </c>
      <c r="M709" s="91">
        <f>H709/AVERAGE(K589:K708)</f>
        <v>27.698586875008122</v>
      </c>
      <c r="N709" s="87"/>
      <c r="O709" s="99">
        <f t="shared" si="64"/>
        <v>33.970071523184799</v>
      </c>
      <c r="P709" s="99"/>
      <c r="Q709" s="107">
        <f>1/M709-(G709/100-(((E709/E589)^(1/10))-1))</f>
        <v>1.7264044494609485E-3</v>
      </c>
      <c r="R709" s="97">
        <f>((G709/G710+G709/1200+((1+G710/1200)^(-119))*(1-G709/G710)))</f>
        <v>1.0050787102544052</v>
      </c>
      <c r="S709" s="97">
        <f>S708*R708*E708/E709</f>
        <v>8.3706282151650733</v>
      </c>
      <c r="T709" s="100">
        <f t="shared" si="65"/>
        <v>-7.277053560235891E-3</v>
      </c>
      <c r="U709" s="100">
        <f t="shared" si="66"/>
        <v>6.2947552851443822E-2</v>
      </c>
      <c r="V709" s="100">
        <f t="shared" si="67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63"/>
        <v>1929.4583333332803</v>
      </c>
      <c r="G710" s="97">
        <f>G705*7/12+G717*5/12</f>
        <v>3.4708333333333332</v>
      </c>
      <c r="H710" s="96">
        <f t="shared" si="62"/>
        <v>488.16468274853776</v>
      </c>
      <c r="I710" s="96">
        <f>C710*$E$1859/E710</f>
        <v>16.987757602339176</v>
      </c>
      <c r="J710" s="98">
        <f>J709*((H710+(I710/12))/H709)</f>
        <v>10331.733638685775</v>
      </c>
      <c r="K710" s="96">
        <f>D710*$E$1859/E710</f>
        <v>27.908458918128645</v>
      </c>
      <c r="L710" s="98">
        <f>K710*(J710/H710)</f>
        <v>590.66699005106068</v>
      </c>
      <c r="M710" s="91">
        <f>H710/AVERAGE(K590:K709)</f>
        <v>27.935467830288669</v>
      </c>
      <c r="N710" s="87"/>
      <c r="O710" s="99">
        <f t="shared" si="64"/>
        <v>34.169786393113903</v>
      </c>
      <c r="P710" s="99"/>
      <c r="Q710" s="107">
        <f>1/M710-(G710/100-(((E710/E590)^(1/10))-1))</f>
        <v>2.2656304519138165E-3</v>
      </c>
      <c r="R710" s="97">
        <f>((G710/G711+G710/1200+((1+G711/1200)^(-119))*(1-G710/G711)))</f>
        <v>1.0050598147927496</v>
      </c>
      <c r="S710" s="97">
        <f>S709*R709*E709/E710</f>
        <v>8.3639405601633428</v>
      </c>
      <c r="T710" s="100">
        <f t="shared" si="65"/>
        <v>-6.7246569397463318E-3</v>
      </c>
      <c r="U710" s="100">
        <f t="shared" si="66"/>
        <v>6.3354446534160225E-2</v>
      </c>
      <c r="V710" s="100">
        <f t="shared" si="67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63"/>
        <v>1929.5416666666135</v>
      </c>
      <c r="G711" s="97">
        <f>G705*6/12+G717*6/12</f>
        <v>3.4450000000000003</v>
      </c>
      <c r="H711" s="96">
        <f t="shared" si="62"/>
        <v>525.51444161849702</v>
      </c>
      <c r="I711" s="96">
        <f>C711*$E$1859/E711</f>
        <v>16.975887861271673</v>
      </c>
      <c r="J711" s="98">
        <f>J710*((H711+(I711/12))/H710)</f>
        <v>11152.160918465945</v>
      </c>
      <c r="K711" s="96">
        <f>D711*$E$1859/E711</f>
        <v>27.93640676300577</v>
      </c>
      <c r="L711" s="98">
        <f>K711*(J711/H711)</f>
        <v>592.85012747743815</v>
      </c>
      <c r="M711" s="91">
        <f>H711/AVERAGE(K591:K710)</f>
        <v>29.933289406842196</v>
      </c>
      <c r="N711" s="87"/>
      <c r="O711" s="99">
        <f t="shared" si="64"/>
        <v>36.510951968420436</v>
      </c>
      <c r="P711" s="99"/>
      <c r="Q711" s="107">
        <f>1/M711-(G711/100-(((E711/E591)^(1/10))-1))</f>
        <v>-1.6185829941180521E-3</v>
      </c>
      <c r="R711" s="97">
        <f>((G711/G712+G711/1200+((1+G712/1200)^(-119))*(1-G711/G712)))</f>
        <v>1.0050409237616102</v>
      </c>
      <c r="S711" s="97">
        <f>S710*R710*E710/E711</f>
        <v>8.3090783474412859</v>
      </c>
      <c r="T711" s="100">
        <f t="shared" si="65"/>
        <v>-1.1518120437314039E-2</v>
      </c>
      <c r="U711" s="100">
        <f t="shared" si="66"/>
        <v>6.4375675992686343E-2</v>
      </c>
      <c r="V711" s="100">
        <f t="shared" si="67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63"/>
        <v>1929.6249999999468</v>
      </c>
      <c r="G712" s="97">
        <f>G705*5/12+G717*7/12</f>
        <v>3.4191666666666665</v>
      </c>
      <c r="H712" s="96">
        <f t="shared" si="62"/>
        <v>555.40676589595353</v>
      </c>
      <c r="I712" s="96">
        <f>C712*$E$1859/E712</f>
        <v>17.160408381502886</v>
      </c>
      <c r="J712" s="98">
        <f>J711*((H712+(I712/12))/H711)</f>
        <v>11816.865734445433</v>
      </c>
      <c r="K712" s="96">
        <f>D712*$E$1859/E712</f>
        <v>28.286995751445076</v>
      </c>
      <c r="L712" s="98">
        <f>K712*(J712/H712)</f>
        <v>601.83571996361627</v>
      </c>
      <c r="M712" s="91">
        <f>H712/AVERAGE(K592:K711)</f>
        <v>31.480313247172994</v>
      </c>
      <c r="N712" s="87"/>
      <c r="O712" s="99">
        <f t="shared" si="64"/>
        <v>38.29169555843724</v>
      </c>
      <c r="P712" s="99"/>
      <c r="Q712" s="107">
        <f>1/M712-(G712/100-(((E712/E592)^(1/10))-1))</f>
        <v>-4.7089853208238733E-3</v>
      </c>
      <c r="R712" s="97">
        <f>((G712/G713+G712/1200+((1+G713/1200)^(-119))*(1-G712/G713)))</f>
        <v>1.0050220371695462</v>
      </c>
      <c r="S712" s="97">
        <f>S711*R711*E711/E712</f>
        <v>8.3509637779199846</v>
      </c>
      <c r="T712" s="100">
        <f t="shared" si="65"/>
        <v>-1.8271445101654238E-2</v>
      </c>
      <c r="U712" s="100">
        <f t="shared" si="66"/>
        <v>6.4160723180495705E-2</v>
      </c>
      <c r="V712" s="100">
        <f t="shared" si="67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63"/>
        <v>1929.7083333332801</v>
      </c>
      <c r="G713" s="97">
        <f>G705*4/12+G717*8/12</f>
        <v>3.3933333333333335</v>
      </c>
      <c r="H713" s="96">
        <f t="shared" si="62"/>
        <v>577.54922832369925</v>
      </c>
      <c r="I713" s="96">
        <f>C713*$E$1859/E713</f>
        <v>17.344928901734097</v>
      </c>
      <c r="J713" s="98">
        <f>J712*((H713+(I713/12))/H712)</f>
        <v>12318.722656833013</v>
      </c>
      <c r="K713" s="96">
        <f>D713*$E$1859/E713</f>
        <v>28.637584739884385</v>
      </c>
      <c r="L713" s="98">
        <f>K713*(J713/H713)</f>
        <v>610.81973046021847</v>
      </c>
      <c r="M713" s="91">
        <f>H713/AVERAGE(K593:K712)</f>
        <v>32.563788598776696</v>
      </c>
      <c r="N713" s="87"/>
      <c r="O713" s="99">
        <f t="shared" si="64"/>
        <v>39.500688697971903</v>
      </c>
      <c r="P713" s="99"/>
      <c r="Q713" s="107">
        <f>1/M713-(G713/100-(((E713/E593)^(1/10))-1))</f>
        <v>-6.0695163108649627E-3</v>
      </c>
      <c r="R713" s="97">
        <f>((G713/G714+G713/1200+((1+G714/1200)^(-119))*(1-G713/G714)))</f>
        <v>1.0050031550251359</v>
      </c>
      <c r="S713" s="97">
        <f>S712*R712*E712/E713</f>
        <v>8.3929026284142321</v>
      </c>
      <c r="T713" s="100">
        <f t="shared" si="65"/>
        <v>-1.4156423600160672E-2</v>
      </c>
      <c r="U713" s="100">
        <f t="shared" si="66"/>
        <v>6.1661091802936552E-2</v>
      </c>
      <c r="V713" s="100">
        <f t="shared" si="67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63"/>
        <v>1929.7916666666133</v>
      </c>
      <c r="G714" s="97">
        <f>G705*3/12+G717*9/12</f>
        <v>3.3674999999999997</v>
      </c>
      <c r="H714" s="96">
        <f t="shared" ref="H714:H777" si="68">B714*$E$1859/E714</f>
        <v>516.47293612716737</v>
      </c>
      <c r="I714" s="96">
        <f>C714*$E$1859/E714</f>
        <v>17.52944942196531</v>
      </c>
      <c r="J714" s="98">
        <f>J713*((H714+(I714/12))/H713)</f>
        <v>11047.165475242447</v>
      </c>
      <c r="K714" s="96">
        <f>D714*$E$1859/E714</f>
        <v>29.006625780346813</v>
      </c>
      <c r="L714" s="98">
        <f>K714*(J714/H714)</f>
        <v>620.441019188322</v>
      </c>
      <c r="M714" s="91">
        <f>H714/AVERAGE(K594:K713)</f>
        <v>28.96106716435478</v>
      </c>
      <c r="N714" s="87"/>
      <c r="O714" s="99">
        <f t="shared" si="64"/>
        <v>35.047458190086388</v>
      </c>
      <c r="P714" s="99"/>
      <c r="Q714" s="107">
        <f>1/M714-(G714/100-(((E714/E594)^(1/10))-1))</f>
        <v>-3.6562270419569776E-3</v>
      </c>
      <c r="R714" s="97">
        <f>((G714/G715+G714/1200+((1+G715/1200)^(-119))*(1-G714/G715)))</f>
        <v>1.0049842773369742</v>
      </c>
      <c r="S714" s="97">
        <f>S713*R713*E713/E714</f>
        <v>8.4348936213750587</v>
      </c>
      <c r="T714" s="100">
        <f t="shared" si="65"/>
        <v>-1.2635553549185108E-3</v>
      </c>
      <c r="U714" s="100">
        <f t="shared" si="66"/>
        <v>6.2204364033594972E-2</v>
      </c>
      <c r="V714" s="100">
        <f t="shared" si="67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69">F714+1/12</f>
        <v>1929.8749999999466</v>
      </c>
      <c r="G715" s="97">
        <f>G705*2/12+G717*10/12</f>
        <v>3.3416666666666668</v>
      </c>
      <c r="H715" s="96">
        <f t="shared" si="68"/>
        <v>379.74323063583796</v>
      </c>
      <c r="I715" s="96">
        <f>C715*$E$1859/E715</f>
        <v>17.713969942196524</v>
      </c>
      <c r="J715" s="98">
        <f>J714*((H715+(I715/12))/H714)</f>
        <v>8154.1421478566972</v>
      </c>
      <c r="K715" s="96">
        <f>D715*$E$1859/E715</f>
        <v>29.357214768786118</v>
      </c>
      <c r="L715" s="98">
        <f>K715*(J715/H715)</f>
        <v>630.38096002138036</v>
      </c>
      <c r="M715" s="91">
        <f>H715/AVERAGE(K595:K714)</f>
        <v>21.171036000097036</v>
      </c>
      <c r="N715" s="87"/>
      <c r="O715" s="99">
        <f t="shared" si="64"/>
        <v>25.588770763962749</v>
      </c>
      <c r="P715" s="99"/>
      <c r="Q715" s="107">
        <f>1/M715-(G715/100-(((E715/E595)^(1/10))-1))</f>
        <v>7.1336922722850804E-3</v>
      </c>
      <c r="R715" s="97">
        <f>((G715/G716+G715/1200+((1+G716/1200)^(-119))*(1-G715/G716)))</f>
        <v>1.0049654041136753</v>
      </c>
      <c r="S715" s="97">
        <f>S714*R714*E714/E715</f>
        <v>8.4769354704918669</v>
      </c>
      <c r="T715" s="100">
        <f t="shared" si="65"/>
        <v>2.8082333031990148E-2</v>
      </c>
      <c r="U715" s="100">
        <f t="shared" si="66"/>
        <v>6.1992738541376768E-2</v>
      </c>
      <c r="V715" s="100">
        <f t="shared" si="67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69"/>
        <v>1929.9583333332798</v>
      </c>
      <c r="G716" s="97">
        <f>G705*1/12+G717*11/12</f>
        <v>3.315833333333333</v>
      </c>
      <c r="H716" s="96">
        <f t="shared" si="68"/>
        <v>397.16969186046498</v>
      </c>
      <c r="I716" s="96">
        <f>C716*$E$1859/E716</f>
        <v>18.002551453488365</v>
      </c>
      <c r="J716" s="98">
        <f>J715*((H716+(I716/12))/H715)</f>
        <v>8560.5504165859802</v>
      </c>
      <c r="K716" s="96">
        <f>D716*$E$1859/E716</f>
        <v>29.880523546511625</v>
      </c>
      <c r="L716" s="98">
        <f>K716*(J716/H716)</f>
        <v>644.04140984595483</v>
      </c>
      <c r="M716" s="91">
        <f>H716/AVERAGE(K596:K715)</f>
        <v>22.007373176418334</v>
      </c>
      <c r="N716" s="87"/>
      <c r="O716" s="99">
        <f t="shared" si="64"/>
        <v>26.56602442834517</v>
      </c>
      <c r="P716" s="99"/>
      <c r="Q716" s="107">
        <f>1/M716-(G716/100-(((E716/E596)^(1/10))-1))</f>
        <v>2.9000080484936838E-3</v>
      </c>
      <c r="R716" s="97">
        <f>((G716/G717+G716/1200+((1+G717/1200)^(-119))*(1-G716/G717)))</f>
        <v>1.0049465353638702</v>
      </c>
      <c r="S716" s="97">
        <f>S715*R715*E715/E716</f>
        <v>8.5685561067992708</v>
      </c>
      <c r="T716" s="100">
        <f t="shared" si="65"/>
        <v>2.1070856264751692E-2</v>
      </c>
      <c r="U716" s="100">
        <f t="shared" si="66"/>
        <v>6.1166767981337911E-2</v>
      </c>
      <c r="V716" s="100">
        <f t="shared" si="67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69"/>
        <v>1930.0416666666131</v>
      </c>
      <c r="G717" s="97">
        <v>3.29</v>
      </c>
      <c r="H717" s="96">
        <f t="shared" si="68"/>
        <v>405.27935994152028</v>
      </c>
      <c r="I717" s="96">
        <f>C717*$E$1859/E717</f>
        <v>18.122763824561396</v>
      </c>
      <c r="J717" s="98">
        <f>J716*((H717+(I717/12))/H716)</f>
        <v>8767.8966137942698</v>
      </c>
      <c r="K717" s="96">
        <f>D717*$E$1859/E717</f>
        <v>29.065866578947357</v>
      </c>
      <c r="L717" s="98">
        <f>K717*(J717/H717)</f>
        <v>628.8169059271155</v>
      </c>
      <c r="M717" s="91">
        <f>H717/AVERAGE(K597:K716)</f>
        <v>22.310724294336843</v>
      </c>
      <c r="N717" s="87"/>
      <c r="O717" s="99">
        <f t="shared" si="64"/>
        <v>26.898469896328553</v>
      </c>
      <c r="P717" s="99"/>
      <c r="Q717" s="107">
        <f>1/M717-(G717/100-(((E717/E597)^(1/10))-1))</f>
        <v>-1.0822635497039629E-4</v>
      </c>
      <c r="R717" s="97">
        <f>((G717/G718+G717/1200+((1+G718/1200)^(-119))*(1-G717/G718)))</f>
        <v>1.0023895841277941</v>
      </c>
      <c r="S717" s="97">
        <f>S716*R716*E716/E717</f>
        <v>8.6612971513859858</v>
      </c>
      <c r="T717" s="100">
        <f t="shared" si="65"/>
        <v>1.9211684678503316E-2</v>
      </c>
      <c r="U717" s="100">
        <f t="shared" si="66"/>
        <v>6.1099191151374077E-2</v>
      </c>
      <c r="V717" s="100">
        <f t="shared" si="67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69"/>
        <v>1930.1249999999463</v>
      </c>
      <c r="G718" s="97">
        <f>G717*11/12+G729*1/12</f>
        <v>3.2941666666666665</v>
      </c>
      <c r="H718" s="96">
        <f t="shared" si="68"/>
        <v>433.20099617647043</v>
      </c>
      <c r="I718" s="96">
        <f>C718*$E$1859/E718</f>
        <v>18.246268226470583</v>
      </c>
      <c r="J718" s="98">
        <f>J717*((H718+(I718/12))/H717)</f>
        <v>9404.8542980355014</v>
      </c>
      <c r="K718" s="96">
        <f>D718*$E$1859/E718</f>
        <v>28.222847735294106</v>
      </c>
      <c r="L718" s="98">
        <f>K718*(J718/H718)</f>
        <v>612.72197702415951</v>
      </c>
      <c r="M718" s="91">
        <f>H718/AVERAGE(K598:K717)</f>
        <v>23.697117749335874</v>
      </c>
      <c r="N718" s="87"/>
      <c r="O718" s="99">
        <f t="shared" si="64"/>
        <v>28.533590991681287</v>
      </c>
      <c r="P718" s="99"/>
      <c r="Q718" s="107">
        <f>1/M718-(G718/100-(((E718/E598)^(1/10))-1))</f>
        <v>-4.3688622144010605E-3</v>
      </c>
      <c r="R718" s="97">
        <f>((G718/G719+G718/1200+((1+G719/1200)^(-119))*(1-G718/G719)))</f>
        <v>1.0023931255535405</v>
      </c>
      <c r="S718" s="97">
        <f>S717*R717*E717/E718</f>
        <v>8.7330646028179011</v>
      </c>
      <c r="T718" s="100">
        <f t="shared" si="65"/>
        <v>1.1135166996763424E-2</v>
      </c>
      <c r="U718" s="100">
        <f t="shared" si="66"/>
        <v>5.9863107018888639E-2</v>
      </c>
      <c r="V718" s="100">
        <f t="shared" si="67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69"/>
        <v>1930.2083333332796</v>
      </c>
      <c r="G719" s="97">
        <f>G717*10/12+G729*2/12</f>
        <v>3.2983333333333333</v>
      </c>
      <c r="H719" s="96">
        <f t="shared" si="68"/>
        <v>452.19756035502951</v>
      </c>
      <c r="I719" s="96">
        <f>C719*$E$1859/E719</f>
        <v>18.369345340236684</v>
      </c>
      <c r="J719" s="98">
        <f>J718*((H719+(I719/12))/H718)</f>
        <v>9850.5057885434308</v>
      </c>
      <c r="K719" s="96">
        <f>D719*$E$1859/E719</f>
        <v>27.388741124260349</v>
      </c>
      <c r="L719" s="98">
        <f>K719*(J719/H719)</f>
        <v>596.62629045062545</v>
      </c>
      <c r="M719" s="91">
        <f>H719/AVERAGE(K599:K718)</f>
        <v>24.586607792668847</v>
      </c>
      <c r="N719" s="87"/>
      <c r="O719" s="99">
        <f t="shared" si="64"/>
        <v>29.568429499384305</v>
      </c>
      <c r="P719" s="99"/>
      <c r="Q719" s="107">
        <f>1/M719-(G719/100-(((E719/E599)^(1/10))-1))</f>
        <v>-7.5243722051967984E-3</v>
      </c>
      <c r="R719" s="97">
        <f>((G719/G720+G719/1200+((1+G720/1200)^(-119))*(1-G719/G720)))</f>
        <v>1.0023966669604922</v>
      </c>
      <c r="S719" s="97">
        <f>S718*R718*E718/E719</f>
        <v>8.8057625259735879</v>
      </c>
      <c r="T719" s="100">
        <f t="shared" si="65"/>
        <v>6.3205244586239662E-3</v>
      </c>
      <c r="U719" s="100">
        <f t="shared" si="66"/>
        <v>5.938187845837839E-2</v>
      </c>
      <c r="V719" s="100">
        <f t="shared" si="67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69"/>
        <v>1930.2916666666129</v>
      </c>
      <c r="G720" s="97">
        <f>G717*9/12+G729*3/12</f>
        <v>3.3024999999999998</v>
      </c>
      <c r="H720" s="96">
        <f t="shared" si="68"/>
        <v>478.0796429411763</v>
      </c>
      <c r="I720" s="96">
        <f>C720*$E$1859/E720</f>
        <v>18.276312508823523</v>
      </c>
      <c r="J720" s="98">
        <f>J719*((H720+(I720/12))/H719)</f>
        <v>10447.488622703868</v>
      </c>
      <c r="K720" s="96">
        <f>D720*$E$1859/E720</f>
        <v>26.232414029411757</v>
      </c>
      <c r="L720" s="98">
        <f>K720*(J720/H720)</f>
        <v>573.25772214914787</v>
      </c>
      <c r="M720" s="91">
        <f>H720/AVERAGE(K600:K719)</f>
        <v>25.843436862018304</v>
      </c>
      <c r="N720" s="87"/>
      <c r="O720" s="99">
        <f t="shared" si="64"/>
        <v>31.04092011931705</v>
      </c>
      <c r="P720" s="99"/>
      <c r="Q720" s="107">
        <f>1/M720-(G720/100-(((E720/E600)^(1/10))-1))</f>
        <v>-1.1914769695241918E-2</v>
      </c>
      <c r="R720" s="97">
        <f>((G720/G721+G720/1200+((1+G721/1200)^(-119))*(1-G720/G721)))</f>
        <v>1.0024002083486547</v>
      </c>
      <c r="S720" s="97">
        <f>S719*R719*E719/E720</f>
        <v>8.7749442589869329</v>
      </c>
      <c r="T720" s="100">
        <f t="shared" si="65"/>
        <v>1.8327063012248956E-3</v>
      </c>
      <c r="U720" s="100">
        <f t="shared" si="66"/>
        <v>6.0148981425597992E-2</v>
      </c>
      <c r="V720" s="100">
        <f t="shared" si="67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69"/>
        <v>1930.3749999999461</v>
      </c>
      <c r="G721" s="97">
        <f>G717*8/12+G729*4/12</f>
        <v>3.3066666666666666</v>
      </c>
      <c r="H721" s="96">
        <f t="shared" si="68"/>
        <v>452.19756035502951</v>
      </c>
      <c r="I721" s="96">
        <f>C721*$E$1859/E721</f>
        <v>18.401456278106505</v>
      </c>
      <c r="J721" s="98">
        <f>J720*((H721+(I721/12))/H720)</f>
        <v>9915.397334816942</v>
      </c>
      <c r="K721" s="96">
        <f>D721*$E$1859/E721</f>
        <v>25.367640917159758</v>
      </c>
      <c r="L721" s="98">
        <f>K721*(J721/H721)</f>
        <v>556.2397084652946</v>
      </c>
      <c r="M721" s="91">
        <f>H721/AVERAGE(K601:K720)</f>
        <v>24.309760633908169</v>
      </c>
      <c r="N721" s="87"/>
      <c r="O721" s="99">
        <f t="shared" si="64"/>
        <v>29.174802108989027</v>
      </c>
      <c r="P721" s="99"/>
      <c r="Q721" s="107">
        <f>1/M721-(G721/100-(((E721/E601)^(1/10))-1))</f>
        <v>-1.153398331430807E-2</v>
      </c>
      <c r="R721" s="97">
        <f>((G721/G722+G721/1200+((1+G722/1200)^(-119))*(1-G721/G722)))</f>
        <v>1.0024037497180343</v>
      </c>
      <c r="S721" s="97">
        <f>S720*R720*E720/E721</f>
        <v>8.8480533259619936</v>
      </c>
      <c r="T721" s="100">
        <f t="shared" si="65"/>
        <v>-7.2291765565829502E-3</v>
      </c>
      <c r="U721" s="100">
        <f t="shared" si="66"/>
        <v>5.9663488081115545E-2</v>
      </c>
      <c r="V721" s="100">
        <f t="shared" si="67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69"/>
        <v>1930.4583333332794</v>
      </c>
      <c r="G722" s="97">
        <f>G717*7/12+G729*5/12</f>
        <v>3.3108333333333331</v>
      </c>
      <c r="H722" s="96">
        <f t="shared" si="68"/>
        <v>408.90625952380935</v>
      </c>
      <c r="I722" s="96">
        <f>C722*$E$1859/E722</f>
        <v>18.52618973214285</v>
      </c>
      <c r="J722" s="98">
        <f>J721*((H722+(I722/12))/H721)</f>
        <v>8999.9952904838337</v>
      </c>
      <c r="K722" s="96">
        <f>D722*$E$1859/E722</f>
        <v>24.511574107142849</v>
      </c>
      <c r="L722" s="98">
        <f>K722*(J722/H722)</f>
        <v>539.49785895558296</v>
      </c>
      <c r="M722" s="91">
        <f>H722/AVERAGE(K602:K721)</f>
        <v>21.866899333389476</v>
      </c>
      <c r="N722" s="87"/>
      <c r="O722" s="99">
        <f t="shared" si="64"/>
        <v>26.235846681571953</v>
      </c>
      <c r="P722" s="99"/>
      <c r="Q722" s="107">
        <f>1/M722-(G722/100-(((E722/E602)^(1/10))-1))</f>
        <v>-8.9774380694718839E-3</v>
      </c>
      <c r="R722" s="97">
        <f>((G722/G723+G722/1200+((1+G723/1200)^(-119))*(1-G722/G723)))</f>
        <v>1.0024072910686364</v>
      </c>
      <c r="S722" s="97">
        <f>S721*R721*E721/E722</f>
        <v>8.92211541398067</v>
      </c>
      <c r="T722" s="100">
        <f t="shared" si="65"/>
        <v>-6.6933246127227619E-3</v>
      </c>
      <c r="U722" s="100">
        <f t="shared" si="66"/>
        <v>5.8418848065048268E-2</v>
      </c>
      <c r="V722" s="100">
        <f t="shared" si="67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69"/>
        <v>1930.5416666666126</v>
      </c>
      <c r="G723" s="97">
        <f>G717*6/12+G729*6/12</f>
        <v>3.3150000000000004</v>
      </c>
      <c r="H723" s="96">
        <f t="shared" si="68"/>
        <v>404.98697168674681</v>
      </c>
      <c r="I723" s="96">
        <f>C723*$E$1859/E723</f>
        <v>18.76478095783132</v>
      </c>
      <c r="J723" s="98">
        <f>J722*((H723+(I723/12))/H722)</f>
        <v>8948.1496822841746</v>
      </c>
      <c r="K723" s="96">
        <f>D723*$E$1859/E723</f>
        <v>23.787696295180716</v>
      </c>
      <c r="L723" s="98">
        <f>K723*(J723/H723)</f>
        <v>525.58694952447888</v>
      </c>
      <c r="M723" s="91">
        <f>H723/AVERAGE(K603:K722)</f>
        <v>21.548797592546642</v>
      </c>
      <c r="N723" s="87"/>
      <c r="O723" s="99">
        <f t="shared" si="64"/>
        <v>25.853225798800118</v>
      </c>
      <c r="P723" s="99"/>
      <c r="Q723" s="107">
        <f>1/M723-(G723/100-(((E723/E603)^(1/10))-1))</f>
        <v>-9.0462645397373434E-3</v>
      </c>
      <c r="R723" s="97">
        <f>((G723/G724+G723/1200+((1+G724/1200)^(-119))*(1-G723/G724)))</f>
        <v>1.002410832400467</v>
      </c>
      <c r="S723" s="97">
        <f>S722*R722*E722/E723</f>
        <v>9.0513476817991254</v>
      </c>
      <c r="T723" s="100">
        <f t="shared" si="65"/>
        <v>-1.6231278533328508E-3</v>
      </c>
      <c r="U723" s="100">
        <f t="shared" si="66"/>
        <v>5.8040156060954695E-2</v>
      </c>
      <c r="V723" s="100">
        <f t="shared" si="67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69"/>
        <v>1930.6249999999459</v>
      </c>
      <c r="G724" s="97">
        <f>G717*5/12+G729*7/12</f>
        <v>3.3191666666666668</v>
      </c>
      <c r="H724" s="96">
        <f t="shared" si="68"/>
        <v>402.21782999999988</v>
      </c>
      <c r="I724" s="96">
        <f>C724*$E$1859/E724</f>
        <v>18.895918930303026</v>
      </c>
      <c r="J724" s="98">
        <f>J723*((H724+(I724/12))/H723)</f>
        <v>8921.7577179232158</v>
      </c>
      <c r="K724" s="96">
        <f>D724*$E$1859/E724</f>
        <v>22.88714251515151</v>
      </c>
      <c r="L724" s="98">
        <f>K724*(J724/H724)</f>
        <v>507.66904186162412</v>
      </c>
      <c r="M724" s="91">
        <f>H724/AVERAGE(K604:K723)</f>
        <v>21.300602241118145</v>
      </c>
      <c r="N724" s="87"/>
      <c r="O724" s="99">
        <f t="shared" si="64"/>
        <v>25.558473871970481</v>
      </c>
      <c r="P724" s="99"/>
      <c r="Q724" s="107">
        <f>1/M724-(G724/100-(((E724/E604)^(1/10))-1))</f>
        <v>-6.7573794012129249E-3</v>
      </c>
      <c r="R724" s="97">
        <f>((G724/G725+G724/1200+((1+G725/1200)^(-119))*(1-G724/G725)))</f>
        <v>1.0024143737135318</v>
      </c>
      <c r="S724" s="97">
        <f>S723*R723*E723/E724</f>
        <v>9.1281578668707741</v>
      </c>
      <c r="T724" s="100">
        <f t="shared" si="65"/>
        <v>1.2925554373268699E-3</v>
      </c>
      <c r="U724" s="100">
        <f t="shared" si="66"/>
        <v>5.7534360710560062E-2</v>
      </c>
      <c r="V724" s="100">
        <f t="shared" si="67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69"/>
        <v>1930.7083333332791</v>
      </c>
      <c r="G725" s="97">
        <f>G717*4/12+G729*8/12</f>
        <v>3.3233333333333333</v>
      </c>
      <c r="H725" s="96">
        <f t="shared" si="68"/>
        <v>399.60252951807217</v>
      </c>
      <c r="I725" s="96">
        <f>C725*$E$1859/E725</f>
        <v>18.797472213855418</v>
      </c>
      <c r="J725" s="98">
        <f>J724*((H725+(I725/12))/H724)</f>
        <v>8898.4928711297689</v>
      </c>
      <c r="K725" s="96">
        <f>D725*$E$1859/E725</f>
        <v>21.73007018072288</v>
      </c>
      <c r="L725" s="98">
        <f>K725*(J725/H725)</f>
        <v>483.89301945989587</v>
      </c>
      <c r="M725" s="91">
        <f>H725/AVERAGE(K605:K724)</f>
        <v>21.072581788447309</v>
      </c>
      <c r="N725" s="87"/>
      <c r="O725" s="99">
        <f t="shared" si="64"/>
        <v>25.290051551861268</v>
      </c>
      <c r="P725" s="99"/>
      <c r="Q725" s="107">
        <f>1/M725-(G725/100-(((E725/E605)^(1/10))-1))</f>
        <v>-4.2387408222914827E-3</v>
      </c>
      <c r="R725" s="97">
        <f>((G725/G726+G725/1200+((1+G726/1200)^(-119))*(1-G725/G726)))</f>
        <v>1.0024179150078369</v>
      </c>
      <c r="S725" s="97">
        <f>S724*R724*E724/E725</f>
        <v>9.0950749847035528</v>
      </c>
      <c r="T725" s="100">
        <f t="shared" si="65"/>
        <v>6.2252390717274508E-3</v>
      </c>
      <c r="U725" s="100">
        <f t="shared" si="66"/>
        <v>5.8304895814562441E-2</v>
      </c>
      <c r="V725" s="100">
        <f t="shared" si="67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69"/>
        <v>1930.7916666666124</v>
      </c>
      <c r="G726" s="97">
        <f>G717*3/12+G729*9/12</f>
        <v>3.3275000000000001</v>
      </c>
      <c r="H726" s="96">
        <f t="shared" si="68"/>
        <v>346.69280969696962</v>
      </c>
      <c r="I726" s="96">
        <f>C726*$E$1859/E726</f>
        <v>18.926873645454538</v>
      </c>
      <c r="J726" s="98">
        <f>J725*((H726+(I726/12))/H725)</f>
        <v>7755.4027335159335</v>
      </c>
      <c r="K726" s="96">
        <f>D726*$E$1859/E726</f>
        <v>20.83639263636363</v>
      </c>
      <c r="L726" s="98">
        <f>K726*(J726/H726)</f>
        <v>466.10316651767079</v>
      </c>
      <c r="M726" s="91">
        <f>H726/AVERAGE(K606:K725)</f>
        <v>18.214870154658623</v>
      </c>
      <c r="N726" s="87"/>
      <c r="O726" s="99">
        <f t="shared" si="64"/>
        <v>21.881118207635769</v>
      </c>
      <c r="P726" s="99"/>
      <c r="Q726" s="107">
        <f>1/M726-(G726/100-(((E726/E606)^(1/10))-1))</f>
        <v>3.0636907081038056E-3</v>
      </c>
      <c r="R726" s="97">
        <f>((G726/G727+G726/1200+((1+G727/1200)^(-119))*(1-G726/G727)))</f>
        <v>1.0024214562833882</v>
      </c>
      <c r="S726" s="97">
        <f>S725*R725*E725/E726</f>
        <v>9.1723210490852978</v>
      </c>
      <c r="T726" s="100">
        <f t="shared" si="65"/>
        <v>2.164134629405412E-2</v>
      </c>
      <c r="U726" s="100">
        <f t="shared" si="66"/>
        <v>5.7794849026483686E-2</v>
      </c>
      <c r="V726" s="100">
        <f t="shared" si="67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69"/>
        <v>1930.8749999999457</v>
      </c>
      <c r="G727" s="97">
        <f>G717*2/12+G729*10/12</f>
        <v>3.3316666666666666</v>
      </c>
      <c r="H727" s="96">
        <f t="shared" si="68"/>
        <v>323.50272621951217</v>
      </c>
      <c r="I727" s="96">
        <f>C727*$E$1859/E727</f>
        <v>19.059799609756094</v>
      </c>
      <c r="J727" s="98">
        <f>J726*((H727+(I727/12))/H726)</f>
        <v>7272.178400793774</v>
      </c>
      <c r="K727" s="96">
        <f>D727*$E$1859/E727</f>
        <v>19.912351920731702</v>
      </c>
      <c r="L727" s="98">
        <f>K727*(J727/H727)</f>
        <v>447.61964524741455</v>
      </c>
      <c r="M727" s="91">
        <f>H727/AVERAGE(K607:K726)</f>
        <v>16.939711377775165</v>
      </c>
      <c r="N727" s="87"/>
      <c r="O727" s="99">
        <f t="shared" si="64"/>
        <v>20.377938385497846</v>
      </c>
      <c r="P727" s="99"/>
      <c r="Q727" s="107">
        <f>1/M727-(G727/100-(((E727/E607)^(1/10))-1))</f>
        <v>7.0525206827529927E-3</v>
      </c>
      <c r="R727" s="97">
        <f>((G727/G728+G727/1200+((1+G728/1200)^(-119))*(1-G727/G728)))</f>
        <v>1.0024249975401915</v>
      </c>
      <c r="S727" s="97">
        <f>S726*R726*E726/E727</f>
        <v>9.2505956395199505</v>
      </c>
      <c r="T727" s="100">
        <f t="shared" si="65"/>
        <v>3.1128960962345964E-2</v>
      </c>
      <c r="U727" s="100">
        <f t="shared" si="66"/>
        <v>5.7279103473887094E-2</v>
      </c>
      <c r="V727" s="100">
        <f t="shared" si="67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69"/>
        <v>1930.9583333332789</v>
      </c>
      <c r="G728" s="97">
        <f>G717*1/12+G729*11/12</f>
        <v>3.3358333333333325</v>
      </c>
      <c r="H728" s="96">
        <f t="shared" si="68"/>
        <v>307.52235745341602</v>
      </c>
      <c r="I728" s="96">
        <f>C728*$E$1859/E728</f>
        <v>19.430813043478253</v>
      </c>
      <c r="J728" s="98">
        <f>J727*((H728+(I728/12))/H727)</f>
        <v>6949.3473315755045</v>
      </c>
      <c r="K728" s="96">
        <f>D728*$E$1859/E728</f>
        <v>19.232539440993779</v>
      </c>
      <c r="L728" s="98">
        <f>K728*(J728/H728)</f>
        <v>434.61424317396774</v>
      </c>
      <c r="M728" s="91">
        <f>H728/AVERAGE(K608:K727)</f>
        <v>16.05500185653132</v>
      </c>
      <c r="N728" s="87"/>
      <c r="O728" s="99">
        <f t="shared" si="64"/>
        <v>19.349603578733888</v>
      </c>
      <c r="P728" s="99"/>
      <c r="Q728" s="107">
        <f>1/M728-(G728/100-(((E728/E608)^(1/10))-1))</f>
        <v>1.0454922060588373E-2</v>
      </c>
      <c r="R728" s="97">
        <f>((G728/G729+G728/1200+((1+G729/1200)^(-119))*(1-G728/G729)))</f>
        <v>1.0024285387782521</v>
      </c>
      <c r="S728" s="97">
        <f>S727*R727*E727/E728</f>
        <v>9.4458176586045894</v>
      </c>
      <c r="T728" s="100">
        <f t="shared" si="65"/>
        <v>3.1307554402851601E-2</v>
      </c>
      <c r="U728" s="100">
        <f t="shared" si="66"/>
        <v>5.4702821402978552E-2</v>
      </c>
      <c r="V728" s="100">
        <f t="shared" si="67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69"/>
        <v>1931.0416666666122</v>
      </c>
      <c r="G729" s="97">
        <v>3.34</v>
      </c>
      <c r="H729" s="96">
        <f t="shared" si="68"/>
        <v>320.82664088050308</v>
      </c>
      <c r="I729" s="96">
        <f>C729*$E$1859/E729</f>
        <v>19.408204864779869</v>
      </c>
      <c r="J729" s="98">
        <f>J728*((H729+(I729/12))/H728)</f>
        <v>7286.5443312188145</v>
      </c>
      <c r="K729" s="96">
        <f>D729*$E$1859/E729</f>
        <v>18.872155345911942</v>
      </c>
      <c r="L729" s="98">
        <f>K729*(J729/H729)</f>
        <v>428.62025477757726</v>
      </c>
      <c r="M729" s="91">
        <f>H729/AVERAGE(K609:K728)</f>
        <v>16.705478731547611</v>
      </c>
      <c r="N729" s="87"/>
      <c r="O729" s="99">
        <f t="shared" si="64"/>
        <v>20.167540874417753</v>
      </c>
      <c r="P729" s="99"/>
      <c r="Q729" s="107">
        <f>1/M729-(G729/100-(((E729/E609)^(1/10))-1))</f>
        <v>8.8063099543580492E-3</v>
      </c>
      <c r="R729" s="97">
        <f>((G729/G730+G729/1200+((1+G730/1200)^(-119))*(1-G729/G730)))</f>
        <v>1.0003975293854486</v>
      </c>
      <c r="S729" s="97">
        <f>S728*R728*E728/E729</f>
        <v>9.5878610571447194</v>
      </c>
      <c r="T729" s="100">
        <f t="shared" si="65"/>
        <v>2.717211210930448E-2</v>
      </c>
      <c r="U729" s="100">
        <f t="shared" si="66"/>
        <v>5.350778743929574E-2</v>
      </c>
      <c r="V729" s="100">
        <f t="shared" si="67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69"/>
        <v>1931.1249999999454</v>
      </c>
      <c r="G730" s="97">
        <f>G729*11/12+G741*1/12</f>
        <v>3.3683333333333327</v>
      </c>
      <c r="H730" s="96">
        <f t="shared" si="68"/>
        <v>349.71927388535022</v>
      </c>
      <c r="I730" s="96">
        <f>C730*$E$1859/E730</f>
        <v>19.3829874299363</v>
      </c>
      <c r="J730" s="98">
        <f>J729*((H730+(I730/12))/H729)</f>
        <v>7979.4326578355558</v>
      </c>
      <c r="K730" s="96">
        <f>D730*$E$1859/E730</f>
        <v>18.502589490445857</v>
      </c>
      <c r="L730" s="98">
        <f>K730*(J730/H730)</f>
        <v>422.16765805990445</v>
      </c>
      <c r="M730" s="91">
        <f>H730/AVERAGE(K610:K729)</f>
        <v>18.161492436976086</v>
      </c>
      <c r="N730" s="87"/>
      <c r="O730" s="99">
        <f t="shared" si="64"/>
        <v>21.955007167462483</v>
      </c>
      <c r="P730" s="99"/>
      <c r="Q730" s="107">
        <f>1/M730-(G730/100-(((E730/E610)^(1/10))-1))</f>
        <v>5.6344747348846813E-3</v>
      </c>
      <c r="R730" s="97">
        <f>((G730/G731+G730/1200+((1+G731/1200)^(-119))*(1-G730/G731)))</f>
        <v>1.000424322533243</v>
      </c>
      <c r="S730" s="97">
        <f>S729*R729*E729/E730</f>
        <v>9.7138594246605532</v>
      </c>
      <c r="T730" s="100">
        <f t="shared" si="65"/>
        <v>1.1904383362798976E-2</v>
      </c>
      <c r="U730" s="100">
        <f t="shared" si="66"/>
        <v>5.1901915980160584E-2</v>
      </c>
      <c r="V730" s="100">
        <f t="shared" si="67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69"/>
        <v>1931.2083333332787</v>
      </c>
      <c r="G731" s="97">
        <f>G729*10/12+G741*2/12</f>
        <v>3.3966666666666665</v>
      </c>
      <c r="H731" s="96">
        <f t="shared" si="68"/>
        <v>358.71380544871784</v>
      </c>
      <c r="I731" s="96">
        <f>C731*$E$1859/E731</f>
        <v>19.235081410256402</v>
      </c>
      <c r="J731" s="98">
        <f>J730*((H731+(I731/12))/H730)</f>
        <v>8221.2313945507394</v>
      </c>
      <c r="K731" s="96">
        <f>D731*$E$1859/E731</f>
        <v>18.007310256410253</v>
      </c>
      <c r="L731" s="98">
        <f>K731*(J731/H731)</f>
        <v>412.70300212234179</v>
      </c>
      <c r="M731" s="91">
        <f>H731/AVERAGE(K611:K730)</f>
        <v>18.579561032791283</v>
      </c>
      <c r="N731" s="87"/>
      <c r="O731" s="99">
        <f t="shared" si="64"/>
        <v>22.489225916378615</v>
      </c>
      <c r="P731" s="99"/>
      <c r="Q731" s="107">
        <f>1/M731-(G731/100-(((E731/E611)^(1/10))-1))</f>
        <v>4.0196372856970419E-3</v>
      </c>
      <c r="R731" s="97">
        <f>((G731/G732+G731/1200+((1+G732/1200)^(-119))*(1-G731/G732)))</f>
        <v>1.0004511098145998</v>
      </c>
      <c r="S731" s="97">
        <f>S730*R730*E730/E731</f>
        <v>9.7802759855998271</v>
      </c>
      <c r="T731" s="100">
        <f t="shared" si="65"/>
        <v>9.3583552266791603E-3</v>
      </c>
      <c r="U731" s="100">
        <f t="shared" si="66"/>
        <v>5.0216361408996768E-2</v>
      </c>
      <c r="V731" s="100">
        <f t="shared" si="67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69"/>
        <v>1931.2916666666119</v>
      </c>
      <c r="G732" s="97">
        <f>G729*9/12+G741*3/12</f>
        <v>3.4249999999999998</v>
      </c>
      <c r="H732" s="96">
        <f t="shared" si="68"/>
        <v>326.63465354838695</v>
      </c>
      <c r="I732" s="96">
        <f>C732*$E$1859/E732</f>
        <v>19.085266925806444</v>
      </c>
      <c r="J732" s="98">
        <f>J731*((H732+(I732/12))/H731)</f>
        <v>7522.4716573891574</v>
      </c>
      <c r="K732" s="96">
        <f>D732*$E$1859/E732</f>
        <v>17.505640322580639</v>
      </c>
      <c r="L732" s="98">
        <f>K732*(J732/H732)</f>
        <v>403.15894759021336</v>
      </c>
      <c r="M732" s="91">
        <f>H732/AVERAGE(K612:K731)</f>
        <v>16.872315331609659</v>
      </c>
      <c r="N732" s="87"/>
      <c r="O732" s="99">
        <f t="shared" si="64"/>
        <v>20.459812584802691</v>
      </c>
      <c r="P732" s="99"/>
      <c r="Q732" s="107">
        <f>1/M732-(G732/100-(((E732/E612)^(1/10))-1))</f>
        <v>9.6311143517871234E-3</v>
      </c>
      <c r="R732" s="97">
        <f>((G732/G733+G732/1200+((1+G733/1200)^(-119))*(1-G732/G733)))</f>
        <v>1.0004778912419263</v>
      </c>
      <c r="S732" s="97">
        <f>S731*R731*E731/E732</f>
        <v>9.8478149832095649</v>
      </c>
      <c r="T732" s="100">
        <f t="shared" si="65"/>
        <v>1.5031281808771224E-2</v>
      </c>
      <c r="U732" s="100">
        <f t="shared" si="66"/>
        <v>4.853613387295086E-2</v>
      </c>
      <c r="V732" s="100">
        <f t="shared" si="67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69"/>
        <v>1931.3749999999452</v>
      </c>
      <c r="G733" s="97">
        <f>G729*8/12+G741*4/12</f>
        <v>3.4533333333333331</v>
      </c>
      <c r="H733" s="96">
        <f t="shared" si="68"/>
        <v>298.98233758169926</v>
      </c>
      <c r="I733" s="96">
        <f>C733*$E$1859/E733</f>
        <v>19.055168800653586</v>
      </c>
      <c r="J733" s="98">
        <f>J732*((H733+(I733/12))/H732)</f>
        <v>6922.202833935231</v>
      </c>
      <c r="K733" s="96">
        <f>D733*$E$1859/E733</f>
        <v>17.108549673202607</v>
      </c>
      <c r="L733" s="98">
        <f>K733*(J733/H733)</f>
        <v>396.10651247919668</v>
      </c>
      <c r="M733" s="91">
        <f>H733/AVERAGE(K613:K732)</f>
        <v>15.40153999911011</v>
      </c>
      <c r="N733" s="87"/>
      <c r="O733" s="99">
        <f t="shared" si="64"/>
        <v>18.720726910122266</v>
      </c>
      <c r="P733" s="99"/>
      <c r="Q733" s="107">
        <f>1/M733-(G733/100-(((E733/E613)^(1/10))-1))</f>
        <v>1.5929703538700629E-2</v>
      </c>
      <c r="R733" s="97">
        <f>((G733/G734+G733/1200+((1+G734/1200)^(-119))*(1-G733/G734)))</f>
        <v>1.0005046668276012</v>
      </c>
      <c r="S733" s="97">
        <f>S732*R732*E732/E733</f>
        <v>9.9813122941178651</v>
      </c>
      <c r="T733" s="100">
        <f t="shared" si="65"/>
        <v>2.1161915537703635E-2</v>
      </c>
      <c r="U733" s="100">
        <f t="shared" si="66"/>
        <v>4.6179312085233848E-2</v>
      </c>
      <c r="V733" s="100">
        <f t="shared" si="67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69"/>
        <v>1931.4583333332785</v>
      </c>
      <c r="G734" s="97">
        <f>G729*7/12+G741*5/12</f>
        <v>3.4816666666666665</v>
      </c>
      <c r="H734" s="96">
        <f t="shared" si="68"/>
        <v>293.21777052980121</v>
      </c>
      <c r="I734" s="96">
        <f>C734*$E$1859/E734</f>
        <v>19.02638741721854</v>
      </c>
      <c r="J734" s="98">
        <f>J733*((H734+(I734/12))/H733)</f>
        <v>6825.4475321266909</v>
      </c>
      <c r="K734" s="96">
        <f>D734*$E$1859/E734</f>
        <v>16.700940066225161</v>
      </c>
      <c r="L734" s="98">
        <f>K734*(J734/H734)</f>
        <v>388.76016945782885</v>
      </c>
      <c r="M734" s="91">
        <f>H734/AVERAGE(K614:K733)</f>
        <v>15.062476074643245</v>
      </c>
      <c r="N734" s="87"/>
      <c r="O734" s="99">
        <f t="shared" si="64"/>
        <v>18.355604584013729</v>
      </c>
      <c r="P734" s="99"/>
      <c r="Q734" s="107">
        <f>1/M734-(G734/100-(((E734/E614)^(1/10))-1))</f>
        <v>1.6369824995931773E-2</v>
      </c>
      <c r="R734" s="97">
        <f>((G734/G735+G734/1200+((1+G735/1200)^(-119))*(1-G734/G735)))</f>
        <v>1.0005314365839755</v>
      </c>
      <c r="S734" s="97">
        <f>S733*R733*E733/E734</f>
        <v>10.118619061544909</v>
      </c>
      <c r="T734" s="100">
        <f t="shared" si="65"/>
        <v>2.4611829397280793E-2</v>
      </c>
      <c r="U734" s="100">
        <f t="shared" si="66"/>
        <v>4.2387777931171877E-2</v>
      </c>
      <c r="V734" s="100">
        <f t="shared" si="67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69"/>
        <v>1931.5416666666117</v>
      </c>
      <c r="G735" s="97">
        <f>G729*6/12+G741*6/12</f>
        <v>3.51</v>
      </c>
      <c r="H735" s="96">
        <f t="shared" si="68"/>
        <v>302.94236854304631</v>
      </c>
      <c r="I735" s="96">
        <f>C735*$E$1859/E735</f>
        <v>18.745219692052977</v>
      </c>
      <c r="J735" s="98">
        <f>J734*((H735+(I735/12))/H734)</f>
        <v>7088.1764116272689</v>
      </c>
      <c r="K735" s="96">
        <f>D735*$E$1859/E735</f>
        <v>16.066727152317878</v>
      </c>
      <c r="L735" s="98">
        <f>K735*(J735/H735)</f>
        <v>375.92561568993187</v>
      </c>
      <c r="M735" s="91">
        <f>H735/AVERAGE(K615:K734)</f>
        <v>15.516750095516318</v>
      </c>
      <c r="N735" s="87"/>
      <c r="O735" s="99">
        <f t="shared" si="64"/>
        <v>18.955242288187492</v>
      </c>
      <c r="P735" s="99"/>
      <c r="Q735" s="107">
        <f>1/M735-(G735/100-(((E735/E615)^(1/10))-1))</f>
        <v>1.3585027838757306E-2</v>
      </c>
      <c r="R735" s="97">
        <f>((G735/G736+G735/1200+((1+G736/1200)^(-119))*(1-G735/G736)))</f>
        <v>1.0005582005233711</v>
      </c>
      <c r="S735" s="97">
        <f>S734*R734*E734/E735</f>
        <v>10.123996465893525</v>
      </c>
      <c r="T735" s="100">
        <f t="shared" si="65"/>
        <v>2.6437859148649379E-2</v>
      </c>
      <c r="U735" s="100">
        <f t="shared" si="66"/>
        <v>4.2125786651003194E-2</v>
      </c>
      <c r="V735" s="100">
        <f t="shared" si="67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69"/>
        <v>1931.624999999945</v>
      </c>
      <c r="G736" s="97">
        <f>G729*5/12+G741*7/12</f>
        <v>3.5383333333333336</v>
      </c>
      <c r="H736" s="96">
        <f t="shared" si="68"/>
        <v>293.85198344370849</v>
      </c>
      <c r="I736" s="96">
        <f>C736*$E$1859/E736</f>
        <v>18.461937923841052</v>
      </c>
      <c r="J736" s="98">
        <f>J735*((H736+(I736/12))/H735)</f>
        <v>6911.4790062787988</v>
      </c>
      <c r="K736" s="96">
        <f>D736*$E$1859/E736</f>
        <v>15.432514238410592</v>
      </c>
      <c r="L736" s="98">
        <f>K736*(J736/H736)</f>
        <v>362.97695500600889</v>
      </c>
      <c r="M736" s="91">
        <f>H736/AVERAGE(K616:K735)</f>
        <v>15.00627660288654</v>
      </c>
      <c r="N736" s="87"/>
      <c r="O736" s="99">
        <f t="shared" si="64"/>
        <v>18.380525991208938</v>
      </c>
      <c r="P736" s="99"/>
      <c r="Q736" s="107">
        <f>1/M736-(G736/100-(((E736/E616)^(1/10))-1))</f>
        <v>1.5493991974094179E-2</v>
      </c>
      <c r="R736" s="97">
        <f>((G736/G737+G736/1200+((1+G737/1200)^(-119))*(1-G736/G737)))</f>
        <v>1.0005849586580824</v>
      </c>
      <c r="S736" s="97">
        <f>S735*R735*E735/E736</f>
        <v>10.129647686019393</v>
      </c>
      <c r="T736" s="100">
        <f t="shared" si="65"/>
        <v>2.7723308433182048E-2</v>
      </c>
      <c r="U736" s="100">
        <f t="shared" si="66"/>
        <v>4.0458580692494639E-2</v>
      </c>
      <c r="V736" s="100">
        <f t="shared" si="67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69"/>
        <v>1931.7083333332782</v>
      </c>
      <c r="G737" s="97">
        <f>G729*4/12+G741*8/12</f>
        <v>3.5666666666666669</v>
      </c>
      <c r="H737" s="96">
        <f t="shared" si="68"/>
        <v>251.75856766666661</v>
      </c>
      <c r="I737" s="96">
        <f>C737*$E$1859/E737</f>
        <v>18.301975333333324</v>
      </c>
      <c r="J737" s="98">
        <f>J736*((H737+(I737/12))/H736)</f>
        <v>5957.3026452113299</v>
      </c>
      <c r="K737" s="96">
        <f>D737*$E$1859/E737</f>
        <v>14.896956666666661</v>
      </c>
      <c r="L737" s="98">
        <f>K737*(J737/H737)</f>
        <v>352.50311510126204</v>
      </c>
      <c r="M737" s="91">
        <f>H737/AVERAGE(K617:K736)</f>
        <v>12.817745261106886</v>
      </c>
      <c r="N737" s="87"/>
      <c r="O737" s="99">
        <f t="shared" si="64"/>
        <v>15.756886512834615</v>
      </c>
      <c r="P737" s="99"/>
      <c r="Q737" s="107">
        <f>1/M737-(G737/100-(((E737/E617)^(1/10))-1))</f>
        <v>2.7053310824360383E-2</v>
      </c>
      <c r="R737" s="97">
        <f>((G737/G738+G737/1200+((1+G738/1200)^(-119))*(1-G737/G738)))</f>
        <v>1.0006117110003754</v>
      </c>
      <c r="S737" s="97">
        <f>S736*R736*E736/E737</f>
        <v>10.203143598544234</v>
      </c>
      <c r="T737" s="100">
        <f t="shared" si="65"/>
        <v>4.2613614380621723E-2</v>
      </c>
      <c r="U737" s="100">
        <f t="shared" si="66"/>
        <v>3.8124454191790891E-2</v>
      </c>
      <c r="V737" s="100">
        <f t="shared" si="67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69"/>
        <v>1931.7916666666115</v>
      </c>
      <c r="G738" s="97">
        <f>G729*3/12+G741*9/12</f>
        <v>3.5950000000000002</v>
      </c>
      <c r="H738" s="96">
        <f t="shared" si="68"/>
        <v>219.59799496644288</v>
      </c>
      <c r="I738" s="96">
        <f>C738*$E$1859/E738</f>
        <v>18.139865593959726</v>
      </c>
      <c r="J738" s="98">
        <f>J737*((H738+(I738/12))/H737)</f>
        <v>5232.0646626332064</v>
      </c>
      <c r="K738" s="96">
        <f>D738*$E$1859/E738</f>
        <v>14.35421040268456</v>
      </c>
      <c r="L738" s="98">
        <f>K738*(J738/H738)</f>
        <v>341.99837306968277</v>
      </c>
      <c r="M738" s="91">
        <f>H738/AVERAGE(K618:K737)</f>
        <v>11.145926407660928</v>
      </c>
      <c r="N738" s="87"/>
      <c r="O738" s="99">
        <f t="shared" si="64"/>
        <v>13.764337388796379</v>
      </c>
      <c r="P738" s="99"/>
      <c r="Q738" s="107">
        <f>1/M738-(G738/100-(((E738/E618)^(1/10))-1))</f>
        <v>3.7813566467066732E-2</v>
      </c>
      <c r="R738" s="97">
        <f>((G738/G739+G738/1200+((1+G739/1200)^(-119))*(1-G738/G739)))</f>
        <v>1.0006384575624876</v>
      </c>
      <c r="S738" s="97">
        <f>S737*R737*E737/E738</f>
        <v>10.277904335961615</v>
      </c>
      <c r="T738" s="100">
        <f t="shared" si="65"/>
        <v>5.1170424960345073E-2</v>
      </c>
      <c r="U738" s="100">
        <f t="shared" si="66"/>
        <v>3.5810836052996731E-2</v>
      </c>
      <c r="V738" s="100">
        <f t="shared" si="67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69"/>
        <v>1931.8749999999447</v>
      </c>
      <c r="G739" s="97">
        <f>G729*2/12+G741*10/12</f>
        <v>3.6233333333333335</v>
      </c>
      <c r="H739" s="96">
        <f t="shared" si="68"/>
        <v>225.62591802721084</v>
      </c>
      <c r="I739" s="96">
        <f>C739*$E$1859/E739</f>
        <v>18.095676370748297</v>
      </c>
      <c r="J739" s="98">
        <f>J738*((H739+(I739/12))/H738)</f>
        <v>5411.6122748438474</v>
      </c>
      <c r="K739" s="96">
        <f>D739*$E$1859/E739</f>
        <v>13.898035374149657</v>
      </c>
      <c r="L739" s="98">
        <f>K739*(J739/H739)</f>
        <v>333.34281577478941</v>
      </c>
      <c r="M739" s="91">
        <f>H739/AVERAGE(K619:K738)</f>
        <v>11.415600295644676</v>
      </c>
      <c r="N739" s="87"/>
      <c r="O739" s="99">
        <f t="shared" si="64"/>
        <v>14.160676478302953</v>
      </c>
      <c r="P739" s="99"/>
      <c r="Q739" s="107">
        <f>1/M739-(G739/100-(((E739/E619)^(1/10))-1))</f>
        <v>3.4645190862895046E-2</v>
      </c>
      <c r="R739" s="97">
        <f>((G739/G740+G739/1200+((1+G740/1200)^(-119))*(1-G739/G740)))</f>
        <v>1.0006651983566295</v>
      </c>
      <c r="S739" s="97">
        <f>S738*R738*E738/E739</f>
        <v>10.424391053843564</v>
      </c>
      <c r="T739" s="100">
        <f t="shared" si="65"/>
        <v>4.2594783036157269E-2</v>
      </c>
      <c r="U739" s="100">
        <f t="shared" si="66"/>
        <v>3.3485331501043714E-2</v>
      </c>
      <c r="V739" s="100">
        <f t="shared" si="67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69"/>
        <v>1931.958333333278</v>
      </c>
      <c r="G740" s="97">
        <f>G729*1/12+G741*11/12</f>
        <v>3.6516666666666668</v>
      </c>
      <c r="H740" s="96">
        <f t="shared" si="68"/>
        <v>184.53568630136979</v>
      </c>
      <c r="I740" s="96">
        <f>C740*$E$1859/E740</f>
        <v>17.928822602739718</v>
      </c>
      <c r="J740" s="98">
        <f>J739*((H740+(I740/12))/H739)</f>
        <v>4461.9027532097971</v>
      </c>
      <c r="K740" s="96">
        <f>D740*$E$1859/E740</f>
        <v>13.337294863013694</v>
      </c>
      <c r="L740" s="98">
        <f>K740*(J740/H740)</f>
        <v>322.48349282677447</v>
      </c>
      <c r="M740" s="91">
        <f>H740/AVERAGE(K620:K739)</f>
        <v>9.306032867968316</v>
      </c>
      <c r="N740" s="87"/>
      <c r="O740" s="99">
        <f t="shared" si="64"/>
        <v>11.613199088567871</v>
      </c>
      <c r="P740" s="99"/>
      <c r="Q740" s="107">
        <f>1/M740-(G740/100-(((E740/E620)^(1/10))-1))</f>
        <v>5.4115164894184165E-2</v>
      </c>
      <c r="R740" s="97">
        <f>((G740/G741+G740/1200+((1+G741/1200)^(-119))*(1-G740/G741)))</f>
        <v>1.0006919333949829</v>
      </c>
      <c r="S740" s="97">
        <f>S739*R739*E739/E740</f>
        <v>10.502772775488301</v>
      </c>
      <c r="T740" s="100">
        <f t="shared" si="65"/>
        <v>5.580545834392292E-2</v>
      </c>
      <c r="U740" s="100">
        <f t="shared" si="66"/>
        <v>3.1860940414411676E-2</v>
      </c>
      <c r="V740" s="100">
        <f t="shared" si="67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69"/>
        <v>1932.0416666666113</v>
      </c>
      <c r="G741" s="97">
        <v>3.68</v>
      </c>
      <c r="H741" s="96">
        <f t="shared" si="68"/>
        <v>185.28182867132864</v>
      </c>
      <c r="I741" s="96">
        <f>C741*$E$1859/E741</f>
        <v>17.708924660839156</v>
      </c>
      <c r="J741" s="98">
        <f>J740*((H741+(I741/12))/H740)</f>
        <v>4515.6259103321763</v>
      </c>
      <c r="K741" s="96">
        <f>D741*$E$1859/E741</f>
        <v>13.244302283216781</v>
      </c>
      <c r="L741" s="98">
        <f>K741*(J741/H741)</f>
        <v>322.78564489157594</v>
      </c>
      <c r="M741" s="91">
        <f>H741/AVERAGE(K621:K740)</f>
        <v>9.3124064551778467</v>
      </c>
      <c r="N741" s="87"/>
      <c r="O741" s="99">
        <f t="shared" si="64"/>
        <v>11.690735613244454</v>
      </c>
      <c r="P741" s="99"/>
      <c r="Q741" s="107">
        <f>1/M741-(G741/100-(((E741/E621)^(1/10))-1))</f>
        <v>5.4016982118525625E-2</v>
      </c>
      <c r="R741" s="97">
        <f>((G741/G742+G741/1200+((1+G742/1200)^(-119))*(1-G741/G742)))</f>
        <v>1.0056289406128645</v>
      </c>
      <c r="S741" s="97">
        <f>S740*R740*E740/E741</f>
        <v>10.730530344250981</v>
      </c>
      <c r="T741" s="100">
        <f t="shared" si="65"/>
        <v>5.5908218810185595E-2</v>
      </c>
      <c r="U741" s="100">
        <f t="shared" si="66"/>
        <v>2.8153148068261746E-2</v>
      </c>
      <c r="V741" s="100">
        <f t="shared" si="67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69"/>
        <v>1932.1249999999445</v>
      </c>
      <c r="G742" s="97">
        <f>G741*11/12+G753*1/12</f>
        <v>3.6491666666666669</v>
      </c>
      <c r="H742" s="96">
        <f t="shared" si="68"/>
        <v>186.32515709219854</v>
      </c>
      <c r="I742" s="96">
        <f>C742*$E$1859/E742</f>
        <v>17.357897684397159</v>
      </c>
      <c r="J742" s="98">
        <f>J741*((H742+(I742/12))/H741)</f>
        <v>4576.3069566528247</v>
      </c>
      <c r="K742" s="96">
        <f>D742*$E$1859/E742</f>
        <v>13.056344847517726</v>
      </c>
      <c r="L742" s="98">
        <f>K742*(J742/H742)</f>
        <v>320.67511809254967</v>
      </c>
      <c r="M742" s="91">
        <f>H742/AVERAGE(K622:K741)</f>
        <v>9.3369322510084043</v>
      </c>
      <c r="N742" s="87"/>
      <c r="O742" s="99">
        <f t="shared" si="64"/>
        <v>11.78815885326339</v>
      </c>
      <c r="P742" s="99"/>
      <c r="Q742" s="107">
        <f>1/M742-(G742/100-(((E742/E622)^(1/10))-1))</f>
        <v>5.2659080112653189E-2</v>
      </c>
      <c r="R742" s="97">
        <f>((G742/G743+G742/1200+((1+G743/1200)^(-119))*(1-G742/G743)))</f>
        <v>1.0056069534178527</v>
      </c>
      <c r="S742" s="97">
        <f>S741*R741*E741/E742</f>
        <v>10.943994725598394</v>
      </c>
      <c r="T742" s="100">
        <f t="shared" si="65"/>
        <v>5.1181432415602135E-2</v>
      </c>
      <c r="U742" s="100">
        <f t="shared" si="66"/>
        <v>2.5681119639839212E-2</v>
      </c>
      <c r="V742" s="100">
        <f t="shared" si="67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69"/>
        <v>1932.2083333332778</v>
      </c>
      <c r="G743" s="97">
        <f>G741*10/12+G753*2/12</f>
        <v>3.6183333333333336</v>
      </c>
      <c r="H743" s="96">
        <f t="shared" si="68"/>
        <v>188.34009499999993</v>
      </c>
      <c r="I743" s="96">
        <f>C743*$E$1859/E743</f>
        <v>16.873083571428566</v>
      </c>
      <c r="J743" s="98">
        <f>J742*((H743+(I743/12))/H742)</f>
        <v>4660.3303672308402</v>
      </c>
      <c r="K743" s="96">
        <f>D743*$E$1859/E743</f>
        <v>12.768819999999996</v>
      </c>
      <c r="L743" s="98">
        <f>K743*(J743/H743)</f>
        <v>315.9546011681926</v>
      </c>
      <c r="M743" s="91">
        <f>H743/AVERAGE(K623:K742)</f>
        <v>9.4130650280122108</v>
      </c>
      <c r="N743" s="87"/>
      <c r="O743" s="99">
        <f t="shared" si="64"/>
        <v>11.947423933156488</v>
      </c>
      <c r="P743" s="99"/>
      <c r="Q743" s="107">
        <f>1/M743-(G743/100-(((E743/E623)^(1/10))-1))</f>
        <v>5.2571439292668699E-2</v>
      </c>
      <c r="R743" s="97">
        <f>((G743/G744+G743/1200+((1+G744/1200)^(-119))*(1-G743/G744)))</f>
        <v>1.0055849736590832</v>
      </c>
      <c r="S743" s="97">
        <f>S742*R742*E742/E743</f>
        <v>11.083966888474549</v>
      </c>
      <c r="T743" s="100">
        <f t="shared" si="65"/>
        <v>4.2843570261301256E-2</v>
      </c>
      <c r="U743" s="100">
        <f t="shared" si="66"/>
        <v>2.3292830544147769E-2</v>
      </c>
      <c r="V743" s="100">
        <f t="shared" si="67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69"/>
        <v>1932.291666666611</v>
      </c>
      <c r="G744" s="97">
        <f>G741*9/12+G753*3/12</f>
        <v>3.5875000000000004</v>
      </c>
      <c r="H744" s="96">
        <f t="shared" si="68"/>
        <v>144.223362589928</v>
      </c>
      <c r="I744" s="96">
        <f>C744*$E$1859/E744</f>
        <v>16.381293715827333</v>
      </c>
      <c r="J744" s="98">
        <f>J743*((H744+(I744/12))/H743)</f>
        <v>3602.474394641526</v>
      </c>
      <c r="K744" s="96">
        <f>D744*$E$1859/E744</f>
        <v>12.477158104316544</v>
      </c>
      <c r="L744" s="98">
        <f>K744*(J744/H744)</f>
        <v>311.65992653005435</v>
      </c>
      <c r="M744" s="91">
        <f>H744/AVERAGE(K624:K743)</f>
        <v>7.1922331961154873</v>
      </c>
      <c r="N744" s="87"/>
      <c r="O744" s="99">
        <f t="shared" si="64"/>
        <v>9.1947482135846172</v>
      </c>
      <c r="P744" s="99"/>
      <c r="Q744" s="107">
        <f>1/M744-(G744/100-(((E744/E624)^(1/10))-1))</f>
        <v>8.497925765276125E-2</v>
      </c>
      <c r="R744" s="97">
        <f>((G744/G745+G744/1200+((1+G745/1200)^(-119))*(1-G744/G745)))</f>
        <v>1.0055630013536887</v>
      </c>
      <c r="S744" s="97">
        <f>S743*R743*E743/E744</f>
        <v>11.226056670660979</v>
      </c>
      <c r="T744" s="100">
        <f t="shared" si="65"/>
        <v>6.5612261049461384E-2</v>
      </c>
      <c r="U744" s="100">
        <f t="shared" si="66"/>
        <v>2.1555497583524819E-2</v>
      </c>
      <c r="V744" s="100">
        <f t="shared" si="67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69"/>
        <v>1932.3749999999443</v>
      </c>
      <c r="G745" s="97">
        <f>G741*8/12+G753*4/12</f>
        <v>3.5566666666666666</v>
      </c>
      <c r="H745" s="96">
        <f t="shared" si="68"/>
        <v>128.38722299270069</v>
      </c>
      <c r="I745" s="96">
        <f>C745*$E$1859/E745</f>
        <v>16.000636302919702</v>
      </c>
      <c r="J745" s="98">
        <f>J744*((H745+(I745/12))/H744)</f>
        <v>3240.2182645955595</v>
      </c>
      <c r="K745" s="96">
        <f>D745*$E$1859/E745</f>
        <v>12.272513675182477</v>
      </c>
      <c r="L745" s="98">
        <f>K745*(J745/H745)</f>
        <v>309.73193465743759</v>
      </c>
      <c r="M745" s="91">
        <f>H745/AVERAGE(K625:K744)</f>
        <v>6.3908572898814446</v>
      </c>
      <c r="N745" s="87"/>
      <c r="O745" s="99">
        <f t="shared" si="64"/>
        <v>8.2363186649334192</v>
      </c>
      <c r="P745" s="99"/>
      <c r="Q745" s="107">
        <f>1/M745-(G745/100-(((E745/E625)^(1/10))-1))</f>
        <v>0.1013003326062013</v>
      </c>
      <c r="R745" s="97">
        <f>((G745/G746+G745/1200+((1+G746/1200)^(-119))*(1-G745/G746)))</f>
        <v>1.0055410365188449</v>
      </c>
      <c r="S745" s="97">
        <f>S744*R744*E744/E745</f>
        <v>11.453302965234942</v>
      </c>
      <c r="T745" s="100">
        <f t="shared" si="65"/>
        <v>7.7621177749995107E-2</v>
      </c>
      <c r="U745" s="100">
        <f t="shared" si="66"/>
        <v>1.8453711549973661E-2</v>
      </c>
      <c r="V745" s="100">
        <f t="shared" si="67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69"/>
        <v>1932.4583333332776</v>
      </c>
      <c r="G746" s="97">
        <f>G741*7/12+G753*5/12</f>
        <v>3.5258333333333338</v>
      </c>
      <c r="H746" s="96">
        <f t="shared" si="68"/>
        <v>111.9618959558823</v>
      </c>
      <c r="I746" s="96">
        <f>C746*$E$1859/E746</f>
        <v>15.49158308823529</v>
      </c>
      <c r="J746" s="98">
        <f>J745*((H746+(I746/12))/H745)</f>
        <v>2858.2594191767366</v>
      </c>
      <c r="K746" s="96">
        <f>D746*$E$1859/E746</f>
        <v>11.970768749999996</v>
      </c>
      <c r="L746" s="98">
        <f>K746*(J746/H746)</f>
        <v>305.6000636855631</v>
      </c>
      <c r="M746" s="91">
        <f>H746/AVERAGE(K626:K745)</f>
        <v>5.5650593715289665</v>
      </c>
      <c r="N746" s="87"/>
      <c r="O746" s="99">
        <f t="shared" si="64"/>
        <v>7.2376339262946034</v>
      </c>
      <c r="P746" s="99"/>
      <c r="Q746" s="107">
        <f>1/M746-(G746/100-(((E746/E626)^(1/10))-1))</f>
        <v>0.12410976098602763</v>
      </c>
      <c r="R746" s="97">
        <f>((G746/G747+G746/1200+((1+G747/1200)^(-119))*(1-G746/G747)))</f>
        <v>1.0055190791717696</v>
      </c>
      <c r="S746" s="97">
        <f>S745*R745*E745/E746</f>
        <v>11.601448239162194</v>
      </c>
      <c r="T746" s="100">
        <f t="shared" si="65"/>
        <v>9.7327764672307637E-2</v>
      </c>
      <c r="U746" s="100">
        <f t="shared" si="66"/>
        <v>1.7346825473075311E-2</v>
      </c>
      <c r="V746" s="100">
        <f t="shared" si="67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69"/>
        <v>1932.5416666666108</v>
      </c>
      <c r="G747" s="97">
        <f>G741*6/12+G753*6/12</f>
        <v>3.4950000000000001</v>
      </c>
      <c r="H747" s="96">
        <f t="shared" si="68"/>
        <v>117.59519889705878</v>
      </c>
      <c r="I747" s="96">
        <f>C747*$E$1859/E747</f>
        <v>14.864878136029407</v>
      </c>
      <c r="J747" s="98">
        <f>J746*((H747+(I747/12))/H746)</f>
        <v>3033.6948282856401</v>
      </c>
      <c r="K747" s="96">
        <f>D747*$E$1859/E747</f>
        <v>11.578784753676468</v>
      </c>
      <c r="L747" s="98">
        <f>K747*(J747/H747)</f>
        <v>298.70691792281565</v>
      </c>
      <c r="M747" s="91">
        <f>H747/AVERAGE(K627:K746)</f>
        <v>5.8387636718512015</v>
      </c>
      <c r="N747" s="87"/>
      <c r="O747" s="99">
        <f t="shared" si="64"/>
        <v>7.6548840141456127</v>
      </c>
      <c r="P747" s="99"/>
      <c r="Q747" s="107">
        <f>1/M747-(G747/100-(((E747/E627)^(1/10))-1))</f>
        <v>0.1154099184175704</v>
      </c>
      <c r="R747" s="97">
        <f>((G747/G748+G747/1200+((1+G748/1200)^(-119))*(1-G747/G748)))</f>
        <v>1.0054971293297246</v>
      </c>
      <c r="S747" s="97">
        <f>S746*R746*E746/E747</f>
        <v>11.665477550501317</v>
      </c>
      <c r="T747" s="100">
        <f t="shared" si="65"/>
        <v>9.4814718317846713E-2</v>
      </c>
      <c r="U747" s="100">
        <f t="shared" si="66"/>
        <v>1.6366386145706846E-2</v>
      </c>
      <c r="V747" s="100">
        <f t="shared" si="67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69"/>
        <v>1932.6249999999441</v>
      </c>
      <c r="G748" s="97">
        <f>G741*5/12+G753*7/12</f>
        <v>3.4641666666666668</v>
      </c>
      <c r="H748" s="96">
        <f t="shared" si="68"/>
        <v>178.05410111111107</v>
      </c>
      <c r="I748" s="96">
        <f>C748*$E$1859/E748</f>
        <v>14.346005729629624</v>
      </c>
      <c r="J748" s="98">
        <f>J747*((H748+(I748/12))/H747)</f>
        <v>4624.2414181174372</v>
      </c>
      <c r="K748" s="96">
        <f>D748*$E$1859/E748</f>
        <v>11.272030544444441</v>
      </c>
      <c r="L748" s="98">
        <f>K748*(J748/H748)</f>
        <v>292.7458013302234</v>
      </c>
      <c r="M748" s="91">
        <f>H748/AVERAGE(K628:K747)</f>
        <v>8.8346532051812172</v>
      </c>
      <c r="N748" s="87"/>
      <c r="O748" s="99">
        <f t="shared" si="64"/>
        <v>11.631377927995525</v>
      </c>
      <c r="P748" s="99"/>
      <c r="Q748" s="107">
        <f>1/M748-(G748/100-(((E748/E628)^(1/10))-1))</f>
        <v>5.8089853396922908E-2</v>
      </c>
      <c r="R748" s="97">
        <f>((G748/G749+G748/1200+((1+G749/1200)^(-119))*(1-G748/G749)))</f>
        <v>1.0054751870100134</v>
      </c>
      <c r="S748" s="97">
        <f>S747*R747*E747/E748</f>
        <v>11.816490146247121</v>
      </c>
      <c r="T748" s="100">
        <f t="shared" si="65"/>
        <v>4.9019876474370783E-2</v>
      </c>
      <c r="U748" s="100">
        <f t="shared" si="66"/>
        <v>1.4643859788938451E-2</v>
      </c>
      <c r="V748" s="100">
        <f t="shared" si="67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69"/>
        <v>1932.7083333332773</v>
      </c>
      <c r="G749" s="97">
        <f>G741*4/12+G753*8/12</f>
        <v>3.4333333333333336</v>
      </c>
      <c r="H749" s="96">
        <f t="shared" si="68"/>
        <v>196.77323358208946</v>
      </c>
      <c r="I749" s="96">
        <f>C749*$E$1859/E749</f>
        <v>13.817006716417906</v>
      </c>
      <c r="J749" s="98">
        <f>J748*((H749+(I749/12))/H748)</f>
        <v>5140.2992810806218</v>
      </c>
      <c r="K749" s="96">
        <f>D749*$E$1859/E749</f>
        <v>10.958315671641788</v>
      </c>
      <c r="L749" s="98">
        <f>K749*(J749/H749)</f>
        <v>286.26364035073686</v>
      </c>
      <c r="M749" s="91">
        <f>H749/AVERAGE(K629:K748)</f>
        <v>9.7611685640637127</v>
      </c>
      <c r="N749" s="87"/>
      <c r="O749" s="99">
        <f t="shared" si="64"/>
        <v>12.893505025072679</v>
      </c>
      <c r="P749" s="99"/>
      <c r="Q749" s="107">
        <f>1/M749-(G749/100-(((E749/E629)^(1/10))-1))</f>
        <v>4.6926287026324918E-2</v>
      </c>
      <c r="R749" s="97">
        <f>((G749/G750+G749/1200+((1+G750/1200)^(-119))*(1-G749/G750)))</f>
        <v>1.0054532522299842</v>
      </c>
      <c r="S749" s="97">
        <f>S748*R748*E748/E749</f>
        <v>11.969853218999802</v>
      </c>
      <c r="T749" s="100">
        <f t="shared" si="65"/>
        <v>3.9679126868178205E-2</v>
      </c>
      <c r="U749" s="100">
        <f t="shared" si="66"/>
        <v>1.3536922209771429E-2</v>
      </c>
      <c r="V749" s="100">
        <f t="shared" si="67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69"/>
        <v>1932.7916666666106</v>
      </c>
      <c r="G750" s="97">
        <f>G741*3/12+G753*9/12</f>
        <v>3.4024999999999999</v>
      </c>
      <c r="H750" s="96">
        <f t="shared" si="68"/>
        <v>170.89097443609018</v>
      </c>
      <c r="I750" s="96">
        <f>C750*$E$1859/E750</f>
        <v>13.280052830827064</v>
      </c>
      <c r="J750" s="98">
        <f>J749*((H750+(I750/12))/H749)</f>
        <v>4493.087588407956</v>
      </c>
      <c r="K750" s="96">
        <f>D750*$E$1859/E750</f>
        <v>10.639883281954885</v>
      </c>
      <c r="L750" s="98">
        <f>K750*(J750/H750)</f>
        <v>279.74518650860216</v>
      </c>
      <c r="M750" s="91">
        <f>H750/AVERAGE(K630:K749)</f>
        <v>8.4786066076890876</v>
      </c>
      <c r="N750" s="87"/>
      <c r="O750" s="99">
        <f t="shared" si="64"/>
        <v>11.242814157262005</v>
      </c>
      <c r="P750" s="99"/>
      <c r="Q750" s="107">
        <f>1/M750-(G750/100-(((E750/E630)^(1/10))-1))</f>
        <v>6.1411595330276583E-2</v>
      </c>
      <c r="R750" s="97">
        <f>((G750/G751+G750/1200+((1+G751/1200)^(-119))*(1-G750/G751)))</f>
        <v>1.0054313250070273</v>
      </c>
      <c r="S750" s="97">
        <f>S749*R749*E749/E750</f>
        <v>12.125617530824751</v>
      </c>
      <c r="T750" s="100">
        <f t="shared" si="65"/>
        <v>6.0586935659509455E-2</v>
      </c>
      <c r="U750" s="100">
        <f t="shared" si="66"/>
        <v>1.1208760058187384E-2</v>
      </c>
      <c r="V750" s="100">
        <f t="shared" si="67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69"/>
        <v>1932.8749999999438</v>
      </c>
      <c r="G751" s="97">
        <f>G741*2/12+G753*10/12</f>
        <v>3.3716666666666666</v>
      </c>
      <c r="H751" s="96">
        <f t="shared" si="68"/>
        <v>170.49276704545451</v>
      </c>
      <c r="I751" s="96">
        <f>C751*$E$1859/E751</f>
        <v>12.737381617424237</v>
      </c>
      <c r="J751" s="98">
        <f>J750*((H751+(I751/12))/H750)</f>
        <v>4510.5256085444489</v>
      </c>
      <c r="K751" s="96">
        <f>D751*$E$1859/E751</f>
        <v>10.319044496212118</v>
      </c>
      <c r="L751" s="98">
        <f>K751*(J751/H751)</f>
        <v>272.99876271856971</v>
      </c>
      <c r="M751" s="91">
        <f>H751/AVERAGE(K631:K750)</f>
        <v>8.4633095671229022</v>
      </c>
      <c r="N751" s="87"/>
      <c r="O751" s="99">
        <f t="shared" si="64"/>
        <v>11.262911076993234</v>
      </c>
      <c r="P751" s="99"/>
      <c r="Q751" s="107">
        <f>1/M751-(G751/100-(((E751/E631)^(1/10))-1))</f>
        <v>6.061268616557141E-2</v>
      </c>
      <c r="R751" s="97">
        <f>((G751/G752+G751/1200+((1+G752/1200)^(-119))*(1-G751/G752)))</f>
        <v>1.0054094053585769</v>
      </c>
      <c r="S751" s="97">
        <f>S750*R750*E750/E751</f>
        <v>12.283835364943643</v>
      </c>
      <c r="T751" s="100">
        <f t="shared" si="65"/>
        <v>6.1795471835996096E-2</v>
      </c>
      <c r="U751" s="100">
        <f t="shared" si="66"/>
        <v>9.4959151758744476E-3</v>
      </c>
      <c r="V751" s="100">
        <f t="shared" si="67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69"/>
        <v>1932.9583333332771</v>
      </c>
      <c r="G752" s="97">
        <f>G741*1/12+G753*11/12</f>
        <v>3.3408333333333338</v>
      </c>
      <c r="H752" s="96">
        <f t="shared" si="68"/>
        <v>166.18960381679386</v>
      </c>
      <c r="I752" s="96">
        <f>C752*$E$1859/E752</f>
        <v>12.183988549618316</v>
      </c>
      <c r="J752" s="98">
        <f>J751*((H752+(I752/12))/H751)</f>
        <v>4423.5433541043249</v>
      </c>
      <c r="K752" s="96">
        <f>D752*$E$1859/E752</f>
        <v>9.9908706106870184</v>
      </c>
      <c r="L752" s="98">
        <f>K752*(J752/H752)</f>
        <v>265.93149196228342</v>
      </c>
      <c r="M752" s="91">
        <f>H752/AVERAGE(K632:K751)</f>
        <v>8.257073999100685</v>
      </c>
      <c r="N752" s="87"/>
      <c r="O752" s="99">
        <f t="shared" si="64"/>
        <v>11.026422344303835</v>
      </c>
      <c r="P752" s="99"/>
      <c r="Q752" s="107">
        <f>1/M752-(G752/100-(((E752/E632)^(1/10))-1))</f>
        <v>6.2551431453469059E-2</v>
      </c>
      <c r="R752" s="97">
        <f>((G752/G753+G752/1200+((1+G753/1200)^(-119))*(1-G752/G753)))</f>
        <v>1.0053874933021107</v>
      </c>
      <c r="S752" s="97">
        <f>S751*R751*E751/E752</f>
        <v>12.444560583911183</v>
      </c>
      <c r="T752" s="100">
        <f t="shared" si="65"/>
        <v>6.4342065904339441E-2</v>
      </c>
      <c r="U752" s="100">
        <f t="shared" si="66"/>
        <v>7.7860255456307925E-3</v>
      </c>
      <c r="V752" s="100">
        <f t="shared" si="67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69"/>
        <v>1933.0416666666104</v>
      </c>
      <c r="G753" s="97">
        <v>3.31</v>
      </c>
      <c r="H753" s="96">
        <f t="shared" si="68"/>
        <v>175.44754612403094</v>
      </c>
      <c r="I753" s="96">
        <f>C753*$E$1859/E753</f>
        <v>12.249158720930229</v>
      </c>
      <c r="J753" s="98">
        <f>J752*((H753+(I753/12))/H752)</f>
        <v>4697.1362775447233</v>
      </c>
      <c r="K753" s="96">
        <f>D753*$E$1859/E753</f>
        <v>10.207632267441857</v>
      </c>
      <c r="L753" s="98">
        <f>K753*(J753/H753)</f>
        <v>273.28190613359641</v>
      </c>
      <c r="M753" s="91">
        <f>H753/AVERAGE(K633:K752)</f>
        <v>8.7280461628135342</v>
      </c>
      <c r="N753" s="87"/>
      <c r="O753" s="99">
        <f t="shared" si="64"/>
        <v>11.691967993175709</v>
      </c>
      <c r="P753" s="99"/>
      <c r="Q753" s="107">
        <f>1/M753-(G753/100-(((E753/E633)^(1/10))-1))</f>
        <v>5.5403850574037246E-2</v>
      </c>
      <c r="R753" s="97">
        <f>((G753/G754+G753/1200+((1+G754/1200)^(-119))*(1-G753/G754)))</f>
        <v>1.0040962469810495</v>
      </c>
      <c r="S753" s="97">
        <f>S752*R752*E752/E753</f>
        <v>12.705583951645876</v>
      </c>
      <c r="T753" s="100">
        <f t="shared" si="65"/>
        <v>6.466130799872527E-2</v>
      </c>
      <c r="U753" s="100">
        <f t="shared" si="66"/>
        <v>5.8956312347697715E-3</v>
      </c>
      <c r="V753" s="100">
        <f t="shared" si="67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69"/>
        <v>1933.1249999999436</v>
      </c>
      <c r="G754" s="97">
        <f>G753*11/12+G765*1/12</f>
        <v>3.2941666666666674</v>
      </c>
      <c r="H754" s="96">
        <f t="shared" si="68"/>
        <v>157.09670275590545</v>
      </c>
      <c r="I754" s="96">
        <f>C754*$E$1859/E754</f>
        <v>12.31638149606299</v>
      </c>
      <c r="J754" s="98">
        <f>J753*((H754+(I754/12))/H753)</f>
        <v>4233.3199572564226</v>
      </c>
      <c r="K754" s="96">
        <f>D754*$E$1859/E754</f>
        <v>10.431221062992122</v>
      </c>
      <c r="L754" s="98">
        <f>K754*(J754/H754)</f>
        <v>281.09244516182645</v>
      </c>
      <c r="M754" s="91">
        <f>H754/AVERAGE(K634:K753)</f>
        <v>7.8260517513165997</v>
      </c>
      <c r="N754" s="87"/>
      <c r="O754" s="99">
        <f t="shared" si="64"/>
        <v>10.523079525637081</v>
      </c>
      <c r="P754" s="99"/>
      <c r="Q754" s="107">
        <f>1/M754-(G754/100-(((E754/E634)^(1/10))-1))</f>
        <v>6.7246747628507436E-2</v>
      </c>
      <c r="R754" s="97">
        <f>((G754/G755+G754/1200+((1+G755/1200)^(-119))*(1-G754/G755)))</f>
        <v>1.0040840524872445</v>
      </c>
      <c r="S754" s="97">
        <f>S753*R753*E753/E754</f>
        <v>12.958536707401464</v>
      </c>
      <c r="T754" s="100">
        <f t="shared" si="65"/>
        <v>8.2516736198060547E-2</v>
      </c>
      <c r="U754" s="100">
        <f t="shared" si="66"/>
        <v>4.1137524297429895E-3</v>
      </c>
      <c r="V754" s="100">
        <f t="shared" si="67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69"/>
        <v>1933.2083333332769</v>
      </c>
      <c r="G755" s="97">
        <f>G753*10/12+G765*2/12</f>
        <v>3.2783333333333333</v>
      </c>
      <c r="H755" s="96">
        <f t="shared" si="68"/>
        <v>157.83680277777776</v>
      </c>
      <c r="I755" s="96">
        <f>C755*$E$1859/E755</f>
        <v>12.287455753968251</v>
      </c>
      <c r="J755" s="98">
        <f>J754*((H755+(I755/12))/H754)</f>
        <v>4280.8563326283038</v>
      </c>
      <c r="K755" s="96">
        <f>D755*$E$1859/E755</f>
        <v>10.577345932539679</v>
      </c>
      <c r="L755" s="98">
        <f>K755*(J755/H755)</f>
        <v>286.87921651241032</v>
      </c>
      <c r="M755" s="91">
        <f>H755/AVERAGE(K635:K754)</f>
        <v>7.8746813229431707</v>
      </c>
      <c r="N755" s="87"/>
      <c r="O755" s="99">
        <f t="shared" si="64"/>
        <v>10.626790503904584</v>
      </c>
      <c r="P755" s="99"/>
      <c r="Q755" s="107">
        <f>1/M755-(G755/100-(((E755/E635)^(1/10))-1))</f>
        <v>6.5847590379326221E-2</v>
      </c>
      <c r="R755" s="97">
        <f>((G755/G756+G755/1200+((1+G756/1200)^(-119))*(1-G755/G756)))</f>
        <v>1.0040718590262971</v>
      </c>
      <c r="S755" s="97">
        <f>S754*R754*E754/E755</f>
        <v>13.114725607436442</v>
      </c>
      <c r="T755" s="100">
        <f t="shared" si="65"/>
        <v>8.3664740445822172E-2</v>
      </c>
      <c r="U755" s="100">
        <f t="shared" si="66"/>
        <v>1.346936196712667E-3</v>
      </c>
      <c r="V755" s="100">
        <f t="shared" si="67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69"/>
        <v>1933.2916666666101</v>
      </c>
      <c r="G756" s="97">
        <f>G753*9/12+G765*3/12</f>
        <v>3.2624999999999997</v>
      </c>
      <c r="H756" s="96">
        <f t="shared" si="68"/>
        <v>174.55787658730154</v>
      </c>
      <c r="I756" s="96">
        <f>C756*$E$1859/E756</f>
        <v>12.160780952380948</v>
      </c>
      <c r="J756" s="98">
        <f>J755*((H756+(I756/12))/H755)</f>
        <v>4761.8514261820446</v>
      </c>
      <c r="K756" s="96">
        <f>D756*$E$1859/E756</f>
        <v>10.640683333333328</v>
      </c>
      <c r="L756" s="98">
        <f>K756*(J756/H756)</f>
        <v>290.27251073968921</v>
      </c>
      <c r="M756" s="91">
        <f>H756/AVERAGE(K636:K755)</f>
        <v>8.7231016460681126</v>
      </c>
      <c r="N756" s="87"/>
      <c r="O756" s="99">
        <f t="shared" si="64"/>
        <v>11.805335595835283</v>
      </c>
      <c r="P756" s="99"/>
      <c r="Q756" s="107">
        <f>1/M756-(G756/100-(((E756/E636)^(1/10))-1))</f>
        <v>5.3078308378454654E-2</v>
      </c>
      <c r="R756" s="97">
        <f>((G756/G757+G756/1200+((1+G757/1200)^(-119))*(1-G756/G757)))</f>
        <v>1.0040596665994306</v>
      </c>
      <c r="S756" s="97">
        <f>S755*R755*E755/E756</f>
        <v>13.168126921278493</v>
      </c>
      <c r="T756" s="100">
        <f t="shared" si="65"/>
        <v>7.4935571651532085E-2</v>
      </c>
      <c r="U756" s="100">
        <f t="shared" si="66"/>
        <v>-1.7958247594429544E-5</v>
      </c>
      <c r="V756" s="100">
        <f t="shared" si="67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69"/>
        <v>1933.3749999999434</v>
      </c>
      <c r="G757" s="97">
        <f>G753*8/12+G765*4/12</f>
        <v>3.2466666666666666</v>
      </c>
      <c r="H757" s="96">
        <f t="shared" si="68"/>
        <v>224.72109801587294</v>
      </c>
      <c r="I757" s="96">
        <f>C757*$E$1859/E757</f>
        <v>12.034106150793647</v>
      </c>
      <c r="J757" s="98">
        <f>J756*((H757+(I757/12))/H756)</f>
        <v>6157.63600907418</v>
      </c>
      <c r="K757" s="96">
        <f>D757*$E$1859/E757</f>
        <v>10.704020734126981</v>
      </c>
      <c r="L757" s="98">
        <f>K757*(J757/H757)</f>
        <v>293.30340629468338</v>
      </c>
      <c r="M757" s="91">
        <f>H757/AVERAGE(K637:K756)</f>
        <v>11.249651251932443</v>
      </c>
      <c r="N757" s="87"/>
      <c r="O757" s="99">
        <f t="shared" si="64"/>
        <v>15.246808142532858</v>
      </c>
      <c r="P757" s="99"/>
      <c r="Q757" s="107">
        <f>1/M757-(G757/100-(((E757/E637)^(1/10))-1))</f>
        <v>2.7490163162586824E-2</v>
      </c>
      <c r="R757" s="97">
        <f>((G757/G758+G757/1200+((1+G758/1200)^(-119))*(1-G757/G758)))</f>
        <v>1.0040474752078703</v>
      </c>
      <c r="S757" s="97">
        <f>S756*R756*E756/E757</f>
        <v>13.221585126317869</v>
      </c>
      <c r="T757" s="100">
        <f t="shared" si="65"/>
        <v>5.1536946445796428E-2</v>
      </c>
      <c r="U757" s="100">
        <f t="shared" si="66"/>
        <v>-7.9732999982817798E-4</v>
      </c>
      <c r="V757" s="100">
        <f t="shared" si="67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69"/>
        <v>1933.4583333332766</v>
      </c>
      <c r="G758" s="97">
        <f>G753*7/12+G765*5/12</f>
        <v>3.2308333333333334</v>
      </c>
      <c r="H758" s="96">
        <f t="shared" si="68"/>
        <v>261.15755866141728</v>
      </c>
      <c r="I758" s="96">
        <f>C758*$E$1859/E758</f>
        <v>11.813672047244092</v>
      </c>
      <c r="J758" s="98">
        <f>J757*((H758+(I758/12))/H757)</f>
        <v>7183.015862212852</v>
      </c>
      <c r="K758" s="96">
        <f>D758*$E$1859/E758</f>
        <v>10.682575787401571</v>
      </c>
      <c r="L758" s="98">
        <f>K758*(J758/H758)</f>
        <v>293.81922439272972</v>
      </c>
      <c r="M758" s="91">
        <f>H758/AVERAGE(K638:K757)</f>
        <v>13.098875517269521</v>
      </c>
      <c r="N758" s="87"/>
      <c r="O758" s="99">
        <f t="shared" si="64"/>
        <v>17.765664123579949</v>
      </c>
      <c r="P758" s="99"/>
      <c r="Q758" s="107">
        <f>1/M758-(G758/100-(((E758/E638)^(1/10))-1))</f>
        <v>1.5294045467209826E-2</v>
      </c>
      <c r="R758" s="97">
        <f>((G758/G759+G758/1200+((1+G759/1200)^(-119))*(1-G758/G759)))</f>
        <v>1.0040352848528435</v>
      </c>
      <c r="S758" s="97">
        <f>S757*R757*E757/E758</f>
        <v>13.170570824448809</v>
      </c>
      <c r="T758" s="100">
        <f t="shared" si="65"/>
        <v>3.7699766046815908E-2</v>
      </c>
      <c r="U758" s="100">
        <f t="shared" si="66"/>
        <v>-2.1244585716229114E-4</v>
      </c>
      <c r="V758" s="100">
        <f t="shared" si="67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69"/>
        <v>1933.5416666666099</v>
      </c>
      <c r="G759" s="97">
        <f>G753*6/12+G765*6/12</f>
        <v>3.2149999999999999</v>
      </c>
      <c r="H759" s="96">
        <f t="shared" si="68"/>
        <v>273.65238282442743</v>
      </c>
      <c r="I759" s="96">
        <f>C759*$E$1859/E759</f>
        <v>11.331109351145036</v>
      </c>
      <c r="J759" s="98">
        <f>J758*((H759+(I759/12))/H758)</f>
        <v>7552.6515290381294</v>
      </c>
      <c r="K759" s="96">
        <f>D759*$E$1859/E759</f>
        <v>10.417310209923661</v>
      </c>
      <c r="L759" s="98">
        <f>K759*(J759/H759)</f>
        <v>287.51189035296528</v>
      </c>
      <c r="M759" s="91">
        <f>H759/AVERAGE(K639:K758)</f>
        <v>13.754304493874534</v>
      </c>
      <c r="N759" s="87"/>
      <c r="O759" s="99">
        <f t="shared" si="64"/>
        <v>18.661295964763049</v>
      </c>
      <c r="P759" s="99"/>
      <c r="Q759" s="107">
        <f>1/M759-(G759/100-(((E759/E639)^(1/10))-1))</f>
        <v>1.3692183456504525E-2</v>
      </c>
      <c r="R759" s="97">
        <f>((G759/G760+G759/1200+((1+G760/1200)^(-119))*(1-G759/G760)))</f>
        <v>1.0040230955355782</v>
      </c>
      <c r="S759" s="97">
        <f>S758*R758*E758/E759</f>
        <v>12.819940185754209</v>
      </c>
      <c r="T759" s="100">
        <f t="shared" si="65"/>
        <v>3.5626183953910484E-2</v>
      </c>
      <c r="U759" s="100">
        <f t="shared" si="66"/>
        <v>3.2628797449480995E-3</v>
      </c>
      <c r="V759" s="100">
        <f t="shared" si="67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69"/>
        <v>1933.6249999999432</v>
      </c>
      <c r="G760" s="97">
        <f>G753*5/12+G765*7/12</f>
        <v>3.1991666666666667</v>
      </c>
      <c r="H760" s="96">
        <f t="shared" si="68"/>
        <v>258.03657083333326</v>
      </c>
      <c r="I760" s="96">
        <f>C760*$E$1859/E760</f>
        <v>11.124350757575757</v>
      </c>
      <c r="J760" s="98">
        <f>J759*((H760+(I760/12))/H759)</f>
        <v>7147.2494037696279</v>
      </c>
      <c r="K760" s="96">
        <f>D760*$E$1859/E760</f>
        <v>10.398849621212117</v>
      </c>
      <c r="L760" s="98">
        <f>K760*(J760/H760)</f>
        <v>288.03348112661104</v>
      </c>
      <c r="M760" s="91">
        <f>H760/AVERAGE(K640:K759)</f>
        <v>12.999527050367737</v>
      </c>
      <c r="N760" s="87"/>
      <c r="O760" s="99">
        <f t="shared" si="64"/>
        <v>17.646361139482408</v>
      </c>
      <c r="P760" s="99"/>
      <c r="Q760" s="107">
        <f>1/M760-(G760/100-(((E760/E640)^(1/10))-1))</f>
        <v>1.9380219800860896E-2</v>
      </c>
      <c r="R760" s="97">
        <f>((G760/G761+G760/1200+((1+G761/1200)^(-119))*(1-G760/G761)))</f>
        <v>1.0040109072573054</v>
      </c>
      <c r="S760" s="97">
        <f>S759*R759*E759/E760</f>
        <v>12.774004544807035</v>
      </c>
      <c r="T760" s="100">
        <f t="shared" si="65"/>
        <v>3.7129647950889577E-2</v>
      </c>
      <c r="U760" s="100">
        <f t="shared" si="66"/>
        <v>4.4012848661523218E-3</v>
      </c>
      <c r="V760" s="100">
        <f t="shared" si="67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69"/>
        <v>1933.7083333332764</v>
      </c>
      <c r="G761" s="97">
        <f>G753*4/12+G765*8/12</f>
        <v>3.1833333333333336</v>
      </c>
      <c r="H761" s="96">
        <f t="shared" si="68"/>
        <v>255.86006742424237</v>
      </c>
      <c r="I761" s="96">
        <f>C761*$E$1859/E761</f>
        <v>11.00343390151515</v>
      </c>
      <c r="J761" s="98">
        <f>J760*((H761+(I761/12))/H760)</f>
        <v>7112.3616274703782</v>
      </c>
      <c r="K761" s="96">
        <f>D761*$E$1859/E761</f>
        <v>10.459308049242422</v>
      </c>
      <c r="L761" s="98">
        <f>K761*(J761/H761)</f>
        <v>290.74635197362369</v>
      </c>
      <c r="M761" s="91">
        <f>H761/AVERAGE(K641:K760)</f>
        <v>12.922920614885994</v>
      </c>
      <c r="N761" s="87"/>
      <c r="O761" s="99">
        <f t="shared" si="64"/>
        <v>17.550453640523514</v>
      </c>
      <c r="P761" s="99"/>
      <c r="Q761" s="107">
        <f>1/M761-(G761/100-(((E761/E641)^(1/10))-1))</f>
        <v>1.9426539845217056E-2</v>
      </c>
      <c r="R761" s="97">
        <f>((G761/G762+G761/1200+((1+G762/1200)^(-119))*(1-G761/G762)))</f>
        <v>1.0039987200192555</v>
      </c>
      <c r="S761" s="97">
        <f>S760*R760*E760/E761</f>
        <v>12.825239892340653</v>
      </c>
      <c r="T761" s="100">
        <f t="shared" si="65"/>
        <v>3.9659400079868457E-2</v>
      </c>
      <c r="U761" s="100">
        <f t="shared" si="66"/>
        <v>3.6203071778433404E-3</v>
      </c>
      <c r="V761" s="100">
        <f t="shared" si="67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69"/>
        <v>1933.7916666666097</v>
      </c>
      <c r="G762" s="97">
        <f>G753*3/12+G765*9/12</f>
        <v>3.1675000000000004</v>
      </c>
      <c r="H762" s="96">
        <f t="shared" si="68"/>
        <v>230.95119507575754</v>
      </c>
      <c r="I762" s="96">
        <f>C762*$E$1859/E762</f>
        <v>10.882517045454543</v>
      </c>
      <c r="J762" s="98">
        <f>J761*((H762+(I762/12))/H761)</f>
        <v>6445.1575712072072</v>
      </c>
      <c r="K762" s="96">
        <f>D762*$E$1859/E762</f>
        <v>10.519766477272723</v>
      </c>
      <c r="L762" s="98">
        <f>K762*(J762/H762)</f>
        <v>293.57524015446432</v>
      </c>
      <c r="M762" s="91">
        <f>H762/AVERAGE(K642:K761)</f>
        <v>11.696253568143694</v>
      </c>
      <c r="N762" s="87"/>
      <c r="O762" s="99">
        <f t="shared" si="64"/>
        <v>15.896625559601699</v>
      </c>
      <c r="P762" s="99"/>
      <c r="Q762" s="107">
        <f>1/M762-(G762/100-(((E762/E642)^(1/10))-1))</f>
        <v>2.7136042354103738E-2</v>
      </c>
      <c r="R762" s="97">
        <f>((G762/G763+G762/1200+((1+G763/1200)^(-119))*(1-G762/G763)))</f>
        <v>1.0039865338226626</v>
      </c>
      <c r="S762" s="97">
        <f>S761*R761*E761/E762</f>
        <v>12.876524435849911</v>
      </c>
      <c r="T762" s="100">
        <f t="shared" si="65"/>
        <v>4.9427041432104968E-2</v>
      </c>
      <c r="U762" s="100">
        <f t="shared" si="66"/>
        <v>3.4193985238579749E-3</v>
      </c>
      <c r="V762" s="100">
        <f t="shared" si="67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69"/>
        <v>1933.8749999999429</v>
      </c>
      <c r="G763" s="97">
        <f>G753*2/12+G765*10/12</f>
        <v>3.1516666666666668</v>
      </c>
      <c r="H763" s="96">
        <f t="shared" si="68"/>
        <v>236.51337045454537</v>
      </c>
      <c r="I763" s="96">
        <f>C763*$E$1859/E763</f>
        <v>10.761600189393938</v>
      </c>
      <c r="J763" s="98">
        <f>J762*((H763+(I763/12))/H762)</f>
        <v>6625.4082694246499</v>
      </c>
      <c r="K763" s="96">
        <f>D763*$E$1859/E763</f>
        <v>10.580224905303028</v>
      </c>
      <c r="L763" s="98">
        <f>K763*(J763/H763)</f>
        <v>296.38201614246265</v>
      </c>
      <c r="M763" s="91">
        <f>H763/AVERAGE(K643:K762)</f>
        <v>12.011766193389935</v>
      </c>
      <c r="N763" s="87"/>
      <c r="O763" s="99">
        <f t="shared" si="64"/>
        <v>16.334983881493528</v>
      </c>
      <c r="P763" s="99"/>
      <c r="Q763" s="107">
        <f>1/M763-(G763/100-(((E763/E643)^(1/10))-1))</f>
        <v>2.5048616954833292E-2</v>
      </c>
      <c r="R763" s="97">
        <f>((G763/G764+G763/1200+((1+G764/1200)^(-119))*(1-G763/G764)))</f>
        <v>1.0039743486687611</v>
      </c>
      <c r="S763" s="97">
        <f>S762*R762*E762/E763</f>
        <v>12.927857136031767</v>
      </c>
      <c r="T763" s="100">
        <f t="shared" si="65"/>
        <v>4.2051162884508386E-2</v>
      </c>
      <c r="U763" s="100">
        <f t="shared" si="66"/>
        <v>3.2198175913822347E-3</v>
      </c>
      <c r="V763" s="100">
        <f t="shared" si="67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69"/>
        <v>1933.9583333332762</v>
      </c>
      <c r="G764" s="97">
        <f>G753*1/12+G765*11/12</f>
        <v>3.1358333333333333</v>
      </c>
      <c r="H764" s="96">
        <f t="shared" si="68"/>
        <v>241.10821098484843</v>
      </c>
      <c r="I764" s="96">
        <f>C764*$E$1859/E764</f>
        <v>10.640683333333332</v>
      </c>
      <c r="J764" s="98">
        <f>J763*((H764+(I764/12))/H763)</f>
        <v>6778.9623806451264</v>
      </c>
      <c r="K764" s="96">
        <f>D764*$E$1859/E764</f>
        <v>10.640683333333332</v>
      </c>
      <c r="L764" s="98">
        <f>K764*(J764/H764)</f>
        <v>299.17186032937371</v>
      </c>
      <c r="M764" s="91">
        <f>H764/AVERAGE(K644:K763)</f>
        <v>12.28180162260111</v>
      </c>
      <c r="N764" s="87"/>
      <c r="O764" s="99">
        <f t="shared" si="64"/>
        <v>16.709206885291206</v>
      </c>
      <c r="P764" s="99"/>
      <c r="Q764" s="107">
        <f>1/M764-(G764/100-(((E764/E644)^(1/10))-1))</f>
        <v>2.3376525873983575E-2</v>
      </c>
      <c r="R764" s="97">
        <f>((G764/G765+G764/1200+((1+G765/1200)^(-119))*(1-G764/G765)))</f>
        <v>1.0039621645587875</v>
      </c>
      <c r="S764" s="97">
        <f>S763*R763*E763/E764</f>
        <v>12.979236947830289</v>
      </c>
      <c r="T764" s="100">
        <f t="shared" si="65"/>
        <v>4.1494697632946664E-2</v>
      </c>
      <c r="U764" s="100">
        <f t="shared" si="66"/>
        <v>3.0215635146513264E-3</v>
      </c>
      <c r="V764" s="100">
        <f t="shared" si="67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69"/>
        <v>1934.0416666666094</v>
      </c>
      <c r="G765" s="97">
        <v>3.12</v>
      </c>
      <c r="H765" s="96">
        <f t="shared" si="68"/>
        <v>254.89273257575746</v>
      </c>
      <c r="I765" s="96">
        <f>C765*$E$1859/E765</f>
        <v>10.660030030303028</v>
      </c>
      <c r="J765" s="98">
        <f>J764*((H765+(I765/12))/H764)</f>
        <v>7191.5022444114329</v>
      </c>
      <c r="K765" s="96">
        <f>D765*$E$1859/E765</f>
        <v>10.74225349242424</v>
      </c>
      <c r="L765" s="98">
        <f>K765*(J765/H765)</f>
        <v>303.08019895327885</v>
      </c>
      <c r="M765" s="91">
        <f>H765/AVERAGE(K645:K764)</f>
        <v>13.025119828332373</v>
      </c>
      <c r="N765" s="87"/>
      <c r="O765" s="99">
        <f t="shared" si="64"/>
        <v>17.723577324689661</v>
      </c>
      <c r="P765" s="99"/>
      <c r="Q765" s="107">
        <f>1/M765-(G765/100-(((E765/E645)^(1/10))-1))</f>
        <v>1.8888305469469763E-2</v>
      </c>
      <c r="R765" s="97">
        <f>((G765/G766+G765/1200+((1+G766/1200)^(-119))*(1-G765/G766)))</f>
        <v>1.0049460002047168</v>
      </c>
      <c r="S765" s="97">
        <f>S764*R764*E764/E765</f>
        <v>13.030662820465087</v>
      </c>
      <c r="T765" s="100">
        <f t="shared" si="65"/>
        <v>3.9096748092132483E-2</v>
      </c>
      <c r="U765" s="100">
        <f t="shared" si="66"/>
        <v>2.8246354331062928E-3</v>
      </c>
      <c r="V765" s="100">
        <f t="shared" si="67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69"/>
        <v>1934.1249999999427</v>
      </c>
      <c r="G766" s="97">
        <f>G765*11/12+G777*1/12</f>
        <v>3.0924999999999998</v>
      </c>
      <c r="H766" s="96">
        <f t="shared" si="68"/>
        <v>271.69744812030063</v>
      </c>
      <c r="I766" s="96">
        <f>C766*$E$1859/E766</f>
        <v>10.601480815789468</v>
      </c>
      <c r="J766" s="98">
        <f>J765*((H766+(I766/12))/H765)</f>
        <v>7690.5534702345967</v>
      </c>
      <c r="K766" s="96">
        <f>D766*$E$1859/E766</f>
        <v>10.7598909887218</v>
      </c>
      <c r="L766" s="98">
        <f>K766*(J766/H766)</f>
        <v>304.56493999171113</v>
      </c>
      <c r="M766" s="91">
        <f>H766/AVERAGE(K646:K765)</f>
        <v>13.926922904274287</v>
      </c>
      <c r="N766" s="87"/>
      <c r="O766" s="99">
        <f t="shared" si="64"/>
        <v>18.94940244124686</v>
      </c>
      <c r="P766" s="99"/>
      <c r="Q766" s="107">
        <f>1/M766-(G766/100-(((E766/E646)^(1/10))-1))</f>
        <v>1.5491638140697594E-2</v>
      </c>
      <c r="R766" s="97">
        <f>((G766/G767+G766/1200+((1+G767/1200)^(-119))*(1-G766/G767)))</f>
        <v>1.0049261411367563</v>
      </c>
      <c r="S766" s="97">
        <f>S765*R765*E765/E766</f>
        <v>12.996652989101028</v>
      </c>
      <c r="T766" s="100">
        <f t="shared" si="65"/>
        <v>3.1899028624557069E-2</v>
      </c>
      <c r="U766" s="100">
        <f t="shared" si="66"/>
        <v>3.3744785010205725E-3</v>
      </c>
      <c r="V766" s="100">
        <f t="shared" si="67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69"/>
        <v>1934.208333333276</v>
      </c>
      <c r="G767" s="97">
        <f>G765*10/12+G777*2/12</f>
        <v>3.0649999999999999</v>
      </c>
      <c r="H767" s="96">
        <f t="shared" si="68"/>
        <v>257.7765541353383</v>
      </c>
      <c r="I767" s="96">
        <f>C767*$E$1859/E767</f>
        <v>10.620682048872176</v>
      </c>
      <c r="J767" s="98">
        <f>J766*((H767+(I767/12))/H766)</f>
        <v>7321.5665573793722</v>
      </c>
      <c r="K767" s="96">
        <f>D767*$E$1859/E767</f>
        <v>10.860697462406012</v>
      </c>
      <c r="L767" s="98">
        <f>K767*(J767/H767)</f>
        <v>308.47382376295769</v>
      </c>
      <c r="M767" s="91">
        <f>H767/AVERAGE(K647:K766)</f>
        <v>13.254537629740074</v>
      </c>
      <c r="N767" s="87"/>
      <c r="O767" s="99">
        <f t="shared" si="64"/>
        <v>18.036493561971568</v>
      </c>
      <c r="P767" s="99"/>
      <c r="Q767" s="107">
        <f>1/M767-(G767/100-(((E767/E647)^(1/10))-1))</f>
        <v>1.9977583686114658E-2</v>
      </c>
      <c r="R767" s="97">
        <f>((G767/G768+G767/1200+((1+G768/1200)^(-119))*(1-G767/G768)))</f>
        <v>1.0049062875674284</v>
      </c>
      <c r="S767" s="97">
        <f>S766*R766*E766/E767</f>
        <v>13.060676336030784</v>
      </c>
      <c r="T767" s="100">
        <f t="shared" si="65"/>
        <v>4.0299764715348463E-2</v>
      </c>
      <c r="U767" s="100">
        <f t="shared" si="66"/>
        <v>3.1684800054778695E-3</v>
      </c>
      <c r="V767" s="100">
        <f t="shared" si="67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69"/>
        <v>1934.2916666666092</v>
      </c>
      <c r="G768" s="97">
        <f>G765*9/12+G777*3/12</f>
        <v>3.0375000000000005</v>
      </c>
      <c r="H768" s="96">
        <f t="shared" si="68"/>
        <v>262.09683157894727</v>
      </c>
      <c r="I768" s="96">
        <f>C768*$E$1859/E768</f>
        <v>10.639883281954885</v>
      </c>
      <c r="J768" s="98">
        <f>J767*((H768+(I768/12))/H767)</f>
        <v>7469.4578843410836</v>
      </c>
      <c r="K768" s="96">
        <f>D768*$E$1859/E768</f>
        <v>10.961503936090221</v>
      </c>
      <c r="L768" s="98">
        <f>K768*(J768/H768)</f>
        <v>312.39023954016233</v>
      </c>
      <c r="M768" s="91">
        <f>H768/AVERAGE(K648:K767)</f>
        <v>13.518389284490084</v>
      </c>
      <c r="N768" s="87"/>
      <c r="O768" s="99">
        <f t="shared" si="64"/>
        <v>18.396276947912732</v>
      </c>
      <c r="P768" s="99"/>
      <c r="Q768" s="107">
        <f>1/M768-(G768/100-(((E768/E648)^(1/10))-1))</f>
        <v>1.935215635981382E-2</v>
      </c>
      <c r="R768" s="97">
        <f>((G768/G769+G768/1200+((1+G769/1200)^(-119))*(1-G768/G769)))</f>
        <v>1.0048864395080688</v>
      </c>
      <c r="S768" s="97">
        <f>S767*R767*E767/E768</f>
        <v>13.124755769960458</v>
      </c>
      <c r="T768" s="100">
        <f t="shared" si="65"/>
        <v>3.6263212525393218E-2</v>
      </c>
      <c r="U768" s="100">
        <f t="shared" si="66"/>
        <v>2.3891754671763188E-3</v>
      </c>
      <c r="V768" s="100">
        <f t="shared" si="67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69"/>
        <v>1934.3749999999425</v>
      </c>
      <c r="G769" s="97">
        <f>G765*8/12+G777*4/12</f>
        <v>3.0100000000000002</v>
      </c>
      <c r="H769" s="96">
        <f t="shared" si="68"/>
        <v>235.45512067669165</v>
      </c>
      <c r="I769" s="96">
        <f>C769*$E$1859/E769</f>
        <v>10.661484669172928</v>
      </c>
      <c r="J769" s="98">
        <f>J768*((H769+(I769/12))/H768)</f>
        <v>6735.5198056841937</v>
      </c>
      <c r="K769" s="96">
        <f>D769*$E$1859/E769</f>
        <v>11.059910255639094</v>
      </c>
      <c r="L769" s="98">
        <f>K769*(J769/H769)</f>
        <v>316.38404958810156</v>
      </c>
      <c r="M769" s="91">
        <f>H769/AVERAGE(K649:K768)</f>
        <v>12.181583235024014</v>
      </c>
      <c r="N769" s="87"/>
      <c r="O769" s="99">
        <f t="shared" ref="O769:O832" si="70">J769/AVERAGE(L649:L768)</f>
        <v>16.583942576102295</v>
      </c>
      <c r="P769" s="99"/>
      <c r="Q769" s="107">
        <f>1/M769-(G769/100-(((E769/E649)^(1/10))-1))</f>
        <v>2.7744981955740086E-2</v>
      </c>
      <c r="R769" s="97">
        <f>((G769/G770+G769/1200+((1+G770/1200)^(-119))*(1-G769/G770)))</f>
        <v>1.0048665969700379</v>
      </c>
      <c r="S769" s="97">
        <f>S768*R768*E768/E769</f>
        <v>13.188889095088546</v>
      </c>
      <c r="T769" s="100">
        <f t="shared" si="65"/>
        <v>4.932316947008708E-2</v>
      </c>
      <c r="U769" s="100">
        <f t="shared" si="66"/>
        <v>2.1858826627716432E-3</v>
      </c>
      <c r="V769" s="100">
        <f t="shared" si="67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69"/>
        <v>1934.4583333332757</v>
      </c>
      <c r="G770" s="97">
        <f>G765*7/12+G777*5/12</f>
        <v>2.9824999999999999</v>
      </c>
      <c r="H770" s="96">
        <f t="shared" si="68"/>
        <v>236.79490820895512</v>
      </c>
      <c r="I770" s="96">
        <f>C770*$E$1859/E770</f>
        <v>10.600979291044773</v>
      </c>
      <c r="J770" s="98">
        <f>J769*((H770+(I770/12))/H769)</f>
        <v>6799.117591313744</v>
      </c>
      <c r="K770" s="96">
        <f>D770*$E$1859/E770</f>
        <v>11.077427798507461</v>
      </c>
      <c r="L770" s="98">
        <f>K770*(J770/H770)</f>
        <v>318.067372229466</v>
      </c>
      <c r="M770" s="91">
        <f>H770/AVERAGE(K650:K769)</f>
        <v>12.287726483952419</v>
      </c>
      <c r="N770" s="87"/>
      <c r="O770" s="99">
        <f t="shared" si="70"/>
        <v>16.734478982141702</v>
      </c>
      <c r="P770" s="99"/>
      <c r="Q770" s="107">
        <f>1/M770-(G770/100-(((E770/E650)^(1/10))-1))</f>
        <v>2.8042045242693506E-2</v>
      </c>
      <c r="R770" s="97">
        <f>((G770/G771+G770/1200+((1+G771/1200)^(-119))*(1-G770/G771)))</f>
        <v>1.0048467599647228</v>
      </c>
      <c r="S770" s="97">
        <f>S769*R769*E769/E770</f>
        <v>13.154170564716297</v>
      </c>
      <c r="T770" s="100">
        <f t="shared" ref="T770:T833" si="71">(($J890/$J770)^(1/10)-1)</f>
        <v>5.300968567713471E-2</v>
      </c>
      <c r="U770" s="100">
        <f t="shared" ref="U770:U833" si="72">(($S890/$S770)^(1/10)-1)</f>
        <v>2.163518598120362E-3</v>
      </c>
      <c r="V770" s="100">
        <f t="shared" ref="V770:V833" si="73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69"/>
        <v>1934.541666666609</v>
      </c>
      <c r="G771" s="97">
        <f>G765*6/12+G777*6/12</f>
        <v>2.9550000000000001</v>
      </c>
      <c r="H771" s="96">
        <f t="shared" si="68"/>
        <v>225.59836828358203</v>
      </c>
      <c r="I771" s="96">
        <f>C771*$E$1859/E771</f>
        <v>10.62003723134328</v>
      </c>
      <c r="J771" s="98">
        <f>J770*((H771+(I771/12))/H770)</f>
        <v>6503.0413287986394</v>
      </c>
      <c r="K771" s="96">
        <f>D771*$E$1859/E771</f>
        <v>11.177481985074623</v>
      </c>
      <c r="L771" s="98">
        <f>K771*(J771/H771)</f>
        <v>322.19925992315962</v>
      </c>
      <c r="M771" s="91">
        <f>H771/AVERAGE(K651:K770)</f>
        <v>11.741524229318237</v>
      </c>
      <c r="N771" s="87"/>
      <c r="O771" s="99">
        <f t="shared" si="70"/>
        <v>15.999498232451369</v>
      </c>
      <c r="P771" s="99"/>
      <c r="Q771" s="107">
        <f>1/M771-(G771/100-(((E771/E651)^(1/10))-1))</f>
        <v>3.1530291351625793E-2</v>
      </c>
      <c r="R771" s="97">
        <f>((G771/G772+G771/1200+((1+G772/1200)^(-119))*(1-G771/G772)))</f>
        <v>1.0048269285035347</v>
      </c>
      <c r="S771" s="97">
        <f>S770*R770*E770/E771</f>
        <v>13.217925671978501</v>
      </c>
      <c r="T771" s="100">
        <f t="shared" si="71"/>
        <v>6.0260403895487702E-2</v>
      </c>
      <c r="U771" s="100">
        <f t="shared" si="72"/>
        <v>1.3952474012906002E-3</v>
      </c>
      <c r="V771" s="100">
        <f t="shared" si="73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69"/>
        <v>1934.6249999999422</v>
      </c>
      <c r="G772" s="97">
        <f>G765*5/12+G777*7/12</f>
        <v>2.9275000000000002</v>
      </c>
      <c r="H772" s="96">
        <f t="shared" si="68"/>
        <v>216.78407089552229</v>
      </c>
      <c r="I772" s="96">
        <f>C772*$E$1859/E772</f>
        <v>10.6414774141791</v>
      </c>
      <c r="J772" s="98">
        <f>J771*((H772+(I772/12))/H771)</f>
        <v>6274.5250058640058</v>
      </c>
      <c r="K772" s="96">
        <f>D772*$E$1859/E772</f>
        <v>11.275153929104473</v>
      </c>
      <c r="L772" s="98">
        <f>K772*(J772/H772)</f>
        <v>326.34425112916858</v>
      </c>
      <c r="M772" s="91">
        <f>H772/AVERAGE(K652:K771)</f>
        <v>11.315025981829042</v>
      </c>
      <c r="N772" s="87"/>
      <c r="O772" s="99">
        <f t="shared" si="70"/>
        <v>15.429440235825368</v>
      </c>
      <c r="P772" s="99"/>
      <c r="Q772" s="107">
        <f>1/M772-(G772/100-(((E772/E652)^(1/10))-1))</f>
        <v>3.5588081455892755E-2</v>
      </c>
      <c r="R772" s="97">
        <f>((G772/G773+G772/1200+((1+G773/1200)^(-119))*(1-G772/G773)))</f>
        <v>1.0048071025979108</v>
      </c>
      <c r="S772" s="97">
        <f>S771*R771*E771/E772</f>
        <v>13.281727654162175</v>
      </c>
      <c r="T772" s="100">
        <f t="shared" si="71"/>
        <v>6.2933728437971403E-2</v>
      </c>
      <c r="U772" s="100">
        <f t="shared" si="72"/>
        <v>1.1959038505688913E-3</v>
      </c>
      <c r="V772" s="100">
        <f t="shared" si="73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69"/>
        <v>1934.7083333332755</v>
      </c>
      <c r="G773" s="97">
        <f>G765*4/12+G777*8/12</f>
        <v>2.9000000000000004</v>
      </c>
      <c r="H773" s="96">
        <f t="shared" si="68"/>
        <v>208.43220882352938</v>
      </c>
      <c r="I773" s="96">
        <f>C773*$E$1859/E773</f>
        <v>10.503762775735291</v>
      </c>
      <c r="J773" s="98">
        <f>J772*((H773+(I773/12))/H772)</f>
        <v>6058.126308426863</v>
      </c>
      <c r="K773" s="96">
        <f>D773*$E$1859/E773</f>
        <v>11.207925643382348</v>
      </c>
      <c r="L773" s="98">
        <f>K773*(J773/H773)</f>
        <v>325.76073336416965</v>
      </c>
      <c r="M773" s="91">
        <f>H773/AVERAGE(K653:K772)</f>
        <v>10.90995408328884</v>
      </c>
      <c r="N773" s="87"/>
      <c r="O773" s="99">
        <f t="shared" si="70"/>
        <v>14.889060036884661</v>
      </c>
      <c r="P773" s="99"/>
      <c r="Q773" s="107">
        <f>1/M773-(G773/100-(((E773/E653)^(1/10))-1))</f>
        <v>4.0018781641811503E-2</v>
      </c>
      <c r="R773" s="97">
        <f>((G773/G774+G773/1200+((1+G774/1200)^(-119))*(1-G773/G774)))</f>
        <v>1.0047872822593136</v>
      </c>
      <c r="S773" s="97">
        <f>S772*R772*E772/E773</f>
        <v>13.14931583635452</v>
      </c>
      <c r="T773" s="100">
        <f t="shared" si="71"/>
        <v>6.5359107854913168E-2</v>
      </c>
      <c r="U773" s="100">
        <f t="shared" si="72"/>
        <v>2.4819339375721228E-3</v>
      </c>
      <c r="V773" s="100">
        <f t="shared" si="73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69"/>
        <v>1934.7916666666088</v>
      </c>
      <c r="G774" s="97">
        <f>G765*3/12+G777*9/12</f>
        <v>2.8724999999999996</v>
      </c>
      <c r="H774" s="96">
        <f t="shared" si="68"/>
        <v>211.63136851851846</v>
      </c>
      <c r="I774" s="96">
        <f>C774*$E$1859/E774</f>
        <v>10.600485196296292</v>
      </c>
      <c r="J774" s="98">
        <f>J773*((H774+(I774/12))/H773)</f>
        <v>6176.786008416705</v>
      </c>
      <c r="K774" s="96">
        <f>D774*$E$1859/E774</f>
        <v>11.390260359259255</v>
      </c>
      <c r="L774" s="98">
        <f>K774*(J774/H774)</f>
        <v>332.44221455355603</v>
      </c>
      <c r="M774" s="91">
        <f>H774/AVERAGE(K654:K773)</f>
        <v>11.108352605351723</v>
      </c>
      <c r="N774" s="87"/>
      <c r="O774" s="99">
        <f t="shared" si="70"/>
        <v>15.171974636031178</v>
      </c>
      <c r="P774" s="99"/>
      <c r="Q774" s="107">
        <f>1/M774-(G774/100-(((E774/E654)^(1/10))-1))</f>
        <v>3.7366377272122317E-2</v>
      </c>
      <c r="R774" s="97">
        <f>((G774/G775+G774/1200+((1+G775/1200)^(-119))*(1-G774/G775)))</f>
        <v>1.0047674674992313</v>
      </c>
      <c r="S774" s="97">
        <f>S773*R773*E773/E774</f>
        <v>13.310133954800603</v>
      </c>
      <c r="T774" s="100">
        <f t="shared" si="71"/>
        <v>6.6321618655602821E-2</v>
      </c>
      <c r="U774" s="100">
        <f t="shared" si="72"/>
        <v>1.5454486364046005E-3</v>
      </c>
      <c r="V774" s="100">
        <f t="shared" si="73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69"/>
        <v>1934.874999999942</v>
      </c>
      <c r="G775" s="97">
        <f>G765*2/12+G777*10/12</f>
        <v>2.8449999999999998</v>
      </c>
      <c r="H775" s="96">
        <f t="shared" si="68"/>
        <v>217.54285925925919</v>
      </c>
      <c r="I775" s="96">
        <f>C775*$E$1859/E775</f>
        <v>10.621766562962959</v>
      </c>
      <c r="J775" s="98">
        <f>J774*((H775+(I775/12))/H774)</f>
        <v>6375.1563091637336</v>
      </c>
      <c r="K775" s="96">
        <f>D775*$E$1859/E775</f>
        <v>11.487208807407406</v>
      </c>
      <c r="L775" s="98">
        <f>K775*(J775/H775)</f>
        <v>336.63597119475457</v>
      </c>
      <c r="M775" s="91">
        <f>H775/AVERAGE(K655:K774)</f>
        <v>11.448808690205697</v>
      </c>
      <c r="N775" s="87"/>
      <c r="O775" s="99">
        <f t="shared" si="70"/>
        <v>15.647600135571427</v>
      </c>
      <c r="P775" s="99"/>
      <c r="Q775" s="107">
        <f>1/M775-(G775/100-(((E775/E655)^(1/10))-1))</f>
        <v>3.4964360171844906E-2</v>
      </c>
      <c r="R775" s="97">
        <f>((G775/G776+G775/1200+((1+G776/1200)^(-119))*(1-G775/G776)))</f>
        <v>1.0047476583291777</v>
      </c>
      <c r="S775" s="97">
        <f>S774*R774*E774/E775</f>
        <v>13.373589585840531</v>
      </c>
      <c r="T775" s="100">
        <f t="shared" si="71"/>
        <v>6.2653955849599319E-2</v>
      </c>
      <c r="U775" s="100">
        <f t="shared" si="72"/>
        <v>1.3498189515908088E-3</v>
      </c>
      <c r="V775" s="100">
        <f t="shared" si="73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69"/>
        <v>1934.9583333332753</v>
      </c>
      <c r="G776" s="97">
        <f>G765*1/12+G777*11/12</f>
        <v>2.8174999999999999</v>
      </c>
      <c r="H776" s="96">
        <f t="shared" si="68"/>
        <v>220.5956589552238</v>
      </c>
      <c r="I776" s="96">
        <f>C776*$E$1859/E776</f>
        <v>10.720091417910446</v>
      </c>
      <c r="J776" s="98">
        <f>J775*((H776+(I776/12))/H775)</f>
        <v>6490.7991003412753</v>
      </c>
      <c r="K776" s="96">
        <f>D776*$E$1859/E776</f>
        <v>11.672988432835817</v>
      </c>
      <c r="L776" s="98">
        <f>K776*(J776/H776)</f>
        <v>343.46561114116901</v>
      </c>
      <c r="M776" s="91">
        <f>H776/AVERAGE(K656:K775)</f>
        <v>11.639337566475882</v>
      </c>
      <c r="N776" s="87"/>
      <c r="O776" s="99">
        <f t="shared" si="70"/>
        <v>15.91828782703737</v>
      </c>
      <c r="P776" s="99"/>
      <c r="Q776" s="107">
        <f>1/M776-(G776/100-(((E776/E656)^(1/10))-1))</f>
        <v>3.2518880399899815E-2</v>
      </c>
      <c r="R776" s="97">
        <f>((G776/G777+G776/1200+((1+G777/1200)^(-119))*(1-G776/G777)))</f>
        <v>1.0047278547606919</v>
      </c>
      <c r="S776" s="97">
        <f>S775*R775*E775/E776</f>
        <v>13.537359557290159</v>
      </c>
      <c r="T776" s="100">
        <f t="shared" si="71"/>
        <v>6.2872662065975415E-2</v>
      </c>
      <c r="U776" s="100">
        <f t="shared" si="72"/>
        <v>-1.520609469868317E-4</v>
      </c>
      <c r="V776" s="100">
        <f t="shared" si="73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69"/>
        <v>1935.0416666666085</v>
      </c>
      <c r="G777" s="97">
        <v>2.79</v>
      </c>
      <c r="H777" s="96">
        <f t="shared" si="68"/>
        <v>217.35160514705873</v>
      </c>
      <c r="I777" s="96">
        <f>C777*$E$1859/E777</f>
        <v>10.562443014705881</v>
      </c>
      <c r="J777" s="98">
        <f>J776*((H777+(I777/12))/H776)</f>
        <v>6421.2452524668743</v>
      </c>
      <c r="K777" s="96">
        <f>D777*$E$1859/E777</f>
        <v>13.379094485294113</v>
      </c>
      <c r="L777" s="98">
        <f>K777*(J777/H777)</f>
        <v>395.26023692290693</v>
      </c>
      <c r="M777" s="91">
        <f>H777/AVERAGE(K657:K776)</f>
        <v>11.495907968201594</v>
      </c>
      <c r="N777" s="87"/>
      <c r="O777" s="99">
        <f t="shared" si="70"/>
        <v>15.731975583272838</v>
      </c>
      <c r="P777" s="99"/>
      <c r="Q777" s="107">
        <f>1/M777-(G777/100-(((E777/E657)^(1/10))-1))</f>
        <v>3.5311025162538583E-2</v>
      </c>
      <c r="R777" s="97">
        <f>((G777/G778+G777/1200+((1+G778/1200)^(-119))*(1-G777/G778)))</f>
        <v>1.0033352317261985</v>
      </c>
      <c r="S777" s="97">
        <f>S776*R776*E776/E777</f>
        <v>13.401342194368524</v>
      </c>
      <c r="T777" s="100">
        <f t="shared" si="71"/>
        <v>6.7567749593123505E-2</v>
      </c>
      <c r="U777" s="100">
        <f t="shared" si="72"/>
        <v>1.1372253044716896E-3</v>
      </c>
      <c r="V777" s="100">
        <f t="shared" si="73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69"/>
        <v>1935.1249999999418</v>
      </c>
      <c r="G778" s="97">
        <f>G777*11/12+G789*1/12</f>
        <v>2.7783333333333333</v>
      </c>
      <c r="H778" s="96">
        <f t="shared" ref="H778:H841" si="74">B778*$E$1859/E778</f>
        <v>209.24088248175178</v>
      </c>
      <c r="I778" s="96">
        <f>C778*$E$1859/E778</f>
        <v>10.485344890510948</v>
      </c>
      <c r="J778" s="98">
        <f>J777*((H778+(I778/12))/H777)</f>
        <v>6207.4433263864094</v>
      </c>
      <c r="K778" s="96">
        <f>D778*$E$1859/E778</f>
        <v>15.145498175182478</v>
      </c>
      <c r="L778" s="98">
        <f>K778*(J778/H778)</f>
        <v>449.31382652017436</v>
      </c>
      <c r="M778" s="91">
        <f>H778/AVERAGE(K658:K777)</f>
        <v>11.087812159055566</v>
      </c>
      <c r="N778" s="87"/>
      <c r="O778" s="99">
        <f t="shared" si="70"/>
        <v>15.179973139310773</v>
      </c>
      <c r="P778" s="99"/>
      <c r="Q778" s="107">
        <f>1/M778-(G778/100-(((E778/E658)^(1/10))-1))</f>
        <v>3.9911290060126524E-2</v>
      </c>
      <c r="R778" s="97">
        <f>((G778/G779+G778/1200+((1+G779/1200)^(-119))*(1-G778/G779)))</f>
        <v>1.0033260709525895</v>
      </c>
      <c r="S778" s="97">
        <f>S777*R777*E777/E778</f>
        <v>13.347892507590659</v>
      </c>
      <c r="T778" s="100">
        <f t="shared" si="71"/>
        <v>7.51244594148337E-2</v>
      </c>
      <c r="U778" s="100">
        <f t="shared" si="72"/>
        <v>1.8674549898307635E-3</v>
      </c>
      <c r="V778" s="100">
        <f t="shared" si="73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75">F778+1/12</f>
        <v>1935.208333333275</v>
      </c>
      <c r="G779" s="97">
        <f>G777*10/12+G789*2/12</f>
        <v>2.7666666666666666</v>
      </c>
      <c r="H779" s="96">
        <f t="shared" si="74"/>
        <v>195.95944562043789</v>
      </c>
      <c r="I779" s="96">
        <f>C779*$E$1859/E779</f>
        <v>10.485344890510948</v>
      </c>
      <c r="J779" s="98">
        <f>J778*((H779+(I779/12))/H778)</f>
        <v>5839.3516146602651</v>
      </c>
      <c r="K779" s="96">
        <f>D779*$E$1859/E779</f>
        <v>17.009559489051089</v>
      </c>
      <c r="L779" s="98">
        <f>K779*(J779/H779)</f>
        <v>506.8640521643274</v>
      </c>
      <c r="M779" s="91">
        <f>H779/AVERAGE(K659:K778)</f>
        <v>10.398272404790031</v>
      </c>
      <c r="N779" s="87"/>
      <c r="O779" s="99">
        <f t="shared" si="70"/>
        <v>14.241120748641027</v>
      </c>
      <c r="P779" s="99"/>
      <c r="Q779" s="107">
        <f>1/M779-(G779/100-(((E779/E659)^(1/10))-1))</f>
        <v>4.544215282497626E-2</v>
      </c>
      <c r="R779" s="97">
        <f>((G779/G780+G779/1200+((1+G780/1200)^(-119))*(1-G779/G780)))</f>
        <v>1.0033169106083266</v>
      </c>
      <c r="S779" s="97">
        <f>S778*R778*E778/E779</f>
        <v>13.392288545138442</v>
      </c>
      <c r="T779" s="100">
        <f t="shared" si="71"/>
        <v>8.2058990207008797E-2</v>
      </c>
      <c r="U779" s="100">
        <f t="shared" si="72"/>
        <v>1.8637406386492472E-3</v>
      </c>
      <c r="V779" s="100">
        <f t="shared" si="73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75"/>
        <v>1935.2916666666083</v>
      </c>
      <c r="G780" s="97">
        <f>G777*9/12+G789*3/12</f>
        <v>2.7549999999999999</v>
      </c>
      <c r="H780" s="96">
        <f t="shared" si="74"/>
        <v>209.11255942028976</v>
      </c>
      <c r="I780" s="96">
        <f>C780*$E$1859/E780</f>
        <v>10.332265440108692</v>
      </c>
      <c r="J780" s="98">
        <f>J779*((H780+(I780/12))/H779)</f>
        <v>6256.9557110211781</v>
      </c>
      <c r="K780" s="96">
        <f>D780*$E$1859/E780</f>
        <v>17.50316072996376</v>
      </c>
      <c r="L780" s="98">
        <f>K780*(J780/H780)</f>
        <v>523.72034369372363</v>
      </c>
      <c r="M780" s="91">
        <f>H780/AVERAGE(K660:K779)</f>
        <v>11.104210207149521</v>
      </c>
      <c r="N780" s="87"/>
      <c r="O780" s="99">
        <f t="shared" si="70"/>
        <v>15.203114450417129</v>
      </c>
      <c r="P780" s="99"/>
      <c r="Q780" s="107">
        <f>1/M780-(G780/100-(((E780/E660)^(1/10))-1))</f>
        <v>4.0722612186610892E-2</v>
      </c>
      <c r="R780" s="97">
        <f>((G780/G781+G780/1200+((1+G781/1200)^(-119))*(1-G780/G781)))</f>
        <v>1.0033077506937862</v>
      </c>
      <c r="S780" s="97">
        <f>S779*R779*E779/E780</f>
        <v>13.339342108438048</v>
      </c>
      <c r="T780" s="100">
        <f t="shared" si="71"/>
        <v>7.7688443169169341E-2</v>
      </c>
      <c r="U780" s="100">
        <f t="shared" si="72"/>
        <v>2.588681703337592E-3</v>
      </c>
      <c r="V780" s="100">
        <f t="shared" si="73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75"/>
        <v>1935.3749999999416</v>
      </c>
      <c r="G781" s="97">
        <f>G777*8/12+G789*4/12</f>
        <v>2.7433333333333332</v>
      </c>
      <c r="H781" s="96">
        <f t="shared" si="74"/>
        <v>225.53622282608688</v>
      </c>
      <c r="I781" s="96">
        <f>C781*$E$1859/E781</f>
        <v>10.255143617862315</v>
      </c>
      <c r="J781" s="98">
        <f>J780*((H781+(I781/12))/H780)</f>
        <v>6773.9466550120951</v>
      </c>
      <c r="K781" s="96">
        <f>D781*$E$1859/E781</f>
        <v>18.119996516413035</v>
      </c>
      <c r="L781" s="98">
        <f>K781*(J781/H781)</f>
        <v>544.23138001134248</v>
      </c>
      <c r="M781" s="91">
        <f>H781/AVERAGE(K661:K780)</f>
        <v>11.985576683480092</v>
      </c>
      <c r="N781" s="87"/>
      <c r="O781" s="99">
        <f t="shared" si="70"/>
        <v>16.397052898465724</v>
      </c>
      <c r="P781" s="99"/>
      <c r="Q781" s="107">
        <f>1/M781-(G781/100-(((E781/E661)^(1/10))-1))</f>
        <v>3.3650043199486175E-2</v>
      </c>
      <c r="R781" s="97">
        <f>((G781/G782+G781/1200+((1+G782/1200)^(-119))*(1-G781/G782)))</f>
        <v>1.0032985912093437</v>
      </c>
      <c r="S781" s="97">
        <f>S780*R780*E780/E781</f>
        <v>13.383465326551885</v>
      </c>
      <c r="T781" s="100">
        <f t="shared" si="71"/>
        <v>7.2932738673130215E-2</v>
      </c>
      <c r="U781" s="100">
        <f t="shared" si="72"/>
        <v>2.0229719690421089E-3</v>
      </c>
      <c r="V781" s="100">
        <f t="shared" si="73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75"/>
        <v>1935.4583333332748</v>
      </c>
      <c r="G782" s="97">
        <f>G777*7/12+G789*5/12</f>
        <v>2.7316666666666669</v>
      </c>
      <c r="H782" s="96">
        <f t="shared" si="74"/>
        <v>235.80375620437948</v>
      </c>
      <c r="I782" s="96">
        <f>C782*$E$1859/E782</f>
        <v>10.252337226277371</v>
      </c>
      <c r="J782" s="98">
        <f>J781*((H782+(I782/12))/H781)</f>
        <v>7107.9910990814542</v>
      </c>
      <c r="K782" s="96">
        <f>D782*$E$1859/E782</f>
        <v>18.873620802919703</v>
      </c>
      <c r="L782" s="98">
        <f>K782*(J782/H782)</f>
        <v>568.92023619130225</v>
      </c>
      <c r="M782" s="91">
        <f>H782/AVERAGE(K662:K781)</f>
        <v>12.539519324443889</v>
      </c>
      <c r="N782" s="87"/>
      <c r="O782" s="99">
        <f t="shared" si="70"/>
        <v>17.136505102037578</v>
      </c>
      <c r="P782" s="99"/>
      <c r="Q782" s="107">
        <f>1/M782-(G782/100-(((E782/E662)^(1/10))-1))</f>
        <v>2.824791923225721E-2</v>
      </c>
      <c r="R782" s="97">
        <f>((G782/G783+G782/1200+((1+G783/1200)^(-119))*(1-G782/G783)))</f>
        <v>1.0032894321553765</v>
      </c>
      <c r="S782" s="97">
        <f>S781*R781*E781/E782</f>
        <v>13.525623673377721</v>
      </c>
      <c r="T782" s="100">
        <f t="shared" si="71"/>
        <v>6.8905102537112795E-2</v>
      </c>
      <c r="U782" s="100">
        <f t="shared" si="72"/>
        <v>1.781255406505533E-4</v>
      </c>
      <c r="V782" s="100">
        <f t="shared" si="73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75"/>
        <v>1935.5416666666081</v>
      </c>
      <c r="G783" s="97">
        <f>G777*6/12+G789*6/12</f>
        <v>2.72</v>
      </c>
      <c r="H783" s="96">
        <f t="shared" si="74"/>
        <v>248.15316240875907</v>
      </c>
      <c r="I783" s="96">
        <f>C783*$E$1859/E783</f>
        <v>10.252337226277371</v>
      </c>
      <c r="J783" s="98">
        <f>J782*((H783+(I783/12))/H782)</f>
        <v>7506.0011408613782</v>
      </c>
      <c r="K783" s="96">
        <f>D783*$E$1859/E783</f>
        <v>18.485266928941602</v>
      </c>
      <c r="L783" s="98">
        <f>K783*(J783/H783)</f>
        <v>559.13224442093701</v>
      </c>
      <c r="M783" s="91">
        <f>H783/AVERAGE(K663:K782)</f>
        <v>13.202137936511011</v>
      </c>
      <c r="N783" s="87"/>
      <c r="O783" s="99">
        <f t="shared" si="70"/>
        <v>18.016989509797202</v>
      </c>
      <c r="P783" s="99"/>
      <c r="Q783" s="107">
        <f>1/M783-(G783/100-(((E783/E663)^(1/10))-1))</f>
        <v>2.3253755404173002E-2</v>
      </c>
      <c r="R783" s="97">
        <f>((G783/G784+G783/1200+((1+G784/1200)^(-119))*(1-G783/G784)))</f>
        <v>1.0032802735322615</v>
      </c>
      <c r="S783" s="97">
        <f>S782*R782*E782/E783</f>
        <v>13.570115294810451</v>
      </c>
      <c r="T783" s="100">
        <f t="shared" si="71"/>
        <v>6.128293189719769E-2</v>
      </c>
      <c r="U783" s="100">
        <f t="shared" si="72"/>
        <v>1.7346680865371056E-4</v>
      </c>
      <c r="V783" s="100">
        <f t="shared" si="73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75"/>
        <v>1935.6249999999413</v>
      </c>
      <c r="G784" s="97">
        <f>G777*5/12+G789*7/12</f>
        <v>2.708333333333333</v>
      </c>
      <c r="H784" s="96">
        <f t="shared" si="74"/>
        <v>264.92971423357653</v>
      </c>
      <c r="I784" s="96">
        <f>C784*$E$1859/E784</f>
        <v>10.252337226277371</v>
      </c>
      <c r="J784" s="98">
        <f>J783*((H784+(I784/12))/H783)</f>
        <v>8039.2913627629514</v>
      </c>
      <c r="K784" s="96">
        <f>D784*$E$1859/E784</f>
        <v>18.096936355729923</v>
      </c>
      <c r="L784" s="98">
        <f>K784*(J784/H784)</f>
        <v>549.15147799850604</v>
      </c>
      <c r="M784" s="91">
        <f>H784/AVERAGE(K664:K783)</f>
        <v>14.105056846668951</v>
      </c>
      <c r="N784" s="87"/>
      <c r="O784" s="99">
        <f t="shared" si="70"/>
        <v>19.219226540421491</v>
      </c>
      <c r="P784" s="99"/>
      <c r="Q784" s="107">
        <f>1/M784-(G784/100-(((E784/E664)^(1/10))-1))</f>
        <v>1.8521673753049445E-2</v>
      </c>
      <c r="R784" s="97">
        <f>((G784/G785+G784/1200+((1+G785/1200)^(-119))*(1-G784/G785)))</f>
        <v>1.0032711153403759</v>
      </c>
      <c r="S784" s="97">
        <f>S783*R783*E783/E784</f>
        <v>13.614628984841755</v>
      </c>
      <c r="T784" s="100">
        <f t="shared" si="71"/>
        <v>5.47678787068131E-2</v>
      </c>
      <c r="U784" s="100">
        <f t="shared" si="72"/>
        <v>1.6857055472474514E-4</v>
      </c>
      <c r="V784" s="100">
        <f t="shared" si="73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75"/>
        <v>1935.7083333332746</v>
      </c>
      <c r="G785" s="97">
        <f>G777*4/12+G789*8/12</f>
        <v>2.6966666666666668</v>
      </c>
      <c r="H785" s="96">
        <f t="shared" si="74"/>
        <v>270.5218981751824</v>
      </c>
      <c r="I785" s="96">
        <f>C785*$E$1859/E785</f>
        <v>10.252337226277371</v>
      </c>
      <c r="J785" s="98">
        <f>J784*((H785+(I785/12))/H784)</f>
        <v>8234.9117623845668</v>
      </c>
      <c r="K785" s="96">
        <f>D785*$E$1859/E785</f>
        <v>17.708582481751819</v>
      </c>
      <c r="L785" s="98">
        <f>K785*(J785/H785)</f>
        <v>539.06399133611285</v>
      </c>
      <c r="M785" s="91">
        <f>H785/AVERAGE(K665:K784)</f>
        <v>14.418891702707427</v>
      </c>
      <c r="N785" s="87"/>
      <c r="O785" s="99">
        <f t="shared" si="70"/>
        <v>19.615521489913775</v>
      </c>
      <c r="P785" s="99"/>
      <c r="Q785" s="107">
        <f>1/M785-(G785/100-(((E785/E665)^(1/10))-1))</f>
        <v>1.7095239052496838E-2</v>
      </c>
      <c r="R785" s="97">
        <f>((G785/G786+G785/1200+((1+G786/1200)^(-119))*(1-G785/G786)))</f>
        <v>1.0032619575800976</v>
      </c>
      <c r="S785" s="97">
        <f>S784*R784*E784/E785</f>
        <v>13.659164006567597</v>
      </c>
      <c r="T785" s="100">
        <f t="shared" si="71"/>
        <v>5.9557952849232043E-2</v>
      </c>
      <c r="U785" s="100">
        <f t="shared" si="72"/>
        <v>1.6343682892983047E-4</v>
      </c>
      <c r="V785" s="100">
        <f t="shared" si="73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75"/>
        <v>1935.7916666666079</v>
      </c>
      <c r="G786" s="97">
        <f>G777*3/12+G789*9/12</f>
        <v>2.6850000000000001</v>
      </c>
      <c r="H786" s="96">
        <f t="shared" si="74"/>
        <v>277.74513576642329</v>
      </c>
      <c r="I786" s="96">
        <f>C786*$E$1859/E786</f>
        <v>10.485344890510948</v>
      </c>
      <c r="J786" s="98">
        <f>J785*((H786+(I786/12))/H785)</f>
        <v>8481.3916794757515</v>
      </c>
      <c r="K786" s="96">
        <f>D786*$E$1859/E786</f>
        <v>17.708582481751819</v>
      </c>
      <c r="L786" s="98">
        <f>K786*(J786/H786)</f>
        <v>540.7598721813398</v>
      </c>
      <c r="M786" s="91">
        <f>H786/AVERAGE(K666:K785)</f>
        <v>14.826232627114088</v>
      </c>
      <c r="N786" s="87"/>
      <c r="O786" s="99">
        <f t="shared" si="70"/>
        <v>20.13776492449303</v>
      </c>
      <c r="P786" s="99"/>
      <c r="Q786" s="107">
        <f>1/M786-(G786/100-(((E786/E666)^(1/10))-1))</f>
        <v>1.5306465382436352E-2</v>
      </c>
      <c r="R786" s="97">
        <f>((G786/G787+G786/1200+((1+G787/1200)^(-119))*(1-G786/G787)))</f>
        <v>1.0032528002518044</v>
      </c>
      <c r="S786" s="97">
        <f>S785*R785*E785/E786</f>
        <v>13.703719620136617</v>
      </c>
      <c r="T786" s="100">
        <f t="shared" si="71"/>
        <v>6.1112179384519072E-2</v>
      </c>
      <c r="U786" s="100">
        <f t="shared" si="72"/>
        <v>1.5806568157428202E-4</v>
      </c>
      <c r="V786" s="100">
        <f t="shared" si="73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75"/>
        <v>1935.8749999999411</v>
      </c>
      <c r="G787" s="97">
        <f>G777*2/12+G789*10/12</f>
        <v>2.6733333333333333</v>
      </c>
      <c r="H787" s="96">
        <f t="shared" si="74"/>
        <v>301.64024057971</v>
      </c>
      <c r="I787" s="96">
        <f>C787*$E$1859/E787</f>
        <v>10.640683333333332</v>
      </c>
      <c r="J787" s="98">
        <f>J786*((H787+(I787/12))/H786)</f>
        <v>9238.1444226728199</v>
      </c>
      <c r="K787" s="96">
        <f>D787*$E$1859/E787</f>
        <v>17.580259420289849</v>
      </c>
      <c r="L787" s="98">
        <f>K787*(J787/H787)</f>
        <v>538.41946021712761</v>
      </c>
      <c r="M787" s="91">
        <f>H787/AVERAGE(K667:K786)</f>
        <v>16.129605163251139</v>
      </c>
      <c r="N787" s="87"/>
      <c r="O787" s="99">
        <f t="shared" si="70"/>
        <v>21.868060170749107</v>
      </c>
      <c r="P787" s="99"/>
      <c r="Q787" s="107">
        <f>1/M787-(G787/100-(((E787/E667)^(1/10))-1))</f>
        <v>9.0440330830283272E-3</v>
      </c>
      <c r="R787" s="97">
        <f>((G787/G788+G787/1200+((1+G788/1200)^(-119))*(1-G787/G788)))</f>
        <v>1.0032436433558753</v>
      </c>
      <c r="S787" s="97">
        <f>S786*R786*E786/E787</f>
        <v>13.648669756080931</v>
      </c>
      <c r="T787" s="100">
        <f t="shared" si="71"/>
        <v>5.5815546898600799E-2</v>
      </c>
      <c r="U787" s="100">
        <f t="shared" si="72"/>
        <v>8.8010854413123063E-4</v>
      </c>
      <c r="V787" s="100">
        <f t="shared" si="73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75"/>
        <v>1935.9583333332744</v>
      </c>
      <c r="G788" s="97">
        <f>G777*1/12+G789*11/12</f>
        <v>2.6616666666666666</v>
      </c>
      <c r="H788" s="96">
        <f t="shared" si="74"/>
        <v>301.64024057971</v>
      </c>
      <c r="I788" s="96">
        <f>C788*$E$1859/E788</f>
        <v>10.87200253623188</v>
      </c>
      <c r="J788" s="98">
        <f>J787*((H788+(I788/12))/H787)</f>
        <v>9265.8919167848871</v>
      </c>
      <c r="K788" s="96">
        <f>D788*$E$1859/E788</f>
        <v>17.580259420289849</v>
      </c>
      <c r="L788" s="98">
        <f>K788*(J788/H788)</f>
        <v>540.03664545678794</v>
      </c>
      <c r="M788" s="91">
        <f>H788/AVERAGE(K668:K787)</f>
        <v>16.159192714615326</v>
      </c>
      <c r="N788" s="87"/>
      <c r="O788" s="99">
        <f t="shared" si="70"/>
        <v>21.869913075541891</v>
      </c>
      <c r="P788" s="99"/>
      <c r="Q788" s="107">
        <f>1/M788-(G788/100-(((E788/E668)^(1/10))-1))</f>
        <v>9.5898296415088263E-3</v>
      </c>
      <c r="R788" s="97">
        <f>((G788/G789+G788/1200+((1+G789/1200)^(-119))*(1-G788/G789)))</f>
        <v>1.0032344868926886</v>
      </c>
      <c r="S788" s="97">
        <f>S787*R787*E787/E788</f>
        <v>13.69294117305178</v>
      </c>
      <c r="T788" s="100">
        <f t="shared" si="71"/>
        <v>5.7034186856732116E-2</v>
      </c>
      <c r="U788" s="100">
        <f t="shared" si="72"/>
        <v>3.2296307136503444E-4</v>
      </c>
      <c r="V788" s="100">
        <f t="shared" si="73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75"/>
        <v>1936.0416666666076</v>
      </c>
      <c r="G789" s="97">
        <v>2.65</v>
      </c>
      <c r="H789" s="96">
        <f t="shared" si="74"/>
        <v>318.29522318840566</v>
      </c>
      <c r="I789" s="96">
        <f>C789*$E$1859/E789</f>
        <v>11.103321739130431</v>
      </c>
      <c r="J789" s="98">
        <f>J788*((H789+(I789/12))/H788)</f>
        <v>9805.9285622416755</v>
      </c>
      <c r="K789" s="96">
        <f>D789*$E$1859/E789</f>
        <v>17.811578623188399</v>
      </c>
      <c r="L789" s="98">
        <f>K789*(J789/H789)</f>
        <v>548.73292099753564</v>
      </c>
      <c r="M789" s="91">
        <f>H789/AVERAGE(K669:K788)</f>
        <v>17.087359845997245</v>
      </c>
      <c r="N789" s="87"/>
      <c r="O789" s="99">
        <f t="shared" si="70"/>
        <v>23.082290704692646</v>
      </c>
      <c r="P789" s="99"/>
      <c r="Q789" s="107">
        <f>1/M789-(G789/100-(((E789/E669)^(1/10))-1))</f>
        <v>6.3450083552025124E-3</v>
      </c>
      <c r="R789" s="97">
        <f>((G789/G790+G789/1200+((1+G790/1200)^(-119))*(1-G789/G790)))</f>
        <v>1.0019905526047752</v>
      </c>
      <c r="S789" s="97">
        <f>S788*R788*E788/E789</f>
        <v>13.737230811798373</v>
      </c>
      <c r="T789" s="100">
        <f t="shared" si="71"/>
        <v>5.5499892268090933E-2</v>
      </c>
      <c r="U789" s="100">
        <f t="shared" si="72"/>
        <v>3.1687889094023092E-4</v>
      </c>
      <c r="V789" s="100">
        <f t="shared" si="73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75"/>
        <v>1936.1249999999409</v>
      </c>
      <c r="G790" s="97">
        <f>G789*11/12+G801*1/12</f>
        <v>2.6524999999999999</v>
      </c>
      <c r="H790" s="96">
        <f t="shared" si="74"/>
        <v>336.56944021739122</v>
      </c>
      <c r="I790" s="96">
        <f>C790*$E$1859/E790</f>
        <v>11.334640942028981</v>
      </c>
      <c r="J790" s="98">
        <f>J789*((H790+(I790/12))/H789)</f>
        <v>10398.013759465208</v>
      </c>
      <c r="K790" s="96">
        <f>D790*$E$1859/E790</f>
        <v>18.04289782608695</v>
      </c>
      <c r="L790" s="98">
        <f>K790*(J790/H790)</f>
        <v>557.41929432184611</v>
      </c>
      <c r="M790" s="91">
        <f>H790/AVERAGE(K670:K789)</f>
        <v>18.104536459517792</v>
      </c>
      <c r="N790" s="87"/>
      <c r="O790" s="99">
        <f t="shared" si="70"/>
        <v>24.406816425328543</v>
      </c>
      <c r="P790" s="99"/>
      <c r="Q790" s="107">
        <f>1/M790-(G790/100-(((E790/E670)^(1/10))-1))</f>
        <v>3.0319918323534409E-3</v>
      </c>
      <c r="R790" s="97">
        <f>((G790/G791+G790/1200+((1+G791/1200)^(-119))*(1-G790/G791)))</f>
        <v>1.0019926619203892</v>
      </c>
      <c r="S790" s="97">
        <f>S789*R789*E789/E790</f>
        <v>13.764575492373197</v>
      </c>
      <c r="T790" s="100">
        <f t="shared" si="71"/>
        <v>5.0524761402348739E-2</v>
      </c>
      <c r="U790" s="100">
        <f t="shared" si="72"/>
        <v>8.0714572315154776E-4</v>
      </c>
      <c r="V790" s="100">
        <f t="shared" si="73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75"/>
        <v>1936.2083333332741</v>
      </c>
      <c r="G791" s="97">
        <f>G789*10/12+G801*2/12</f>
        <v>2.6550000000000002</v>
      </c>
      <c r="H791" s="96">
        <f t="shared" si="74"/>
        <v>346.24938905109479</v>
      </c>
      <c r="I791" s="96">
        <f>C791*$E$1859/E791</f>
        <v>11.650383211678829</v>
      </c>
      <c r="J791" s="98">
        <f>J790*((H791+(I791/12))/H790)</f>
        <v>10727.061196165771</v>
      </c>
      <c r="K791" s="96">
        <f>D791*$E$1859/E791</f>
        <v>18.407605474452552</v>
      </c>
      <c r="L791" s="98">
        <f>K791*(J791/H791)</f>
        <v>570.28118068445224</v>
      </c>
      <c r="M791" s="91">
        <f>H791/AVERAGE(K671:K790)</f>
        <v>18.660478203926022</v>
      </c>
      <c r="N791" s="87"/>
      <c r="O791" s="99">
        <f t="shared" si="70"/>
        <v>25.104585822781559</v>
      </c>
      <c r="P791" s="99"/>
      <c r="Q791" s="107">
        <f>1/M791-(G791/100-(((E791/E671)^(1/10))-1))</f>
        <v>1.19866412916219E-3</v>
      </c>
      <c r="R791" s="97">
        <f>((G791/G792+G791/1200+((1+G792/1200)^(-119))*(1-G791/G792)))</f>
        <v>1.0019947712317432</v>
      </c>
      <c r="S791" s="97">
        <f>S790*R790*E790/E791</f>
        <v>13.892675197207225</v>
      </c>
      <c r="T791" s="100">
        <f t="shared" si="71"/>
        <v>4.3274381012652574E-2</v>
      </c>
      <c r="U791" s="100">
        <f t="shared" si="72"/>
        <v>-1.0795426547715037E-3</v>
      </c>
      <c r="V791" s="100">
        <f t="shared" si="73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75"/>
        <v>1936.2916666666074</v>
      </c>
      <c r="G792" s="97">
        <f>G789*9/12+G801*3/12</f>
        <v>2.6574999999999998</v>
      </c>
      <c r="H792" s="96">
        <f t="shared" si="74"/>
        <v>346.71540437956202</v>
      </c>
      <c r="I792" s="96">
        <f>C792*$E$1859/E792</f>
        <v>12.03873708565693</v>
      </c>
      <c r="J792" s="98">
        <f>J791*((H792+(I792/12))/H791)</f>
        <v>10772.57943985195</v>
      </c>
      <c r="K792" s="96">
        <f>D792*$E$1859/E792</f>
        <v>19.106628467153278</v>
      </c>
      <c r="L792" s="98">
        <f>K792*(J792/H792)</f>
        <v>593.65021106711004</v>
      </c>
      <c r="M792" s="91">
        <f>H792/AVERAGE(K672:K791)</f>
        <v>18.718999665151504</v>
      </c>
      <c r="N792" s="87"/>
      <c r="O792" s="99">
        <f t="shared" si="70"/>
        <v>25.132351826424681</v>
      </c>
      <c r="P792" s="99"/>
      <c r="Q792" s="107">
        <f>1/M792-(G792/100-(((E792/E672)^(1/10))-1))</f>
        <v>4.6053132009857278E-4</v>
      </c>
      <c r="R792" s="97">
        <f>((G792/G793+G792/1200+((1+G793/1200)^(-119))*(1-G792/G793)))</f>
        <v>1.0019968805388375</v>
      </c>
      <c r="S792" s="97">
        <f>S791*R791*E791/E792</f>
        <v>13.920387906022567</v>
      </c>
      <c r="T792" s="100">
        <f t="shared" si="71"/>
        <v>4.9113882159924405E-2</v>
      </c>
      <c r="U792" s="100">
        <f t="shared" si="72"/>
        <v>-1.6842079616904426E-3</v>
      </c>
      <c r="V792" s="100">
        <f t="shared" si="73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75"/>
        <v>1936.3749999999407</v>
      </c>
      <c r="G793" s="97">
        <f>G789*8/12+G801*4/12</f>
        <v>2.66</v>
      </c>
      <c r="H793" s="96">
        <f t="shared" si="74"/>
        <v>328.30779890510939</v>
      </c>
      <c r="I793" s="96">
        <f>C793*$E$1859/E793</f>
        <v>12.427067658868609</v>
      </c>
      <c r="J793" s="98">
        <f>J792*((H793+(I793/12))/H792)</f>
        <v>10232.824282037198</v>
      </c>
      <c r="K793" s="96">
        <f>D793*$E$1859/E793</f>
        <v>19.805651459854008</v>
      </c>
      <c r="L793" s="98">
        <f>K793*(J793/H793)</f>
        <v>617.31019444511128</v>
      </c>
      <c r="M793" s="91">
        <f>H793/AVERAGE(K673:K792)</f>
        <v>17.75019251932865</v>
      </c>
      <c r="N793" s="87"/>
      <c r="O793" s="99">
        <f t="shared" si="70"/>
        <v>23.787637409301357</v>
      </c>
      <c r="P793" s="99"/>
      <c r="Q793" s="107">
        <f>1/M793-(G793/100-(((E793/E673)^(1/10))-1))</f>
        <v>3.8968865356357671E-3</v>
      </c>
      <c r="R793" s="97">
        <f>((G793/G794+G793/1200+((1+G794/1200)^(-119))*(1-G793/G794)))</f>
        <v>1.0019989898416737</v>
      </c>
      <c r="S793" s="97">
        <f>S792*R792*E792/E793</f>
        <v>13.948185257725171</v>
      </c>
      <c r="T793" s="100">
        <f t="shared" si="71"/>
        <v>5.449388161950286E-2</v>
      </c>
      <c r="U793" s="100">
        <f t="shared" si="72"/>
        <v>-2.2853445081115753E-3</v>
      </c>
      <c r="V793" s="100">
        <f t="shared" si="73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75"/>
        <v>1936.4583333332739</v>
      </c>
      <c r="G794" s="97">
        <f>G789*7/12+G801*5/12</f>
        <v>2.6625000000000001</v>
      </c>
      <c r="H794" s="96">
        <f t="shared" si="74"/>
        <v>339.8079090579709</v>
      </c>
      <c r="I794" s="96">
        <f>C794*$E$1859/E794</f>
        <v>12.722556159420286</v>
      </c>
      <c r="J794" s="98">
        <f>J793*((H794+(I794/12))/H793)</f>
        <v>10624.309285784937</v>
      </c>
      <c r="K794" s="96">
        <f>D794*$E$1859/E794</f>
        <v>20.356089855072458</v>
      </c>
      <c r="L794" s="98">
        <f>K794*(J794/H794)</f>
        <v>636.44602937309367</v>
      </c>
      <c r="M794" s="91">
        <f>H794/AVERAGE(K674:K793)</f>
        <v>18.393001065831349</v>
      </c>
      <c r="N794" s="87"/>
      <c r="O794" s="99">
        <f t="shared" si="70"/>
        <v>24.600188642602664</v>
      </c>
      <c r="P794" s="99"/>
      <c r="Q794" s="107">
        <f>1/M794-(G794/100-(((E794/E674)^(1/10))-1))</f>
        <v>3.1610941699746486E-3</v>
      </c>
      <c r="R794" s="97">
        <f>((G794/G795+G794/1200+((1+G795/1200)^(-119))*(1-G794/G795)))</f>
        <v>1.0020010991402517</v>
      </c>
      <c r="S794" s="97">
        <f>S793*R793*E793/E794</f>
        <v>13.874791686637861</v>
      </c>
      <c r="T794" s="100">
        <f t="shared" si="71"/>
        <v>4.905732523340478E-2</v>
      </c>
      <c r="U794" s="100">
        <f t="shared" si="72"/>
        <v>-2.6924410509663321E-3</v>
      </c>
      <c r="V794" s="100">
        <f t="shared" si="73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75"/>
        <v>1936.5416666666072</v>
      </c>
      <c r="G795" s="97">
        <f>G789*6/12+G801*6/12</f>
        <v>2.665</v>
      </c>
      <c r="H795" s="96">
        <f t="shared" si="74"/>
        <v>357.3432359712229</v>
      </c>
      <c r="I795" s="96">
        <f>C795*$E$1859/E795</f>
        <v>13.090337050359707</v>
      </c>
      <c r="J795" s="98">
        <f>J794*((H795+(I795/12))/H794)</f>
        <v>11206.668849532351</v>
      </c>
      <c r="K795" s="96">
        <f>D795*$E$1859/E795</f>
        <v>20.668953237410069</v>
      </c>
      <c r="L795" s="98">
        <f>K795*(J795/H795)</f>
        <v>648.20064039711554</v>
      </c>
      <c r="M795" s="91">
        <f>H795/AVERAGE(K675:K794)</f>
        <v>19.360464512319137</v>
      </c>
      <c r="N795" s="87"/>
      <c r="O795" s="99">
        <f t="shared" si="70"/>
        <v>25.838977130610271</v>
      </c>
      <c r="P795" s="99"/>
      <c r="Q795" s="107">
        <f>1/M795-(G795/100-(((E795/E675)^(1/10))-1))</f>
        <v>2.2336429359787399E-3</v>
      </c>
      <c r="R795" s="97">
        <f>((G795/G796+G795/1200+((1+G796/1200)^(-119))*(1-G795/G796)))</f>
        <v>1.0020032084345729</v>
      </c>
      <c r="S795" s="97">
        <f>S794*R794*E794/E795</f>
        <v>13.802538128120407</v>
      </c>
      <c r="T795" s="100">
        <f t="shared" si="71"/>
        <v>3.4854338574693999E-2</v>
      </c>
      <c r="U795" s="100">
        <f t="shared" si="72"/>
        <v>-7.7198294386580102E-3</v>
      </c>
      <c r="V795" s="100">
        <f t="shared" si="73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75"/>
        <v>1936.6249999999404</v>
      </c>
      <c r="G796" s="97">
        <f>G789*5/12+G801*7/12</f>
        <v>2.6675000000000004</v>
      </c>
      <c r="H796" s="96">
        <f t="shared" si="74"/>
        <v>361.8592382142856</v>
      </c>
      <c r="I796" s="96">
        <f>C796*$E$1859/E796</f>
        <v>13.452863928571423</v>
      </c>
      <c r="J796" s="98">
        <f>J795*((H796+(I796/12))/H795)</f>
        <v>11383.4535704851</v>
      </c>
      <c r="K796" s="96">
        <f>D796*$E$1859/E796</f>
        <v>20.977347142857138</v>
      </c>
      <c r="L796" s="98">
        <f>K796*(J796/H796)</f>
        <v>659.91035191217975</v>
      </c>
      <c r="M796" s="91">
        <f>H796/AVERAGE(K676:K795)</f>
        <v>19.623060162983766</v>
      </c>
      <c r="N796" s="87"/>
      <c r="O796" s="99">
        <f t="shared" si="70"/>
        <v>26.133390803641166</v>
      </c>
      <c r="P796" s="99"/>
      <c r="Q796" s="107">
        <f>1/M796-(G796/100-(((E796/E676)^(1/10))-1))</f>
        <v>2.7788018202817566E-3</v>
      </c>
      <c r="R796" s="97">
        <f>((G796/G797+G796/1200+((1+G797/1200)^(-119))*(1-G796/G797)))</f>
        <v>1.002005317724638</v>
      </c>
      <c r="S796" s="97">
        <f>S795*R795*E795/E796</f>
        <v>13.731400435424906</v>
      </c>
      <c r="T796" s="100">
        <f t="shared" si="71"/>
        <v>2.9486460079607424E-2</v>
      </c>
      <c r="U796" s="100">
        <f t="shared" si="72"/>
        <v>-9.0514624694493229E-3</v>
      </c>
      <c r="V796" s="100">
        <f t="shared" si="73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75"/>
        <v>1936.7083333332737</v>
      </c>
      <c r="G797" s="97">
        <f>G789*4/12+G801*8/12</f>
        <v>2.67</v>
      </c>
      <c r="H797" s="96">
        <f t="shared" si="74"/>
        <v>365.96350178571419</v>
      </c>
      <c r="I797" s="96">
        <f>C797*$E$1859/E797</f>
        <v>13.90889321428571</v>
      </c>
      <c r="J797" s="98">
        <f>J796*((H797+(I797/12))/H796)</f>
        <v>11549.028903347124</v>
      </c>
      <c r="K797" s="96">
        <f>D797*$E$1859/E797</f>
        <v>21.433376428571421</v>
      </c>
      <c r="L797" s="98">
        <f>K797*(J797/H797)</f>
        <v>676.39172393434865</v>
      </c>
      <c r="M797" s="91">
        <f>H797/AVERAGE(K677:K796)</f>
        <v>19.862024243287646</v>
      </c>
      <c r="N797" s="87"/>
      <c r="O797" s="99">
        <f t="shared" si="70"/>
        <v>26.395710211981704</v>
      </c>
      <c r="P797" s="99"/>
      <c r="Q797" s="107">
        <f>1/M797-(G797/100-(((E797/E677)^(1/10))-1))</f>
        <v>1.5801041292270585E-3</v>
      </c>
      <c r="R797" s="97">
        <f>((G797/G798+G797/1200+((1+G798/1200)^(-119))*(1-G797/G798)))</f>
        <v>1.0020074270104475</v>
      </c>
      <c r="S797" s="97">
        <f>S796*R796*E796/E797</f>
        <v>13.758936256102166</v>
      </c>
      <c r="T797" s="100">
        <f t="shared" si="71"/>
        <v>1.1119267030271995E-2</v>
      </c>
      <c r="U797" s="100">
        <f t="shared" si="72"/>
        <v>-1.0086155877858771E-2</v>
      </c>
      <c r="V797" s="100">
        <f t="shared" si="73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75"/>
        <v>1936.7916666666069</v>
      </c>
      <c r="G798" s="97">
        <f>G789*3/12+G801*9/12</f>
        <v>2.6725000000000003</v>
      </c>
      <c r="H798" s="96">
        <f t="shared" si="74"/>
        <v>385.11673178571419</v>
      </c>
      <c r="I798" s="96">
        <f>C798*$E$1859/E798</f>
        <v>14.744954505249995</v>
      </c>
      <c r="J798" s="98">
        <f>J797*((H798+(I798/12))/H797)</f>
        <v>12192.240674996032</v>
      </c>
      <c r="K798" s="96">
        <f>D798*$E$1859/E798</f>
        <v>22.041423076678566</v>
      </c>
      <c r="L798" s="98">
        <f>K798*(J798/H798)</f>
        <v>697.79968718628709</v>
      </c>
      <c r="M798" s="91">
        <f>H798/AVERAGE(K678:K797)</f>
        <v>20.913091852533125</v>
      </c>
      <c r="N798" s="87"/>
      <c r="O798" s="99">
        <f t="shared" si="70"/>
        <v>27.733337274008406</v>
      </c>
      <c r="P798" s="99"/>
      <c r="Q798" s="107">
        <f>1/M798-(G798/100-(((E798/E678)^(1/10))-1))</f>
        <v>-1.5323636777370905E-3</v>
      </c>
      <c r="R798" s="97">
        <f>((G798/G799+G798/1200+((1+G799/1200)^(-119))*(1-G798/G799)))</f>
        <v>1.0020095362920027</v>
      </c>
      <c r="S798" s="97">
        <f>S797*R797*E797/E798</f>
        <v>13.786556316377689</v>
      </c>
      <c r="T798" s="100">
        <f t="shared" si="71"/>
        <v>1.8118004661056286E-3</v>
      </c>
      <c r="U798" s="100">
        <f t="shared" si="72"/>
        <v>-1.2065044998046281E-2</v>
      </c>
      <c r="V798" s="100">
        <f t="shared" si="73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75"/>
        <v>1936.8749999999402</v>
      </c>
      <c r="G799" s="97">
        <f>G789*2/12+G801*10/12</f>
        <v>2.6749999999999998</v>
      </c>
      <c r="H799" s="96">
        <f t="shared" si="74"/>
        <v>395.83341999999988</v>
      </c>
      <c r="I799" s="96">
        <f>C799*$E$1859/E799</f>
        <v>15.580992994749995</v>
      </c>
      <c r="J799" s="98">
        <f>J798*((H799+(I799/12))/H798)</f>
        <v>12572.621560155614</v>
      </c>
      <c r="K799" s="96">
        <f>D799*$E$1859/E799</f>
        <v>22.64944692332142</v>
      </c>
      <c r="L799" s="98">
        <f>K799*(J799/H799)</f>
        <v>719.40091545011842</v>
      </c>
      <c r="M799" s="91">
        <f>H799/AVERAGE(K679:K798)</f>
        <v>21.499765341024165</v>
      </c>
      <c r="N799" s="87"/>
      <c r="O799" s="99">
        <f t="shared" si="70"/>
        <v>28.451474941810435</v>
      </c>
      <c r="P799" s="99"/>
      <c r="Q799" s="107">
        <f>1/M799-(G799/100-(((E799/E679)^(1/10))-1))</f>
        <v>-3.4157639075073284E-3</v>
      </c>
      <c r="R799" s="97">
        <f>((G799/G800+G799/1200+((1+G800/1200)^(-119))*(1-G799/G800)))</f>
        <v>1.0020116455693042</v>
      </c>
      <c r="S799" s="97">
        <f>S798*R798*E798/E799</f>
        <v>13.814260901637189</v>
      </c>
      <c r="T799" s="100">
        <f t="shared" si="71"/>
        <v>-3.6402044854964011E-3</v>
      </c>
      <c r="U799" s="100">
        <f t="shared" si="72"/>
        <v>-1.4467184715541426E-2</v>
      </c>
      <c r="V799" s="100">
        <f t="shared" si="73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75"/>
        <v>1936.9583333332735</v>
      </c>
      <c r="G800" s="97">
        <f>G789*1/12+G801*11/12</f>
        <v>2.6774999999999998</v>
      </c>
      <c r="H800" s="96">
        <f t="shared" si="74"/>
        <v>388.99298071428558</v>
      </c>
      <c r="I800" s="96">
        <f>C800*$E$1859/E800</f>
        <v>16.417054285714279</v>
      </c>
      <c r="J800" s="98">
        <f>J799*((H800+(I800/12))/H799)</f>
        <v>12398.806515545168</v>
      </c>
      <c r="K800" s="96">
        <f>D800*$E$1859/E800</f>
        <v>23.257493571428565</v>
      </c>
      <c r="L800" s="98">
        <f>K800*(J800/H800)</f>
        <v>741.3119956539316</v>
      </c>
      <c r="M800" s="91">
        <f>H800/AVERAGE(K680:K799)</f>
        <v>21.125663548155444</v>
      </c>
      <c r="N800" s="87"/>
      <c r="O800" s="99">
        <f t="shared" si="70"/>
        <v>27.902761077390398</v>
      </c>
      <c r="P800" s="99"/>
      <c r="Q800" s="107">
        <f>1/M800-(G800/100-(((E800/E680)^(1/10))-1))</f>
        <v>-2.6171082025578871E-3</v>
      </c>
      <c r="R800" s="97">
        <f>((G800/G801+G800/1200+((1+G801/1200)^(-119))*(1-G800/G801)))</f>
        <v>1.0020137548423524</v>
      </c>
      <c r="S800" s="97">
        <f>S799*R799*E799/E800</f>
        <v>13.842050298373179</v>
      </c>
      <c r="T800" s="100">
        <f t="shared" si="71"/>
        <v>1.5225947387853545E-4</v>
      </c>
      <c r="U800" s="100">
        <f t="shared" si="72"/>
        <v>-1.5445724749782119E-2</v>
      </c>
      <c r="V800" s="100">
        <f t="shared" si="73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75"/>
        <v>1937.0416666666067</v>
      </c>
      <c r="G801" s="97">
        <v>2.68</v>
      </c>
      <c r="H801" s="96">
        <f t="shared" si="74"/>
        <v>398.23323368794314</v>
      </c>
      <c r="I801" s="96">
        <f>C801*$E$1859/E801</f>
        <v>16.527018794326235</v>
      </c>
      <c r="J801" s="98">
        <f>J800*((H801+(I801/12))/H800)</f>
        <v>12737.230062997898</v>
      </c>
      <c r="K801" s="96">
        <f>D801*$E$1859/E801</f>
        <v>23.771739361702121</v>
      </c>
      <c r="L801" s="98">
        <f>K801*(J801/H801)</f>
        <v>760.32356828583249</v>
      </c>
      <c r="M801" s="91">
        <f>H801/AVERAGE(K681:K800)</f>
        <v>21.618741582953504</v>
      </c>
      <c r="N801" s="87"/>
      <c r="O801" s="99">
        <f t="shared" si="70"/>
        <v>28.495637926638697</v>
      </c>
      <c r="P801" s="99"/>
      <c r="Q801" s="107">
        <f>1/M801-(G801/100-(((E801/E681)^(1/10))-1))</f>
        <v>-1.9147817965586497E-3</v>
      </c>
      <c r="R801" s="97">
        <f>((G801/G802+G801/1200+((1+G802/1200)^(-119))*(1-G801/G802)))</f>
        <v>1.0031037291014482</v>
      </c>
      <c r="S801" s="97">
        <f>S800*R800*E800/E801</f>
        <v>13.771556533237916</v>
      </c>
      <c r="T801" s="100">
        <f t="shared" si="71"/>
        <v>-1.6219133904044059E-3</v>
      </c>
      <c r="U801" s="100">
        <f t="shared" si="72"/>
        <v>-1.4802451668775474E-2</v>
      </c>
      <c r="V801" s="100">
        <f t="shared" si="73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75"/>
        <v>1937.12499999994</v>
      </c>
      <c r="G802" s="97">
        <f>G801*11/12+G813*1/12</f>
        <v>2.67</v>
      </c>
      <c r="H802" s="96">
        <f t="shared" si="74"/>
        <v>410.0059046099289</v>
      </c>
      <c r="I802" s="96">
        <f>C802*$E$1859/E802</f>
        <v>16.753416312056732</v>
      </c>
      <c r="J802" s="98">
        <f>J801*((H802+(I802/12))/H801)</f>
        <v>13158.425182572111</v>
      </c>
      <c r="K802" s="96">
        <f>D802*$E$1859/E802</f>
        <v>24.450931914893612</v>
      </c>
      <c r="L802" s="98">
        <f>K802*(J802/H802)</f>
        <v>784.71006058409068</v>
      </c>
      <c r="M802" s="91">
        <f>H802/AVERAGE(K682:K801)</f>
        <v>22.244221552805154</v>
      </c>
      <c r="N802" s="87"/>
      <c r="O802" s="99">
        <f t="shared" si="70"/>
        <v>29.256928436697738</v>
      </c>
      <c r="P802" s="99"/>
      <c r="Q802" s="107">
        <f>1/M802-(G802/100-(((E802/E682)^(1/10))-1))</f>
        <v>-2.5544665829974819E-3</v>
      </c>
      <c r="R802" s="97">
        <f>((G802/G803+G802/1200+((1+G803/1200)^(-119))*(1-G802/G803)))</f>
        <v>1.0030958111779831</v>
      </c>
      <c r="S802" s="97">
        <f>S801*R801*E801/E802</f>
        <v>13.814299714022365</v>
      </c>
      <c r="T802" s="100">
        <f t="shared" si="71"/>
        <v>-6.933345052345663E-4</v>
      </c>
      <c r="U802" s="100">
        <f t="shared" si="72"/>
        <v>-1.5061434916469607E-2</v>
      </c>
      <c r="V802" s="100">
        <f t="shared" si="73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75"/>
        <v>1937.2083333332732</v>
      </c>
      <c r="G803" s="97">
        <f>G801*10/12+G813*2/12</f>
        <v>2.66</v>
      </c>
      <c r="H803" s="96">
        <f t="shared" si="74"/>
        <v>406.66893274647873</v>
      </c>
      <c r="I803" s="96">
        <f>C803*$E$1859/E803</f>
        <v>16.860237676056332</v>
      </c>
      <c r="J803" s="98">
        <f>J802*((H803+(I803/12))/H802)</f>
        <v>13096.422547210037</v>
      </c>
      <c r="K803" s="96">
        <f>D803*$E$1859/E803</f>
        <v>24.953151760563376</v>
      </c>
      <c r="L803" s="98">
        <f>K803*(J803/H803)</f>
        <v>803.59474999464589</v>
      </c>
      <c r="M803" s="91">
        <f>H803/AVERAGE(K683:K802)</f>
        <v>22.042197016050572</v>
      </c>
      <c r="N803" s="87"/>
      <c r="O803" s="99">
        <f t="shared" si="70"/>
        <v>28.928361986280816</v>
      </c>
      <c r="P803" s="99"/>
      <c r="Q803" s="107">
        <f>1/M803-(G803/100-(((E803/E683)^(1/10))-1))</f>
        <v>-7.8524098742353138E-4</v>
      </c>
      <c r="R803" s="97">
        <f>((G803/G804+G803/1200+((1+G804/1200)^(-119))*(1-G803/G804)))</f>
        <v>1.0030878935270666</v>
      </c>
      <c r="S803" s="97">
        <f>S802*R802*E802/E803</f>
        <v>13.759481204412108</v>
      </c>
      <c r="T803" s="100">
        <f t="shared" si="71"/>
        <v>-5.7877751376486097E-3</v>
      </c>
      <c r="U803" s="100">
        <f t="shared" si="72"/>
        <v>-1.6436775195656006E-2</v>
      </c>
      <c r="V803" s="100">
        <f t="shared" si="73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75"/>
        <v>1937.2916666666065</v>
      </c>
      <c r="G804" s="97">
        <f>G801*9/12+G813*3/12</f>
        <v>2.6500000000000004</v>
      </c>
      <c r="H804" s="96">
        <f t="shared" si="74"/>
        <v>379.71613321678313</v>
      </c>
      <c r="I804" s="96">
        <f>C804*$E$1859/E804</f>
        <v>17.412027272727268</v>
      </c>
      <c r="J804" s="98">
        <f>J803*((H804+(I804/12))/H803)</f>
        <v>12275.159141778606</v>
      </c>
      <c r="K804" s="96">
        <f>D804*$E$1859/E804</f>
        <v>25.225116433566424</v>
      </c>
      <c r="L804" s="98">
        <f>K804*(J804/H804)</f>
        <v>815.45736803114767</v>
      </c>
      <c r="M804" s="91">
        <f>H804/AVERAGE(K684:K803)</f>
        <v>20.556579457432857</v>
      </c>
      <c r="N804" s="87"/>
      <c r="O804" s="99">
        <f t="shared" si="70"/>
        <v>26.928946868209692</v>
      </c>
      <c r="P804" s="99"/>
      <c r="Q804" s="107">
        <f>1/M804-(G804/100-(((E804/E684)^(1/10))-1))</f>
        <v>3.2817335242659174E-3</v>
      </c>
      <c r="R804" s="97">
        <f>((G804/G805+G804/1200+((1+G805/1200)^(-119))*(1-G804/G805)))</f>
        <v>1.0030799761489029</v>
      </c>
      <c r="S804" s="97">
        <f>S803*R803*E803/E804</f>
        <v>13.705451751503347</v>
      </c>
      <c r="T804" s="100">
        <f t="shared" si="71"/>
        <v>-2.6710585636945394E-3</v>
      </c>
      <c r="U804" s="100">
        <f t="shared" si="72"/>
        <v>-1.6000686562638533E-2</v>
      </c>
      <c r="V804" s="100">
        <f t="shared" si="73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75"/>
        <v>1937.3749999999397</v>
      </c>
      <c r="G805" s="97">
        <f>G801*8/12+G813*4/12</f>
        <v>2.64</v>
      </c>
      <c r="H805" s="96">
        <f t="shared" si="74"/>
        <v>360.23146701388879</v>
      </c>
      <c r="I805" s="96">
        <f>C805*$E$1859/E805</f>
        <v>17.956153124999997</v>
      </c>
      <c r="J805" s="98">
        <f>J804*((H805+(I805/12))/H804)</f>
        <v>11693.647131313301</v>
      </c>
      <c r="K805" s="96">
        <f>D805*$E$1859/E805</f>
        <v>25.493303819444435</v>
      </c>
      <c r="L805" s="98">
        <f>K805*(J805/H805)</f>
        <v>827.55041236986426</v>
      </c>
      <c r="M805" s="91">
        <f>H805/AVERAGE(K685:K804)</f>
        <v>19.474174686572098</v>
      </c>
      <c r="N805" s="87"/>
      <c r="O805" s="99">
        <f t="shared" si="70"/>
        <v>25.472602466914214</v>
      </c>
      <c r="P805" s="99"/>
      <c r="Q805" s="107">
        <f>1/M805-(G805/100-(((E805/E685)^(1/10))-1))</f>
        <v>6.2037965103382275E-3</v>
      </c>
      <c r="R805" s="97">
        <f>((G805/G806+G805/1200+((1+G806/1200)^(-119))*(1-G805/G806)))</f>
        <v>1.0030720590436968</v>
      </c>
      <c r="S805" s="97">
        <f>S804*R804*E804/E805</f>
        <v>13.652194325618973</v>
      </c>
      <c r="T805" s="100">
        <f t="shared" si="71"/>
        <v>8.1499102665261169E-4</v>
      </c>
      <c r="U805" s="100">
        <f t="shared" si="72"/>
        <v>-1.5567038605830974E-2</v>
      </c>
      <c r="V805" s="100">
        <f t="shared" si="73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75"/>
        <v>1937.458333333273</v>
      </c>
      <c r="G806" s="97">
        <f>G801*7/12+G813*5/12</f>
        <v>2.63</v>
      </c>
      <c r="H806" s="96">
        <f t="shared" si="74"/>
        <v>346.70893194444437</v>
      </c>
      <c r="I806" s="96">
        <f>C806*$E$1859/E806</f>
        <v>18.621195833333324</v>
      </c>
      <c r="J806" s="98">
        <f>J805*((H806+(I806/12))/H805)</f>
        <v>11305.058242026582</v>
      </c>
      <c r="K806" s="96">
        <f>D806*$E$1859/E806</f>
        <v>25.936665624999989</v>
      </c>
      <c r="L806" s="98">
        <f>K806*(J806/H806)</f>
        <v>845.71087871937959</v>
      </c>
      <c r="M806" s="91">
        <f>H806/AVERAGE(K686:K805)</f>
        <v>18.711659960364965</v>
      </c>
      <c r="N806" s="87"/>
      <c r="O806" s="99">
        <f t="shared" si="70"/>
        <v>24.446563497204878</v>
      </c>
      <c r="P806" s="99"/>
      <c r="Q806" s="107">
        <f>1/M806-(G806/100-(((E806/E686)^(1/10))-1))</f>
        <v>7.2755469322765207E-3</v>
      </c>
      <c r="R806" s="97">
        <f>((G806/G807+G806/1200+((1+G807/1200)^(-119))*(1-G806/G807)))</f>
        <v>1.0030641422116537</v>
      </c>
      <c r="S806" s="97">
        <f>S805*R805*E805/E806</f>
        <v>13.694134672663296</v>
      </c>
      <c r="T806" s="100">
        <f t="shared" si="71"/>
        <v>7.620720744647258E-3</v>
      </c>
      <c r="U806" s="100">
        <f t="shared" si="72"/>
        <v>-1.6265375639800128E-2</v>
      </c>
      <c r="V806" s="100">
        <f t="shared" si="73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75"/>
        <v>1937.5416666666063</v>
      </c>
      <c r="G807" s="97">
        <f>G801*6/12+G813*6/12</f>
        <v>2.62</v>
      </c>
      <c r="H807" s="96">
        <f t="shared" si="74"/>
        <v>364.79197827586194</v>
      </c>
      <c r="I807" s="96">
        <f>C807*$E$1859/E807</f>
        <v>17.979092970586205</v>
      </c>
      <c r="J807" s="98">
        <f>J806*((H807+(I807/12))/H806)</f>
        <v>11943.541311459068</v>
      </c>
      <c r="K807" s="96">
        <f>D807*$E$1859/E807</f>
        <v>26.124785567931024</v>
      </c>
      <c r="L807" s="98">
        <f>K807*(J807/H807)</f>
        <v>855.34352251473331</v>
      </c>
      <c r="M807" s="91">
        <f>H807/AVERAGE(K687:K806)</f>
        <v>19.646723279607635</v>
      </c>
      <c r="N807" s="87"/>
      <c r="O807" s="99">
        <f t="shared" si="70"/>
        <v>25.628756089453589</v>
      </c>
      <c r="P807" s="99"/>
      <c r="Q807" s="107">
        <f>1/M807-(G807/100-(((E807/E687)^(1/10))-1))</f>
        <v>7.1982377826599123E-3</v>
      </c>
      <c r="R807" s="97">
        <f>((G807/G808+G807/1200+((1+G808/1200)^(-119))*(1-G807/G808)))</f>
        <v>1.0030562256529789</v>
      </c>
      <c r="S807" s="97">
        <f>S806*R806*E806/E807</f>
        <v>13.641363756015766</v>
      </c>
      <c r="T807" s="100">
        <f t="shared" si="71"/>
        <v>7.7067329721860478E-3</v>
      </c>
      <c r="U807" s="100">
        <f t="shared" si="72"/>
        <v>-1.6722484634776547E-2</v>
      </c>
      <c r="V807" s="100">
        <f t="shared" si="73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75"/>
        <v>1937.6249999999395</v>
      </c>
      <c r="G808" s="97">
        <f>G801*5/12+G813*7/12</f>
        <v>2.6100000000000003</v>
      </c>
      <c r="H808" s="96">
        <f t="shared" si="74"/>
        <v>368.53456344827572</v>
      </c>
      <c r="I808" s="96">
        <f>C808*$E$1859/E808</f>
        <v>17.465390132862062</v>
      </c>
      <c r="J808" s="98">
        <f>J807*((H808+(I808/12))/H807)</f>
        <v>12113.728546093047</v>
      </c>
      <c r="K808" s="96">
        <f>D808*$E$1859/E808</f>
        <v>26.491558914827579</v>
      </c>
      <c r="L808" s="98">
        <f>K808*(J808/H808)</f>
        <v>870.77735790741622</v>
      </c>
      <c r="M808" s="91">
        <f>H808/AVERAGE(K688:K807)</f>
        <v>19.806982577380964</v>
      </c>
      <c r="N808" s="87"/>
      <c r="O808" s="99">
        <f t="shared" si="70"/>
        <v>25.793551964451122</v>
      </c>
      <c r="P808" s="99"/>
      <c r="Q808" s="107">
        <f>1/M808-(G808/100-(((E808/E688)^(1/10))-1))</f>
        <v>7.4561422622180726E-3</v>
      </c>
      <c r="R808" s="97">
        <f>((G808/G809+G808/1200+((1+G809/1200)^(-119))*(1-G808/G809)))</f>
        <v>1.0030483093678773</v>
      </c>
      <c r="S808" s="97">
        <f>S807*R807*E807/E808</f>
        <v>13.683054841868518</v>
      </c>
      <c r="T808" s="100">
        <f t="shared" si="71"/>
        <v>3.359865816855212E-3</v>
      </c>
      <c r="U808" s="100">
        <f t="shared" si="72"/>
        <v>-1.8286541991184957E-2</v>
      </c>
      <c r="V808" s="100">
        <f t="shared" si="73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75"/>
        <v>1937.7083333332728</v>
      </c>
      <c r="G809" s="97">
        <f>G801*4/12+G813*8/12</f>
        <v>2.6</v>
      </c>
      <c r="H809" s="96">
        <f t="shared" si="74"/>
        <v>314.19168390410948</v>
      </c>
      <c r="I809" s="96">
        <f>C809*$E$1859/E809</f>
        <v>16.835601712328764</v>
      </c>
      <c r="J809" s="98">
        <f>J808*((H809+(I809/12))/H808)</f>
        <v>10373.593981446451</v>
      </c>
      <c r="K809" s="96">
        <f>D809*$E$1859/E809</f>
        <v>26.674589726027389</v>
      </c>
      <c r="L809" s="98">
        <f>K809*(J809/H809)</f>
        <v>880.7087444234287</v>
      </c>
      <c r="M809" s="91">
        <f>H809/AVERAGE(K689:K808)</f>
        <v>16.847882862705813</v>
      </c>
      <c r="N809" s="87"/>
      <c r="O809" s="99">
        <f t="shared" si="70"/>
        <v>21.913400533669709</v>
      </c>
      <c r="P809" s="99"/>
      <c r="Q809" s="107">
        <f>1/M809-(G809/100-(((E809/E689)^(1/10))-1))</f>
        <v>1.65292955135799E-2</v>
      </c>
      <c r="R809" s="97">
        <f>((G809/G810+G809/1200+((1+G810/1200)^(-119))*(1-G809/G810)))</f>
        <v>1.0030403933565546</v>
      </c>
      <c r="S809" s="97">
        <f>S808*R808*E808/E809</f>
        <v>13.630759786219205</v>
      </c>
      <c r="T809" s="100">
        <f t="shared" si="71"/>
        <v>1.4584059864123589E-2</v>
      </c>
      <c r="U809" s="100">
        <f t="shared" si="72"/>
        <v>-2.0010888104683655E-2</v>
      </c>
      <c r="V809" s="100">
        <f t="shared" si="73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75"/>
        <v>1937.791666666606</v>
      </c>
      <c r="G810" s="97">
        <f>G801*3/12+G813*9/12</f>
        <v>2.59</v>
      </c>
      <c r="H810" s="96">
        <f t="shared" si="74"/>
        <v>268.49505068493141</v>
      </c>
      <c r="I810" s="96">
        <f>C810*$E$1859/E810</f>
        <v>17.054245890410954</v>
      </c>
      <c r="J810" s="98">
        <f>J809*((H810+(I810/12))/H809)</f>
        <v>8911.7618441862505</v>
      </c>
      <c r="K810" s="96">
        <f>D810*$E$1859/E810</f>
        <v>26.018657191780814</v>
      </c>
      <c r="L810" s="98">
        <f>K810*(J810/H810)</f>
        <v>863.59907122000311</v>
      </c>
      <c r="M810" s="91">
        <f>H810/AVERAGE(K690:K809)</f>
        <v>14.361659574753359</v>
      </c>
      <c r="N810" s="87"/>
      <c r="O810" s="99">
        <f t="shared" si="70"/>
        <v>18.67277487158368</v>
      </c>
      <c r="P810" s="99"/>
      <c r="Q810" s="107">
        <f>1/M810-(G810/100-(((E810/E690)^(1/10))-1))</f>
        <v>2.6337983197570587E-2</v>
      </c>
      <c r="R810" s="97">
        <f>((G810/G811+G810/1200+((1+G811/1200)^(-119))*(1-G810/G811)))</f>
        <v>1.0030324776192163</v>
      </c>
      <c r="S810" s="97">
        <f>S809*R809*E809/E810</f>
        <v>13.672202657718017</v>
      </c>
      <c r="T810" s="100">
        <f t="shared" si="71"/>
        <v>3.3197872148313268E-2</v>
      </c>
      <c r="U810" s="100">
        <f t="shared" si="72"/>
        <v>-2.0251145661065006E-2</v>
      </c>
      <c r="V810" s="100">
        <f t="shared" si="73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75"/>
        <v>1937.8749999999393</v>
      </c>
      <c r="G811" s="97">
        <f>G801*2/12+G813*10/12</f>
        <v>2.58</v>
      </c>
      <c r="H811" s="96">
        <f t="shared" si="74"/>
        <v>246.57031724137923</v>
      </c>
      <c r="I811" s="96">
        <f>C811*$E$1859/E811</f>
        <v>17.392013448275858</v>
      </c>
      <c r="J811" s="98">
        <f>J810*((H811+(I811/12))/H810)</f>
        <v>8232.1520003776222</v>
      </c>
      <c r="K811" s="96">
        <f>D811*$E$1859/E811</f>
        <v>25.537639999999989</v>
      </c>
      <c r="L811" s="98">
        <f>K811*(J811/H811)</f>
        <v>852.61574289625355</v>
      </c>
      <c r="M811" s="91">
        <f>H811/AVERAGE(K691:K810)</f>
        <v>13.158119166486067</v>
      </c>
      <c r="N811" s="87"/>
      <c r="O811" s="99">
        <f t="shared" si="70"/>
        <v>17.1137180434607</v>
      </c>
      <c r="P811" s="99"/>
      <c r="Q811" s="107">
        <f>1/M811-(G811/100-(((E811/E691)^(1/10))-1))</f>
        <v>3.2697868622299411E-2</v>
      </c>
      <c r="R811" s="97">
        <f>((G811/G812+G811/1200+((1+G812/1200)^(-119))*(1-G811/G812)))</f>
        <v>1.0030245621560687</v>
      </c>
      <c r="S811" s="97">
        <f>S810*R810*E810/E811</f>
        <v>13.808240294602131</v>
      </c>
      <c r="T811" s="100">
        <f t="shared" si="71"/>
        <v>4.0221589119463719E-2</v>
      </c>
      <c r="U811" s="100">
        <f t="shared" si="72"/>
        <v>-2.1586717669969002E-2</v>
      </c>
      <c r="V811" s="100">
        <f t="shared" si="73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75"/>
        <v>1937.9583333332725</v>
      </c>
      <c r="G812" s="97">
        <f>G801*1/12+G813*11/12</f>
        <v>2.57</v>
      </c>
      <c r="H812" s="96">
        <f t="shared" si="74"/>
        <v>244.29235486111099</v>
      </c>
      <c r="I812" s="96">
        <f>C812*$E$1859/E812</f>
        <v>17.734472222222216</v>
      </c>
      <c r="J812" s="98">
        <f>J811*((H812+(I812/12))/H811)</f>
        <v>8205.4397015999421</v>
      </c>
      <c r="K812" s="96">
        <f>D812*$E$1859/E812</f>
        <v>25.049942013888877</v>
      </c>
      <c r="L812" s="98">
        <f>K812*(J812/H812)</f>
        <v>841.39263727839705</v>
      </c>
      <c r="M812" s="91">
        <f>H812/AVERAGE(K692:K811)</f>
        <v>13.008483033706138</v>
      </c>
      <c r="N812" s="87"/>
      <c r="O812" s="99">
        <f t="shared" si="70"/>
        <v>16.928806001197078</v>
      </c>
      <c r="P812" s="99"/>
      <c r="Q812" s="107">
        <f>1/M812-(G812/100-(((E812/E692)^(1/10))-1))</f>
        <v>3.2992381382444008E-2</v>
      </c>
      <c r="R812" s="97">
        <f>((G812/G813+G812/1200+((1+G813/1200)^(-119))*(1-G812/G813)))</f>
        <v>1.0030166469673172</v>
      </c>
      <c r="S812" s="97">
        <f>S811*R811*E811/E812</f>
        <v>13.946184760192136</v>
      </c>
      <c r="T812" s="100">
        <f t="shared" si="71"/>
        <v>3.8055128799596494E-2</v>
      </c>
      <c r="U812" s="100">
        <f t="shared" si="72"/>
        <v>-2.3759462054063318E-2</v>
      </c>
      <c r="V812" s="100">
        <f t="shared" si="73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75"/>
        <v>1938.0416666666058</v>
      </c>
      <c r="G813" s="97">
        <v>2.56</v>
      </c>
      <c r="H813" s="96">
        <f t="shared" si="74"/>
        <v>254.25238415492953</v>
      </c>
      <c r="I813" s="96">
        <f>C813*$E$1859/E813</f>
        <v>17.834377248345067</v>
      </c>
      <c r="J813" s="98">
        <f>J812*((H813+(I813/12))/H812)</f>
        <v>8589.9025259778664</v>
      </c>
      <c r="K813" s="96">
        <f>D813*$E$1859/E813</f>
        <v>24.20388279823943</v>
      </c>
      <c r="L813" s="98">
        <f>K813*(J813/H813)</f>
        <v>817.72682163082129</v>
      </c>
      <c r="M813" s="91">
        <f>H813/AVERAGE(K693:K812)</f>
        <v>13.511461918562416</v>
      </c>
      <c r="N813" s="87"/>
      <c r="O813" s="99">
        <f t="shared" si="70"/>
        <v>17.591202047422151</v>
      </c>
      <c r="P813" s="99"/>
      <c r="Q813" s="107">
        <f>1/M813-(G813/100-(((E813/E693)^(1/10))-1))</f>
        <v>2.8858466812653638E-2</v>
      </c>
      <c r="R813" s="97">
        <f>((G813/G814+G813/1200+((1+G814/1200)^(-119))*(1-G813/G814)))</f>
        <v>1.0035927963643612</v>
      </c>
      <c r="S813" s="97">
        <f>S812*R812*E812/E813</f>
        <v>14.185273158917358</v>
      </c>
      <c r="T813" s="100">
        <f t="shared" si="71"/>
        <v>3.1103047120272009E-2</v>
      </c>
      <c r="U813" s="100">
        <f t="shared" si="72"/>
        <v>-2.6597243407654902E-2</v>
      </c>
      <c r="V813" s="100">
        <f t="shared" si="73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75"/>
        <v>1938.1249999999391</v>
      </c>
      <c r="G814" s="97">
        <f>G813*11/12+G825*1/12</f>
        <v>2.5433333333333334</v>
      </c>
      <c r="H814" s="96">
        <f t="shared" si="74"/>
        <v>249.942859574468</v>
      </c>
      <c r="I814" s="96">
        <f>C814*$E$1859/E814</f>
        <v>17.809945608049642</v>
      </c>
      <c r="J814" s="98">
        <f>J813*((H814+(I814/12))/H813)</f>
        <v>8494.4478143286779</v>
      </c>
      <c r="K814" s="96">
        <f>D814*$E$1859/E814</f>
        <v>23.167937181914887</v>
      </c>
      <c r="L814" s="98">
        <f>K814*(J814/H814)</f>
        <v>787.37529726784123</v>
      </c>
      <c r="M814" s="91">
        <f>H814/AVERAGE(K694:K813)</f>
        <v>13.263076236460867</v>
      </c>
      <c r="N814" s="87"/>
      <c r="O814" s="99">
        <f t="shared" si="70"/>
        <v>17.278131157697956</v>
      </c>
      <c r="P814" s="99"/>
      <c r="Q814" s="107">
        <f>1/M814-(G814/100-(((E814/E694)^(1/10))-1))</f>
        <v>3.0858458141780898E-2</v>
      </c>
      <c r="R814" s="97">
        <f>((G814/G815+G814/1200+((1+G815/1200)^(-119))*(1-G814/G815)))</f>
        <v>1.0035800712783167</v>
      </c>
      <c r="S814" s="97">
        <f>S813*R813*E813/E814</f>
        <v>14.337204183393803</v>
      </c>
      <c r="T814" s="100">
        <f t="shared" si="71"/>
        <v>2.844246273098916E-2</v>
      </c>
      <c r="U814" s="100">
        <f t="shared" si="72"/>
        <v>-2.6518995026350467E-2</v>
      </c>
      <c r="V814" s="100">
        <f t="shared" si="73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75"/>
        <v>1938.2083333332723</v>
      </c>
      <c r="G815" s="97">
        <f>G813*10/12+G825*2/12</f>
        <v>2.5266666666666664</v>
      </c>
      <c r="H815" s="96">
        <f t="shared" si="74"/>
        <v>233.41584078014179</v>
      </c>
      <c r="I815" s="96">
        <f>C815*$E$1859/E815</f>
        <v>17.65900638297872</v>
      </c>
      <c r="J815" s="98">
        <f>J814*((H815+(I815/12))/H814)</f>
        <v>7982.7804414547136</v>
      </c>
      <c r="K815" s="96">
        <f>D815*$E$1859/E815</f>
        <v>21.960559219858148</v>
      </c>
      <c r="L815" s="98">
        <f>K815*(J815/H815)</f>
        <v>751.04723842978387</v>
      </c>
      <c r="M815" s="91">
        <f>H815/AVERAGE(K695:K814)</f>
        <v>12.377286234697685</v>
      </c>
      <c r="N815" s="87"/>
      <c r="O815" s="99">
        <f t="shared" si="70"/>
        <v>16.140609995378348</v>
      </c>
      <c r="P815" s="99"/>
      <c r="Q815" s="107">
        <f>1/M815-(G815/100-(((E815/E695)^(1/10))-1))</f>
        <v>3.6420989784192101E-2</v>
      </c>
      <c r="R815" s="97">
        <f>((G815/G816+G815/1200+((1+G816/1200)^(-119))*(1-G815/G816)))</f>
        <v>1.0035673474667679</v>
      </c>
      <c r="S815" s="97">
        <f>S814*R814*E814/E815</f>
        <v>14.388532396302134</v>
      </c>
      <c r="T815" s="100">
        <f t="shared" si="71"/>
        <v>3.7264658511913407E-2</v>
      </c>
      <c r="U815" s="100">
        <f t="shared" si="72"/>
        <v>-2.61621543400955E-2</v>
      </c>
      <c r="V815" s="100">
        <f t="shared" si="73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75"/>
        <v>1938.2916666666056</v>
      </c>
      <c r="G816" s="97">
        <f>G813*9/12+G825*3/12</f>
        <v>2.5099999999999998</v>
      </c>
      <c r="H816" s="96">
        <f t="shared" si="74"/>
        <v>222.33033415492952</v>
      </c>
      <c r="I816" s="96">
        <f>C816*$E$1859/E816</f>
        <v>17.234917117852106</v>
      </c>
      <c r="J816" s="98">
        <f>J815*((H816+(I816/12))/H815)</f>
        <v>7652.7773365210251</v>
      </c>
      <c r="K816" s="96">
        <f>D816*$E$1859/E816</f>
        <v>20.307212107499996</v>
      </c>
      <c r="L816" s="98">
        <f>K816*(J816/H816)</f>
        <v>698.98951564525248</v>
      </c>
      <c r="M816" s="91">
        <f>H816/AVERAGE(K696:K815)</f>
        <v>11.789517720684183</v>
      </c>
      <c r="N816" s="87"/>
      <c r="O816" s="99">
        <f t="shared" si="70"/>
        <v>15.393610143198437</v>
      </c>
      <c r="P816" s="99"/>
      <c r="Q816" s="107">
        <f>1/M816-(G816/100-(((E816/E696)^(1/10))-1))</f>
        <v>4.1309073176831648E-2</v>
      </c>
      <c r="R816" s="97">
        <f>((G816/G817+G816/1200+((1+G817/1200)^(-119))*(1-G816/G817)))</f>
        <v>1.0035546249313114</v>
      </c>
      <c r="S816" s="97">
        <f>S815*R815*E815/E816</f>
        <v>14.338172126876191</v>
      </c>
      <c r="T816" s="100">
        <f t="shared" si="71"/>
        <v>4.8104893599344223E-2</v>
      </c>
      <c r="U816" s="100">
        <f t="shared" si="72"/>
        <v>-2.7181975581121565E-2</v>
      </c>
      <c r="V816" s="100">
        <f t="shared" si="73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75"/>
        <v>1938.3749999999388</v>
      </c>
      <c r="G817" s="97">
        <f>G813*8/12+G825*4/12</f>
        <v>2.4933333333333332</v>
      </c>
      <c r="H817" s="96">
        <f t="shared" si="74"/>
        <v>225.94472269503541</v>
      </c>
      <c r="I817" s="96">
        <f>C817*$E$1859/E817</f>
        <v>17.055272122446805</v>
      </c>
      <c r="J817" s="98">
        <f>J816*((H817+(I817/12))/H816)</f>
        <v>7826.1085833891257</v>
      </c>
      <c r="K817" s="96">
        <f>D817*$E$1859/E817</f>
        <v>18.941933196702124</v>
      </c>
      <c r="L817" s="98">
        <f>K817*(J817/H817)</f>
        <v>656.09687275936164</v>
      </c>
      <c r="M817" s="91">
        <f>H817/AVERAGE(K697:K816)</f>
        <v>11.992275930545693</v>
      </c>
      <c r="N817" s="87"/>
      <c r="O817" s="99">
        <f t="shared" si="70"/>
        <v>15.67782127031591</v>
      </c>
      <c r="P817" s="99"/>
      <c r="Q817" s="107">
        <f>1/M817-(G817/100-(((E817/E697)^(1/10))-1))</f>
        <v>3.8776390744273179E-2</v>
      </c>
      <c r="R817" s="97">
        <f>((G817/G818+G817/1200+((1+G818/1200)^(-119))*(1-G817/G818)))</f>
        <v>1.0035419036735465</v>
      </c>
      <c r="S817" s="97">
        <f>S816*R816*E816/E817</f>
        <v>14.491189581845889</v>
      </c>
      <c r="T817" s="100">
        <f t="shared" si="71"/>
        <v>5.0764082631583385E-2</v>
      </c>
      <c r="U817" s="100">
        <f t="shared" si="72"/>
        <v>-2.8334194709689453E-2</v>
      </c>
      <c r="V817" s="100">
        <f t="shared" si="73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75"/>
        <v>1938.4583333332721</v>
      </c>
      <c r="G818" s="97">
        <f>G813*7/12+G825*5/12</f>
        <v>2.4766666666666666</v>
      </c>
      <c r="H818" s="96">
        <f t="shared" si="74"/>
        <v>231.15186560283684</v>
      </c>
      <c r="I818" s="96">
        <f>C818*$E$1859/E818</f>
        <v>16.753416312056732</v>
      </c>
      <c r="J818" s="98">
        <f>J817*((H818+(I818/12))/H817)</f>
        <v>8054.8275216144257</v>
      </c>
      <c r="K818" s="96">
        <f>D818*$E$1859/E818</f>
        <v>17.432608865248223</v>
      </c>
      <c r="L818" s="98">
        <f>K818*(J818/H818)</f>
        <v>607.46495510706245</v>
      </c>
      <c r="M818" s="91">
        <f>H818/AVERAGE(K698:K817)</f>
        <v>12.288966307788129</v>
      </c>
      <c r="N818" s="87"/>
      <c r="O818" s="99">
        <f t="shared" si="70"/>
        <v>16.083606052598878</v>
      </c>
      <c r="P818" s="99"/>
      <c r="Q818" s="107">
        <f>1/M818-(G818/100-(((E818/E698)^(1/10))-1))</f>
        <v>3.7501644440433156E-2</v>
      </c>
      <c r="R818" s="97">
        <f>((G818/G819+G818/1200+((1+G819/1200)^(-119))*(1-G818/G819)))</f>
        <v>1.0035291836950739</v>
      </c>
      <c r="S818" s="97">
        <f>S817*R817*E817/E818</f>
        <v>14.542515979459887</v>
      </c>
      <c r="T818" s="100">
        <f t="shared" si="71"/>
        <v>5.1574684693842077E-2</v>
      </c>
      <c r="U818" s="100">
        <f t="shared" si="72"/>
        <v>-2.9200565630217001E-2</v>
      </c>
      <c r="V818" s="100">
        <f t="shared" si="73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75"/>
        <v>1938.5416666666054</v>
      </c>
      <c r="G819" s="97">
        <f>G813*6/12+G825*6/12</f>
        <v>2.46</v>
      </c>
      <c r="H819" s="96">
        <f t="shared" si="74"/>
        <v>277.1105617021276</v>
      </c>
      <c r="I819" s="96">
        <f>C819*$E$1859/E819</f>
        <v>16.149682051524817</v>
      </c>
      <c r="J819" s="98">
        <f>J818*((H819+(I819/12))/H818)</f>
        <v>9703.2226628730223</v>
      </c>
      <c r="K819" s="96">
        <f>D819*$E$1859/E819</f>
        <v>16.300621276595738</v>
      </c>
      <c r="L819" s="98">
        <f>K819*(J819/H819)</f>
        <v>570.77780369841298</v>
      </c>
      <c r="M819" s="91">
        <f>H819/AVERAGE(K699:K818)</f>
        <v>14.770328017492062</v>
      </c>
      <c r="N819" s="87"/>
      <c r="O819" s="99">
        <f t="shared" si="70"/>
        <v>19.332142114203581</v>
      </c>
      <c r="P819" s="99"/>
      <c r="Q819" s="107">
        <f>1/M819-(G819/100-(((E819/E699)^(1/10))-1))</f>
        <v>2.3997805336053391E-2</v>
      </c>
      <c r="R819" s="97">
        <f>((G819/G820+G819/1200+((1+G820/1200)^(-119))*(1-G819/G820)))</f>
        <v>1.0035164649974975</v>
      </c>
      <c r="S819" s="97">
        <f>S818*R818*E818/E819</f>
        <v>14.593839189739949</v>
      </c>
      <c r="T819" s="100">
        <f t="shared" si="71"/>
        <v>2.8868789327310074E-2</v>
      </c>
      <c r="U819" s="100">
        <f t="shared" si="72"/>
        <v>-3.0457331358398787E-2</v>
      </c>
      <c r="V819" s="100">
        <f t="shared" si="73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75"/>
        <v>1938.6249999999386</v>
      </c>
      <c r="G820" s="97">
        <f>G813*5/12+G825*7/12</f>
        <v>2.4433333333333334</v>
      </c>
      <c r="H820" s="96">
        <f t="shared" si="74"/>
        <v>278.69534432624107</v>
      </c>
      <c r="I820" s="96">
        <f>C820*$E$1859/E820</f>
        <v>15.545970430744676</v>
      </c>
      <c r="J820" s="98">
        <f>J819*((H820+(I820/12))/H819)</f>
        <v>9804.077713479368</v>
      </c>
      <c r="K820" s="96">
        <f>D820*$E$1859/E820</f>
        <v>15.16863368794326</v>
      </c>
      <c r="L820" s="98">
        <f>K820*(J820/H820)</f>
        <v>533.60942875964065</v>
      </c>
      <c r="M820" s="91">
        <f>H820/AVERAGE(K700:K819)</f>
        <v>14.903588512604365</v>
      </c>
      <c r="N820" s="87"/>
      <c r="O820" s="99">
        <f t="shared" si="70"/>
        <v>19.505140465262329</v>
      </c>
      <c r="P820" s="99"/>
      <c r="Q820" s="107">
        <f>1/M820-(G820/100-(((E820/E700)^(1/10))-1))</f>
        <v>2.355910264939684E-2</v>
      </c>
      <c r="R820" s="97">
        <f>((G820/G821+G820/1200+((1+G821/1200)^(-119))*(1-G820/G821)))</f>
        <v>1.0035037475824222</v>
      </c>
      <c r="S820" s="97">
        <f>S819*R819*E819/E820</f>
        <v>14.645157914429776</v>
      </c>
      <c r="T820" s="100">
        <f t="shared" si="71"/>
        <v>2.4802991904072424E-2</v>
      </c>
      <c r="U820" s="100">
        <f t="shared" si="72"/>
        <v>-3.0909865462287356E-2</v>
      </c>
      <c r="V820" s="100">
        <f t="shared" si="73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75"/>
        <v>1938.7083333332719</v>
      </c>
      <c r="G821" s="97">
        <f>G813*4/12+G825*8/12</f>
        <v>2.4266666666666667</v>
      </c>
      <c r="H821" s="96">
        <f t="shared" si="74"/>
        <v>266.01708333333329</v>
      </c>
      <c r="I821" s="96">
        <f>C821*$E$1859/E821</f>
        <v>14.942236170212762</v>
      </c>
      <c r="J821" s="98">
        <f>J820*((H821+(I821/12))/H820)</f>
        <v>9401.8795619515804</v>
      </c>
      <c r="K821" s="96">
        <f>D821*$E$1859/E821</f>
        <v>14.036646099290776</v>
      </c>
      <c r="L821" s="98">
        <f>K821*(J821/H821)</f>
        <v>496.09917688595573</v>
      </c>
      <c r="M821" s="91">
        <f>H821/AVERAGE(K701:K820)</f>
        <v>14.282330508639969</v>
      </c>
      <c r="N821" s="87"/>
      <c r="O821" s="99">
        <f t="shared" si="70"/>
        <v>18.692886470097665</v>
      </c>
      <c r="P821" s="99"/>
      <c r="Q821" s="107">
        <f>1/M821-(G821/100-(((E821/E701)^(1/10))-1))</f>
        <v>2.5504494672704117E-2</v>
      </c>
      <c r="R821" s="97">
        <f>((G821/G822+G821/1200+((1+G822/1200)^(-119))*(1-G821/G822)))</f>
        <v>1.0034910314514565</v>
      </c>
      <c r="S821" s="97">
        <f>S820*R820*E820/E821</f>
        <v>14.696470851066652</v>
      </c>
      <c r="T821" s="100">
        <f t="shared" si="71"/>
        <v>2.8408621378166909E-2</v>
      </c>
      <c r="U821" s="100">
        <f t="shared" si="72"/>
        <v>-3.0965532034229248E-2</v>
      </c>
      <c r="V821" s="100">
        <f t="shared" si="73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75"/>
        <v>1938.7916666666051</v>
      </c>
      <c r="G822" s="97">
        <f>G813*3/12+G825*9/12</f>
        <v>2.4099999999999997</v>
      </c>
      <c r="H822" s="96">
        <f t="shared" si="74"/>
        <v>297.78712357142848</v>
      </c>
      <c r="I822" s="96">
        <f>C822*$E$1859/E822</f>
        <v>13.90889321428571</v>
      </c>
      <c r="J822" s="98">
        <f>J821*((H822+(I822/12))/H821)</f>
        <v>10565.697939156014</v>
      </c>
      <c r="K822" s="96">
        <f>D822*$E$1859/E822</f>
        <v>14.288925219535709</v>
      </c>
      <c r="L822" s="98">
        <f>K822*(J822/H822)</f>
        <v>506.98118150360506</v>
      </c>
      <c r="M822" s="91">
        <f>H822/AVERAGE(K702:K821)</f>
        <v>16.061147643333431</v>
      </c>
      <c r="N822" s="87"/>
      <c r="O822" s="99">
        <f t="shared" si="70"/>
        <v>21.007760685339591</v>
      </c>
      <c r="P822" s="99"/>
      <c r="Q822" s="107">
        <f>1/M822-(G822/100-(((E822/E702)^(1/10))-1))</f>
        <v>1.7787274932387694E-2</v>
      </c>
      <c r="R822" s="97">
        <f>((G822/G823+G822/1200+((1+G823/1200)^(-119))*(1-G822/G823)))</f>
        <v>1.0034783166062096</v>
      </c>
      <c r="S822" s="97">
        <f>S821*R821*E821/E822</f>
        <v>14.853117955126233</v>
      </c>
      <c r="T822" s="100">
        <f t="shared" si="71"/>
        <v>2.0099522250726087E-2</v>
      </c>
      <c r="U822" s="100">
        <f t="shared" si="72"/>
        <v>-3.1314104024488087E-2</v>
      </c>
      <c r="V822" s="100">
        <f t="shared" si="73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75"/>
        <v>1938.8749999999384</v>
      </c>
      <c r="G823" s="97">
        <f>G813*2/12+G825*10/12</f>
        <v>2.3933333333333331</v>
      </c>
      <c r="H823" s="96">
        <f t="shared" si="74"/>
        <v>298.01513821428563</v>
      </c>
      <c r="I823" s="96">
        <f>C823*$E$1859/E823</f>
        <v>12.768819999999996</v>
      </c>
      <c r="J823" s="98">
        <f>J822*((H823+(I823/12))/H822)</f>
        <v>10611.541957779204</v>
      </c>
      <c r="K823" s="96">
        <f>D823*$E$1859/E823</f>
        <v>14.440919780464283</v>
      </c>
      <c r="L823" s="98">
        <f>K823*(J823/H823)</f>
        <v>514.20349676711373</v>
      </c>
      <c r="M823" s="91">
        <f>H823/AVERAGE(K703:K822)</f>
        <v>16.14957180071551</v>
      </c>
      <c r="N823" s="87"/>
      <c r="O823" s="99">
        <f t="shared" si="70"/>
        <v>21.100739467650826</v>
      </c>
      <c r="P823" s="99"/>
      <c r="Q823" s="107">
        <f>1/M823-(G823/100-(((E823/E703)^(1/10))-1))</f>
        <v>1.7613036620319072E-2</v>
      </c>
      <c r="R823" s="97">
        <f>((G823/G824+G823/1200+((1+G824/1200)^(-119))*(1-G823/G824)))</f>
        <v>1.0034656030482938</v>
      </c>
      <c r="S823" s="97">
        <f>S822*R822*E822/E823</f>
        <v>14.904781801963539</v>
      </c>
      <c r="T823" s="100">
        <f t="shared" si="71"/>
        <v>1.5179610781114627E-2</v>
      </c>
      <c r="U823" s="100">
        <f t="shared" si="72"/>
        <v>-3.0571380380393531E-2</v>
      </c>
      <c r="V823" s="100">
        <f t="shared" si="73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75"/>
        <v>1938.9583333332716</v>
      </c>
      <c r="G824" s="97">
        <f>G813*1/12+G825*11/12</f>
        <v>2.3766666666666665</v>
      </c>
      <c r="H824" s="96">
        <f t="shared" si="74"/>
        <v>289.35058178571416</v>
      </c>
      <c r="I824" s="96">
        <f>C824*$E$1859/E824</f>
        <v>11.628746785714283</v>
      </c>
      <c r="J824" s="98">
        <f>J823*((H824+(I824/12))/H823)</f>
        <v>10337.525476466999</v>
      </c>
      <c r="K824" s="96">
        <f>D824*$E$1859/E824</f>
        <v>14.592937142857139</v>
      </c>
      <c r="L824" s="98">
        <f>K824*(J824/H824)</f>
        <v>521.35668281630274</v>
      </c>
      <c r="M824" s="91">
        <f>H824/AVERAGE(K704:K823)</f>
        <v>15.756484438993999</v>
      </c>
      <c r="N824" s="87"/>
      <c r="O824" s="99">
        <f t="shared" si="70"/>
        <v>20.558601794186643</v>
      </c>
      <c r="P824" s="99"/>
      <c r="Q824" s="107">
        <f>1/M824-(G824/100-(((E824/E704)^(1/10))-1))</f>
        <v>1.9895869007101614E-2</v>
      </c>
      <c r="R824" s="97">
        <f>((G824/G825+G824/1200+((1+G825/1200)^(-119))*(1-G824/G825)))</f>
        <v>1.0034528907793234</v>
      </c>
      <c r="S824" s="97">
        <f>S823*R823*E823/E824</f>
        <v>14.956435859210577</v>
      </c>
      <c r="T824" s="100">
        <f t="shared" si="71"/>
        <v>1.8110587085912844E-2</v>
      </c>
      <c r="U824" s="100">
        <f t="shared" si="72"/>
        <v>-3.0224374065182524E-2</v>
      </c>
      <c r="V824" s="100">
        <f t="shared" si="73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75"/>
        <v>1939.0416666666049</v>
      </c>
      <c r="G825" s="97">
        <v>2.36</v>
      </c>
      <c r="H825" s="96">
        <f t="shared" si="74"/>
        <v>285.01830357142848</v>
      </c>
      <c r="I825" s="96">
        <f>C825*$E$1859/E825</f>
        <v>11.704744066178568</v>
      </c>
      <c r="J825" s="98">
        <f>J824*((H825+(I825/12))/H824)</f>
        <v>10217.595314128324</v>
      </c>
      <c r="K825" s="96">
        <f>D825*$E$1859/E825</f>
        <v>15.124963709035709</v>
      </c>
      <c r="L825" s="98">
        <f>K825*(J825/H825)</f>
        <v>542.21345220053468</v>
      </c>
      <c r="M825" s="91">
        <f>H825/AVERAGE(K705:K824)</f>
        <v>15.599634410919286</v>
      </c>
      <c r="N825" s="87"/>
      <c r="O825" s="99">
        <f t="shared" si="70"/>
        <v>20.324966524351208</v>
      </c>
      <c r="P825" s="99"/>
      <c r="Q825" s="107">
        <f>1/M825-(G825/100-(((E825/E705)^(1/10))-1))</f>
        <v>2.0700668161540869E-2</v>
      </c>
      <c r="R825" s="97">
        <f>((G825/G826+G825/1200+((1+G826/1200)^(-119))*(1-G825/G826)))</f>
        <v>1.0030715805683288</v>
      </c>
      <c r="S825" s="97">
        <f>S824*R824*E824/E825</f>
        <v>15.008078798680387</v>
      </c>
      <c r="T825" s="100">
        <f t="shared" si="71"/>
        <v>2.1381882689988307E-2</v>
      </c>
      <c r="U825" s="100">
        <f t="shared" si="72"/>
        <v>-2.987516925474043E-2</v>
      </c>
      <c r="V825" s="100">
        <f t="shared" si="73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75"/>
        <v>1939.1249999999382</v>
      </c>
      <c r="G826" s="97">
        <f>G825*11/12+G837*1/12</f>
        <v>2.3474999999999997</v>
      </c>
      <c r="H826" s="96">
        <f t="shared" si="74"/>
        <v>284.77224460431648</v>
      </c>
      <c r="I826" s="96">
        <f>C826*$E$1859/E826</f>
        <v>11.865517847014385</v>
      </c>
      <c r="J826" s="98">
        <f>J825*((H826+(I826/12))/H825)</f>
        <v>10244.221524626588</v>
      </c>
      <c r="K826" s="96">
        <f>D826*$E$1859/E826</f>
        <v>15.769653458525175</v>
      </c>
      <c r="L826" s="98">
        <f>K826*(J826/H826)</f>
        <v>567.28781142344872</v>
      </c>
      <c r="M826" s="91">
        <f>H826/AVERAGE(K706:K825)</f>
        <v>15.664696928954772</v>
      </c>
      <c r="N826" s="87"/>
      <c r="O826" s="99">
        <f t="shared" si="70"/>
        <v>20.378795316805153</v>
      </c>
      <c r="P826" s="99"/>
      <c r="Q826" s="107">
        <f>1/M826-(G826/100-(((E826/E706)^(1/10))-1))</f>
        <v>1.9857014083435126E-2</v>
      </c>
      <c r="R826" s="97">
        <f>((G826/G827+G826/1200+((1+G827/1200)^(-119))*(1-G826/G827)))</f>
        <v>1.0030618269304661</v>
      </c>
      <c r="S826" s="97">
        <f>S825*R825*E825/E826</f>
        <v>15.162480755856766</v>
      </c>
      <c r="T826" s="100">
        <f t="shared" si="71"/>
        <v>1.8527802313304864E-2</v>
      </c>
      <c r="U826" s="100">
        <f t="shared" si="72"/>
        <v>-2.987687810634021E-2</v>
      </c>
      <c r="V826" s="100">
        <f t="shared" si="73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75"/>
        <v>1939.2083333332714</v>
      </c>
      <c r="G827" s="97">
        <f>G825*10/12+G837*2/12</f>
        <v>2.335</v>
      </c>
      <c r="H827" s="96">
        <f t="shared" si="74"/>
        <v>284.54258956834525</v>
      </c>
      <c r="I827" s="96">
        <f>C827*$E$1859/E827</f>
        <v>11.942061870503593</v>
      </c>
      <c r="J827" s="98">
        <f>J826*((H827+(I827/12))/H826)</f>
        <v>10271.759754531498</v>
      </c>
      <c r="K827" s="96">
        <f>D827*$E$1859/E827</f>
        <v>16.305507553956829</v>
      </c>
      <c r="L827" s="98">
        <f>K827*(J827/H827)</f>
        <v>588.61577285854423</v>
      </c>
      <c r="M827" s="91">
        <f>H827/AVERAGE(K707:K826)</f>
        <v>15.729223743214227</v>
      </c>
      <c r="N827" s="87"/>
      <c r="O827" s="99">
        <f t="shared" si="70"/>
        <v>20.428999210181157</v>
      </c>
      <c r="P827" s="99"/>
      <c r="Q827" s="107">
        <f>1/M827-(G827/100-(((E827/E707)^(1/10))-1))</f>
        <v>2.029478244770487E-2</v>
      </c>
      <c r="R827" s="97">
        <f>((G827/G828+G827/1200+((1+G828/1200)^(-119))*(1-G827/G828)))</f>
        <v>1.0030520738380837</v>
      </c>
      <c r="S827" s="97">
        <f>S826*R826*E826/E827</f>
        <v>15.208905647767722</v>
      </c>
      <c r="T827" s="100">
        <f t="shared" si="71"/>
        <v>1.9772370842840337E-2</v>
      </c>
      <c r="U827" s="100">
        <f t="shared" si="72"/>
        <v>-2.9993960539809184E-2</v>
      </c>
      <c r="V827" s="100">
        <f t="shared" si="73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75"/>
        <v>1939.2916666666047</v>
      </c>
      <c r="G828" s="97">
        <f>G825*9/12+G837*3/12</f>
        <v>2.3224999999999998</v>
      </c>
      <c r="H828" s="96">
        <f t="shared" si="74"/>
        <v>250.51869673913035</v>
      </c>
      <c r="I828" s="96">
        <f>C828*$E$1859/E828</f>
        <v>12.105697241050722</v>
      </c>
      <c r="J828" s="98">
        <f>J827*((H828+(I828/12))/H827)</f>
        <v>9079.9416189992662</v>
      </c>
      <c r="K828" s="96">
        <f>D828*$E$1859/E828</f>
        <v>16.809203121268109</v>
      </c>
      <c r="L828" s="98">
        <f>K828*(J828/H828)</f>
        <v>609.24228406771363</v>
      </c>
      <c r="M828" s="91">
        <f>H828/AVERAGE(K708:K827)</f>
        <v>13.916994579812405</v>
      </c>
      <c r="N828" s="87"/>
      <c r="O828" s="99">
        <f t="shared" si="70"/>
        <v>18.052037760640449</v>
      </c>
      <c r="P828" s="99"/>
      <c r="Q828" s="107">
        <f>1/M828-(G828/100-(((E828/E708)^(1/10))-1))</f>
        <v>2.8569036467798181E-2</v>
      </c>
      <c r="R828" s="97">
        <f>((G828/G829+G828/1200+((1+G829/1200)^(-119))*(1-G828/G829)))</f>
        <v>1.0030423212916948</v>
      </c>
      <c r="S828" s="97">
        <f>S827*R827*E827/E828</f>
        <v>15.365870179430152</v>
      </c>
      <c r="T828" s="100">
        <f t="shared" si="71"/>
        <v>3.2428061099180283E-2</v>
      </c>
      <c r="U828" s="100">
        <f t="shared" si="72"/>
        <v>-3.1216334501771414E-2</v>
      </c>
      <c r="V828" s="100">
        <f t="shared" si="73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75"/>
        <v>1939.3749999999379</v>
      </c>
      <c r="G829" s="97">
        <f>G825*8/12+G837*4/12</f>
        <v>2.31</v>
      </c>
      <c r="H829" s="96">
        <f t="shared" si="74"/>
        <v>259.7714648550724</v>
      </c>
      <c r="I829" s="96">
        <f>C829*$E$1859/E829</f>
        <v>12.182819063297096</v>
      </c>
      <c r="J829" s="98">
        <f>J828*((H829+(I829/12))/H828)</f>
        <v>9452.1009402046384</v>
      </c>
      <c r="K829" s="96">
        <f>D829*$E$1859/E829</f>
        <v>17.194719704818834</v>
      </c>
      <c r="L829" s="98">
        <f>K829*(J829/H829)</f>
        <v>625.65080571550607</v>
      </c>
      <c r="M829" s="91">
        <f>H829/AVERAGE(K709:K828)</f>
        <v>14.502929499657771</v>
      </c>
      <c r="N829" s="87"/>
      <c r="O829" s="99">
        <f t="shared" si="70"/>
        <v>18.782552949801364</v>
      </c>
      <c r="P829" s="99"/>
      <c r="Q829" s="107">
        <f>1/M829-(G829/100-(((E829/E709)^(1/10))-1))</f>
        <v>2.5213062237963685E-2</v>
      </c>
      <c r="R829" s="97">
        <f>((G829/G830+G829/1200+((1+G830/1200)^(-119))*(1-G829/G830)))</f>
        <v>1.0030325692918127</v>
      </c>
      <c r="S829" s="97">
        <f>S828*R828*E828/E829</f>
        <v>15.41261809344245</v>
      </c>
      <c r="T829" s="100">
        <f t="shared" si="71"/>
        <v>2.8539893194470922E-2</v>
      </c>
      <c r="U829" s="100">
        <f t="shared" si="72"/>
        <v>-3.0925000541305869E-2</v>
      </c>
      <c r="V829" s="100">
        <f t="shared" si="73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75"/>
        <v>1939.4583333332712</v>
      </c>
      <c r="G830" s="97">
        <f>G825*7/12+G837*5/12</f>
        <v>2.2975000000000003</v>
      </c>
      <c r="H830" s="96">
        <f t="shared" si="74"/>
        <v>264.39784891304339</v>
      </c>
      <c r="I830" s="96">
        <f>C830*$E$1859/E830</f>
        <v>12.259917753623185</v>
      </c>
      <c r="J830" s="98">
        <f>J829*((H830+(I830/12))/H829)</f>
        <v>9657.6118911900903</v>
      </c>
      <c r="K830" s="96">
        <f>D830*$E$1859/E830</f>
        <v>17.580259420289849</v>
      </c>
      <c r="L830" s="98">
        <f>K830*(J830/H830)</f>
        <v>642.15092189890368</v>
      </c>
      <c r="M830" s="91">
        <f>H830/AVERAGE(K710:K829)</f>
        <v>14.833828921489788</v>
      </c>
      <c r="N830" s="87"/>
      <c r="O830" s="99">
        <f t="shared" si="70"/>
        <v>19.177986644847671</v>
      </c>
      <c r="P830" s="99"/>
      <c r="Q830" s="107">
        <f>1/M830-(G830/100-(((E830/E710)^(1/10))-1))</f>
        <v>2.3225714827656528E-2</v>
      </c>
      <c r="R830" s="97">
        <f>((G830/G831+G830/1200+((1+G831/1200)^(-119))*(1-G830/G831)))</f>
        <v>1.0030228178389522</v>
      </c>
      <c r="S830" s="97">
        <f>S829*R829*E829/E830</f>
        <v>15.459357925779061</v>
      </c>
      <c r="T830" s="100">
        <f t="shared" si="71"/>
        <v>2.0752726070569327E-2</v>
      </c>
      <c r="U830" s="100">
        <f t="shared" si="72"/>
        <v>-3.1445116215023328E-2</v>
      </c>
      <c r="V830" s="100">
        <f t="shared" si="73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75"/>
        <v>1939.5416666666044</v>
      </c>
      <c r="G831" s="97">
        <f>G825*6/12+G837*6/12</f>
        <v>2.2850000000000001</v>
      </c>
      <c r="H831" s="96">
        <f t="shared" si="74"/>
        <v>270.87478659420282</v>
      </c>
      <c r="I831" s="96">
        <f>C831*$E$1859/E831</f>
        <v>12.491236956521735</v>
      </c>
      <c r="J831" s="98">
        <f>J830*((H831+(I831/12))/H830)</f>
        <v>9932.215903844226</v>
      </c>
      <c r="K831" s="96">
        <f>D831*$E$1859/E831</f>
        <v>17.965799135760861</v>
      </c>
      <c r="L831" s="98">
        <f>K831*(J831/H831)</f>
        <v>658.75528005046817</v>
      </c>
      <c r="M831" s="91">
        <f>H831/AVERAGE(K711:K830)</f>
        <v>15.270952598570252</v>
      </c>
      <c r="N831" s="87"/>
      <c r="O831" s="99">
        <f t="shared" si="70"/>
        <v>19.706503149702876</v>
      </c>
      <c r="P831" s="99"/>
      <c r="Q831" s="107">
        <f>1/M831-(G831/100-(((E831/E711)^(1/10))-1))</f>
        <v>2.028356036729085E-2</v>
      </c>
      <c r="R831" s="97">
        <f>((G831/G832+G831/1200+((1+G832/1200)^(-119))*(1-G831/G832)))</f>
        <v>1.0030130669336272</v>
      </c>
      <c r="S831" s="97">
        <f>S830*R830*E830/E831</f>
        <v>15.506088748695856</v>
      </c>
      <c r="T831" s="100">
        <f t="shared" si="71"/>
        <v>2.4962247495403656E-2</v>
      </c>
      <c r="U831" s="100">
        <f t="shared" si="72"/>
        <v>-3.0743809729687599E-2</v>
      </c>
      <c r="V831" s="100">
        <f t="shared" si="73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75"/>
        <v>1939.6249999999377</v>
      </c>
      <c r="G832" s="97">
        <f>G825*5/12+G837*7/12</f>
        <v>2.2725</v>
      </c>
      <c r="H832" s="96">
        <f t="shared" si="74"/>
        <v>266.94236014492742</v>
      </c>
      <c r="I832" s="96">
        <f>C832*$E$1859/E832</f>
        <v>12.722556159420286</v>
      </c>
      <c r="J832" s="98">
        <f>J831*((H832+(I832/12))/H831)</f>
        <v>9826.8999225125426</v>
      </c>
      <c r="K832" s="96">
        <f>D832*$E$1859/E832</f>
        <v>18.351315719311586</v>
      </c>
      <c r="L832" s="98">
        <f>K832*(J832/H832)</f>
        <v>675.56360452570561</v>
      </c>
      <c r="M832" s="91">
        <f>H832/AVERAGE(K712:K831)</f>
        <v>15.120082343333982</v>
      </c>
      <c r="N832" s="87"/>
      <c r="O832" s="99">
        <f t="shared" si="70"/>
        <v>19.476322694888804</v>
      </c>
      <c r="P832" s="99"/>
      <c r="Q832" s="107">
        <f>1/M832-(G832/100-(((E832/E712)^(1/10))-1))</f>
        <v>2.1061966700567175E-2</v>
      </c>
      <c r="R832" s="97">
        <f>((G832/G833+G832/1200+((1+G833/1200)^(-119))*(1-G832/G833)))</f>
        <v>1.0030033165763537</v>
      </c>
      <c r="S832" s="97">
        <f>S831*R831*E831/E832</f>
        <v>15.552809631974441</v>
      </c>
      <c r="T832" s="100">
        <f t="shared" si="71"/>
        <v>2.9826313231360313E-2</v>
      </c>
      <c r="U832" s="100">
        <f t="shared" si="72"/>
        <v>-3.126371444582321E-2</v>
      </c>
      <c r="V832" s="100">
        <f t="shared" si="73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75"/>
        <v>1939.708333333271</v>
      </c>
      <c r="G833" s="97">
        <f>G825*4/12+G837*8/12</f>
        <v>2.2599999999999998</v>
      </c>
      <c r="H833" s="96">
        <f t="shared" si="74"/>
        <v>289.10963014184387</v>
      </c>
      <c r="I833" s="96">
        <f>C833*$E$1859/E833</f>
        <v>12.678260992907799</v>
      </c>
      <c r="J833" s="98">
        <f>J832*((H833+(I833/12))/H832)</f>
        <v>10681.833089314954</v>
      </c>
      <c r="K833" s="96">
        <f>D833*$E$1859/E833</f>
        <v>18.338198936170208</v>
      </c>
      <c r="L833" s="98">
        <f>K833*(J833/H833)</f>
        <v>677.54775272866982</v>
      </c>
      <c r="M833" s="91">
        <f>H833/AVERAGE(K713:K832)</f>
        <v>16.452835577060956</v>
      </c>
      <c r="N833" s="87"/>
      <c r="O833" s="99">
        <f t="shared" ref="O833:O896" si="76">J833/AVERAGE(L713:L832)</f>
        <v>21.145000339724795</v>
      </c>
      <c r="P833" s="99"/>
      <c r="Q833" s="107">
        <f>1/M833-(G833/100-(((E833/E713)^(1/10))-1))</f>
        <v>1.7934373511527449E-2</v>
      </c>
      <c r="R833" s="97">
        <f>((G833/G834+G833/1200+((1+G834/1200)^(-119))*(1-G833/G834)))</f>
        <v>1.0029935667676464</v>
      </c>
      <c r="S833" s="97">
        <f>S832*R832*E832/E833</f>
        <v>15.267614969696748</v>
      </c>
      <c r="T833" s="100">
        <f t="shared" si="71"/>
        <v>2.2741005106948542E-2</v>
      </c>
      <c r="U833" s="100">
        <f t="shared" si="72"/>
        <v>-2.9696109196251541E-2</v>
      </c>
      <c r="V833" s="100">
        <f t="shared" si="73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75"/>
        <v>1939.7916666666042</v>
      </c>
      <c r="G834" s="97">
        <f>G825*3/12+G837*9/12</f>
        <v>2.2475000000000001</v>
      </c>
      <c r="H834" s="96">
        <f t="shared" si="74"/>
        <v>294.13888928571424</v>
      </c>
      <c r="I834" s="96">
        <f>C834*$E$1859/E834</f>
        <v>13.224849285714281</v>
      </c>
      <c r="J834" s="98">
        <f>J833*((H834+(I834/12))/H833)</f>
        <v>10908.369447733894</v>
      </c>
      <c r="K834" s="96">
        <f>D834*$E$1859/E834</f>
        <v>19.15322999999999</v>
      </c>
      <c r="L834" s="98">
        <f>K834*(J834/H834)</f>
        <v>710.31242915476491</v>
      </c>
      <c r="M834" s="91">
        <f>H834/AVERAGE(K714:K833)</f>
        <v>16.821204806265634</v>
      </c>
      <c r="N834" s="87"/>
      <c r="O834" s="99">
        <f t="shared" si="76"/>
        <v>21.569692820968001</v>
      </c>
      <c r="P834" s="99"/>
      <c r="Q834" s="107">
        <f>1/M834-(G834/100-(((E834/E714)^(1/10))-1))</f>
        <v>1.6031261671560375E-2</v>
      </c>
      <c r="R834" s="97">
        <f>((G834/G835+G834/1200+((1+G835/1200)^(-119))*(1-G834/G835)))</f>
        <v>1.0029838175080226</v>
      </c>
      <c r="S834" s="97">
        <f>S833*R833*E833/E834</f>
        <v>15.422700448737618</v>
      </c>
      <c r="T834" s="100">
        <f t="shared" ref="T834:T897" si="77">(($J954/$J834)^(1/10)-1)</f>
        <v>2.4637494911377011E-2</v>
      </c>
      <c r="U834" s="100">
        <f t="shared" ref="U834:U897" si="78">(($S954/$S834)^(1/10)-1)</f>
        <v>-2.9681368728167845E-2</v>
      </c>
      <c r="V834" s="100">
        <f t="shared" ref="V834:V897" si="79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75"/>
        <v>1939.8749999999375</v>
      </c>
      <c r="G835" s="97">
        <f>G825*2/12+G837*10/12</f>
        <v>2.2350000000000003</v>
      </c>
      <c r="H835" s="96">
        <f t="shared" si="74"/>
        <v>288.89455249999992</v>
      </c>
      <c r="I835" s="96">
        <f>C835*$E$1859/E835</f>
        <v>13.680878571428567</v>
      </c>
      <c r="J835" s="98">
        <f>J834*((H835+(I835/12))/H834)</f>
        <v>10756.159641486443</v>
      </c>
      <c r="K835" s="96">
        <f>D835*$E$1859/E835</f>
        <v>19.83727392857142</v>
      </c>
      <c r="L835" s="98">
        <f>K835*(J835/H835)</f>
        <v>738.58396906812982</v>
      </c>
      <c r="M835" s="91">
        <f>H835/AVERAGE(K715:K834)</f>
        <v>16.599238509946641</v>
      </c>
      <c r="N835" s="87"/>
      <c r="O835" s="99">
        <f t="shared" si="76"/>
        <v>21.237270183870681</v>
      </c>
      <c r="P835" s="99"/>
      <c r="Q835" s="107">
        <f>1/M835-(G835/100-(((E835/E715)^(1/10))-1))</f>
        <v>1.695121525565662E-2</v>
      </c>
      <c r="R835" s="97">
        <f>((G835/G836+G835/1200+((1+G836/1200)^(-119))*(1-G835/G836)))</f>
        <v>1.0029740687979982</v>
      </c>
      <c r="S835" s="97">
        <f>S834*R834*E834/E835</f>
        <v>15.46871897235755</v>
      </c>
      <c r="T835" s="100">
        <f t="shared" si="77"/>
        <v>2.7644050803827813E-2</v>
      </c>
      <c r="U835" s="100">
        <f t="shared" si="78"/>
        <v>-3.0198812680253595E-2</v>
      </c>
      <c r="V835" s="100">
        <f t="shared" si="79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75"/>
        <v>1939.9583333332707</v>
      </c>
      <c r="G836" s="97">
        <f>G825*1/12+G837*11/12</f>
        <v>2.2225000000000001</v>
      </c>
      <c r="H836" s="96">
        <f t="shared" si="74"/>
        <v>282.05411321428562</v>
      </c>
      <c r="I836" s="96">
        <f>C836*$E$1859/E836</f>
        <v>14.136907857142853</v>
      </c>
      <c r="J836" s="98">
        <f>J835*((H836+(I836/12))/H835)</f>
        <v>10545.337780583855</v>
      </c>
      <c r="K836" s="96">
        <f>D836*$E$1859/E836</f>
        <v>20.521317857142854</v>
      </c>
      <c r="L836" s="98">
        <f>K836*(J836/H836)</f>
        <v>767.24365420577783</v>
      </c>
      <c r="M836" s="91">
        <f>H836/AVERAGE(K716:K835)</f>
        <v>16.280412901283835</v>
      </c>
      <c r="N836" s="87"/>
      <c r="O836" s="99">
        <f t="shared" si="76"/>
        <v>20.784015129907623</v>
      </c>
      <c r="P836" s="99"/>
      <c r="Q836" s="107">
        <f>1/M836-(G836/100-(((E836/E716)^(1/10))-1))</f>
        <v>1.8823727111642069E-2</v>
      </c>
      <c r="R836" s="97">
        <f>((G836/G837+G836/1200+((1+G837/1200)^(-119))*(1-G836/G837)))</f>
        <v>1.0029643206380907</v>
      </c>
      <c r="S836" s="97">
        <f>S835*R835*E835/E836</f>
        <v>15.514724006798241</v>
      </c>
      <c r="T836" s="100">
        <f t="shared" si="77"/>
        <v>3.3859704471031149E-2</v>
      </c>
      <c r="U836" s="100">
        <f t="shared" si="78"/>
        <v>-2.948810779112232E-2</v>
      </c>
      <c r="V836" s="100">
        <f t="shared" si="79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75"/>
        <v>1940.041666666604</v>
      </c>
      <c r="G837" s="97">
        <v>2.21</v>
      </c>
      <c r="H837" s="96">
        <f t="shared" si="74"/>
        <v>282.47569424460426</v>
      </c>
      <c r="I837" s="96">
        <f>C837*$E$1859/E837</f>
        <v>14.315156253705032</v>
      </c>
      <c r="J837" s="98">
        <f>J836*((H837+(I837/12))/H836)</f>
        <v>10605.700526863297</v>
      </c>
      <c r="K837" s="96">
        <f>D837*$E$1859/E837</f>
        <v>21.357918345323736</v>
      </c>
      <c r="L837" s="98">
        <f>K837*(J837/H837)</f>
        <v>801.89443007990781</v>
      </c>
      <c r="M837" s="91">
        <f>H837/AVERAGE(K717:K836)</f>
        <v>16.378480342613667</v>
      </c>
      <c r="N837" s="87"/>
      <c r="O837" s="99">
        <f t="shared" si="76"/>
        <v>20.860773184593903</v>
      </c>
      <c r="P837" s="99"/>
      <c r="Q837" s="107">
        <f>1/M837-(G837/100-(((E837/E717)^(1/10))-1))</f>
        <v>1.8449926158429539E-2</v>
      </c>
      <c r="R837" s="97">
        <f>((G837/G838+G837/1200+((1+G838/1200)^(-119))*(1-G837/G838)))</f>
        <v>1.0037715554144664</v>
      </c>
      <c r="S837" s="97">
        <f>S836*R836*E836/E837</f>
        <v>15.672662210584335</v>
      </c>
      <c r="T837" s="100">
        <f t="shared" si="77"/>
        <v>3.640069618915609E-2</v>
      </c>
      <c r="U837" s="100">
        <f t="shared" si="78"/>
        <v>-2.9878658206996644E-2</v>
      </c>
      <c r="V837" s="100">
        <f t="shared" si="79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75"/>
        <v>1940.1249999999372</v>
      </c>
      <c r="G838" s="97">
        <f>G837*11/12+G849*1/12</f>
        <v>2.1883333333333335</v>
      </c>
      <c r="H838" s="96">
        <f t="shared" si="74"/>
        <v>278.63389357142853</v>
      </c>
      <c r="I838" s="96">
        <f>C838*$E$1859/E838</f>
        <v>14.288925219535709</v>
      </c>
      <c r="J838" s="98">
        <f>J837*((H838+(I838/12))/H837)</f>
        <v>10506.165182103703</v>
      </c>
      <c r="K838" s="96">
        <f>D838*$E$1859/E838</f>
        <v>21.889405714285708</v>
      </c>
      <c r="L838" s="98">
        <f>K838*(J838/H838)</f>
        <v>825.36158550078187</v>
      </c>
      <c r="M838" s="91">
        <f>H838/AVERAGE(K718:K837)</f>
        <v>16.216119847731054</v>
      </c>
      <c r="N838" s="87"/>
      <c r="O838" s="99">
        <f t="shared" si="76"/>
        <v>20.606533623194938</v>
      </c>
      <c r="P838" s="99"/>
      <c r="Q838" s="107">
        <f>1/M838-(G838/100-(((E838/E718)^(1/10))-1))</f>
        <v>2.0555367211535197E-2</v>
      </c>
      <c r="R838" s="97">
        <f>((G838/G839+G838/1200+((1+G839/1200)^(-119))*(1-G838/G839)))</f>
        <v>1.0037555134840215</v>
      </c>
      <c r="S838" s="97">
        <f>S837*R837*E837/E838</f>
        <v>15.619402720856597</v>
      </c>
      <c r="T838" s="100">
        <f t="shared" si="77"/>
        <v>3.9971189749723024E-2</v>
      </c>
      <c r="U838" s="100">
        <f t="shared" si="78"/>
        <v>-2.9539517735034382E-2</v>
      </c>
      <c r="V838" s="100">
        <f t="shared" si="79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75"/>
        <v>1940.2083333332705</v>
      </c>
      <c r="G839" s="97">
        <f>G837*10/12+G849*2/12</f>
        <v>2.166666666666667</v>
      </c>
      <c r="H839" s="96">
        <f t="shared" si="74"/>
        <v>277.0377910714285</v>
      </c>
      <c r="I839" s="96">
        <f>C839*$E$1859/E839</f>
        <v>14.364922499999995</v>
      </c>
      <c r="J839" s="98">
        <f>J838*((H839+(I839/12))/H838)</f>
        <v>10491.119528201343</v>
      </c>
      <c r="K839" s="96">
        <f>D839*$E$1859/E839</f>
        <v>22.573449642857135</v>
      </c>
      <c r="L839" s="98">
        <f>K839*(J839/H839)</f>
        <v>854.83196155714643</v>
      </c>
      <c r="M839" s="91">
        <f>H839/AVERAGE(K719:K838)</f>
        <v>16.172906305307901</v>
      </c>
      <c r="N839" s="87"/>
      <c r="O839" s="99">
        <f t="shared" si="76"/>
        <v>20.505754657089827</v>
      </c>
      <c r="P839" s="99"/>
      <c r="Q839" s="107">
        <f>1/M839-(G839/100-(((E839/E719)^(1/10))-1))</f>
        <v>2.1515605176069624E-2</v>
      </c>
      <c r="R839" s="97">
        <f>((G839/G840+G839/1200+((1+G840/1200)^(-119))*(1-G839/G840)))</f>
        <v>1.0037394744304893</v>
      </c>
      <c r="S839" s="97">
        <f>S838*R838*E838/E839</f>
        <v>15.678061598387135</v>
      </c>
      <c r="T839" s="100">
        <f t="shared" si="77"/>
        <v>4.110460342552158E-2</v>
      </c>
      <c r="U839" s="100">
        <f t="shared" si="78"/>
        <v>-3.0304361536501623E-2</v>
      </c>
      <c r="V839" s="100">
        <f t="shared" si="79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75"/>
        <v>1940.2916666666038</v>
      </c>
      <c r="G840" s="97">
        <f>G837*9/12+G849*3/12</f>
        <v>2.145</v>
      </c>
      <c r="H840" s="96">
        <f t="shared" si="74"/>
        <v>279.77396678571421</v>
      </c>
      <c r="I840" s="96">
        <f>C840*$E$1859/E840</f>
        <v>14.516939862392851</v>
      </c>
      <c r="J840" s="98">
        <f>J839*((H840+(I840/12))/H839)</f>
        <v>10640.547249170282</v>
      </c>
      <c r="K840" s="96">
        <f>D840*$E$1859/E840</f>
        <v>22.953550052499992</v>
      </c>
      <c r="L840" s="98">
        <f>K840*(J840/H840)</f>
        <v>872.98449057231028</v>
      </c>
      <c r="M840" s="91">
        <f>H840/AVERAGE(K720:K839)</f>
        <v>16.370988707128785</v>
      </c>
      <c r="N840" s="87"/>
      <c r="O840" s="99">
        <f t="shared" si="76"/>
        <v>20.710720299995657</v>
      </c>
      <c r="P840" s="99"/>
      <c r="Q840" s="107">
        <f>1/M840-(G840/100-(((E840/E720)^(1/10))-1))</f>
        <v>2.0405333024727489E-2</v>
      </c>
      <c r="R840" s="97">
        <f>((G840/G841+G840/1200+((1+G841/1200)^(-119))*(1-G840/G841)))</f>
        <v>1.0037234382585667</v>
      </c>
      <c r="S840" s="97">
        <f>S839*R839*E839/E840</f>
        <v>15.73668930885394</v>
      </c>
      <c r="T840" s="100">
        <f t="shared" si="77"/>
        <v>4.3105931374411099E-2</v>
      </c>
      <c r="U840" s="100">
        <f t="shared" si="78"/>
        <v>-3.0653668957569047E-2</v>
      </c>
      <c r="V840" s="100">
        <f t="shared" si="79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75"/>
        <v>1940.374999999937</v>
      </c>
      <c r="G841" s="97">
        <f>G837*8/12+G849*4/12</f>
        <v>2.1233333333333335</v>
      </c>
      <c r="H841" s="96">
        <f t="shared" si="74"/>
        <v>241.23949214285707</v>
      </c>
      <c r="I841" s="96">
        <f>C841*$E$1859/E841</f>
        <v>14.668934423321426</v>
      </c>
      <c r="J841" s="98">
        <f>J840*((H841+(I841/12))/H840)</f>
        <v>9221.4703473112568</v>
      </c>
      <c r="K841" s="96">
        <f>D841*$E$1859/E841</f>
        <v>23.333422447499995</v>
      </c>
      <c r="L841" s="98">
        <f>K841*(J841/H841)</f>
        <v>891.92885165539019</v>
      </c>
      <c r="M841" s="91">
        <f>H841/AVERAGE(K721:K840)</f>
        <v>14.138747694800729</v>
      </c>
      <c r="N841" s="87"/>
      <c r="O841" s="99">
        <f t="shared" si="76"/>
        <v>17.861798289357665</v>
      </c>
      <c r="P841" s="99"/>
      <c r="Q841" s="107">
        <f>1/M841-(G841/100-(((E841/E721)^(1/10))-1))</f>
        <v>3.0844754648737385E-2</v>
      </c>
      <c r="R841" s="97">
        <f>((G841/G842+G841/1200+((1+G842/1200)^(-119))*(1-G841/G842)))</f>
        <v>1.0037074049729597</v>
      </c>
      <c r="S841" s="97">
        <f>S840*R840*E840/E841</f>
        <v>15.795283899889702</v>
      </c>
      <c r="T841" s="100">
        <f t="shared" si="77"/>
        <v>6.1770599522880998E-2</v>
      </c>
      <c r="U841" s="100">
        <f t="shared" si="78"/>
        <v>-3.1409081926938143E-2</v>
      </c>
      <c r="V841" s="100">
        <f t="shared" si="79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75"/>
        <v>1940.4583333332703</v>
      </c>
      <c r="G842" s="97">
        <f>G837*7/12+G849*5/12</f>
        <v>2.1016666666666666</v>
      </c>
      <c r="H842" s="96">
        <f t="shared" ref="H842:H905" si="80">B842*$E$1859/E842</f>
        <v>218.92639964539001</v>
      </c>
      <c r="I842" s="96">
        <f>C842*$E$1859/E842</f>
        <v>14.715838652482265</v>
      </c>
      <c r="J842" s="98">
        <f>J841*((H842+(I842/12))/H841)</f>
        <v>8415.4205309476529</v>
      </c>
      <c r="K842" s="96">
        <f>D842*$E$1859/E842</f>
        <v>23.545341843971624</v>
      </c>
      <c r="L842" s="98">
        <f>K842*(J842/H842)</f>
        <v>905.07108088785503</v>
      </c>
      <c r="M842" s="91">
        <f>H842/AVERAGE(K722:K841)</f>
        <v>12.843765598268808</v>
      </c>
      <c r="N842" s="87"/>
      <c r="O842" s="99">
        <f t="shared" si="76"/>
        <v>16.212647751148253</v>
      </c>
      <c r="P842" s="99"/>
      <c r="Q842" s="107">
        <f>1/M842-(G842/100-(((E842/E722)^(1/10))-1))</f>
        <v>3.9474300571291088E-2</v>
      </c>
      <c r="R842" s="97">
        <f>((G842/G843+G842/1200+((1+G843/1200)^(-119))*(1-G842/G843)))</f>
        <v>1.0036913745783809</v>
      </c>
      <c r="S842" s="97">
        <f>S841*R841*E841/E842</f>
        <v>15.741404808196632</v>
      </c>
      <c r="T842" s="100">
        <f t="shared" si="77"/>
        <v>7.3376956935260473E-2</v>
      </c>
      <c r="U842" s="100">
        <f t="shared" si="78"/>
        <v>-3.1469676625855425E-2</v>
      </c>
      <c r="V842" s="100">
        <f t="shared" si="79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81">F842+1/12</f>
        <v>1940.5416666666035</v>
      </c>
      <c r="G843" s="97">
        <f>G837*6/12+G849*6/12</f>
        <v>2.08</v>
      </c>
      <c r="H843" s="96">
        <f t="shared" si="80"/>
        <v>227.78662821428566</v>
      </c>
      <c r="I843" s="96">
        <f>C843*$E$1859/E843</f>
        <v>14.972969148107138</v>
      </c>
      <c r="J843" s="98">
        <f>J842*((H843+(I843/12))/H842)</f>
        <v>8803.9660370029978</v>
      </c>
      <c r="K843" s="96">
        <f>D843*$E$1859/E843</f>
        <v>24.017466376071422</v>
      </c>
      <c r="L843" s="98">
        <f>K843*(J843/H843)</f>
        <v>928.27643100664352</v>
      </c>
      <c r="M843" s="91">
        <f>H843/AVERAGE(K723:K842)</f>
        <v>13.369884763210059</v>
      </c>
      <c r="N843" s="87"/>
      <c r="O843" s="99">
        <f t="shared" si="76"/>
        <v>16.862230313337175</v>
      </c>
      <c r="P843" s="99"/>
      <c r="Q843" s="107">
        <f>1/M843-(G843/100-(((E843/E723)^(1/10))-1))</f>
        <v>3.7104691099934833E-2</v>
      </c>
      <c r="R843" s="97">
        <f>((G843/G844+G843/1200+((1+G844/1200)^(-119))*(1-G843/G844)))</f>
        <v>1.0036753470795532</v>
      </c>
      <c r="S843" s="97">
        <f>S842*R842*E842/E843</f>
        <v>15.912365888517423</v>
      </c>
      <c r="T843" s="100">
        <f t="shared" si="77"/>
        <v>5.9825000658282335E-2</v>
      </c>
      <c r="U843" s="100">
        <f t="shared" si="78"/>
        <v>-3.3708372905429163E-2</v>
      </c>
      <c r="V843" s="100">
        <f t="shared" si="79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81"/>
        <v>1940.6249999999368</v>
      </c>
      <c r="G844" s="97">
        <f>G837*5/12+G849*7/12</f>
        <v>2.0583333333333336</v>
      </c>
      <c r="H844" s="96">
        <f t="shared" si="80"/>
        <v>232.57493571428563</v>
      </c>
      <c r="I844" s="96">
        <f>C844*$E$1859/E844</f>
        <v>15.124963709035709</v>
      </c>
      <c r="J844" s="98">
        <f>J843*((H844+(I844/12))/H843)</f>
        <v>9037.7494505538052</v>
      </c>
      <c r="K844" s="96">
        <f>D844*$E$1859/E844</f>
        <v>24.321637909642849</v>
      </c>
      <c r="L844" s="98">
        <f>K844*(J844/H844)</f>
        <v>945.12707906100275</v>
      </c>
      <c r="M844" s="91">
        <f>H844/AVERAGE(K724:K843)</f>
        <v>13.649399392391636</v>
      </c>
      <c r="N844" s="87"/>
      <c r="O844" s="99">
        <f t="shared" si="76"/>
        <v>17.199450235230632</v>
      </c>
      <c r="P844" s="99"/>
      <c r="Q844" s="107">
        <f>1/M844-(G844/100-(((E844/E724)^(1/10))-1))</f>
        <v>3.6383899673062041E-2</v>
      </c>
      <c r="R844" s="97">
        <f>((G844/G845+G844/1200+((1+G845/1200)^(-119))*(1-G844/G845)))</f>
        <v>1.0036593224812065</v>
      </c>
      <c r="S844" s="97">
        <f>S843*R843*E843/E844</f>
        <v>15.970849356014567</v>
      </c>
      <c r="T844" s="100">
        <f t="shared" si="77"/>
        <v>6.3007997970177199E-2</v>
      </c>
      <c r="U844" s="100">
        <f t="shared" si="78"/>
        <v>-3.4840854558174206E-2</v>
      </c>
      <c r="V844" s="100">
        <f t="shared" si="79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81"/>
        <v>1940.70833333327</v>
      </c>
      <c r="G845" s="97">
        <f>G837*4/12+G849*8/12</f>
        <v>2.0366666666666666</v>
      </c>
      <c r="H845" s="96">
        <f t="shared" si="80"/>
        <v>242.37956535714281</v>
      </c>
      <c r="I845" s="96">
        <f>C845*$E$1859/E845</f>
        <v>15.276981071428567</v>
      </c>
      <c r="J845" s="98">
        <f>J844*((H845+(I845/12))/H844)</f>
        <v>9468.2239546120472</v>
      </c>
      <c r="K845" s="96">
        <f>D845*$E$1859/E845</f>
        <v>24.625581428571422</v>
      </c>
      <c r="L845" s="98">
        <f>K845*(J845/H845)</f>
        <v>961.96442812615339</v>
      </c>
      <c r="M845" s="91">
        <f>H845/AVERAGE(K725:K844)</f>
        <v>14.214842598620638</v>
      </c>
      <c r="N845" s="87"/>
      <c r="O845" s="99">
        <f t="shared" si="76"/>
        <v>17.894527295628073</v>
      </c>
      <c r="P845" s="99"/>
      <c r="Q845" s="107">
        <f>1/M845-(G845/100-(((E845/E725)^(1/10))-1))</f>
        <v>3.3092066814589143E-2</v>
      </c>
      <c r="R845" s="97">
        <f>((G845/G846+G845/1200+((1+G846/1200)^(-119))*(1-G845/G846)))</f>
        <v>1.0036433007880792</v>
      </c>
      <c r="S845" s="97">
        <f>S844*R844*E844/E845</f>
        <v>16.029291844106993</v>
      </c>
      <c r="T845" s="100">
        <f t="shared" si="77"/>
        <v>6.1925878084512664E-2</v>
      </c>
      <c r="U845" s="100">
        <f t="shared" si="78"/>
        <v>-3.5567719186045399E-2</v>
      </c>
      <c r="V845" s="100">
        <f t="shared" si="79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81"/>
        <v>1940.7916666666033</v>
      </c>
      <c r="G846" s="97">
        <f>G837*3/12+G849*9/12</f>
        <v>2.0150000000000001</v>
      </c>
      <c r="H846" s="96">
        <f t="shared" si="80"/>
        <v>244.65971178571422</v>
      </c>
      <c r="I846" s="96">
        <f>C846*$E$1859/E846</f>
        <v>15.276981071428567</v>
      </c>
      <c r="J846" s="98">
        <f>J845*((H846+(I846/12))/H845)</f>
        <v>9607.0259207074105</v>
      </c>
      <c r="K846" s="96">
        <f>D846*$E$1859/E846</f>
        <v>24.397566785714279</v>
      </c>
      <c r="L846" s="98">
        <f>K846*(J846/H846)</f>
        <v>958.01656432031018</v>
      </c>
      <c r="M846" s="91">
        <f>H846/AVERAGE(K726:K845)</f>
        <v>14.328290323104952</v>
      </c>
      <c r="N846" s="87"/>
      <c r="O846" s="99">
        <f t="shared" si="76"/>
        <v>18.021167440415681</v>
      </c>
      <c r="P846" s="99"/>
      <c r="Q846" s="107">
        <f>1/M846-(G846/100-(((E846/E726)^(1/10))-1))</f>
        <v>3.3345933452265067E-2</v>
      </c>
      <c r="R846" s="97">
        <f>((G846/G847+G846/1200+((1+G847/1200)^(-119))*(1-G846/G847)))</f>
        <v>1.0036272820049184</v>
      </c>
      <c r="S846" s="97">
        <f>S845*R845*E845/E846</f>
        <v>16.087691375714979</v>
      </c>
      <c r="T846" s="100">
        <f t="shared" si="77"/>
        <v>6.4436129950412147E-2</v>
      </c>
      <c r="U846" s="100">
        <f t="shared" si="78"/>
        <v>-3.6681501835572172E-2</v>
      </c>
      <c r="V846" s="100">
        <f t="shared" si="79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81"/>
        <v>1940.8749999999366</v>
      </c>
      <c r="G847" s="97">
        <f>G837*2/12+G849*10/12</f>
        <v>1.9933333333333334</v>
      </c>
      <c r="H847" s="96">
        <f t="shared" si="80"/>
        <v>250.36007785714281</v>
      </c>
      <c r="I847" s="96">
        <f>C847*$E$1859/E847</f>
        <v>15.276981071428567</v>
      </c>
      <c r="J847" s="98">
        <f>J846*((H847+(I847/12))/H846)</f>
        <v>9880.8515274874389</v>
      </c>
      <c r="K847" s="96">
        <f>D847*$E$1859/E847</f>
        <v>24.169552142857135</v>
      </c>
      <c r="L847" s="98">
        <f>K847*(J847/H847)</f>
        <v>953.88912742592743</v>
      </c>
      <c r="M847" s="91">
        <f>H847/AVERAGE(K727:K846)</f>
        <v>14.636689248763604</v>
      </c>
      <c r="N847" s="87"/>
      <c r="O847" s="99">
        <f t="shared" si="76"/>
        <v>18.393381330164459</v>
      </c>
      <c r="P847" s="99"/>
      <c r="Q847" s="107">
        <f>1/M847-(G847/100-(((E847/E727)^(1/10))-1))</f>
        <v>3.2690244174055846E-2</v>
      </c>
      <c r="R847" s="97">
        <f>((G847/G848+G847/1200+((1+G848/1200)^(-119))*(1-G847/G848)))</f>
        <v>1.0036112661364796</v>
      </c>
      <c r="S847" s="97">
        <f>S846*R846*E846/E847</f>
        <v>16.14604596914279</v>
      </c>
      <c r="T847" s="100">
        <f t="shared" si="77"/>
        <v>6.1437338019165066E-2</v>
      </c>
      <c r="U847" s="100">
        <f t="shared" si="78"/>
        <v>-3.7395403887164891E-2</v>
      </c>
      <c r="V847" s="100">
        <f t="shared" si="79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81"/>
        <v>1940.9583333332698</v>
      </c>
      <c r="G848" s="97">
        <f>G837*1/12+G849*11/12</f>
        <v>1.9716666666666665</v>
      </c>
      <c r="H848" s="96">
        <f t="shared" si="80"/>
        <v>238.39658617021269</v>
      </c>
      <c r="I848" s="96">
        <f>C848*$E$1859/E848</f>
        <v>15.16863368794326</v>
      </c>
      <c r="J848" s="98">
        <f>J847*((H848+(I848/12))/H847)</f>
        <v>9458.5814599046444</v>
      </c>
      <c r="K848" s="96">
        <f>D848*$E$1859/E848</f>
        <v>23.771739361702121</v>
      </c>
      <c r="L848" s="98">
        <f>K848*(J848/H848)</f>
        <v>943.16339343778509</v>
      </c>
      <c r="M848" s="91">
        <f>H848/AVERAGE(K728:K847)</f>
        <v>13.908426122353832</v>
      </c>
      <c r="N848" s="87"/>
      <c r="O848" s="99">
        <f t="shared" si="76"/>
        <v>17.47011511194825</v>
      </c>
      <c r="P848" s="99"/>
      <c r="Q848" s="107">
        <f>1/M848-(G848/100-(((E848/E728)^(1/10))-1))</f>
        <v>3.9005332223909617E-2</v>
      </c>
      <c r="R848" s="97">
        <f>((G848/G849+G848/1200+((1+G849/1200)^(-119))*(1-G848/G849)))</f>
        <v>1.0035952531875263</v>
      </c>
      <c r="S848" s="97">
        <f>S847*R847*E847/E848</f>
        <v>16.089429144301331</v>
      </c>
      <c r="T848" s="100">
        <f t="shared" si="77"/>
        <v>6.502516778789591E-2</v>
      </c>
      <c r="U848" s="100">
        <f t="shared" si="78"/>
        <v>-3.8191801895766986E-2</v>
      </c>
      <c r="V848" s="100">
        <f t="shared" si="79"/>
        <v>0.1032169696836629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81"/>
        <v>1941.0416666666031</v>
      </c>
      <c r="G849" s="97">
        <v>1.95</v>
      </c>
      <c r="H849" s="96">
        <f t="shared" si="80"/>
        <v>238.84938120567372</v>
      </c>
      <c r="I849" s="96">
        <f>C849*$E$1859/E849</f>
        <v>15.244091980602832</v>
      </c>
      <c r="J849" s="98">
        <f>J848*((H849+(I849/12))/H848)</f>
        <v>9526.9483052712112</v>
      </c>
      <c r="K849" s="96">
        <f>D849*$E$1859/E849</f>
        <v>23.847129735106378</v>
      </c>
      <c r="L849" s="98">
        <f>K849*(J849/H849)</f>
        <v>951.1867733072346</v>
      </c>
      <c r="M849" s="91">
        <f>H849/AVERAGE(K729:K848)</f>
        <v>13.904158267950828</v>
      </c>
      <c r="N849" s="87"/>
      <c r="O849" s="99">
        <f t="shared" si="76"/>
        <v>17.45972403115238</v>
      </c>
      <c r="P849" s="99"/>
      <c r="Q849" s="107">
        <f>1/M849-(G849/100-(((E849/E729)^(1/10))-1))</f>
        <v>4.047838438753476E-2</v>
      </c>
      <c r="R849" s="97">
        <f>((G849/G850+G849/1200+((1+G850/1200)^(-119))*(1-G849/G850)))</f>
        <v>0.99780354306056551</v>
      </c>
      <c r="S849" s="97">
        <f>S848*R848*E848/E849</f>
        <v>16.14727471571786</v>
      </c>
      <c r="T849" s="100">
        <f t="shared" si="77"/>
        <v>7.0799139272996525E-2</v>
      </c>
      <c r="U849" s="100">
        <f t="shared" si="78"/>
        <v>-4.0032852455805679E-2</v>
      </c>
      <c r="V849" s="100">
        <f t="shared" si="79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81"/>
        <v>1941.1249999999363</v>
      </c>
      <c r="G850" s="97">
        <f>G849*11/12+G861*1/12</f>
        <v>1.9924999999999999</v>
      </c>
      <c r="H850" s="96">
        <f t="shared" si="80"/>
        <v>223.90714503546093</v>
      </c>
      <c r="I850" s="96">
        <f>C850*$E$1859/E850</f>
        <v>15.319572913014181</v>
      </c>
      <c r="J850" s="98">
        <f>J849*((H850+(I850/12))/H849)</f>
        <v>8981.8704296877586</v>
      </c>
      <c r="K850" s="96">
        <f>D850*$E$1859/E850</f>
        <v>23.922746506028361</v>
      </c>
      <c r="L850" s="98">
        <f>K850*(J850/H850)</f>
        <v>959.64337987241277</v>
      </c>
      <c r="M850" s="91">
        <f>H850/AVERAGE(K730:K849)</f>
        <v>13.002943303402445</v>
      </c>
      <c r="N850" s="87"/>
      <c r="O850" s="99">
        <f t="shared" si="76"/>
        <v>16.330448496085086</v>
      </c>
      <c r="P850" s="99"/>
      <c r="Q850" s="107">
        <f>1/M850-(G850/100-(((E850/E730)^(1/10))-1))</f>
        <v>4.628963306826693E-2</v>
      </c>
      <c r="R850" s="97">
        <f>((G850/G851+G850/1200+((1+G851/1200)^(-119))*(1-G850/G851)))</f>
        <v>0.99784679152781341</v>
      </c>
      <c r="S850" s="97">
        <f>S849*R849*E849/E850</f>
        <v>16.111807922115567</v>
      </c>
      <c r="T850" s="100">
        <f t="shared" si="77"/>
        <v>8.0417427361342941E-2</v>
      </c>
      <c r="U850" s="100">
        <f t="shared" si="78"/>
        <v>-4.0820039230184846E-2</v>
      </c>
      <c r="V850" s="100">
        <f t="shared" si="79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81"/>
        <v>1941.2083333332696</v>
      </c>
      <c r="G851" s="97">
        <f>G849*10/12+G861*2/12</f>
        <v>2.0350000000000001</v>
      </c>
      <c r="H851" s="96">
        <f t="shared" si="80"/>
        <v>223.67915316901403</v>
      </c>
      <c r="I851" s="96">
        <f>C851*$E$1859/E851</f>
        <v>15.286615492957743</v>
      </c>
      <c r="J851" s="98">
        <f>J850*((H851+(I851/12))/H850)</f>
        <v>9023.8256483741188</v>
      </c>
      <c r="K851" s="96">
        <f>D851*$E$1859/E851</f>
        <v>23.829135915492952</v>
      </c>
      <c r="L851" s="98">
        <f>K851*(J851/H851)</f>
        <v>961.33217962578544</v>
      </c>
      <c r="M851" s="91">
        <f>H851/AVERAGE(K731:K850)</f>
        <v>12.955719822063326</v>
      </c>
      <c r="N851" s="87"/>
      <c r="O851" s="99">
        <f t="shared" si="76"/>
        <v>16.274201363786236</v>
      </c>
      <c r="P851" s="99"/>
      <c r="Q851" s="107">
        <f>1/M851-(G851/100-(((E851/E731)^(1/10))-1))</f>
        <v>4.7477159338851209E-2</v>
      </c>
      <c r="R851" s="97">
        <f>((G851/G852+G851/1200+((1+G852/1200)^(-119))*(1-G851/G852)))</f>
        <v>0.99789001806578537</v>
      </c>
      <c r="S851" s="97">
        <f>S850*R850*E850/E851</f>
        <v>15.963896715156022</v>
      </c>
      <c r="T851" s="100">
        <f t="shared" si="77"/>
        <v>7.8294771296359755E-2</v>
      </c>
      <c r="U851" s="100">
        <f t="shared" si="78"/>
        <v>-4.0178458078739543E-2</v>
      </c>
      <c r="V851" s="100">
        <f t="shared" si="79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81"/>
        <v>1941.2916666666029</v>
      </c>
      <c r="G852" s="97">
        <f>G849*9/12+G861*3/12</f>
        <v>2.0775000000000001</v>
      </c>
      <c r="H852" s="96">
        <f t="shared" si="80"/>
        <v>215.19479860139853</v>
      </c>
      <c r="I852" s="96">
        <f>C852*$E$1859/E852</f>
        <v>15.254119015839155</v>
      </c>
      <c r="J852" s="98">
        <f>J851*((H852+(I852/12))/H851)</f>
        <v>8732.8264221755144</v>
      </c>
      <c r="K852" s="96">
        <f>D852*$E$1859/E852</f>
        <v>23.885729720279713</v>
      </c>
      <c r="L852" s="98">
        <f>K852*(J852/H852)</f>
        <v>969.30749706719928</v>
      </c>
      <c r="M852" s="91">
        <f>H852/AVERAGE(K732:K851)</f>
        <v>12.429370389220781</v>
      </c>
      <c r="N852" s="87"/>
      <c r="O852" s="99">
        <f t="shared" si="76"/>
        <v>15.62059635074306</v>
      </c>
      <c r="P852" s="99"/>
      <c r="Q852" s="107">
        <f>1/M852-(G852/100-(((E852/E732)^(1/10))-1))</f>
        <v>5.1653928535461108E-2</v>
      </c>
      <c r="R852" s="97">
        <f>((G852/G853+G852/1200+((1+G853/1200)^(-119))*(1-G852/G853)))</f>
        <v>0.99793322274458374</v>
      </c>
      <c r="S852" s="97">
        <f>S851*R851*E851/E852</f>
        <v>15.81881308930914</v>
      </c>
      <c r="T852" s="100">
        <f t="shared" si="77"/>
        <v>8.3906737546526333E-2</v>
      </c>
      <c r="U852" s="100">
        <f t="shared" si="78"/>
        <v>-3.9171540119704584E-2</v>
      </c>
      <c r="V852" s="100">
        <f t="shared" si="79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81"/>
        <v>1941.3749999999361</v>
      </c>
      <c r="G853" s="97">
        <f>G849*8/12+G861*4/12</f>
        <v>2.12</v>
      </c>
      <c r="H853" s="96">
        <f t="shared" si="80"/>
        <v>209.04509131944437</v>
      </c>
      <c r="I853" s="96">
        <f>C853*$E$1859/E853</f>
        <v>15.222096046770828</v>
      </c>
      <c r="J853" s="98">
        <f>J852*((H853+(I853/12))/H852)</f>
        <v>8534.7423313686868</v>
      </c>
      <c r="K853" s="96">
        <f>D853*$E$1859/E853</f>
        <v>23.941537499999992</v>
      </c>
      <c r="L853" s="98">
        <f>K853*(J853/H853)</f>
        <v>977.46783858729384</v>
      </c>
      <c r="M853" s="91">
        <f>H853/AVERAGE(K733:K852)</f>
        <v>12.037206512481573</v>
      </c>
      <c r="N853" s="87"/>
      <c r="O853" s="99">
        <f t="shared" si="76"/>
        <v>15.138524744744737</v>
      </c>
      <c r="P853" s="99"/>
      <c r="Q853" s="107">
        <f>1/M853-(G853/100-(((E853/E733)^(1/10))-1))</f>
        <v>5.5831630874339899E-2</v>
      </c>
      <c r="R853" s="97">
        <f>((G853/G854+G853/1200+((1+G854/1200)^(-119))*(1-G853/G854)))</f>
        <v>0.99797640563406864</v>
      </c>
      <c r="S853" s="97">
        <f>S852*R852*E852/E853</f>
        <v>15.676493298943138</v>
      </c>
      <c r="T853" s="100">
        <f t="shared" si="77"/>
        <v>8.6662450509808364E-2</v>
      </c>
      <c r="U853" s="100">
        <f t="shared" si="78"/>
        <v>-3.8543675475214867E-2</v>
      </c>
      <c r="V853" s="100">
        <f t="shared" si="79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81"/>
        <v>1941.4583333332694</v>
      </c>
      <c r="G854" s="97">
        <f>G849*7/12+G861*5/12</f>
        <v>2.1625000000000001</v>
      </c>
      <c r="H854" s="96">
        <f t="shared" si="80"/>
        <v>211.94503945578225</v>
      </c>
      <c r="I854" s="96">
        <f>C854*$E$1859/E854</f>
        <v>14.983819387755098</v>
      </c>
      <c r="J854" s="98">
        <f>J853*((H854+(I854/12))/H853)</f>
        <v>8704.1183721820926</v>
      </c>
      <c r="K854" s="96">
        <f>D854*$E$1859/E854</f>
        <v>23.670091496598634</v>
      </c>
      <c r="L854" s="98">
        <f>K854*(J854/H854)</f>
        <v>972.07879361459845</v>
      </c>
      <c r="M854" s="91">
        <f>H854/AVERAGE(K734:K853)</f>
        <v>12.164306590628438</v>
      </c>
      <c r="N854" s="87"/>
      <c r="O854" s="99">
        <f t="shared" si="76"/>
        <v>15.307415379169981</v>
      </c>
      <c r="P854" s="99"/>
      <c r="Q854" s="107">
        <f>1/M854-(G854/100-(((E854/E734)^(1/10))-1))</f>
        <v>5.7901603030118723E-2</v>
      </c>
      <c r="R854" s="97">
        <f>((G854/G855+G854/1200+((1+G855/1200)^(-119))*(1-G854/G855)))</f>
        <v>0.99801956680385973</v>
      </c>
      <c r="S854" s="97">
        <f>S853*R853*E853/E854</f>
        <v>15.325489406131432</v>
      </c>
      <c r="T854" s="100">
        <f t="shared" si="77"/>
        <v>8.3286391548049066E-2</v>
      </c>
      <c r="U854" s="100">
        <f t="shared" si="78"/>
        <v>-3.6231839601446825E-2</v>
      </c>
      <c r="V854" s="100">
        <f t="shared" si="79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81"/>
        <v>1941.5416666666026</v>
      </c>
      <c r="G855" s="97">
        <f>G849*6/12+G861*6/12</f>
        <v>2.2050000000000001</v>
      </c>
      <c r="H855" s="96">
        <f t="shared" si="80"/>
        <v>222.80287959183667</v>
      </c>
      <c r="I855" s="96">
        <f>C855*$E$1859/E855</f>
        <v>15.056197750102037</v>
      </c>
      <c r="J855" s="98">
        <f>J854*((H855+(I855/12))/H854)</f>
        <v>9201.5531633060036</v>
      </c>
      <c r="K855" s="96">
        <f>D855*$E$1859/E855</f>
        <v>24.393875120068021</v>
      </c>
      <c r="L855" s="98">
        <f>K855*(J855/H855)</f>
        <v>1007.4445141263677</v>
      </c>
      <c r="M855" s="91">
        <f>H855/AVERAGE(K735:K854)</f>
        <v>12.744996277919578</v>
      </c>
      <c r="N855" s="87"/>
      <c r="O855" s="99">
        <f t="shared" si="76"/>
        <v>16.045059460934318</v>
      </c>
      <c r="P855" s="99"/>
      <c r="Q855" s="107">
        <f>1/M855-(G855/100-(((E855/E735)^(1/10))-1))</f>
        <v>5.3731040578336373E-2</v>
      </c>
      <c r="R855" s="97">
        <f>((G855/G856+G855/1200+((1+G856/1200)^(-119))*(1-G855/G856)))</f>
        <v>0.99806270632333516</v>
      </c>
      <c r="S855" s="97">
        <f>S854*R854*E854/E855</f>
        <v>15.295138298164433</v>
      </c>
      <c r="T855" s="100">
        <f t="shared" si="77"/>
        <v>7.9799914622028068E-2</v>
      </c>
      <c r="U855" s="100">
        <f t="shared" si="78"/>
        <v>-3.5907792503111713E-2</v>
      </c>
      <c r="V855" s="100">
        <f t="shared" si="79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81"/>
        <v>1941.6249999999359</v>
      </c>
      <c r="G856" s="97">
        <f>G849*5/12+G861*7/12</f>
        <v>2.2474999999999996</v>
      </c>
      <c r="H856" s="96">
        <f t="shared" si="80"/>
        <v>218.74102718120798</v>
      </c>
      <c r="I856" s="96">
        <f>C856*$E$1859/E856</f>
        <v>14.925529400906036</v>
      </c>
      <c r="J856" s="98">
        <f>J855*((H856+(I856/12))/H855)</f>
        <v>9085.1699583133413</v>
      </c>
      <c r="K856" s="96">
        <f>D856*$E$1859/E856</f>
        <v>24.780723203691267</v>
      </c>
      <c r="L856" s="98">
        <f>K856*(J856/H856)</f>
        <v>1029.2403071187359</v>
      </c>
      <c r="M856" s="91">
        <f>H856/AVERAGE(K736:K855)</f>
        <v>12.4631737203878</v>
      </c>
      <c r="N856" s="87"/>
      <c r="O856" s="99">
        <f t="shared" si="76"/>
        <v>15.698062133844481</v>
      </c>
      <c r="P856" s="99"/>
      <c r="Q856" s="107">
        <f>1/M856-(G856/100-(((E856/E736)^(1/10))-1))</f>
        <v>5.6428920036089333E-2</v>
      </c>
      <c r="R856" s="97">
        <f>((G856/G857+G856/1200+((1+G857/1200)^(-119))*(1-G856/G857)))</f>
        <v>0.99810582426163519</v>
      </c>
      <c r="S856" s="97">
        <f>S855*R855*E855/E856</f>
        <v>15.060600987570371</v>
      </c>
      <c r="T856" s="100">
        <f t="shared" si="77"/>
        <v>8.6422053219641581E-2</v>
      </c>
      <c r="U856" s="100">
        <f t="shared" si="78"/>
        <v>-3.4282874070881597E-2</v>
      </c>
      <c r="V856" s="100">
        <f t="shared" si="79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81"/>
        <v>1941.7083333332691</v>
      </c>
      <c r="G857" s="97">
        <f>G849*4/12+G861*8/12</f>
        <v>2.29</v>
      </c>
      <c r="H857" s="96">
        <f t="shared" si="80"/>
        <v>216.47800794701982</v>
      </c>
      <c r="I857" s="96">
        <f>C857*$E$1859/E857</f>
        <v>14.798301324503306</v>
      </c>
      <c r="J857" s="98">
        <f>J856*((H857+(I857/12))/H856)</f>
        <v>9042.397198230432</v>
      </c>
      <c r="K857" s="96">
        <f>D857*$E$1859/E857</f>
        <v>25.157112251655622</v>
      </c>
      <c r="L857" s="98">
        <f>K857*(J857/H857)</f>
        <v>1050.8254556537318</v>
      </c>
      <c r="M857" s="91">
        <f>H857/AVERAGE(K737:K856)</f>
        <v>12.279729272093077</v>
      </c>
      <c r="N857" s="87"/>
      <c r="O857" s="99">
        <f t="shared" si="76"/>
        <v>15.475689806719133</v>
      </c>
      <c r="P857" s="99"/>
      <c r="Q857" s="107">
        <f>1/M857-(G857/100-(((E857/E737)^(1/10))-1))</f>
        <v>5.9199695162733643E-2</v>
      </c>
      <c r="R857" s="97">
        <f>((G857/G858+G857/1200+((1+G858/1200)^(-119))*(1-G857/G858)))</f>
        <v>0.99814892068766214</v>
      </c>
      <c r="S857" s="97">
        <f>S856*R856*E856/E857</f>
        <v>14.832973250487443</v>
      </c>
      <c r="T857" s="100">
        <f t="shared" si="77"/>
        <v>8.9452584610300034E-2</v>
      </c>
      <c r="U857" s="100">
        <f t="shared" si="78"/>
        <v>-3.3419867329752551E-2</v>
      </c>
      <c r="V857" s="100">
        <f t="shared" si="79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81"/>
        <v>1941.7916666666024</v>
      </c>
      <c r="G858" s="97">
        <f>G849*3/12+G861*9/12</f>
        <v>2.3325</v>
      </c>
      <c r="H858" s="96">
        <f t="shared" si="80"/>
        <v>205.09395522875812</v>
      </c>
      <c r="I858" s="96">
        <f>C858*$E$1859/E858</f>
        <v>14.674399472320257</v>
      </c>
      <c r="J858" s="98">
        <f>J857*((H858+(I858/12))/H857)</f>
        <v>8617.9592539208552</v>
      </c>
      <c r="K858" s="96">
        <f>D858*$E$1859/E858</f>
        <v>24.619620261437898</v>
      </c>
      <c r="L858" s="98">
        <f>K858*(J858/H858)</f>
        <v>1034.5057903994514</v>
      </c>
      <c r="M858" s="91">
        <f>H858/AVERAGE(K738:K857)</f>
        <v>11.577814956574077</v>
      </c>
      <c r="N858" s="87"/>
      <c r="O858" s="99">
        <f t="shared" si="76"/>
        <v>14.60383368903617</v>
      </c>
      <c r="P858" s="99"/>
      <c r="Q858" s="107">
        <f>1/M858-(G858/100-(((E858/E738)^(1/10))-1))</f>
        <v>6.5699757158589459E-2</v>
      </c>
      <c r="R858" s="97">
        <f>((G858/G859+G858/1200+((1+G859/1200)^(-119))*(1-G858/G859)))</f>
        <v>0.99819199567007955</v>
      </c>
      <c r="S858" s="97">
        <f>S857*R857*E857/E858</f>
        <v>14.611980080555643</v>
      </c>
      <c r="T858" s="100">
        <f t="shared" si="77"/>
        <v>9.4301130073987993E-2</v>
      </c>
      <c r="U858" s="100">
        <f t="shared" si="78"/>
        <v>-3.2202172093984571E-2</v>
      </c>
      <c r="V858" s="100">
        <f t="shared" si="79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81"/>
        <v>1941.8749999999357</v>
      </c>
      <c r="G859" s="97">
        <f>G849*2/12+G861*10/12</f>
        <v>2.3750000000000004</v>
      </c>
      <c r="H859" s="96">
        <f t="shared" si="80"/>
        <v>194.22701850649341</v>
      </c>
      <c r="I859" s="96">
        <f>C859*$E$1859/E859</f>
        <v>14.648220329448048</v>
      </c>
      <c r="J859" s="98">
        <f>J858*((H859+(I859/12))/H858)</f>
        <v>8212.6279316679847</v>
      </c>
      <c r="K859" s="96">
        <f>D859*$E$1859/E859</f>
        <v>24.252466558441551</v>
      </c>
      <c r="L859" s="98">
        <f>K859*(J859/H859)</f>
        <v>1025.4828900802074</v>
      </c>
      <c r="M859" s="91">
        <f>H859/AVERAGE(K739:K858)</f>
        <v>10.911668685916963</v>
      </c>
      <c r="N859" s="87"/>
      <c r="O859" s="99">
        <f t="shared" si="76"/>
        <v>13.782187279853902</v>
      </c>
      <c r="P859" s="99"/>
      <c r="Q859" s="107">
        <f>1/M859-(G859/100-(((E859/E739)^(1/10))-1))</f>
        <v>7.2557850219299364E-2</v>
      </c>
      <c r="R859" s="97">
        <f>((G859/G860+G859/1200+((1+G860/1200)^(-119))*(1-G859/G860)))</f>
        <v>0.99823504927731521</v>
      </c>
      <c r="S859" s="97">
        <f>S858*R858*E858/E859</f>
        <v>14.490850118617512</v>
      </c>
      <c r="T859" s="100">
        <f t="shared" si="77"/>
        <v>9.6233772726342925E-2</v>
      </c>
      <c r="U859" s="100">
        <f t="shared" si="78"/>
        <v>-3.1995916013274672E-2</v>
      </c>
      <c r="V859" s="100">
        <f t="shared" si="79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81"/>
        <v>1941.9583333332689</v>
      </c>
      <c r="G860" s="97">
        <f>G849*1/12+G861*11/12</f>
        <v>2.4175</v>
      </c>
      <c r="H860" s="96">
        <f t="shared" si="80"/>
        <v>180.41106967741931</v>
      </c>
      <c r="I860" s="96">
        <f>C860*$E$1859/E860</f>
        <v>14.622358387096769</v>
      </c>
      <c r="J860" s="98">
        <f>J859*((H860+(I860/12))/H859)</f>
        <v>7679.963034466964</v>
      </c>
      <c r="K860" s="96">
        <f>D860*$E$1859/E860</f>
        <v>23.890050322580638</v>
      </c>
      <c r="L860" s="98">
        <f>K860*(J860/H860)</f>
        <v>1016.9814063906025</v>
      </c>
      <c r="M860" s="91">
        <f>H860/AVERAGE(K740:K859)</f>
        <v>10.086593309917903</v>
      </c>
      <c r="N860" s="87"/>
      <c r="O860" s="99">
        <f t="shared" si="76"/>
        <v>12.764729919112984</v>
      </c>
      <c r="P860" s="99"/>
      <c r="Q860" s="107">
        <f>1/M860-(G860/100-(((E860/E740)^(1/10))-1))</f>
        <v>8.0966277439067424E-2</v>
      </c>
      <c r="R860" s="97">
        <f>((G860/G861+G860/1200+((1+G861/1200)^(-119))*(1-G860/G861)))</f>
        <v>0.99827808157756137</v>
      </c>
      <c r="S860" s="97">
        <f>S859*R859*E859/E860</f>
        <v>14.371950130730095</v>
      </c>
      <c r="T860" s="100">
        <f t="shared" si="77"/>
        <v>0.10710076168999527</v>
      </c>
      <c r="U860" s="100">
        <f t="shared" si="78"/>
        <v>-3.1426802572939283E-2</v>
      </c>
      <c r="V860" s="100">
        <f t="shared" si="79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81"/>
        <v>1942.0416666666022</v>
      </c>
      <c r="G861" s="97">
        <v>2.46</v>
      </c>
      <c r="H861" s="96">
        <f t="shared" si="80"/>
        <v>181.56936719745218</v>
      </c>
      <c r="I861" s="96">
        <f>C861*$E$1859/E861</f>
        <v>14.30052942207006</v>
      </c>
      <c r="J861" s="98">
        <f>J860*((H861+(I861/12))/H860)</f>
        <v>7780.0011138760492</v>
      </c>
      <c r="K861" s="96">
        <f>D861*$E$1859/E861</f>
        <v>22.772417834394901</v>
      </c>
      <c r="L861" s="98">
        <f>K861*(J861/H861)</f>
        <v>975.76721696989659</v>
      </c>
      <c r="M861" s="91">
        <f>H861/AVERAGE(K741:K860)</f>
        <v>10.101686431929252</v>
      </c>
      <c r="N861" s="87"/>
      <c r="O861" s="99">
        <f t="shared" si="76"/>
        <v>12.807799723300178</v>
      </c>
      <c r="P861" s="99"/>
      <c r="Q861" s="107">
        <f>1/M861-(G861/100-(((E861/E741)^(1/10))-1))</f>
        <v>8.3777244250419561E-2</v>
      </c>
      <c r="R861" s="97">
        <f>((G861/G862+G861/1200+((1+G862/1200)^(-119))*(1-G861/G862)))</f>
        <v>1.0019767381834872</v>
      </c>
      <c r="S861" s="97">
        <f>S860*R860*E860/E861</f>
        <v>14.164435890319817</v>
      </c>
      <c r="T861" s="100">
        <f t="shared" si="77"/>
        <v>0.10983771849347512</v>
      </c>
      <c r="U861" s="100">
        <f t="shared" si="78"/>
        <v>-2.9878630794221261E-2</v>
      </c>
      <c r="V861" s="100">
        <f t="shared" si="79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81"/>
        <v>1942.1249999999354</v>
      </c>
      <c r="G862" s="97">
        <f>G861*11/12+G873*1/12</f>
        <v>2.4608333333333334</v>
      </c>
      <c r="H862" s="96">
        <f t="shared" si="80"/>
        <v>174.76312183544297</v>
      </c>
      <c r="I862" s="96">
        <f>C862*$E$1859/E862</f>
        <v>14.075341017310121</v>
      </c>
      <c r="J862" s="98">
        <f>J861*((H862+(I862/12))/H861)</f>
        <v>7538.6218376900342</v>
      </c>
      <c r="K862" s="96">
        <f>D862*$E$1859/E862</f>
        <v>21.820135443037969</v>
      </c>
      <c r="L862" s="98">
        <f>K862*(J862/H862)</f>
        <v>941.23833349193501</v>
      </c>
      <c r="M862" s="91">
        <f>H862/AVERAGE(K742:K861)</f>
        <v>9.6802555917493613</v>
      </c>
      <c r="N862" s="87"/>
      <c r="O862" s="99">
        <f t="shared" si="76"/>
        <v>12.300243464664586</v>
      </c>
      <c r="P862" s="99"/>
      <c r="Q862" s="107">
        <f>1/M862-(G862/100-(((E862/E742)^(1/10))-1))</f>
        <v>9.0143277184680348E-2</v>
      </c>
      <c r="R862" s="97">
        <f>((G862/G863+G862/1200+((1+G863/1200)^(-119))*(1-G862/G863)))</f>
        <v>1.001977435551568</v>
      </c>
      <c r="S862" s="97">
        <f>S861*R861*E861/E862</f>
        <v>14.102609731898148</v>
      </c>
      <c r="T862" s="100">
        <f t="shared" si="77"/>
        <v>0.11269306381535271</v>
      </c>
      <c r="U862" s="100">
        <f t="shared" si="78"/>
        <v>-2.8607319473923032E-2</v>
      </c>
      <c r="V862" s="100">
        <f t="shared" si="79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81"/>
        <v>1942.2083333332687</v>
      </c>
      <c r="G863" s="97">
        <f>G861*10/12+G873*2/12</f>
        <v>2.4616666666666669</v>
      </c>
      <c r="H863" s="96">
        <f t="shared" si="80"/>
        <v>163.20148062499993</v>
      </c>
      <c r="I863" s="96">
        <f>C863*$E$1859/E863</f>
        <v>13.766384062499995</v>
      </c>
      <c r="J863" s="98">
        <f>J862*((H863+(I863/12))/H862)</f>
        <v>7089.3820717482095</v>
      </c>
      <c r="K863" s="96">
        <f>D863*$E$1859/E863</f>
        <v>20.749332499999994</v>
      </c>
      <c r="L863" s="98">
        <f>K863*(J863/H863)</f>
        <v>901.33952990441787</v>
      </c>
      <c r="M863" s="91">
        <f>H863/AVERAGE(K743:K862)</f>
        <v>9.003426617760967</v>
      </c>
      <c r="N863" s="87"/>
      <c r="O863" s="99">
        <f t="shared" si="76"/>
        <v>11.47046537902021</v>
      </c>
      <c r="P863" s="99"/>
      <c r="Q863" s="107">
        <f>1/M863-(G863/100-(((E863/E743)^(1/10))-1))</f>
        <v>9.9894847201602244E-2</v>
      </c>
      <c r="R863" s="97">
        <f>((G863/G864+G863/1200+((1+G864/1200)^(-119))*(1-G863/G864)))</f>
        <v>1.0019781329194886</v>
      </c>
      <c r="S863" s="97">
        <f>S862*R862*E862/E863</f>
        <v>13.953865524579996</v>
      </c>
      <c r="T863" s="100">
        <f t="shared" si="77"/>
        <v>0.12038844714628016</v>
      </c>
      <c r="U863" s="100">
        <f t="shared" si="78"/>
        <v>-2.7464270283647396E-2</v>
      </c>
      <c r="V863" s="100">
        <f t="shared" si="79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81"/>
        <v>1942.2916666666019</v>
      </c>
      <c r="G864" s="97">
        <f>G861*9/12+G873*3/12</f>
        <v>2.4624999999999999</v>
      </c>
      <c r="H864" s="96">
        <f t="shared" si="80"/>
        <v>155.44650434782602</v>
      </c>
      <c r="I864" s="96">
        <f>C864*$E$1859/E864</f>
        <v>13.482604968944095</v>
      </c>
      <c r="J864" s="98">
        <f>J863*((H864+(I864/12))/H863)</f>
        <v>6801.3165992787572</v>
      </c>
      <c r="K864" s="96">
        <f>D864*$E$1859/E864</f>
        <v>20.223907453416142</v>
      </c>
      <c r="L864" s="98">
        <f>K864*(J864/H864)</f>
        <v>884.86516980412409</v>
      </c>
      <c r="M864" s="91">
        <f>H864/AVERAGE(K744:K863)</f>
        <v>8.5442557075882597</v>
      </c>
      <c r="N864" s="87"/>
      <c r="O864" s="99">
        <f t="shared" si="76"/>
        <v>10.918206150831162</v>
      </c>
      <c r="P864" s="99"/>
      <c r="Q864" s="107">
        <f>1/M864-(G864/100-(((E864/E744)^(1/10))-1))</f>
        <v>0.1072142123212259</v>
      </c>
      <c r="R864" s="97">
        <f>((G864/G865+G864/1200+((1+G865/1200)^(-119))*(1-G864/G865)))</f>
        <v>1.0019788302872494</v>
      </c>
      <c r="S864" s="97">
        <f>S863*R863*E863/E864</f>
        <v>13.894626708400779</v>
      </c>
      <c r="T864" s="100">
        <f t="shared" si="77"/>
        <v>0.12485082395492353</v>
      </c>
      <c r="U864" s="100">
        <f t="shared" si="78"/>
        <v>-2.7306001405905556E-2</v>
      </c>
      <c r="V864" s="100">
        <f t="shared" si="79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81"/>
        <v>1942.3749999999352</v>
      </c>
      <c r="G865" s="97">
        <f>G861*8/12+G873*4/12</f>
        <v>2.4633333333333334</v>
      </c>
      <c r="H865" s="96">
        <f t="shared" si="80"/>
        <v>155.30175245398766</v>
      </c>
      <c r="I865" s="96">
        <f>C865*$E$1859/E865</f>
        <v>13.121333435582818</v>
      </c>
      <c r="J865" s="98">
        <f>J864*((H865+(I865/12))/H864)</f>
        <v>6842.8251457531378</v>
      </c>
      <c r="K865" s="96">
        <f>D865*$E$1859/E865</f>
        <v>19.58407975460122</v>
      </c>
      <c r="L865" s="98">
        <f>K865*(J865/H865)</f>
        <v>862.9035492753012</v>
      </c>
      <c r="M865" s="91">
        <f>H865/AVERAGE(K745:K864)</f>
        <v>8.5061162596960482</v>
      </c>
      <c r="N865" s="87"/>
      <c r="O865" s="99">
        <f t="shared" si="76"/>
        <v>10.901248386825088</v>
      </c>
      <c r="P865" s="99"/>
      <c r="Q865" s="107">
        <f>1/M865-(G865/100-(((E865/E745)^(1/10))-1))</f>
        <v>0.1104579168774196</v>
      </c>
      <c r="R865" s="97">
        <f>((G865/G866+G865/1200+((1+G866/1200)^(-119))*(1-G865/G866)))</f>
        <v>1.0019795276548498</v>
      </c>
      <c r="S865" s="97">
        <f>S864*R864*E864/E865</f>
        <v>13.751298235990081</v>
      </c>
      <c r="T865" s="100">
        <f t="shared" si="77"/>
        <v>0.12468642324822099</v>
      </c>
      <c r="U865" s="100">
        <f t="shared" si="78"/>
        <v>-2.6182089194104585E-2</v>
      </c>
      <c r="V865" s="100">
        <f t="shared" si="79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81"/>
        <v>1942.4583333332685</v>
      </c>
      <c r="G866" s="97">
        <f>G861*7/12+G873*5/12</f>
        <v>2.4641666666666664</v>
      </c>
      <c r="H866" s="96">
        <f t="shared" si="80"/>
        <v>163.13538435582817</v>
      </c>
      <c r="I866" s="96">
        <f>C866*$E$1859/E866</f>
        <v>12.925492638036806</v>
      </c>
      <c r="J866" s="98">
        <f>J865*((H866+(I866/12))/H865)</f>
        <v>7235.4462606734014</v>
      </c>
      <c r="K866" s="96">
        <f>D866*$E$1859/E866</f>
        <v>19.192398159509196</v>
      </c>
      <c r="L866" s="98">
        <f>K866*(J866/H866)</f>
        <v>851.22897184392957</v>
      </c>
      <c r="M866" s="91">
        <f>H866/AVERAGE(K746:K865)</f>
        <v>8.9054569285180509</v>
      </c>
      <c r="N866" s="87"/>
      <c r="O866" s="99">
        <f t="shared" si="76"/>
        <v>11.442697243987251</v>
      </c>
      <c r="P866" s="99"/>
      <c r="Q866" s="107">
        <f>1/M866-(G866/100-(((E866/E746)^(1/10))-1))</f>
        <v>0.10592353761816536</v>
      </c>
      <c r="R866" s="97">
        <f>((G866/G867+G866/1200+((1+G867/1200)^(-119))*(1-G866/G867)))</f>
        <v>1.0019802250222902</v>
      </c>
      <c r="S866" s="97">
        <f>S865*R865*E865/E866</f>
        <v>13.778519311138311</v>
      </c>
      <c r="T866" s="100">
        <f t="shared" si="77"/>
        <v>0.12158600518883467</v>
      </c>
      <c r="U866" s="100">
        <f t="shared" si="78"/>
        <v>-2.6626851226970838E-2</v>
      </c>
      <c r="V866" s="100">
        <f t="shared" si="79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81"/>
        <v>1942.5416666666017</v>
      </c>
      <c r="G867" s="97">
        <f>G861*6/12+G873*6/12</f>
        <v>2.4649999999999999</v>
      </c>
      <c r="H867" s="96">
        <f t="shared" si="80"/>
        <v>168.17470243902437</v>
      </c>
      <c r="I867" s="96">
        <f>C867*$E$1859/E867</f>
        <v>12.58715628496951</v>
      </c>
      <c r="J867" s="98">
        <f>J866*((H867+(I867/12))/H866)</f>
        <v>7505.4746776325228</v>
      </c>
      <c r="K867" s="96">
        <f>D867*$E$1859/E867</f>
        <v>18.815848967896336</v>
      </c>
      <c r="L867" s="98">
        <f>K867*(J867/H867)</f>
        <v>839.73318173645794</v>
      </c>
      <c r="M867" s="91">
        <f>H867/AVERAGE(K747:K866)</f>
        <v>9.1504889009947412</v>
      </c>
      <c r="N867" s="87"/>
      <c r="O867" s="99">
        <f t="shared" si="76"/>
        <v>11.784997227682236</v>
      </c>
      <c r="P867" s="99"/>
      <c r="Q867" s="107">
        <f>1/M867-(G867/100-(((E867/E747)^(1/10))-1))</f>
        <v>0.10353127198083714</v>
      </c>
      <c r="R867" s="97">
        <f>((G867/G868+G867/1200+((1+G868/1200)^(-119))*(1-G867/G868)))</f>
        <v>1.0019809223895706</v>
      </c>
      <c r="S867" s="97">
        <f>S866*R866*E866/E867</f>
        <v>13.721622148873653</v>
      </c>
      <c r="T867" s="100">
        <f t="shared" si="77"/>
        <v>0.12034783390632864</v>
      </c>
      <c r="U867" s="100">
        <f t="shared" si="78"/>
        <v>-2.6839001257765949E-2</v>
      </c>
      <c r="V867" s="100">
        <f t="shared" si="79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81"/>
        <v>1942.624999999935</v>
      </c>
      <c r="G868" s="97">
        <f>G861*5/12+G873*7/12</f>
        <v>2.4658333333333338</v>
      </c>
      <c r="H868" s="96">
        <f t="shared" si="80"/>
        <v>166.18812696969692</v>
      </c>
      <c r="I868" s="96">
        <f>C868*$E$1859/E868</f>
        <v>12.252901631909088</v>
      </c>
      <c r="J868" s="98">
        <f>J867*((H868+(I868/12))/H867)</f>
        <v>7462.3853294844603</v>
      </c>
      <c r="K868" s="96">
        <f>D868*$E$1859/E868</f>
        <v>18.443844662212115</v>
      </c>
      <c r="L868" s="98">
        <f>K868*(J868/H868)</f>
        <v>828.18838106093222</v>
      </c>
      <c r="M868" s="91">
        <f>H868/AVERAGE(K748:K867)</f>
        <v>9.0128230475642948</v>
      </c>
      <c r="N868" s="87"/>
      <c r="O868" s="99">
        <f t="shared" si="76"/>
        <v>11.634971805540617</v>
      </c>
      <c r="P868" s="99"/>
      <c r="Q868" s="107">
        <f>1/M868-(G868/100-(((E868/E748)^(1/10))-1))</f>
        <v>0.10656446054631462</v>
      </c>
      <c r="R868" s="97">
        <f>((G868/G869+G868/1200+((1+G869/1200)^(-119))*(1-G868/G869)))</f>
        <v>1.0019816197566911</v>
      </c>
      <c r="S868" s="97">
        <f>S867*R867*E867/E868</f>
        <v>13.66547753487983</v>
      </c>
      <c r="T868" s="100">
        <f t="shared" si="77"/>
        <v>0.12197623362054455</v>
      </c>
      <c r="U868" s="100">
        <f t="shared" si="78"/>
        <v>-2.6321898240336705E-2</v>
      </c>
      <c r="V868" s="100">
        <f t="shared" si="79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81"/>
        <v>1942.7083333332682</v>
      </c>
      <c r="G869" s="97">
        <f>G861*4/12+G873*8/12</f>
        <v>2.4666666666666668</v>
      </c>
      <c r="H869" s="96">
        <f t="shared" si="80"/>
        <v>167.92932969696963</v>
      </c>
      <c r="I869" s="96">
        <f>C869*$E$1859/E869</f>
        <v>11.994952121212117</v>
      </c>
      <c r="J869" s="98">
        <f>J868*((H869+(I869/12))/H868)</f>
        <v>7585.4553242470083</v>
      </c>
      <c r="K869" s="96">
        <f>D869*$E$1859/E869</f>
        <v>18.185895151515144</v>
      </c>
      <c r="L869" s="98">
        <f>K869*(J869/H869)</f>
        <v>821.46635999909995</v>
      </c>
      <c r="M869" s="91">
        <f>H869/AVERAGE(K749:K868)</f>
        <v>9.0778298393715033</v>
      </c>
      <c r="N869" s="87"/>
      <c r="O869" s="99">
        <f t="shared" si="76"/>
        <v>11.745145809200281</v>
      </c>
      <c r="P869" s="99"/>
      <c r="Q869" s="107">
        <f>1/M869-(G869/100-(((E869/E749)^(1/10))-1))</f>
        <v>0.10652043750087252</v>
      </c>
      <c r="R869" s="97">
        <f>((G869/G870+G869/1200+((1+G870/1200)^(-119))*(1-G869/G870)))</f>
        <v>1.0019823171236515</v>
      </c>
      <c r="S869" s="97">
        <f>S868*R868*E868/E869</f>
        <v>13.692557315147566</v>
      </c>
      <c r="T869" s="100">
        <f t="shared" si="77"/>
        <v>0.11889433414901407</v>
      </c>
      <c r="U869" s="100">
        <f t="shared" si="78"/>
        <v>-2.6395550559896619E-2</v>
      </c>
      <c r="V869" s="100">
        <f t="shared" si="79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81"/>
        <v>1942.7916666666015</v>
      </c>
      <c r="G870" s="97">
        <f>G861*3/12+G873*9/12</f>
        <v>2.4675000000000002</v>
      </c>
      <c r="H870" s="96">
        <f t="shared" si="80"/>
        <v>178.15179999999995</v>
      </c>
      <c r="I870" s="96">
        <f>C870*$E$1859/E870</f>
        <v>11.660149999999996</v>
      </c>
      <c r="J870" s="98">
        <f>J869*((H870+(I870/12))/H869)</f>
        <v>8091.1008886552963</v>
      </c>
      <c r="K870" s="96">
        <f>D870*$E$1859/E870</f>
        <v>18.541549999999994</v>
      </c>
      <c r="L870" s="98">
        <f>K870*(J870/H870)</f>
        <v>842.09955600811554</v>
      </c>
      <c r="M870" s="91">
        <f>H870/AVERAGE(K750:K869)</f>
        <v>9.5991767493529849</v>
      </c>
      <c r="N870" s="87"/>
      <c r="O870" s="99">
        <f t="shared" si="76"/>
        <v>12.442152869609721</v>
      </c>
      <c r="P870" s="99"/>
      <c r="Q870" s="107">
        <f>1/M870-(G870/100-(((E870/E750)^(1/10))-1))</f>
        <v>0.10252615661656954</v>
      </c>
      <c r="R870" s="97">
        <f>((G870/G871+G870/1200+((1+G871/1200)^(-119))*(1-G870/G871)))</f>
        <v>1.0019830144904518</v>
      </c>
      <c r="S870" s="97">
        <f>S869*R869*E869/E870</f>
        <v>13.555392517884396</v>
      </c>
      <c r="T870" s="100">
        <f t="shared" si="77"/>
        <v>0.10988817439131737</v>
      </c>
      <c r="U870" s="100">
        <f t="shared" si="78"/>
        <v>-2.5294538636276176E-2</v>
      </c>
      <c r="V870" s="100">
        <f t="shared" si="79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81"/>
        <v>1942.8749999999347</v>
      </c>
      <c r="G871" s="97">
        <f>G861*2/12+G873*10/12</f>
        <v>2.4683333333333337</v>
      </c>
      <c r="H871" s="96">
        <f t="shared" si="80"/>
        <v>179.94155565476186</v>
      </c>
      <c r="I871" s="96">
        <f>C871*$E$1859/E871</f>
        <v>11.400732142857139</v>
      </c>
      <c r="J871" s="98">
        <f>J870*((H871+(I871/12))/H870)</f>
        <v>8215.5348436668028</v>
      </c>
      <c r="K871" s="96">
        <f>D871*$E$1859/E871</f>
        <v>19.001220238095232</v>
      </c>
      <c r="L871" s="98">
        <f>K871*(J871/H871)</f>
        <v>867.5327184442242</v>
      </c>
      <c r="M871" s="91">
        <f>H871/AVERAGE(K751:K870)</f>
        <v>9.6613341521716549</v>
      </c>
      <c r="N871" s="87"/>
      <c r="O871" s="99">
        <f t="shared" si="76"/>
        <v>12.543111801092829</v>
      </c>
      <c r="P871" s="99"/>
      <c r="Q871" s="107">
        <f>1/M871-(G871/100-(((E871/E751)^(1/10))-1))</f>
        <v>0.10323139333544552</v>
      </c>
      <c r="R871" s="97">
        <f>((G871/G872+G871/1200+((1+G872/1200)^(-119))*(1-G871/G872)))</f>
        <v>1.001983711857092</v>
      </c>
      <c r="S871" s="97">
        <f>S870*R870*E870/E871</f>
        <v>13.501426194232602</v>
      </c>
      <c r="T871" s="100">
        <f t="shared" si="77"/>
        <v>0.11218932404266635</v>
      </c>
      <c r="U871" s="100">
        <f t="shared" si="78"/>
        <v>-2.4784204688455325E-2</v>
      </c>
      <c r="V871" s="100">
        <f t="shared" si="79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81"/>
        <v>1942.958333333268</v>
      </c>
      <c r="G872" s="97">
        <f>G861*1/12+G873*11/12</f>
        <v>2.4691666666666667</v>
      </c>
      <c r="H872" s="96">
        <f t="shared" si="80"/>
        <v>179.82125207100586</v>
      </c>
      <c r="I872" s="96">
        <f>C872*$E$1859/E872</f>
        <v>11.144384319526624</v>
      </c>
      <c r="J872" s="98">
        <f>J871*((H872+(I872/12))/H871)</f>
        <v>8252.4434841733946</v>
      </c>
      <c r="K872" s="96">
        <f>D872*$E$1859/E872</f>
        <v>19.455450591715973</v>
      </c>
      <c r="L872" s="98">
        <f>K872*(J872/H872)</f>
        <v>892.85890637590308</v>
      </c>
      <c r="M872" s="91">
        <f>H872/AVERAGE(K752:K871)</f>
        <v>9.6175141032831739</v>
      </c>
      <c r="N872" s="87"/>
      <c r="O872" s="99">
        <f t="shared" si="76"/>
        <v>12.504872502621094</v>
      </c>
      <c r="P872" s="99"/>
      <c r="Q872" s="107">
        <f>1/M872-(G872/100-(((E872/E752)^(1/10))-1))</f>
        <v>0.10508258054935476</v>
      </c>
      <c r="R872" s="97">
        <f>((G872/G873+G872/1200+((1+G873/1200)^(-119))*(1-G872/G873)))</f>
        <v>1.0019844092235723</v>
      </c>
      <c r="S872" s="97">
        <f>S871*R871*E871/E872</f>
        <v>13.448160558707544</v>
      </c>
      <c r="T872" s="100">
        <f t="shared" si="77"/>
        <v>0.11659991048354068</v>
      </c>
      <c r="U872" s="100">
        <f t="shared" si="78"/>
        <v>-2.4276050828246576E-2</v>
      </c>
      <c r="V872" s="100">
        <f t="shared" si="79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81"/>
        <v>1943.0416666666013</v>
      </c>
      <c r="G873" s="97">
        <v>2.4700000000000002</v>
      </c>
      <c r="H873" s="96">
        <f t="shared" si="80"/>
        <v>190.58786065088754</v>
      </c>
      <c r="I873" s="96">
        <f>C873*$E$1859/E873</f>
        <v>11.144384319526624</v>
      </c>
      <c r="J873" s="98">
        <f>J872*((H873+(I873/12))/H872)</f>
        <v>8789.1701568572917</v>
      </c>
      <c r="K873" s="96">
        <f>D873*$E$1859/E873</f>
        <v>19.707238122189345</v>
      </c>
      <c r="L873" s="98">
        <f>K873*(J873/H873)</f>
        <v>908.82110007471931</v>
      </c>
      <c r="M873" s="91">
        <f>H873/AVERAGE(K753:K872)</f>
        <v>10.150534220432082</v>
      </c>
      <c r="N873" s="87"/>
      <c r="O873" s="99">
        <f t="shared" si="76"/>
        <v>13.213565770538388</v>
      </c>
      <c r="P873" s="99"/>
      <c r="Q873" s="107">
        <f>1/M873-(G873/100-(((E873/E753)^(1/10))-1))</f>
        <v>0.10119365235814598</v>
      </c>
      <c r="R873" s="97">
        <f>((G873/G874+G873/1200+((1+G874/1200)^(-119))*(1-G873/G874)))</f>
        <v>1.0019851065898928</v>
      </c>
      <c r="S873" s="97">
        <f>S872*R872*E872/E873</f>
        <v>13.474847212560325</v>
      </c>
      <c r="T873" s="100">
        <f t="shared" si="77"/>
        <v>0.11109544759668766</v>
      </c>
      <c r="U873" s="100">
        <f t="shared" si="78"/>
        <v>-2.3979650422291221E-2</v>
      </c>
      <c r="V873" s="100">
        <f t="shared" si="79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81"/>
        <v>1943.1249999999345</v>
      </c>
      <c r="G874" s="97">
        <f>G873*11/12+G885*1/12</f>
        <v>2.4708333333333332</v>
      </c>
      <c r="H874" s="96">
        <f t="shared" si="80"/>
        <v>201.92113284023662</v>
      </c>
      <c r="I874" s="96">
        <f>C874*$E$1859/E874</f>
        <v>11.144384319526624</v>
      </c>
      <c r="J874" s="98">
        <f>J873*((H874+(I874/12))/H873)</f>
        <v>9354.6445169656345</v>
      </c>
      <c r="K874" s="96">
        <f>D874*$E$1859/E874</f>
        <v>19.959214540532539</v>
      </c>
      <c r="L874" s="98">
        <f>K874*(J874/H874)</f>
        <v>924.67466994780898</v>
      </c>
      <c r="M874" s="91">
        <f>H874/AVERAGE(K754:K873)</f>
        <v>10.708982995221268</v>
      </c>
      <c r="N874" s="87"/>
      <c r="O874" s="99">
        <f t="shared" si="76"/>
        <v>13.952601800590951</v>
      </c>
      <c r="P874" s="99"/>
      <c r="Q874" s="107">
        <f>1/M874-(G874/100-(((E874/E754)^(1/10))-1))</f>
        <v>9.7654449052904851E-2</v>
      </c>
      <c r="R874" s="97">
        <f>((G874/G875+G874/1200+((1+G875/1200)^(-119))*(1-G874/G875)))</f>
        <v>1.001985803956053</v>
      </c>
      <c r="S874" s="97">
        <f>S873*R873*E873/E874</f>
        <v>13.501596220559778</v>
      </c>
      <c r="T874" s="100">
        <f t="shared" si="77"/>
        <v>0.10374760436908237</v>
      </c>
      <c r="U874" s="100">
        <f t="shared" si="78"/>
        <v>-2.3330119465403643E-2</v>
      </c>
      <c r="V874" s="100">
        <f t="shared" si="79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81"/>
        <v>1943.2083333332678</v>
      </c>
      <c r="G875" s="97">
        <f>G873*10/12+G885*2/12</f>
        <v>2.4716666666666667</v>
      </c>
      <c r="H875" s="96">
        <f t="shared" si="80"/>
        <v>205.45179854651158</v>
      </c>
      <c r="I875" s="96">
        <f>C875*$E$1859/E875</f>
        <v>10.950005523255811</v>
      </c>
      <c r="J875" s="98">
        <f>J874*((H875+(I875/12))/H874)</f>
        <v>9560.4884493624268</v>
      </c>
      <c r="K875" s="96">
        <f>D875*$E$1859/E875</f>
        <v>19.858484593023253</v>
      </c>
      <c r="L875" s="98">
        <f>K875*(J875/H875)</f>
        <v>924.09418616240259</v>
      </c>
      <c r="M875" s="91">
        <f>H875/AVERAGE(K755:K874)</f>
        <v>10.850541744036802</v>
      </c>
      <c r="N875" s="87"/>
      <c r="O875" s="99">
        <f t="shared" si="76"/>
        <v>14.146459872218619</v>
      </c>
      <c r="P875" s="99"/>
      <c r="Q875" s="107">
        <f>1/M875-(G875/100-(((E875/E755)^(1/10))-1))</f>
        <v>9.9055216600679952E-2</v>
      </c>
      <c r="R875" s="97">
        <f>((G875/G876+G875/1200+((1+G876/1200)^(-119))*(1-G875/G876)))</f>
        <v>1.0019865013220532</v>
      </c>
      <c r="S875" s="97">
        <f>S874*R874*E874/E875</f>
        <v>13.292447143565951</v>
      </c>
      <c r="T875" s="100">
        <f t="shared" si="77"/>
        <v>0.10198223940225404</v>
      </c>
      <c r="U875" s="100">
        <f t="shared" si="78"/>
        <v>-2.1698297281205203E-2</v>
      </c>
      <c r="V875" s="100">
        <f t="shared" si="79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81"/>
        <v>1943.291666666601</v>
      </c>
      <c r="G876" s="97">
        <f>G873*9/12+G885*3/12</f>
        <v>2.4725000000000001</v>
      </c>
      <c r="H876" s="96">
        <f t="shared" si="80"/>
        <v>209.87830574712638</v>
      </c>
      <c r="I876" s="96">
        <f>C876*$E$1859/E876</f>
        <v>10.824143390804595</v>
      </c>
      <c r="J876" s="98">
        <f>J875*((H876+(I876/12))/H875)</f>
        <v>9808.4456156892065</v>
      </c>
      <c r="K876" s="96">
        <f>D876*$E$1859/E876</f>
        <v>19.813686206896548</v>
      </c>
      <c r="L876" s="98">
        <f>K876*(J876/H876)</f>
        <v>925.97213854408596</v>
      </c>
      <c r="M876" s="91">
        <f>H876/AVERAGE(K756:K875)</f>
        <v>11.039227142939689</v>
      </c>
      <c r="N876" s="87"/>
      <c r="O876" s="99">
        <f t="shared" si="76"/>
        <v>14.400210502607523</v>
      </c>
      <c r="P876" s="99"/>
      <c r="Q876" s="107">
        <f>1/M876-(G876/100-(((E876/E756)^(1/10))-1))</f>
        <v>9.8664954260692647E-2</v>
      </c>
      <c r="R876" s="97">
        <f>((G876/G877+G876/1200+((1+G877/1200)^(-119))*(1-G876/G877)))</f>
        <v>1.0019871986878939</v>
      </c>
      <c r="S876" s="97">
        <f>S875*R875*E875/E876</f>
        <v>13.16576234753491</v>
      </c>
      <c r="T876" s="100">
        <f t="shared" si="77"/>
        <v>9.4147168650394741E-2</v>
      </c>
      <c r="U876" s="100">
        <f t="shared" si="78"/>
        <v>-2.1028564348838708E-2</v>
      </c>
      <c r="V876" s="100">
        <f t="shared" si="79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81"/>
        <v>1943.3749999999343</v>
      </c>
      <c r="G877" s="97">
        <f>G873*8/12+G885*4/12</f>
        <v>2.4733333333333336</v>
      </c>
      <c r="H877" s="96">
        <f t="shared" si="80"/>
        <v>216.88752828571421</v>
      </c>
      <c r="I877" s="96">
        <f>C877*$E$1859/E877</f>
        <v>10.762291142857139</v>
      </c>
      <c r="J877" s="98">
        <f>J876*((H877+(I877/12))/H876)</f>
        <v>10177.928096262234</v>
      </c>
      <c r="K877" s="96">
        <f>D877*$E$1859/E877</f>
        <v>19.88287685714285</v>
      </c>
      <c r="L877" s="98">
        <f>K877*(J877/H877)</f>
        <v>933.0480761081443</v>
      </c>
      <c r="M877" s="91">
        <f>H877/AVERAGE(K757:K876)</f>
        <v>11.362215800613692</v>
      </c>
      <c r="N877" s="87"/>
      <c r="O877" s="99">
        <f t="shared" si="76"/>
        <v>14.827344489187841</v>
      </c>
      <c r="P877" s="99"/>
      <c r="Q877" s="107">
        <f>1/M877-(G877/100-(((E877/E757)^(1/10))-1))</f>
        <v>9.6673607448530596E-2</v>
      </c>
      <c r="R877" s="97">
        <f>((G877/G878+G877/1200+((1+G878/1200)^(-119))*(1-G877/G878)))</f>
        <v>1.0019878960535744</v>
      </c>
      <c r="S877" s="97">
        <f>S876*R876*E876/E877</f>
        <v>13.11654290272164</v>
      </c>
      <c r="T877" s="100">
        <f t="shared" si="77"/>
        <v>9.0788774874241529E-2</v>
      </c>
      <c r="U877" s="100">
        <f t="shared" si="78"/>
        <v>-2.2651444214162098E-2</v>
      </c>
      <c r="V877" s="100">
        <f t="shared" si="79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81"/>
        <v>1943.4583333332675</v>
      </c>
      <c r="G878" s="97">
        <f>G873*7/12+G885*5/12</f>
        <v>2.4741666666666671</v>
      </c>
      <c r="H878" s="96">
        <f t="shared" si="80"/>
        <v>220.71817428571421</v>
      </c>
      <c r="I878" s="96">
        <f>C878*$E$1859/E878</f>
        <v>10.762291142857139</v>
      </c>
      <c r="J878" s="98">
        <f>J877*((H878+(I878/12))/H877)</f>
        <v>10399.776683165624</v>
      </c>
      <c r="K878" s="96">
        <f>D878*$E$1859/E878</f>
        <v>20.065288571428567</v>
      </c>
      <c r="L878" s="98">
        <f>K878*(J878/H878)</f>
        <v>945.43424392414784</v>
      </c>
      <c r="M878" s="91">
        <f>H878/AVERAGE(K758:K877)</f>
        <v>11.51674478645123</v>
      </c>
      <c r="N878" s="87"/>
      <c r="O878" s="99">
        <f t="shared" si="76"/>
        <v>15.03377562080253</v>
      </c>
      <c r="P878" s="99"/>
      <c r="Q878" s="107">
        <f>1/M878-(G878/100-(((E878/E758)^(1/10))-1))</f>
        <v>9.4667767857563784E-2</v>
      </c>
      <c r="R878" s="97">
        <f>((G878/G879+G878/1200+((1+G879/1200)^(-119))*(1-G878/G879)))</f>
        <v>1.0019885934190949</v>
      </c>
      <c r="S878" s="97">
        <f>S877*R877*E877/E878</f>
        <v>13.142617226594501</v>
      </c>
      <c r="T878" s="100">
        <f t="shared" si="77"/>
        <v>8.4604209985769119E-2</v>
      </c>
      <c r="U878" s="100">
        <f t="shared" si="78"/>
        <v>-2.3462326496268671E-2</v>
      </c>
      <c r="V878" s="100">
        <f t="shared" si="79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81"/>
        <v>1943.5416666666008</v>
      </c>
      <c r="G879" s="97">
        <f>G873*6/12+G885*6/12</f>
        <v>2.4750000000000001</v>
      </c>
      <c r="H879" s="96">
        <f t="shared" si="80"/>
        <v>226.57317097701144</v>
      </c>
      <c r="I879" s="96">
        <f>C879*$E$1859/E879</f>
        <v>10.885290627959767</v>
      </c>
      <c r="J879" s="98">
        <f>J878*((H879+(I879/12))/H878)</f>
        <v>10718.392829160817</v>
      </c>
      <c r="K879" s="96">
        <f>D879*$E$1859/E879</f>
        <v>20.058238463505742</v>
      </c>
      <c r="L879" s="98">
        <f>K879*(J879/H879)</f>
        <v>948.88586493169203</v>
      </c>
      <c r="M879" s="91">
        <f>H879/AVERAGE(K759:K878)</f>
        <v>11.774213341781653</v>
      </c>
      <c r="N879" s="87"/>
      <c r="O879" s="99">
        <f t="shared" si="76"/>
        <v>15.373683748422991</v>
      </c>
      <c r="P879" s="99"/>
      <c r="Q879" s="107">
        <f>1/M879-(G879/100-(((E879/E759)^(1/10))-1))</f>
        <v>8.897387762529993E-2</v>
      </c>
      <c r="R879" s="97">
        <f>((G879/G880+G879/1200+((1+G880/1200)^(-119))*(1-G879/G880)))</f>
        <v>1.0019892907844554</v>
      </c>
      <c r="S879" s="97">
        <f>S878*R878*E878/E879</f>
        <v>13.244435034633181</v>
      </c>
      <c r="T879" s="100">
        <f t="shared" si="77"/>
        <v>8.3387900587165165E-2</v>
      </c>
      <c r="U879" s="100">
        <f t="shared" si="78"/>
        <v>-2.2466967654152681E-2</v>
      </c>
      <c r="V879" s="100">
        <f t="shared" si="79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81"/>
        <v>1943.6249999999341</v>
      </c>
      <c r="G880" s="97">
        <f>G873*5/12+G885*7/12</f>
        <v>2.4758333333333331</v>
      </c>
      <c r="H880" s="96">
        <f t="shared" si="80"/>
        <v>216.62709075144502</v>
      </c>
      <c r="I880" s="96">
        <f>C880*$E$1859/E880</f>
        <v>11.009730524479764</v>
      </c>
      <c r="J880" s="98">
        <f>J879*((H880+(I880/12))/H879)</f>
        <v>10291.280873119002</v>
      </c>
      <c r="K880" s="96">
        <f>D880*$E$1859/E880</f>
        <v>20.051291371965313</v>
      </c>
      <c r="L880" s="98">
        <f>K880*(J880/H880)</f>
        <v>952.57463257173993</v>
      </c>
      <c r="M880" s="91">
        <f>H880/AVERAGE(K760:K879)</f>
        <v>11.210545904158966</v>
      </c>
      <c r="N880" s="87"/>
      <c r="O880" s="99">
        <f t="shared" si="76"/>
        <v>14.645291104906278</v>
      </c>
      <c r="P880" s="99"/>
      <c r="Q880" s="107">
        <f>1/M880-(G880/100-(((E880/E760)^(1/10))-1))</f>
        <v>9.1861500047827643E-2</v>
      </c>
      <c r="R880" s="97">
        <f>((G880/G881+G880/1200+((1+G881/1200)^(-119))*(1-G880/G881)))</f>
        <v>1.0019899881496559</v>
      </c>
      <c r="S880" s="97">
        <f>S879*R879*E879/E880</f>
        <v>13.347491790124645</v>
      </c>
      <c r="T880" s="100">
        <f t="shared" si="77"/>
        <v>8.8370802794813574E-2</v>
      </c>
      <c r="U880" s="100">
        <f t="shared" si="78"/>
        <v>-2.3517423096650725E-2</v>
      </c>
      <c r="V880" s="100">
        <f t="shared" si="79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81"/>
        <v>1943.7083333332673</v>
      </c>
      <c r="G881" s="97">
        <f>G873*4/12+G885*8/12</f>
        <v>2.4766666666666666</v>
      </c>
      <c r="H881" s="96">
        <f t="shared" si="80"/>
        <v>219.96860890804595</v>
      </c>
      <c r="I881" s="96">
        <f>C881*$E$1859/E881</f>
        <v>11.007603448275859</v>
      </c>
      <c r="J881" s="98">
        <f>J880*((H881+(I881/12))/H880)</f>
        <v>10493.604121990362</v>
      </c>
      <c r="K881" s="96">
        <f>D881*$E$1859/E881</f>
        <v>19.813686206896548</v>
      </c>
      <c r="L881" s="98">
        <f>K881*(J881/H881)</f>
        <v>945.21204768553707</v>
      </c>
      <c r="M881" s="91">
        <f>H881/AVERAGE(K761:K880)</f>
        <v>11.336281939610286</v>
      </c>
      <c r="N881" s="87"/>
      <c r="O881" s="99">
        <f t="shared" si="76"/>
        <v>14.816447618832886</v>
      </c>
      <c r="P881" s="99"/>
      <c r="Q881" s="107">
        <f>1/M881-(G881/100-(((E881/E761)^(1/10))-1))</f>
        <v>9.1456132605392343E-2</v>
      </c>
      <c r="R881" s="97">
        <f>((G881/G882+G881/1200+((1+G882/1200)^(-119))*(1-G881/G882)))</f>
        <v>1.0019906855146967</v>
      </c>
      <c r="S881" s="97">
        <f>S880*R880*E880/E881</f>
        <v>13.297190766243276</v>
      </c>
      <c r="T881" s="100">
        <f t="shared" si="77"/>
        <v>8.1708159362284372E-2</v>
      </c>
      <c r="U881" s="100">
        <f t="shared" si="78"/>
        <v>-2.2238596143089873E-2</v>
      </c>
      <c r="V881" s="100">
        <f t="shared" si="79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81"/>
        <v>1943.7916666666006</v>
      </c>
      <c r="G882" s="97">
        <f>G873*3/12+G885*9/12</f>
        <v>2.4775</v>
      </c>
      <c r="H882" s="96">
        <f t="shared" si="80"/>
        <v>217.95054827586202</v>
      </c>
      <c r="I882" s="96">
        <f>C882*$E$1859/E882</f>
        <v>11.068750685431032</v>
      </c>
      <c r="J882" s="98">
        <f>J881*((H882+(I882/12))/H881)</f>
        <v>10441.335427346945</v>
      </c>
      <c r="K882" s="96">
        <f>D882*$E$1859/E882</f>
        <v>18.957478118678157</v>
      </c>
      <c r="L882" s="98">
        <f>K882*(J882/H882)</f>
        <v>908.19403511282997</v>
      </c>
      <c r="M882" s="91">
        <f>H882/AVERAGE(K762:K881)</f>
        <v>11.187335503326031</v>
      </c>
      <c r="N882" s="87"/>
      <c r="O882" s="99">
        <f t="shared" si="76"/>
        <v>14.62998701387413</v>
      </c>
      <c r="P882" s="99"/>
      <c r="Q882" s="107">
        <f>1/M882-(G882/100-(((E882/E762)^(1/10))-1))</f>
        <v>9.2622244629765954E-2</v>
      </c>
      <c r="R882" s="97">
        <f>((G882/G883+G882/1200+((1+G883/1200)^(-119))*(1-G882/G883)))</f>
        <v>1.0019913828795777</v>
      </c>
      <c r="S882" s="97">
        <f>S881*R881*E881/E882</f>
        <v>13.323661291287795</v>
      </c>
      <c r="T882" s="100">
        <f t="shared" si="77"/>
        <v>8.5596312240796113E-2</v>
      </c>
      <c r="U882" s="100">
        <f t="shared" si="78"/>
        <v>-2.0793521082683286E-2</v>
      </c>
      <c r="V882" s="100">
        <f t="shared" si="79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81"/>
        <v>1943.8749999999338</v>
      </c>
      <c r="G883" s="97">
        <f>G873*2/12+G885*10/12</f>
        <v>2.4783333333333335</v>
      </c>
      <c r="H883" s="96">
        <f t="shared" si="80"/>
        <v>207.86024511494247</v>
      </c>
      <c r="I883" s="96">
        <f>C883*$E$1859/E883</f>
        <v>11.12991626859195</v>
      </c>
      <c r="J883" s="98">
        <f>J882*((H883+(I883/12))/H882)</f>
        <v>10002.373585450287</v>
      </c>
      <c r="K883" s="96">
        <f>D883*$E$1859/E883</f>
        <v>18.101398452499996</v>
      </c>
      <c r="L883" s="98">
        <f>K883*(J883/H883)</f>
        <v>871.0513626156644</v>
      </c>
      <c r="M883" s="91">
        <f>H883/AVERAGE(K763:K882)</f>
        <v>10.631033673001419</v>
      </c>
      <c r="N883" s="87"/>
      <c r="O883" s="99">
        <f t="shared" si="76"/>
        <v>13.915069560218242</v>
      </c>
      <c r="P883" s="99"/>
      <c r="Q883" s="107">
        <f>1/M883-(G883/100-(((E883/E763)^(1/10))-1))</f>
        <v>9.7291352451369911E-2</v>
      </c>
      <c r="R883" s="97">
        <f>((G883/G884+G883/1200+((1+G884/1200)^(-119))*(1-G883/G884)))</f>
        <v>1.0019920802442988</v>
      </c>
      <c r="S883" s="97">
        <f>S882*R882*E882/E883</f>
        <v>13.350193802276557</v>
      </c>
      <c r="T883" s="100">
        <f t="shared" si="77"/>
        <v>9.3595732603532156E-2</v>
      </c>
      <c r="U883" s="100">
        <f t="shared" si="78"/>
        <v>-2.0578290515885667E-2</v>
      </c>
      <c r="V883" s="100">
        <f t="shared" si="79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81"/>
        <v>1943.9583333332671</v>
      </c>
      <c r="G884" s="97">
        <f>G873*1/12+G885*11/12</f>
        <v>2.479166666666667</v>
      </c>
      <c r="H884" s="96">
        <f t="shared" si="80"/>
        <v>210.61214597701147</v>
      </c>
      <c r="I884" s="96">
        <f>C884*$E$1859/E884</f>
        <v>11.191063505747124</v>
      </c>
      <c r="J884" s="98">
        <f>J883*((H884+(I884/12))/H883)</f>
        <v>10179.673676219156</v>
      </c>
      <c r="K884" s="96">
        <f>D884*$E$1859/E884</f>
        <v>17.245245402298846</v>
      </c>
      <c r="L884" s="98">
        <f>K884*(J884/H884)</f>
        <v>833.52728707717813</v>
      </c>
      <c r="M884" s="91">
        <f>H884/AVERAGE(K764:K883)</f>
        <v>10.737360316041071</v>
      </c>
      <c r="N884" s="87"/>
      <c r="O884" s="99">
        <f t="shared" si="76"/>
        <v>14.068001177874827</v>
      </c>
      <c r="P884" s="99"/>
      <c r="Q884" s="107">
        <f>1/M884-(G884/100-(((E884/E764)^(1/10))-1))</f>
        <v>9.6351548668495657E-2</v>
      </c>
      <c r="R884" s="97">
        <f>((G884/G885+G884/1200+((1+G885/1200)^(-119))*(1-G884/G885)))</f>
        <v>1.0019927776088597</v>
      </c>
      <c r="S884" s="97">
        <f>S883*R883*E883/E884</f>
        <v>13.376788459607631</v>
      </c>
      <c r="T884" s="100">
        <f t="shared" si="77"/>
        <v>9.3668303002424791E-2</v>
      </c>
      <c r="U884" s="100">
        <f t="shared" si="78"/>
        <v>-1.9788936567351478E-2</v>
      </c>
      <c r="V884" s="100">
        <f t="shared" si="79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81"/>
        <v>1944.0416666666003</v>
      </c>
      <c r="G885" s="97">
        <v>2.48</v>
      </c>
      <c r="H885" s="96">
        <f t="shared" si="80"/>
        <v>217.40016810344821</v>
      </c>
      <c r="I885" s="96">
        <f>C885*$E$1859/E885</f>
        <v>11.252210742902298</v>
      </c>
      <c r="J885" s="98">
        <f>J884*((H885+(I885/12))/H884)</f>
        <v>10553.085994143585</v>
      </c>
      <c r="K885" s="96">
        <f>D885*$E$1859/E885</f>
        <v>17.184098165143673</v>
      </c>
      <c r="L885" s="98">
        <f>K885*(J885/H885)</f>
        <v>834.15421087565312</v>
      </c>
      <c r="M885" s="91">
        <f>H885/AVERAGE(K765:K884)</f>
        <v>11.052412763977474</v>
      </c>
      <c r="N885" s="87"/>
      <c r="O885" s="99">
        <f t="shared" si="76"/>
        <v>14.494846472285827</v>
      </c>
      <c r="P885" s="99"/>
      <c r="Q885" s="107">
        <f>1/M885-(G885/100-(((E885/E765)^(1/10))-1))</f>
        <v>9.3688437178742853E-2</v>
      </c>
      <c r="R885" s="97">
        <f>((G885/G886+G885/1200+((1+G886/1200)^(-119))*(1-G885/G886)))</f>
        <v>1.0028721608445137</v>
      </c>
      <c r="S885" s="97">
        <f>S884*R884*E884/E885</f>
        <v>13.403445424128391</v>
      </c>
      <c r="T885" s="100">
        <f t="shared" si="77"/>
        <v>9.2989031993344629E-2</v>
      </c>
      <c r="U885" s="100">
        <f t="shared" si="78"/>
        <v>-1.8831791717297874E-2</v>
      </c>
      <c r="V885" s="100">
        <f t="shared" si="79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81"/>
        <v>1944.1249999999336</v>
      </c>
      <c r="G886" s="97">
        <f>G885*11/12+G897*1/12</f>
        <v>2.4708333333333332</v>
      </c>
      <c r="H886" s="96">
        <f t="shared" si="80"/>
        <v>215.93248764367809</v>
      </c>
      <c r="I886" s="96">
        <f>C886*$E$1859/E886</f>
        <v>11.313376326063215</v>
      </c>
      <c r="J886" s="98">
        <f>J885*((H886+(I886/12))/H885)</f>
        <v>10527.606228506264</v>
      </c>
      <c r="K886" s="96">
        <f>D886*$E$1859/E886</f>
        <v>17.122932581982752</v>
      </c>
      <c r="L886" s="98">
        <f>K886*(J886/H886)</f>
        <v>834.81412948771765</v>
      </c>
      <c r="M886" s="91">
        <f>H886/AVERAGE(K766:K885)</f>
        <v>10.947918887724725</v>
      </c>
      <c r="N886" s="87"/>
      <c r="O886" s="99">
        <f t="shared" si="76"/>
        <v>14.372484109547694</v>
      </c>
      <c r="P886" s="99"/>
      <c r="Q886" s="107">
        <f>1/M886-(G886/100-(((E886/E766)^(1/10))-1))</f>
        <v>9.3868115119619927E-2</v>
      </c>
      <c r="R886" s="97">
        <f>((G886/G887+G886/1200+((1+G887/1200)^(-119))*(1-G886/G887)))</f>
        <v>1.0028648755994189</v>
      </c>
      <c r="S886" s="97">
        <f>S885*R885*E885/E886</f>
        <v>13.441942275257148</v>
      </c>
      <c r="T886" s="100">
        <f t="shared" si="77"/>
        <v>9.6146841260784877E-2</v>
      </c>
      <c r="U886" s="100">
        <f t="shared" si="78"/>
        <v>-1.8824624324006334E-2</v>
      </c>
      <c r="V886" s="100">
        <f t="shared" si="79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81"/>
        <v>1944.2083333332669</v>
      </c>
      <c r="G887" s="97">
        <f>G885*10/12+G897*2/12</f>
        <v>2.4616666666666669</v>
      </c>
      <c r="H887" s="96">
        <f t="shared" si="80"/>
        <v>221.98666954022983</v>
      </c>
      <c r="I887" s="96">
        <f>C887*$E$1859/E887</f>
        <v>11.374523563218387</v>
      </c>
      <c r="J887" s="98">
        <f>J886*((H887+(I887/12))/H886)</f>
        <v>10868.985699807305</v>
      </c>
      <c r="K887" s="96">
        <f>D887*$E$1859/E887</f>
        <v>17.061785344827584</v>
      </c>
      <c r="L887" s="98">
        <f>K887*(J887/H887)</f>
        <v>835.38485130750371</v>
      </c>
      <c r="M887" s="91">
        <f>H887/AVERAGE(K767:K886)</f>
        <v>11.224693196180686</v>
      </c>
      <c r="N887" s="87"/>
      <c r="O887" s="99">
        <f t="shared" si="76"/>
        <v>14.749564229990971</v>
      </c>
      <c r="P887" s="99"/>
      <c r="Q887" s="107">
        <f>1/M887-(G887/100-(((E887/E767)^(1/10))-1))</f>
        <v>9.1707515562675562E-2</v>
      </c>
      <c r="R887" s="97">
        <f>((G887/G888+G887/1200+((1+G888/1200)^(-119))*(1-G887/G888)))</f>
        <v>1.0028575905674066</v>
      </c>
      <c r="S887" s="97">
        <f>S886*R886*E886/E887</f>
        <v>13.480451767690329</v>
      </c>
      <c r="T887" s="100">
        <f t="shared" si="77"/>
        <v>9.5446051039832946E-2</v>
      </c>
      <c r="U887" s="100">
        <f t="shared" si="78"/>
        <v>-1.8042465139279096E-2</v>
      </c>
      <c r="V887" s="100">
        <f t="shared" si="79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81"/>
        <v>1944.2916666666001</v>
      </c>
      <c r="G888" s="97">
        <f>G885*9/12+G897*3/12</f>
        <v>2.4525000000000001</v>
      </c>
      <c r="H888" s="96">
        <f t="shared" si="80"/>
        <v>216.88752828571421</v>
      </c>
      <c r="I888" s="96">
        <f>C888*$E$1859/E888</f>
        <v>11.370324110085711</v>
      </c>
      <c r="J888" s="98">
        <f>J887*((H888+(I888/12))/H887)</f>
        <v>10665.712971957495</v>
      </c>
      <c r="K888" s="96">
        <f>D888*$E$1859/E888</f>
        <v>16.903491604199996</v>
      </c>
      <c r="L888" s="98">
        <f>K888*(J888/H888)</f>
        <v>831.25014655886775</v>
      </c>
      <c r="M888" s="91">
        <f>H888/AVERAGE(K768:K887)</f>
        <v>10.938275188239404</v>
      </c>
      <c r="N888" s="87"/>
      <c r="O888" s="99">
        <f t="shared" si="76"/>
        <v>14.387983948343409</v>
      </c>
      <c r="P888" s="99"/>
      <c r="Q888" s="107">
        <f>1/M888-(G888/100-(((E888/E768)^(1/10))-1))</f>
        <v>9.4720823089110978E-2</v>
      </c>
      <c r="R888" s="97">
        <f>((G888/G889+G888/1200+((1+G889/1200)^(-119))*(1-G888/G889)))</f>
        <v>1.0028503057486233</v>
      </c>
      <c r="S888" s="97">
        <f>S887*R887*E887/E888</f>
        <v>13.44172210305174</v>
      </c>
      <c r="T888" s="100">
        <f t="shared" si="77"/>
        <v>0.10271387995294945</v>
      </c>
      <c r="U888" s="100">
        <f t="shared" si="78"/>
        <v>-1.6506789364159613E-2</v>
      </c>
      <c r="V888" s="100">
        <f t="shared" si="79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81"/>
        <v>1944.3749999999334</v>
      </c>
      <c r="G889" s="97">
        <f>G885*8/12+G897*4/12</f>
        <v>2.4433333333333334</v>
      </c>
      <c r="H889" s="96">
        <f t="shared" si="80"/>
        <v>220.71817428571421</v>
      </c>
      <c r="I889" s="96">
        <f>C889*$E$1859/E889</f>
        <v>11.431140175628567</v>
      </c>
      <c r="J889" s="98">
        <f>J888*((H889+(I889/12))/H888)</f>
        <v>10900.934776277167</v>
      </c>
      <c r="K889" s="96">
        <f>D889*$E$1859/E889</f>
        <v>16.842675538657137</v>
      </c>
      <c r="L889" s="98">
        <f>K889*(J889/H889)</f>
        <v>831.83411651110123</v>
      </c>
      <c r="M889" s="91">
        <f>H889/AVERAGE(K769:K888)</f>
        <v>11.103736936792625</v>
      </c>
      <c r="N889" s="87"/>
      <c r="O889" s="99">
        <f t="shared" si="76"/>
        <v>14.620020758909021</v>
      </c>
      <c r="P889" s="99"/>
      <c r="Q889" s="107">
        <f>1/M889-(G889/100-(((E889/E769)^(1/10))-1))</f>
        <v>9.3450168289046176E-2</v>
      </c>
      <c r="R889" s="97">
        <f>((G889/G890+G889/1200+((1+G890/1200)^(-119))*(1-G889/G890)))</f>
        <v>1.0028430211432164</v>
      </c>
      <c r="S889" s="97">
        <f>S888*R888*E888/E889</f>
        <v>13.480035120833465</v>
      </c>
      <c r="T889" s="100">
        <f t="shared" si="77"/>
        <v>0.10466931871305518</v>
      </c>
      <c r="U889" s="100">
        <f t="shared" si="78"/>
        <v>-1.7660681040923332E-2</v>
      </c>
      <c r="V889" s="100">
        <f t="shared" si="79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81"/>
        <v>1944.4583333332666</v>
      </c>
      <c r="G890" s="97">
        <f>G885*7/12+G897*5/12</f>
        <v>2.4341666666666666</v>
      </c>
      <c r="H890" s="96">
        <f t="shared" si="80"/>
        <v>229.80248494318172</v>
      </c>
      <c r="I890" s="96">
        <f>C890*$E$1859/E890</f>
        <v>11.426642897727268</v>
      </c>
      <c r="J890" s="98">
        <f>J889*((H890+(I890/12))/H889)</f>
        <v>11396.623765475953</v>
      </c>
      <c r="K890" s="96">
        <f>D890*$E$1859/E890</f>
        <v>16.686526136363632</v>
      </c>
      <c r="L890" s="98">
        <f>K890*(J890/H890)</f>
        <v>827.53700585934325</v>
      </c>
      <c r="M890" s="91">
        <f>H890/AVERAGE(K770:K889)</f>
        <v>11.532785272532513</v>
      </c>
      <c r="N890" s="87"/>
      <c r="O890" s="99">
        <f t="shared" si="76"/>
        <v>15.197274767915031</v>
      </c>
      <c r="P890" s="99"/>
      <c r="Q890" s="107">
        <f>1/M890-(G890/100-(((E890/E770)^(1/10))-1))</f>
        <v>9.0007150820361204E-2</v>
      </c>
      <c r="R890" s="97">
        <f>((G890/G891+G890/1200+((1+G891/1200)^(-119))*(1-G890/G891)))</f>
        <v>1.0028357367513328</v>
      </c>
      <c r="S890" s="97">
        <f>S889*R889*E889/E890</f>
        <v>13.441550286910944</v>
      </c>
      <c r="T890" s="100">
        <f t="shared" si="77"/>
        <v>0.10110356093025819</v>
      </c>
      <c r="U890" s="100">
        <f t="shared" si="78"/>
        <v>-1.7272493554204682E-2</v>
      </c>
      <c r="V890" s="100">
        <f t="shared" si="79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81"/>
        <v>1944.5416666665999</v>
      </c>
      <c r="G891" s="97">
        <f>G885*6/12+G897*6/12</f>
        <v>2.4249999999999998</v>
      </c>
      <c r="H891" s="96">
        <f t="shared" si="80"/>
        <v>234.45573446327674</v>
      </c>
      <c r="I891" s="96">
        <f>C891*$E$1859/E891</f>
        <v>11.422196436525422</v>
      </c>
      <c r="J891" s="98">
        <f>J890*((H891+(I891/12))/H890)</f>
        <v>11674.598161749644</v>
      </c>
      <c r="K891" s="96">
        <f>D891*$E$1859/E891</f>
        <v>16.472012255734455</v>
      </c>
      <c r="L891" s="98">
        <f>K891*(J891/H891)</f>
        <v>820.21505868194504</v>
      </c>
      <c r="M891" s="91">
        <f>H891/AVERAGE(K771:K890)</f>
        <v>11.73877475018072</v>
      </c>
      <c r="N891" s="87"/>
      <c r="O891" s="99">
        <f t="shared" si="76"/>
        <v>15.480309849362953</v>
      </c>
      <c r="P891" s="99"/>
      <c r="Q891" s="107">
        <f>1/M891-(G891/100-(((E891/E771)^(1/10))-1))</f>
        <v>8.9159659602390917E-2</v>
      </c>
      <c r="R891" s="97">
        <f>((G891/G892+G891/1200+((1+G892/1200)^(-119))*(1-G891/G892)))</f>
        <v>1.0028284525731195</v>
      </c>
      <c r="S891" s="97">
        <f>S890*R890*E890/E891</f>
        <v>13.403510674404401</v>
      </c>
      <c r="T891" s="100">
        <f t="shared" si="77"/>
        <v>0.10325593048271875</v>
      </c>
      <c r="U891" s="100">
        <f t="shared" si="78"/>
        <v>-1.6105889233199111E-2</v>
      </c>
      <c r="V891" s="100">
        <f t="shared" si="79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81"/>
        <v>1944.6249999999332</v>
      </c>
      <c r="G892" s="97">
        <f>G885*5/12+G897*7/12</f>
        <v>2.4158333333333335</v>
      </c>
      <c r="H892" s="96">
        <f t="shared" si="80"/>
        <v>231.0290737288135</v>
      </c>
      <c r="I892" s="96">
        <f>C892*$E$1859/E892</f>
        <v>11.482325314887001</v>
      </c>
      <c r="J892" s="98">
        <f>J891*((H892+(I892/12))/H891)</f>
        <v>11551.61577443591</v>
      </c>
      <c r="K892" s="96">
        <f>D892*$E$1859/E892</f>
        <v>16.35179056912429</v>
      </c>
      <c r="L892" s="98">
        <f>K892*(J892/H892)</f>
        <v>817.60100073071681</v>
      </c>
      <c r="M892" s="91">
        <f>H892/AVERAGE(K772:K891)</f>
        <v>11.541711674209227</v>
      </c>
      <c r="N892" s="87"/>
      <c r="O892" s="99">
        <f t="shared" si="76"/>
        <v>15.233407930416277</v>
      </c>
      <c r="P892" s="99"/>
      <c r="Q892" s="107">
        <f>1/M892-(G892/100-(((E892/E772)^(1/10))-1))</f>
        <v>9.070582138511657E-2</v>
      </c>
      <c r="R892" s="97">
        <f>((G892/G893+G892/1200+((1+G893/1200)^(-119))*(1-G892/G893)))</f>
        <v>1.0028211686087238</v>
      </c>
      <c r="S892" s="97">
        <f>S891*R891*E891/E892</f>
        <v>13.441421868660255</v>
      </c>
      <c r="T892" s="100">
        <f t="shared" si="77"/>
        <v>0.10704310601687039</v>
      </c>
      <c r="U892" s="100">
        <f t="shared" si="78"/>
        <v>-1.6717085013500887E-2</v>
      </c>
      <c r="V892" s="100">
        <f t="shared" si="79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81"/>
        <v>1944.7083333332664</v>
      </c>
      <c r="G893" s="97">
        <f>G885*4/12+G897*8/12</f>
        <v>2.4066666666666667</v>
      </c>
      <c r="H893" s="96">
        <f t="shared" si="80"/>
        <v>227.24171186440671</v>
      </c>
      <c r="I893" s="96">
        <f>C893*$E$1859/E893</f>
        <v>11.542436158192087</v>
      </c>
      <c r="J893" s="98">
        <f>J892*((H893+(I893/12))/H892)</f>
        <v>11410.339182867216</v>
      </c>
      <c r="K893" s="96">
        <f>D893*$E$1859/E893</f>
        <v>16.231550847457626</v>
      </c>
      <c r="L893" s="98">
        <f>K893*(J893/H893)</f>
        <v>815.02422734765844</v>
      </c>
      <c r="M893" s="91">
        <f>H893/AVERAGE(K773:K892)</f>
        <v>11.328560584696474</v>
      </c>
      <c r="N893" s="87"/>
      <c r="O893" s="99">
        <f t="shared" si="76"/>
        <v>14.966305729668383</v>
      </c>
      <c r="P893" s="99"/>
      <c r="Q893" s="107">
        <f>1/M893-(G893/100-(((E893/E773)^(1/10))-1))</f>
        <v>9.0905502784364156E-2</v>
      </c>
      <c r="R893" s="97">
        <f>((G893/G894+G893/1200+((1+G894/1200)^(-119))*(1-G893/G894)))</f>
        <v>1.0028138848582933</v>
      </c>
      <c r="S893" s="97">
        <f>S892*R892*E892/E893</f>
        <v>13.479342386092734</v>
      </c>
      <c r="T893" s="100">
        <f t="shared" si="77"/>
        <v>0.11182219525685722</v>
      </c>
      <c r="U893" s="100">
        <f t="shared" si="78"/>
        <v>-1.6608058386365032E-2</v>
      </c>
      <c r="V893" s="100">
        <f t="shared" si="79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81"/>
        <v>1944.7916666665997</v>
      </c>
      <c r="G894" s="97">
        <f>G885*3/12+G897*9/12</f>
        <v>2.3975</v>
      </c>
      <c r="H894" s="96">
        <f t="shared" si="80"/>
        <v>232.83257937853099</v>
      </c>
      <c r="I894" s="96">
        <f>C894*$E$1859/E894</f>
        <v>11.542436158192087</v>
      </c>
      <c r="J894" s="98">
        <f>J893*((H894+(I894/12))/H893)</f>
        <v>11739.367482055715</v>
      </c>
      <c r="K894" s="96">
        <f>D894*$E$1859/E894</f>
        <v>16.411901412429376</v>
      </c>
      <c r="L894" s="98">
        <f>K894*(J894/H894)</f>
        <v>827.48446232925664</v>
      </c>
      <c r="M894" s="91">
        <f>H894/AVERAGE(K774:K893)</f>
        <v>11.583105186279129</v>
      </c>
      <c r="N894" s="87"/>
      <c r="O894" s="99">
        <f t="shared" si="76"/>
        <v>15.315966613277228</v>
      </c>
      <c r="P894" s="99"/>
      <c r="Q894" s="107">
        <f>1/M894-(G894/100-(((E894/E774)^(1/10))-1))</f>
        <v>8.9815332339061221E-2</v>
      </c>
      <c r="R894" s="97">
        <f>((G894/G895+G894/1200+((1+G895/1200)^(-119))*(1-G894/G895)))</f>
        <v>1.0028066013219752</v>
      </c>
      <c r="S894" s="97">
        <f>S893*R893*E893/E894</f>
        <v>13.51727170353271</v>
      </c>
      <c r="T894" s="100">
        <f t="shared" si="77"/>
        <v>0.11164184812922673</v>
      </c>
      <c r="U894" s="100">
        <f t="shared" si="78"/>
        <v>-1.7122408567357805E-2</v>
      </c>
      <c r="V894" s="100">
        <f t="shared" si="79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81"/>
        <v>1944.8749999999329</v>
      </c>
      <c r="G895" s="97">
        <f>G885*2/12+G897*10/12</f>
        <v>2.3883333333333336</v>
      </c>
      <c r="H895" s="96">
        <f t="shared" si="80"/>
        <v>231.20942429378528</v>
      </c>
      <c r="I895" s="96">
        <f>C895*$E$1859/E895</f>
        <v>11.542436158192087</v>
      </c>
      <c r="J895" s="98">
        <f>J894*((H895+(I895/12))/H894)</f>
        <v>11706.025617273219</v>
      </c>
      <c r="K895" s="96">
        <f>D895*$E$1859/E895</f>
        <v>16.592251977401126</v>
      </c>
      <c r="L895" s="98">
        <f>K895*(J895/H895)</f>
        <v>840.05800061555078</v>
      </c>
      <c r="M895" s="91">
        <f>H895/AVERAGE(K775:K894)</f>
        <v>11.478459198055484</v>
      </c>
      <c r="N895" s="87"/>
      <c r="O895" s="99">
        <f t="shared" si="76"/>
        <v>15.190706986565075</v>
      </c>
      <c r="P895" s="99"/>
      <c r="Q895" s="107">
        <f>1/M895-(G895/100-(((E895/E775)^(1/10))-1))</f>
        <v>9.0694070146548025E-2</v>
      </c>
      <c r="R895" s="97">
        <f>((G895/G896+G895/1200+((1+G896/1200)^(-119))*(1-G895/G896)))</f>
        <v>1.0027993179999177</v>
      </c>
      <c r="S895" s="97">
        <f>S894*R894*E894/E895</f>
        <v>13.555209296165343</v>
      </c>
      <c r="T895" s="100">
        <f t="shared" si="77"/>
        <v>0.11665822430314443</v>
      </c>
      <c r="U895" s="100">
        <f t="shared" si="78"/>
        <v>-1.7630636352335194E-2</v>
      </c>
      <c r="V895" s="100">
        <f t="shared" si="79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81"/>
        <v>1944.9583333332662</v>
      </c>
      <c r="G896" s="97">
        <f>G885*1/12+G897*11/12</f>
        <v>2.3791666666666664</v>
      </c>
      <c r="H896" s="96">
        <f t="shared" si="80"/>
        <v>234.93194101123586</v>
      </c>
      <c r="I896" s="96">
        <f>C896*$E$1859/E896</f>
        <v>11.477591011235951</v>
      </c>
      <c r="J896" s="98">
        <f>J895*((H896+(I896/12))/H895)</f>
        <v>11942.920331906986</v>
      </c>
      <c r="K896" s="96">
        <f>D896*$E$1859/E896</f>
        <v>16.678374438202244</v>
      </c>
      <c r="L896" s="98">
        <f>K896*(J896/H896)</f>
        <v>847.85617623461826</v>
      </c>
      <c r="M896" s="91">
        <f>H896/AVERAGE(K776:K895)</f>
        <v>11.638683593355132</v>
      </c>
      <c r="N896" s="87"/>
      <c r="O896" s="99">
        <f t="shared" si="76"/>
        <v>15.414205958668189</v>
      </c>
      <c r="P896" s="99"/>
      <c r="Q896" s="107">
        <f>1/M896-(G896/100-(((E896/E776)^(1/10))-1))</f>
        <v>9.0930041266258185E-2</v>
      </c>
      <c r="R896" s="97">
        <f>((G896/G897+G896/1200+((1+G897/1200)^(-119))*(1-G896/G897)))</f>
        <v>1.0027920348922679</v>
      </c>
      <c r="S896" s="97">
        <f>S895*R895*E895/E896</f>
        <v>13.516788600251195</v>
      </c>
      <c r="T896" s="100">
        <f t="shared" si="77"/>
        <v>0.12024893110819668</v>
      </c>
      <c r="U896" s="100">
        <f t="shared" si="78"/>
        <v>-1.7039856902801853E-2</v>
      </c>
      <c r="V896" s="100">
        <f t="shared" si="79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81"/>
        <v>1945.0416666665994</v>
      </c>
      <c r="G897" s="97">
        <v>2.37</v>
      </c>
      <c r="H897" s="96">
        <f t="shared" si="80"/>
        <v>241.92609803370777</v>
      </c>
      <c r="I897" s="96">
        <f>C897*$E$1859/E897</f>
        <v>11.537364153174154</v>
      </c>
      <c r="J897" s="98">
        <f>J896*((H897+(I897/12))/H896)</f>
        <v>12347.348715616981</v>
      </c>
      <c r="K897" s="96">
        <f>D897*$E$1859/E897</f>
        <v>16.857711797752803</v>
      </c>
      <c r="L897" s="98">
        <f>K897*(J897/H897)</f>
        <v>860.37863548405949</v>
      </c>
      <c r="M897" s="91">
        <f>H897/AVERAGE(K777:K896)</f>
        <v>11.960463439806993</v>
      </c>
      <c r="N897" s="87"/>
      <c r="O897" s="99">
        <f t="shared" ref="O897:O960" si="82">J897/AVERAGE(L777:L896)</f>
        <v>15.850197374836531</v>
      </c>
      <c r="P897" s="99"/>
      <c r="Q897" s="107">
        <f>1/M897-(G897/100-(((E897/E777)^(1/10))-1))</f>
        <v>8.7187088829362741E-2</v>
      </c>
      <c r="R897" s="97">
        <f>((G897/G898+G897/1200+((1+G898/1200)^(-119))*(1-G897/G898)))</f>
        <v>1.0033004196151964</v>
      </c>
      <c r="S897" s="97">
        <f>S896*R896*E896/E897</f>
        <v>13.554527945654504</v>
      </c>
      <c r="T897" s="100">
        <f t="shared" si="77"/>
        <v>0.11892404974264337</v>
      </c>
      <c r="U897" s="100">
        <f t="shared" si="78"/>
        <v>-1.7968072465690543E-2</v>
      </c>
      <c r="V897" s="100">
        <f t="shared" si="79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81"/>
        <v>1945.1249999999327</v>
      </c>
      <c r="G898" s="97">
        <f>G897*11/12+G909*1/12</f>
        <v>2.355</v>
      </c>
      <c r="H898" s="96">
        <f t="shared" si="80"/>
        <v>249.99627921348306</v>
      </c>
      <c r="I898" s="96">
        <f>C898*$E$1859/E898</f>
        <v>11.59715522884831</v>
      </c>
      <c r="J898" s="98">
        <f>J897*((H898+(I898/12))/H897)</f>
        <v>12808.556437486352</v>
      </c>
      <c r="K898" s="96">
        <f>D898*$E$1859/E898</f>
        <v>17.037049157303365</v>
      </c>
      <c r="L898" s="98">
        <f>K898*(J898/H898)</f>
        <v>872.893014032427</v>
      </c>
      <c r="M898" s="91">
        <f>H898/AVERAGE(K778:K897)</f>
        <v>12.341753548186317</v>
      </c>
      <c r="N898" s="87"/>
      <c r="O898" s="99">
        <f t="shared" si="82"/>
        <v>16.360841623342537</v>
      </c>
      <c r="P898" s="99"/>
      <c r="Q898" s="107">
        <f>1/M898-(G898/100-(((E898/E778)^(1/10))-1))</f>
        <v>8.4001739041967408E-2</v>
      </c>
      <c r="R898" s="97">
        <f>((G898/G899+G898/1200+((1+G899/1200)^(-119))*(1-G898/G899)))</f>
        <v>1.0032888739842185</v>
      </c>
      <c r="S898" s="97">
        <f>S897*R897*E897/E898</f>
        <v>13.599263575561071</v>
      </c>
      <c r="T898" s="100">
        <f t="shared" ref="T898:T961" si="83">(($J1018/$J898)^(1/10)-1)</f>
        <v>0.11889279398052444</v>
      </c>
      <c r="U898" s="100">
        <f t="shared" ref="U898:U961" si="84">(($S1018/$S898)^(1/10)-1)</f>
        <v>-1.8420267805878576E-2</v>
      </c>
      <c r="V898" s="100">
        <f t="shared" ref="V898:V961" si="8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81"/>
        <v>1945.208333333266</v>
      </c>
      <c r="G899" s="97">
        <f>G897*10/12+G909*2/12</f>
        <v>2.3400000000000003</v>
      </c>
      <c r="H899" s="96">
        <f t="shared" si="80"/>
        <v>249.81694185393249</v>
      </c>
      <c r="I899" s="96">
        <f>C899*$E$1859/E899</f>
        <v>11.656928370786513</v>
      </c>
      <c r="J899" s="98">
        <f>J898*((H899+(I899/12))/H898)</f>
        <v>12849.138305682596</v>
      </c>
      <c r="K899" s="96">
        <f>D899*$E$1859/E899</f>
        <v>17.216386516853927</v>
      </c>
      <c r="L899" s="98">
        <f>K899*(J899/H899)</f>
        <v>885.51132616333769</v>
      </c>
      <c r="M899" s="91">
        <f>H899/AVERAGE(K779:K898)</f>
        <v>12.323310311389328</v>
      </c>
      <c r="N899" s="87"/>
      <c r="O899" s="99">
        <f t="shared" si="82"/>
        <v>16.339009379818236</v>
      </c>
      <c r="P899" s="99"/>
      <c r="Q899" s="107">
        <f>1/M899-(G899/100-(((E899/E779)^(1/10))-1))</f>
        <v>8.4273003320711859E-2</v>
      </c>
      <c r="R899" s="97">
        <f>((G899/G900+G899/1200+((1+G900/1200)^(-119))*(1-G899/G900)))</f>
        <v>1.0032773292954764</v>
      </c>
      <c r="S899" s="97">
        <f>S898*R898*E898/E899</f>
        <v>13.643989839739264</v>
      </c>
      <c r="T899" s="100">
        <f t="shared" si="83"/>
        <v>0.11805149893227962</v>
      </c>
      <c r="U899" s="100">
        <f t="shared" si="84"/>
        <v>-1.8781929656038088E-2</v>
      </c>
      <c r="V899" s="100">
        <f t="shared" si="8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81"/>
        <v>1945.2916666665992</v>
      </c>
      <c r="G900" s="97">
        <f>G897*9/12+G909*3/12</f>
        <v>2.3250000000000002</v>
      </c>
      <c r="H900" s="96">
        <f t="shared" si="80"/>
        <v>256.09374943820217</v>
      </c>
      <c r="I900" s="96">
        <f>C900*$E$1859/E900</f>
        <v>11.656928370786513</v>
      </c>
      <c r="J900" s="98">
        <f>J899*((H900+(I900/12))/H899)</f>
        <v>13221.944723381572</v>
      </c>
      <c r="K900" s="96">
        <f>D900*$E$1859/E900</f>
        <v>17.45549701834269</v>
      </c>
      <c r="L900" s="98">
        <f>K900*(J900/H900)</f>
        <v>901.21534477893238</v>
      </c>
      <c r="M900" s="91">
        <f>H900/AVERAGE(K780:K899)</f>
        <v>12.631867236563076</v>
      </c>
      <c r="N900" s="87"/>
      <c r="O900" s="99">
        <f t="shared" si="82"/>
        <v>16.745879992645971</v>
      </c>
      <c r="P900" s="99"/>
      <c r="Q900" s="107">
        <f>1/M900-(G900/100-(((E900/E780)^(1/10))-1))</f>
        <v>8.1694539553084103E-2</v>
      </c>
      <c r="R900" s="97">
        <f>((G900/G901+G900/1200+((1+G901/1200)^(-119))*(1-G900/G901)))</f>
        <v>1.0032657855500335</v>
      </c>
      <c r="S900" s="97">
        <f>S899*R899*E899/E900</f>
        <v>13.688705687348225</v>
      </c>
      <c r="T900" s="100">
        <f t="shared" si="83"/>
        <v>0.11903370356202592</v>
      </c>
      <c r="U900" s="100">
        <f t="shared" si="84"/>
        <v>-1.9479875900787147E-2</v>
      </c>
      <c r="V900" s="100">
        <f t="shared" si="8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81"/>
        <v>1945.3749999999325</v>
      </c>
      <c r="G901" s="97">
        <f>G897*8/12+G909*4/12</f>
        <v>2.31</v>
      </c>
      <c r="H901" s="96">
        <f t="shared" si="80"/>
        <v>264.29317374301667</v>
      </c>
      <c r="I901" s="96">
        <f>C901*$E$1859/E901</f>
        <v>11.591805865921785</v>
      </c>
      <c r="J901" s="98">
        <f>J900*((H901+(I901/12))/H900)</f>
        <v>13695.148461809142</v>
      </c>
      <c r="K901" s="96">
        <f>D901*$E$1859/E901</f>
        <v>17.59577279740223</v>
      </c>
      <c r="L901" s="98">
        <f>K901*(J901/H901)</f>
        <v>911.77807337164916</v>
      </c>
      <c r="M901" s="91">
        <f>H901/AVERAGE(K781:K900)</f>
        <v>13.036560628785354</v>
      </c>
      <c r="N901" s="87"/>
      <c r="O901" s="99">
        <f t="shared" si="82"/>
        <v>17.27637005312436</v>
      </c>
      <c r="P901" s="99"/>
      <c r="Q901" s="107">
        <f>1/M901-(G901/100-(((E901/E781)^(1/10))-1))</f>
        <v>7.9961857196301625E-2</v>
      </c>
      <c r="R901" s="97">
        <f>((G901/G902+G901/1200+((1+G902/1200)^(-119))*(1-G901/G902)))</f>
        <v>1.003254242748955</v>
      </c>
      <c r="S901" s="97">
        <f>S900*R900*E900/E901</f>
        <v>13.656687103325989</v>
      </c>
      <c r="T901" s="100">
        <f t="shared" si="83"/>
        <v>0.11501869231649708</v>
      </c>
      <c r="U901" s="100">
        <f t="shared" si="84"/>
        <v>-1.9110564638683325E-2</v>
      </c>
      <c r="V901" s="100">
        <f t="shared" si="85"/>
        <v>0.13412925695518041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81"/>
        <v>1945.4583333332657</v>
      </c>
      <c r="G902" s="97">
        <f>G897*7/12+G909*5/12</f>
        <v>2.2949999999999999</v>
      </c>
      <c r="H902" s="96">
        <f t="shared" si="80"/>
        <v>266.13465994475132</v>
      </c>
      <c r="I902" s="96">
        <f>C902*$E$1859/E902</f>
        <v>11.463719613259665</v>
      </c>
      <c r="J902" s="98">
        <f>J901*((H902+(I902/12))/H901)</f>
        <v>13840.072896354133</v>
      </c>
      <c r="K902" s="96">
        <f>D902*$E$1859/E902</f>
        <v>17.636491712707176</v>
      </c>
      <c r="L902" s="98">
        <f>K902*(J902/H902)</f>
        <v>917.16851533161901</v>
      </c>
      <c r="M902" s="91">
        <f>H902/AVERAGE(K782:K901)</f>
        <v>13.130223361406054</v>
      </c>
      <c r="N902" s="87"/>
      <c r="O902" s="99">
        <f t="shared" si="82"/>
        <v>17.391992046675053</v>
      </c>
      <c r="P902" s="99"/>
      <c r="Q902" s="107">
        <f>1/M902-(G902/100-(((E902/E782)^(1/10))-1))</f>
        <v>8.1453259365824301E-2</v>
      </c>
      <c r="R902" s="97">
        <f>((G902/G903+G902/1200+((1+G903/1200)^(-119))*(1-G902/G903)))</f>
        <v>1.0032427008933069</v>
      </c>
      <c r="S902" s="97">
        <f>S901*R901*E901/E902</f>
        <v>13.549735584623786</v>
      </c>
      <c r="T902" s="100">
        <f t="shared" si="83"/>
        <v>0.12050882105555916</v>
      </c>
      <c r="U902" s="100">
        <f t="shared" si="84"/>
        <v>-1.8283285328311805E-2</v>
      </c>
      <c r="V902" s="100">
        <f t="shared" si="8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81"/>
        <v>1945.541666666599</v>
      </c>
      <c r="G903" s="97">
        <f>G897*6/12+G909*6/12</f>
        <v>2.2800000000000002</v>
      </c>
      <c r="H903" s="96">
        <f t="shared" si="80"/>
        <v>260.66734751381205</v>
      </c>
      <c r="I903" s="96">
        <f>C903*$E$1859/E903</f>
        <v>11.522502040138118</v>
      </c>
      <c r="J903" s="98">
        <f>J902*((H903+(I903/12))/H902)</f>
        <v>13605.685361403592</v>
      </c>
      <c r="K903" s="96">
        <f>D903*$E$1859/E903</f>
        <v>17.577709285828725</v>
      </c>
      <c r="L903" s="98">
        <f>K903*(J903/H903)</f>
        <v>917.47886414709308</v>
      </c>
      <c r="M903" s="91">
        <f>H903/AVERAGE(K783:K902)</f>
        <v>12.867028443009159</v>
      </c>
      <c r="N903" s="87"/>
      <c r="O903" s="99">
        <f t="shared" si="82"/>
        <v>17.035325856511673</v>
      </c>
      <c r="P903" s="99"/>
      <c r="Q903" s="107">
        <f>1/M903-(G903/100-(((E903/E783)^(1/10))-1))</f>
        <v>8.3161114697241717E-2</v>
      </c>
      <c r="R903" s="97">
        <f>((G903/G904+G903/1200+((1+G904/1200)^(-119))*(1-G903/G904)))</f>
        <v>1.0032311599841568</v>
      </c>
      <c r="S903" s="97">
        <f>S902*R902*E902/E903</f>
        <v>13.593673324308117</v>
      </c>
      <c r="T903" s="100">
        <f t="shared" si="83"/>
        <v>0.13030373955782637</v>
      </c>
      <c r="U903" s="100">
        <f t="shared" si="84"/>
        <v>-1.9756951347773999E-2</v>
      </c>
      <c r="V903" s="100">
        <f t="shared" si="8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81"/>
        <v>1945.6249999999322</v>
      </c>
      <c r="G904" s="97">
        <f>G897*5/12+G909*7/12</f>
        <v>2.2650000000000001</v>
      </c>
      <c r="H904" s="96">
        <f t="shared" si="80"/>
        <v>261.54917209944745</v>
      </c>
      <c r="I904" s="96">
        <f>C904*$E$1859/E904</f>
        <v>11.581302103508282</v>
      </c>
      <c r="J904" s="98">
        <f>J903*((H904+(I904/12))/H903)</f>
        <v>13702.08711944407</v>
      </c>
      <c r="K904" s="96">
        <f>D904*$E$1859/E904</f>
        <v>17.518909222458557</v>
      </c>
      <c r="L904" s="98">
        <f>K904*(J904/H904)</f>
        <v>917.78390455959095</v>
      </c>
      <c r="M904" s="91">
        <f>H904/AVERAGE(K784:K903)</f>
        <v>12.915378562256741</v>
      </c>
      <c r="N904" s="87"/>
      <c r="O904" s="99">
        <f t="shared" si="82"/>
        <v>17.092121054476234</v>
      </c>
      <c r="P904" s="99"/>
      <c r="Q904" s="107">
        <f>1/M904-(G904/100-(((E904/E784)^(1/10))-1))</f>
        <v>8.302016885970824E-2</v>
      </c>
      <c r="R904" s="97">
        <f>((G904/G905+G904/1200+((1+G905/1200)^(-119))*(1-G904/G905)))</f>
        <v>1.0032196200225736</v>
      </c>
      <c r="S904" s="97">
        <f>S903*R903*E903/E904</f>
        <v>13.63759665759132</v>
      </c>
      <c r="T904" s="100">
        <f t="shared" si="83"/>
        <v>0.12917112846314405</v>
      </c>
      <c r="U904" s="100">
        <f t="shared" si="84"/>
        <v>-2.042546051841776E-2</v>
      </c>
      <c r="V904" s="100">
        <f t="shared" si="8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81"/>
        <v>1945.7083333332655</v>
      </c>
      <c r="G905" s="97">
        <f>G897*4/12+G909*8/12</f>
        <v>2.25</v>
      </c>
      <c r="H905" s="96">
        <f t="shared" si="80"/>
        <v>279.36202872928163</v>
      </c>
      <c r="I905" s="96">
        <f>C905*$E$1859/E905</f>
        <v>11.640084530386737</v>
      </c>
      <c r="J905" s="98">
        <f>J904*((H905+(I905/12))/H904)</f>
        <v>14686.087307050806</v>
      </c>
      <c r="K905" s="96">
        <f>D905*$E$1859/E905</f>
        <v>17.460126795580102</v>
      </c>
      <c r="L905" s="98">
        <f>K905*(J905/H905)</f>
        <v>917.88045669067537</v>
      </c>
      <c r="M905" s="91">
        <f>H905/AVERAGE(K785:K904)</f>
        <v>13.798264951719776</v>
      </c>
      <c r="N905" s="87"/>
      <c r="O905" s="99">
        <f t="shared" si="82"/>
        <v>18.249640785494677</v>
      </c>
      <c r="P905" s="99"/>
      <c r="Q905" s="107">
        <f>1/M905-(G905/100-(((E905/E785)^(1/10))-1))</f>
        <v>7.8215972662880717E-2</v>
      </c>
      <c r="R905" s="97">
        <f>((G905/G906+G905/1200+((1+G906/1200)^(-119))*(1-G905/G906)))</f>
        <v>1.0032080810096271</v>
      </c>
      <c r="S905" s="97">
        <f>S904*R904*E904/E905</f>
        <v>13.681504536849884</v>
      </c>
      <c r="T905" s="100">
        <f t="shared" si="83"/>
        <v>0.12623850408630566</v>
      </c>
      <c r="U905" s="100">
        <f t="shared" si="84"/>
        <v>-2.0862929445683243E-2</v>
      </c>
      <c r="V905" s="100">
        <f t="shared" si="8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81"/>
        <v>1945.7916666665988</v>
      </c>
      <c r="G906" s="97">
        <f>G897*3/12+G909*9/12</f>
        <v>2.2350000000000003</v>
      </c>
      <c r="H906" s="96">
        <f t="shared" ref="H906:H969" si="86">B906*$E$1859/E906</f>
        <v>291.00211325966836</v>
      </c>
      <c r="I906" s="96">
        <f>C906*$E$1859/E906</f>
        <v>11.640084530386737</v>
      </c>
      <c r="J906" s="98">
        <f>J905*((H906+(I906/12))/H905)</f>
        <v>15349.000970216293</v>
      </c>
      <c r="K906" s="96">
        <f>D906*$E$1859/E906</f>
        <v>17.283761878453031</v>
      </c>
      <c r="L906" s="98">
        <f>K906*(J906/H906)</f>
        <v>911.63763338254353</v>
      </c>
      <c r="M906" s="91">
        <f>H906/AVERAGE(K786:K905)</f>
        <v>14.374662675391331</v>
      </c>
      <c r="N906" s="87"/>
      <c r="O906" s="99">
        <f t="shared" si="82"/>
        <v>18.998880544708719</v>
      </c>
      <c r="P906" s="99"/>
      <c r="Q906" s="107">
        <f>1/M906-(G906/100-(((E906/E786)^(1/10))-1))</f>
        <v>7.5459942517966672E-2</v>
      </c>
      <c r="R906" s="97">
        <f>((G906/G907+G906/1200+((1+G907/1200)^(-119))*(1-G906/G907)))</f>
        <v>1.0031965429463889</v>
      </c>
      <c r="S906" s="97">
        <f>S905*R905*E905/E906</f>
        <v>13.72539591173768</v>
      </c>
      <c r="T906" s="100">
        <f t="shared" si="83"/>
        <v>0.1158646105063128</v>
      </c>
      <c r="U906" s="100">
        <f t="shared" si="84"/>
        <v>-2.0179675671544772E-2</v>
      </c>
      <c r="V906" s="100">
        <f t="shared" si="8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87">F906+1/12</f>
        <v>1945.874999999932</v>
      </c>
      <c r="G907" s="97">
        <f>G897*2/12+G909*10/12</f>
        <v>2.2199999999999998</v>
      </c>
      <c r="H907" s="96">
        <f t="shared" si="86"/>
        <v>300.52581878453026</v>
      </c>
      <c r="I907" s="96">
        <f>C907*$E$1859/E907</f>
        <v>11.640084530386737</v>
      </c>
      <c r="J907" s="98">
        <f>J906*((H907+(I907/12))/H906)</f>
        <v>15902.495247627125</v>
      </c>
      <c r="K907" s="96">
        <f>D907*$E$1859/E907</f>
        <v>17.107396961325961</v>
      </c>
      <c r="L907" s="98">
        <f>K907*(J907/H907)</f>
        <v>905.24767548112152</v>
      </c>
      <c r="M907" s="91">
        <f>H907/AVERAGE(K787:K906)</f>
        <v>14.847702661876776</v>
      </c>
      <c r="N907" s="87"/>
      <c r="O907" s="99">
        <f t="shared" si="82"/>
        <v>19.608975958272858</v>
      </c>
      <c r="P907" s="99"/>
      <c r="Q907" s="107">
        <f>1/M907-(G907/100-(((E907/E787)^(1/10))-1))</f>
        <v>7.2646034736809334E-2</v>
      </c>
      <c r="R907" s="97">
        <f>((G907/G908+G907/1200+((1+G908/1200)^(-119))*(1-G907/G908)))</f>
        <v>1.0031850058339318</v>
      </c>
      <c r="S907" s="97">
        <f>S906*R906*E906/E907</f>
        <v>13.769269729225741</v>
      </c>
      <c r="T907" s="100">
        <f t="shared" si="83"/>
        <v>0.11953774780963689</v>
      </c>
      <c r="U907" s="100">
        <f t="shared" si="84"/>
        <v>-2.0341719918070877E-2</v>
      </c>
      <c r="V907" s="100">
        <f t="shared" si="8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87"/>
        <v>1945.9583333332653</v>
      </c>
      <c r="G908" s="97">
        <f>G897*1/12+G909*11/12</f>
        <v>2.2050000000000001</v>
      </c>
      <c r="H908" s="96">
        <f t="shared" si="86"/>
        <v>303.96105851648343</v>
      </c>
      <c r="I908" s="96">
        <f>C908*$E$1859/E908</f>
        <v>11.57612802197802</v>
      </c>
      <c r="J908" s="98">
        <f>J907*((H908+(I908/12))/H907)</f>
        <v>16135.319370801593</v>
      </c>
      <c r="K908" s="96">
        <f>D908*$E$1859/E908</f>
        <v>16.83800439560439</v>
      </c>
      <c r="L908" s="98">
        <f>K908*(J908/H908)</f>
        <v>893.82034598785503</v>
      </c>
      <c r="M908" s="91">
        <f>H908/AVERAGE(K788:K907)</f>
        <v>15.020347474739959</v>
      </c>
      <c r="N908" s="87"/>
      <c r="O908" s="99">
        <f t="shared" si="82"/>
        <v>19.821351248851311</v>
      </c>
      <c r="P908" s="99"/>
      <c r="Q908" s="107">
        <f>1/M908-(G908/100-(((E908/E788)^(1/10))-1))</f>
        <v>7.2588174698029445E-2</v>
      </c>
      <c r="R908" s="97">
        <f>((G908/G909+G908/1200+((1+G909/1200)^(-119))*(1-G908/G909)))</f>
        <v>1.0031734696733301</v>
      </c>
      <c r="S908" s="97">
        <f>S907*R907*E907/E908</f>
        <v>13.737228642798117</v>
      </c>
      <c r="T908" s="100">
        <f t="shared" si="83"/>
        <v>0.11970545428265966</v>
      </c>
      <c r="U908" s="100">
        <f t="shared" si="84"/>
        <v>-2.0101999645483981E-2</v>
      </c>
      <c r="V908" s="100">
        <f t="shared" si="8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87"/>
        <v>1946.0416666665985</v>
      </c>
      <c r="G909" s="97">
        <v>2.19</v>
      </c>
      <c r="H909" s="96">
        <f t="shared" si="86"/>
        <v>316.06337417582409</v>
      </c>
      <c r="I909" s="96">
        <f>C909*$E$1859/E909</f>
        <v>11.693064454587908</v>
      </c>
      <c r="J909" s="98">
        <f>J908*((H909+(I909/12))/H908)</f>
        <v>16829.478484810112</v>
      </c>
      <c r="K909" s="96">
        <f>D909*$E$1859/E909</f>
        <v>16.487212637362632</v>
      </c>
      <c r="L909" s="98">
        <f>K909*(J909/H909)</f>
        <v>877.89732384692036</v>
      </c>
      <c r="M909" s="91">
        <f>H909/AVERAGE(K789:K908)</f>
        <v>15.623163177761661</v>
      </c>
      <c r="N909" s="87"/>
      <c r="O909" s="99">
        <f t="shared" si="82"/>
        <v>20.599482382192502</v>
      </c>
      <c r="P909" s="99"/>
      <c r="Q909" s="107">
        <f>1/M909-(G909/100-(((E909/E789)^(1/10))-1))</f>
        <v>7.0169343254540842E-2</v>
      </c>
      <c r="R909" s="97">
        <f>((G909/G910+G909/1200+((1+G910/1200)^(-119))*(1-G909/G910)))</f>
        <v>1.001379783904099</v>
      </c>
      <c r="S909" s="97">
        <f>S908*R908*E908/E909</f>
        <v>13.780823321291638</v>
      </c>
      <c r="T909" s="100">
        <f t="shared" si="83"/>
        <v>0.11231388223019323</v>
      </c>
      <c r="U909" s="100">
        <f t="shared" si="84"/>
        <v>-1.9667343910357737E-2</v>
      </c>
      <c r="V909" s="100">
        <f t="shared" si="8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87"/>
        <v>1946.1249999999318</v>
      </c>
      <c r="G910" s="97">
        <f>G909*11/12+G921*1/12</f>
        <v>2.1949999999999998</v>
      </c>
      <c r="H910" s="96">
        <f t="shared" si="86"/>
        <v>318.69140524861865</v>
      </c>
      <c r="I910" s="96">
        <f>C910*$E$1859/E910</f>
        <v>11.875231874392261</v>
      </c>
      <c r="J910" s="98">
        <f>J909*((H910+(I910/12))/H909)</f>
        <v>17022.107223166102</v>
      </c>
      <c r="K910" s="96">
        <f>D910*$E$1859/E910</f>
        <v>16.225572375690604</v>
      </c>
      <c r="L910" s="98">
        <f>K910*(J910/H910)</f>
        <v>866.64851385239706</v>
      </c>
      <c r="M910" s="91">
        <f>H910/AVERAGE(K790:K909)</f>
        <v>15.761666525801898</v>
      </c>
      <c r="N910" s="87"/>
      <c r="O910" s="99">
        <f t="shared" si="82"/>
        <v>20.765541749059189</v>
      </c>
      <c r="P910" s="99"/>
      <c r="Q910" s="107">
        <f>1/M910-(G910/100-(((E910/E790)^(1/10))-1))</f>
        <v>6.8990615793924889E-2</v>
      </c>
      <c r="R910" s="97">
        <f>((G910/G911+G910/1200+((1+G911/1200)^(-119))*(1-G910/G911)))</f>
        <v>1.0013840576640278</v>
      </c>
      <c r="S910" s="97">
        <f>S909*R909*E909/E910</f>
        <v>13.876080077724845</v>
      </c>
      <c r="T910" s="100">
        <f t="shared" si="83"/>
        <v>0.11210529287571824</v>
      </c>
      <c r="U910" s="100">
        <f t="shared" si="84"/>
        <v>-1.9600706618504771E-2</v>
      </c>
      <c r="V910" s="100">
        <f t="shared" si="8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87"/>
        <v>1946.208333333265</v>
      </c>
      <c r="G911" s="97">
        <f>G909*10/12+G921*2/12</f>
        <v>2.2000000000000002</v>
      </c>
      <c r="H911" s="96">
        <f t="shared" si="86"/>
        <v>305.78881775956273</v>
      </c>
      <c r="I911" s="96">
        <f>C911*$E$1859/E911</f>
        <v>11.861745355191253</v>
      </c>
      <c r="J911" s="98">
        <f>J910*((H911+(I911/12))/H910)</f>
        <v>16385.744796753577</v>
      </c>
      <c r="K911" s="96">
        <f>D911*$E$1859/E911</f>
        <v>15.699368852459013</v>
      </c>
      <c r="L911" s="98">
        <f>K911*(J911/H911)</f>
        <v>841.25329817902013</v>
      </c>
      <c r="M911" s="91">
        <f>H911/AVERAGE(K791:K910)</f>
        <v>15.134873415142529</v>
      </c>
      <c r="N911" s="87"/>
      <c r="O911" s="99">
        <f t="shared" si="82"/>
        <v>19.926591500429502</v>
      </c>
      <c r="P911" s="99"/>
      <c r="Q911" s="107">
        <f>1/M911-(G911/100-(((E911/E791)^(1/10))-1))</f>
        <v>7.3446233699462168E-2</v>
      </c>
      <c r="R911" s="97">
        <f>((G911/G912+G911/1200+((1+G912/1200)^(-119))*(1-G911/G912)))</f>
        <v>1.0013883313886893</v>
      </c>
      <c r="S911" s="97">
        <f>S910*R910*E910/E911</f>
        <v>13.743424330378462</v>
      </c>
      <c r="T911" s="100">
        <f t="shared" si="83"/>
        <v>0.12415150720568335</v>
      </c>
      <c r="U911" s="100">
        <f t="shared" si="84"/>
        <v>-1.9439962852505488E-2</v>
      </c>
      <c r="V911" s="100">
        <f t="shared" si="8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87"/>
        <v>1946.2916666665983</v>
      </c>
      <c r="G912" s="97">
        <f>G909*9/12+G921*3/12</f>
        <v>2.2050000000000001</v>
      </c>
      <c r="H912" s="96">
        <f t="shared" si="86"/>
        <v>323.73122445652166</v>
      </c>
      <c r="I912" s="96">
        <f>C912*$E$1859/E912</f>
        <v>11.797279347826086</v>
      </c>
      <c r="J912" s="98">
        <f>J911*((H912+(I912/12))/H911)</f>
        <v>17399.871583682794</v>
      </c>
      <c r="K912" s="96">
        <f>D912*$E$1859/E912</f>
        <v>15.267067391304346</v>
      </c>
      <c r="L912" s="98">
        <f>K912*(J912/H912)</f>
        <v>820.57272206006758</v>
      </c>
      <c r="M912" s="91">
        <f>H912/AVERAGE(K792:K911)</f>
        <v>16.04084238621591</v>
      </c>
      <c r="N912" s="87"/>
      <c r="O912" s="99">
        <f t="shared" si="82"/>
        <v>21.101916955508479</v>
      </c>
      <c r="P912" s="99"/>
      <c r="Q912" s="107">
        <f>1/M912-(G912/100-(((E912/E792)^(1/10))-1))</f>
        <v>7.0225649072409052E-2</v>
      </c>
      <c r="R912" s="97">
        <f>((G912/G913+G912/1200+((1+G913/1200)^(-119))*(1-G912/G913)))</f>
        <v>1.001392605078097</v>
      </c>
      <c r="S912" s="97">
        <f>S911*R911*E911/E912</f>
        <v>13.687708536254814</v>
      </c>
      <c r="T912" s="100">
        <f t="shared" si="83"/>
        <v>0.11865481251117793</v>
      </c>
      <c r="U912" s="100">
        <f t="shared" si="84"/>
        <v>-2.1009465178734921E-2</v>
      </c>
      <c r="V912" s="100">
        <f t="shared" si="8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87"/>
        <v>1946.3749999999316</v>
      </c>
      <c r="G913" s="97">
        <f>G909*8/12+G921*4/12</f>
        <v>2.21</v>
      </c>
      <c r="H913" s="96">
        <f t="shared" si="86"/>
        <v>322.67153243243234</v>
      </c>
      <c r="I913" s="96">
        <f>C913*$E$1859/E913</f>
        <v>11.733510270270267</v>
      </c>
      <c r="J913" s="98">
        <f>J912*((H913+(I913/12))/H912)</f>
        <v>17395.469657942012</v>
      </c>
      <c r="K913" s="96">
        <f>D913*$E$1859/E913</f>
        <v>14.839439459459452</v>
      </c>
      <c r="L913" s="98">
        <f>K913*(J913/H913)</f>
        <v>800.00555646150417</v>
      </c>
      <c r="M913" s="91">
        <f>H913/AVERAGE(K793:K912)</f>
        <v>16.013723170832172</v>
      </c>
      <c r="N913" s="87"/>
      <c r="O913" s="99">
        <f t="shared" si="82"/>
        <v>21.048307121707538</v>
      </c>
      <c r="P913" s="99"/>
      <c r="Q913" s="107">
        <f>1/M913-(G913/100-(((E913/E793)^(1/10))-1))</f>
        <v>7.0839606143310044E-2</v>
      </c>
      <c r="R913" s="97">
        <f>((G913/G914+G913/1200+((1+G914/1200)^(-119))*(1-G913/G914)))</f>
        <v>1.001396878732264</v>
      </c>
      <c r="S913" s="97">
        <f>S912*R912*E912/E913</f>
        <v>13.632679459433859</v>
      </c>
      <c r="T913" s="100">
        <f t="shared" si="83"/>
        <v>0.11505727393446419</v>
      </c>
      <c r="U913" s="100">
        <f t="shared" si="84"/>
        <v>-1.9805555392884644E-2</v>
      </c>
      <c r="V913" s="100">
        <f t="shared" si="8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87"/>
        <v>1946.4583333332648</v>
      </c>
      <c r="G914" s="97">
        <f>G909*7/12+G921*5/12</f>
        <v>2.2149999999999999</v>
      </c>
      <c r="H914" s="96">
        <f t="shared" si="86"/>
        <v>317.17202620320842</v>
      </c>
      <c r="I914" s="96">
        <f>C914*$E$1859/E914</f>
        <v>11.60801818181818</v>
      </c>
      <c r="J914" s="98">
        <f>J913*((H914+(I914/12))/H913)</f>
        <v>17151.136824661316</v>
      </c>
      <c r="K914" s="96">
        <f>D914*$E$1859/E914</f>
        <v>14.339316577540101</v>
      </c>
      <c r="L914" s="98">
        <f>K914*(J914/H914)</f>
        <v>775.40123426886475</v>
      </c>
      <c r="M914" s="91">
        <f>H914/AVERAGE(K794:K913)</f>
        <v>15.773186880128737</v>
      </c>
      <c r="N914" s="87"/>
      <c r="O914" s="99">
        <f t="shared" si="82"/>
        <v>20.714507926611397</v>
      </c>
      <c r="P914" s="99"/>
      <c r="Q914" s="107">
        <f>1/M914-(G914/100-(((E914/E794)^(1/10))-1))</f>
        <v>7.2100572682852374E-2</v>
      </c>
      <c r="R914" s="97">
        <f>((G914/G915+G914/1200+((1+G915/1200)^(-119))*(1-G914/G915)))</f>
        <v>1.0014011523512036</v>
      </c>
      <c r="S914" s="97">
        <f>S913*R913*E913/E914</f>
        <v>13.505714930456607</v>
      </c>
      <c r="T914" s="100">
        <f t="shared" si="83"/>
        <v>0.11552385405557719</v>
      </c>
      <c r="U914" s="100">
        <f t="shared" si="84"/>
        <v>-1.8776145435939973E-2</v>
      </c>
      <c r="V914" s="100">
        <f t="shared" si="8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87"/>
        <v>1946.5416666665981</v>
      </c>
      <c r="G915" s="97">
        <f>G909*6/12+G921*6/12</f>
        <v>2.2199999999999998</v>
      </c>
      <c r="H915" s="96">
        <f t="shared" si="86"/>
        <v>291.00656691919187</v>
      </c>
      <c r="I915" s="96">
        <f>C915*$E$1859/E915</f>
        <v>11.016863733661612</v>
      </c>
      <c r="J915" s="98">
        <f>J914*((H915+(I915/12))/H914)</f>
        <v>15785.87961917051</v>
      </c>
      <c r="K915" s="96">
        <f>D915*$E$1859/E915</f>
        <v>13.81139737744949</v>
      </c>
      <c r="L915" s="98">
        <f>K915*(J915/H915)</f>
        <v>749.21009062138171</v>
      </c>
      <c r="M915" s="91">
        <f>H915/AVERAGE(K795:K914)</f>
        <v>14.508136111909071</v>
      </c>
      <c r="N915" s="87"/>
      <c r="O915" s="99">
        <f t="shared" si="82"/>
        <v>19.03897404049837</v>
      </c>
      <c r="P915" s="99"/>
      <c r="Q915" s="107">
        <f>1/M915-(G915/100-(((E915/E795)^(1/10))-1))</f>
        <v>8.273944558974862E-2</v>
      </c>
      <c r="R915" s="97">
        <f>((G915/G916+G915/1200+((1+G916/1200)^(-119))*(1-G915/G916)))</f>
        <v>1.0014054259349292</v>
      </c>
      <c r="S915" s="97">
        <f>S914*R914*E914/E915</f>
        <v>12.773269689425762</v>
      </c>
      <c r="T915" s="100">
        <f t="shared" si="83"/>
        <v>0.13029463379336037</v>
      </c>
      <c r="U915" s="100">
        <f t="shared" si="84"/>
        <v>-1.4692430260692557E-2</v>
      </c>
      <c r="V915" s="100">
        <f t="shared" si="8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87"/>
        <v>1946.6249999999313</v>
      </c>
      <c r="G916" s="97">
        <f>G909*5/12+G921*7/12</f>
        <v>2.2250000000000001</v>
      </c>
      <c r="H916" s="96">
        <f t="shared" si="86"/>
        <v>279.71301237623754</v>
      </c>
      <c r="I916" s="96">
        <f>C916*$E$1859/E916</f>
        <v>10.851395201658413</v>
      </c>
      <c r="J916" s="98">
        <f>J915*((H916+(I916/12))/H915)</f>
        <v>15222.305426689474</v>
      </c>
      <c r="K916" s="96">
        <f>D916*$E$1859/E916</f>
        <v>13.801277075569304</v>
      </c>
      <c r="L916" s="98">
        <f>K916*(J916/H916)</f>
        <v>751.08145001169498</v>
      </c>
      <c r="M916" s="91">
        <f>H916/AVERAGE(K796:K915)</f>
        <v>13.984939309942765</v>
      </c>
      <c r="N916" s="87"/>
      <c r="O916" s="99">
        <f t="shared" si="82"/>
        <v>18.340641021743632</v>
      </c>
      <c r="P916" s="99"/>
      <c r="Q916" s="107">
        <f>1/M916-(G916/100-(((E916/E796)^(1/10))-1))</f>
        <v>8.6598381477112199E-2</v>
      </c>
      <c r="R916" s="97">
        <f>((G916/G917+G916/1200+((1+G917/1200)^(-119))*(1-G916/G917)))</f>
        <v>1.001409699483454</v>
      </c>
      <c r="S916" s="97">
        <f>S915*R915*E915/E916</f>
        <v>12.537930057605857</v>
      </c>
      <c r="T916" s="100">
        <f t="shared" si="83"/>
        <v>0.13450510441925756</v>
      </c>
      <c r="U916" s="100">
        <f t="shared" si="84"/>
        <v>-1.4085609851683834E-2</v>
      </c>
      <c r="V916" s="100">
        <f t="shared" si="8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87"/>
        <v>1946.7083333332646</v>
      </c>
      <c r="G917" s="97">
        <f>G909*4/12+G921*8/12</f>
        <v>2.23</v>
      </c>
      <c r="H917" s="96">
        <f t="shared" si="86"/>
        <v>236.12928161764702</v>
      </c>
      <c r="I917" s="96">
        <f>C917*$E$1859/E917</f>
        <v>10.797163970588231</v>
      </c>
      <c r="J917" s="98">
        <f>J916*((H917+(I917/12))/H916)</f>
        <v>12899.394603150915</v>
      </c>
      <c r="K917" s="96">
        <f>D917*$E$1859/E917</f>
        <v>13.926776715686273</v>
      </c>
      <c r="L917" s="98">
        <f>K917*(J917/H917)</f>
        <v>760.79928408245962</v>
      </c>
      <c r="M917" s="91">
        <f>H917/AVERAGE(K797:K916)</f>
        <v>11.841267540149639</v>
      </c>
      <c r="N917" s="87"/>
      <c r="O917" s="99">
        <f t="shared" si="82"/>
        <v>15.527660854694711</v>
      </c>
      <c r="P917" s="99"/>
      <c r="Q917" s="107">
        <f>1/M917-(G917/100-(((E917/E797)^(1/10))-1))</f>
        <v>0.10051583018992162</v>
      </c>
      <c r="R917" s="97">
        <f>((G917/G918+G917/1200+((1+G918/1200)^(-119))*(1-G917/G918)))</f>
        <v>1.001413972996791</v>
      </c>
      <c r="S917" s="97">
        <f>S916*R916*E916/E917</f>
        <v>12.432510606708787</v>
      </c>
      <c r="T917" s="100">
        <f t="shared" si="83"/>
        <v>0.14941584499990967</v>
      </c>
      <c r="U917" s="100">
        <f t="shared" si="84"/>
        <v>-1.375494556952217E-2</v>
      </c>
      <c r="V917" s="100">
        <f t="shared" si="8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87"/>
        <v>1946.7916666665978</v>
      </c>
      <c r="G918" s="97">
        <f>G909*3/12+G921*9/12</f>
        <v>2.2349999999999999</v>
      </c>
      <c r="H918" s="96">
        <f t="shared" si="86"/>
        <v>226.37030649038451</v>
      </c>
      <c r="I918" s="96">
        <f>C918*$E$1859/E918</f>
        <v>10.691845580456727</v>
      </c>
      <c r="J918" s="98">
        <f>J917*((H918+(I918/12))/H917)</f>
        <v>12414.949490257486</v>
      </c>
      <c r="K918" s="96">
        <f>D918*$E$1859/E918</f>
        <v>14.528630436225956</v>
      </c>
      <c r="L918" s="98">
        <f>K918*(J918/H918)</f>
        <v>796.80155858261594</v>
      </c>
      <c r="M918" s="91">
        <f>H918/AVERAGE(K798:K917)</f>
        <v>11.387602961765051</v>
      </c>
      <c r="N918" s="87"/>
      <c r="O918" s="99">
        <f t="shared" si="82"/>
        <v>14.931866479299593</v>
      </c>
      <c r="P918" s="99"/>
      <c r="Q918" s="107">
        <f>1/M918-(G918/100-(((E918/E798)^(1/10))-1))</f>
        <v>0.10584847069030608</v>
      </c>
      <c r="R918" s="97">
        <f>((G918/G919+G918/1200+((1+G919/1200)^(-119))*(1-G918/G919)))</f>
        <v>1.0014182464749537</v>
      </c>
      <c r="S918" s="97">
        <f>S917*R917*E917/E918</f>
        <v>12.210665036354586</v>
      </c>
      <c r="T918" s="100">
        <f t="shared" si="83"/>
        <v>0.15229233427166822</v>
      </c>
      <c r="U918" s="100">
        <f t="shared" si="84"/>
        <v>-1.1727866860472336E-2</v>
      </c>
      <c r="V918" s="100">
        <f t="shared" si="8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87"/>
        <v>1946.8749999999311</v>
      </c>
      <c r="G919" s="97">
        <f>G909*2/12+G921*10/12</f>
        <v>2.2400000000000002</v>
      </c>
      <c r="H919" s="96">
        <f t="shared" si="86"/>
        <v>220.15723685446</v>
      </c>
      <c r="I919" s="96">
        <f>C919*$E$1859/E919</f>
        <v>10.540765818145536</v>
      </c>
      <c r="J919" s="98">
        <f>J918*((H919+(I919/12))/H918)</f>
        <v>12122.377153947735</v>
      </c>
      <c r="K919" s="96">
        <f>D919*$E$1859/E919</f>
        <v>15.036784237793423</v>
      </c>
      <c r="L919" s="98">
        <f>K919*(J919/H919)</f>
        <v>827.96083525325957</v>
      </c>
      <c r="M919" s="91">
        <f>H919/AVERAGE(K799:K918)</f>
        <v>11.110043656743297</v>
      </c>
      <c r="N919" s="87"/>
      <c r="O919" s="99">
        <f t="shared" si="82"/>
        <v>14.565527161951854</v>
      </c>
      <c r="P919" s="99"/>
      <c r="Q919" s="107">
        <f>1/M919-(G919/100-(((E919/E799)^(1/10))-1))</f>
        <v>0.11046659850288854</v>
      </c>
      <c r="R919" s="97">
        <f>((G919/G920+G919/1200+((1+G920/1200)^(-119))*(1-G919/G920)))</f>
        <v>1.0014225199179554</v>
      </c>
      <c r="S919" s="97">
        <f>S918*R918*E918/E919</f>
        <v>11.940940919961696</v>
      </c>
      <c r="T919" s="100">
        <f t="shared" si="83"/>
        <v>0.15421106523337214</v>
      </c>
      <c r="U919" s="100">
        <f t="shared" si="84"/>
        <v>-1.0490420533101008E-2</v>
      </c>
      <c r="V919" s="100">
        <f t="shared" si="8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87"/>
        <v>1946.9583333332644</v>
      </c>
      <c r="G920" s="97">
        <f>G909*1/12+G921*11/12</f>
        <v>2.2450000000000001</v>
      </c>
      <c r="H920" s="96">
        <f t="shared" si="86"/>
        <v>224.64214720930229</v>
      </c>
      <c r="I920" s="96">
        <f>C920*$E$1859/E920</f>
        <v>10.541700232558135</v>
      </c>
      <c r="J920" s="98">
        <f>J919*((H920+(I920/12))/H919)</f>
        <v>12417.697813205777</v>
      </c>
      <c r="K920" s="96">
        <f>D920*$E$1859/E920</f>
        <v>15.738313023255809</v>
      </c>
      <c r="L920" s="98">
        <f>K920*(J920/H920)</f>
        <v>869.97750707191824</v>
      </c>
      <c r="M920" s="91">
        <f>H920/AVERAGE(K800:K919)</f>
        <v>11.372779425862715</v>
      </c>
      <c r="N920" s="87"/>
      <c r="O920" s="99">
        <f t="shared" si="82"/>
        <v>14.904166173962984</v>
      </c>
      <c r="P920" s="99"/>
      <c r="Q920" s="107">
        <f>1/M920-(G920/100-(((E920/E800)^(1/10))-1))</f>
        <v>0.10931230061839757</v>
      </c>
      <c r="R920" s="97">
        <f>((G920/G921+G920/1200+((1+G921/1200)^(-119))*(1-G920/G921)))</f>
        <v>1.001426793325809</v>
      </c>
      <c r="S920" s="97">
        <f>S919*R919*E919/E920</f>
        <v>11.846690614666359</v>
      </c>
      <c r="T920" s="100">
        <f t="shared" si="83"/>
        <v>0.15307690453346412</v>
      </c>
      <c r="U920" s="100">
        <f t="shared" si="84"/>
        <v>-1.0603714905176864E-2</v>
      </c>
      <c r="V920" s="100">
        <f t="shared" si="8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87"/>
        <v>1947.0416666665976</v>
      </c>
      <c r="G921" s="97">
        <v>2.25</v>
      </c>
      <c r="H921" s="96">
        <f t="shared" si="86"/>
        <v>225.82994441860458</v>
      </c>
      <c r="I921" s="96">
        <f>C921*$E$1859/E921</f>
        <v>10.591186833790694</v>
      </c>
      <c r="J921" s="98">
        <f>J920*((H921+(I921/12))/H920)</f>
        <v>12532.144516966875</v>
      </c>
      <c r="K921" s="96">
        <f>D921*$E$1859/E921</f>
        <v>16.777635581395341</v>
      </c>
      <c r="L921" s="98">
        <f>K921*(J921/H921)</f>
        <v>931.05347167472496</v>
      </c>
      <c r="M921" s="91">
        <f>H921/AVERAGE(K801:K920)</f>
        <v>11.469296334735587</v>
      </c>
      <c r="N921" s="87"/>
      <c r="O921" s="99">
        <f t="shared" si="82"/>
        <v>15.022197025934334</v>
      </c>
      <c r="P921" s="99"/>
      <c r="Q921" s="107">
        <f>1/M921-(G921/100-(((E921/E801)^(1/10))-1))</f>
        <v>0.10777967416384962</v>
      </c>
      <c r="R921" s="97">
        <f>((G921/G922+G921/1200+((1+G922/1200)^(-119))*(1-G921/G922)))</f>
        <v>1.0004699429526016</v>
      </c>
      <c r="S921" s="97">
        <f>S920*R920*E920/E921</f>
        <v>11.863593393768289</v>
      </c>
      <c r="T921" s="100">
        <f t="shared" si="83"/>
        <v>0.14985485961229639</v>
      </c>
      <c r="U921" s="100">
        <f t="shared" si="84"/>
        <v>-9.379095770818302E-3</v>
      </c>
      <c r="V921" s="100">
        <f t="shared" si="8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87"/>
        <v>1947.1249999999309</v>
      </c>
      <c r="G922" s="97">
        <f>G921*11/12+G933*1/12</f>
        <v>2.2658333333333331</v>
      </c>
      <c r="H922" s="96">
        <f t="shared" si="86"/>
        <v>234.58994883720925</v>
      </c>
      <c r="I922" s="96">
        <f>C922*$E$1859/E922</f>
        <v>10.64068828248837</v>
      </c>
      <c r="J922" s="98">
        <f>J921*((H922+(I922/12))/H921)</f>
        <v>13067.477398813615</v>
      </c>
      <c r="K922" s="96">
        <f>D922*$E$1859/E922</f>
        <v>17.816958139534879</v>
      </c>
      <c r="L922" s="98">
        <f>K922*(J922/H922)</f>
        <v>992.46663788457829</v>
      </c>
      <c r="M922" s="91">
        <f>H922/AVERAGE(K802:K921)</f>
        <v>11.949565314209446</v>
      </c>
      <c r="N922" s="87"/>
      <c r="O922" s="99">
        <f t="shared" si="82"/>
        <v>15.637228584439004</v>
      </c>
      <c r="P922" s="99"/>
      <c r="Q922" s="107">
        <f>1/M922-(G922/100-(((E922/E802)^(1/10))-1))</f>
        <v>0.10411708620482764</v>
      </c>
      <c r="R922" s="97">
        <f>((G922/G923+G922/1200+((1+G923/1200)^(-119))*(1-G922/G923)))</f>
        <v>1.000484205925781</v>
      </c>
      <c r="S922" s="97">
        <f>S921*R921*E921/E922</f>
        <v>11.86916860587622</v>
      </c>
      <c r="T922" s="100">
        <f t="shared" si="83"/>
        <v>0.13998222708408692</v>
      </c>
      <c r="U922" s="100">
        <f t="shared" si="84"/>
        <v>-8.5038771317570427E-3</v>
      </c>
      <c r="V922" s="100">
        <f t="shared" si="8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87"/>
        <v>1947.2083333332641</v>
      </c>
      <c r="G923" s="97">
        <f>G921*10/12+G933*2/12</f>
        <v>2.2816666666666667</v>
      </c>
      <c r="H923" s="96">
        <f t="shared" si="86"/>
        <v>220.9763826484018</v>
      </c>
      <c r="I923" s="96">
        <f>C923*$E$1859/E923</f>
        <v>10.494920547945203</v>
      </c>
      <c r="J923" s="98">
        <f>J922*((H923+(I923/12))/H922)</f>
        <v>12357.871305744697</v>
      </c>
      <c r="K923" s="96">
        <f>D923*$E$1859/E923</f>
        <v>18.511873744292235</v>
      </c>
      <c r="L923" s="98">
        <f>K923*(J923/H923)</f>
        <v>1035.2570289113301</v>
      </c>
      <c r="M923" s="91">
        <f>H923/AVERAGE(K803:K922)</f>
        <v>11.287903096501292</v>
      </c>
      <c r="N923" s="87"/>
      <c r="O923" s="99">
        <f t="shared" si="82"/>
        <v>14.757502576039045</v>
      </c>
      <c r="P923" s="99"/>
      <c r="Q923" s="107">
        <f>1/M923-(G923/100-(((E923/E803)^(1/10))-1))</f>
        <v>0.11005042001644602</v>
      </c>
      <c r="R923" s="97">
        <f>((G923/G924+G923/1200+((1+G924/1200)^(-119))*(1-G923/G924)))</f>
        <v>1.0004984677859259</v>
      </c>
      <c r="S923" s="97">
        <f>S922*R922*E922/E923</f>
        <v>11.658022289701348</v>
      </c>
      <c r="T923" s="100">
        <f t="shared" si="83"/>
        <v>0.14779481696047259</v>
      </c>
      <c r="U923" s="100">
        <f t="shared" si="84"/>
        <v>-7.3886359870464213E-3</v>
      </c>
      <c r="V923" s="100">
        <f t="shared" si="8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87"/>
        <v>1947.2916666665974</v>
      </c>
      <c r="G924" s="97">
        <f>G921*9/12+G933*3/12</f>
        <v>2.2974999999999999</v>
      </c>
      <c r="H924" s="96">
        <f t="shared" si="86"/>
        <v>212.81366666666662</v>
      </c>
      <c r="I924" s="96">
        <f>C924*$E$1859/E924</f>
        <v>10.689266069703194</v>
      </c>
      <c r="J924" s="98">
        <f>J923*((H924+(I924/12))/H923)</f>
        <v>11951.195512339084</v>
      </c>
      <c r="K924" s="96">
        <f>D924*$E$1859/E924</f>
        <v>19.337911449086754</v>
      </c>
      <c r="L924" s="98">
        <f>K924*(J924/H924)</f>
        <v>1085.9789418051296</v>
      </c>
      <c r="M924" s="91">
        <f>H924/AVERAGE(K804:K923)</f>
        <v>10.900825126392681</v>
      </c>
      <c r="N924" s="87"/>
      <c r="O924" s="99">
        <f t="shared" si="82"/>
        <v>14.239032702754539</v>
      </c>
      <c r="P924" s="99"/>
      <c r="Q924" s="107">
        <f>1/M924-(G924/100-(((E924/E804)^(1/10))-1))</f>
        <v>0.11230527663572892</v>
      </c>
      <c r="R924" s="97">
        <f>((G924/G925+G924/1200+((1+G925/1200)^(-119))*(1-G924/G925)))</f>
        <v>1.0005127285343618</v>
      </c>
      <c r="S924" s="97">
        <f>S923*R923*E923/E924</f>
        <v>11.663833438260371</v>
      </c>
      <c r="T924" s="100">
        <f t="shared" si="83"/>
        <v>0.15423680902181935</v>
      </c>
      <c r="U924" s="100">
        <f t="shared" si="84"/>
        <v>-8.0946634267811124E-3</v>
      </c>
      <c r="V924" s="100">
        <f t="shared" si="8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87"/>
        <v>1947.3749999999307</v>
      </c>
      <c r="G925" s="97">
        <f>G921*8/12+G933*4/12</f>
        <v>2.3133333333333335</v>
      </c>
      <c r="H925" s="96">
        <f t="shared" si="86"/>
        <v>209.02383424657529</v>
      </c>
      <c r="I925" s="96">
        <f>C925*$E$1859/E925</f>
        <v>10.883626167739722</v>
      </c>
      <c r="J925" s="98">
        <f>J924*((H925+(I925/12))/H924)</f>
        <v>11789.299583692473</v>
      </c>
      <c r="K925" s="96">
        <f>D925*$E$1859/E925</f>
        <v>20.163803391095886</v>
      </c>
      <c r="L925" s="98">
        <f>K925*(J925/H925)</f>
        <v>1137.2727889197565</v>
      </c>
      <c r="M925" s="91">
        <f>H925/AVERAGE(K805:K924)</f>
        <v>10.733674273688544</v>
      </c>
      <c r="N925" s="87"/>
      <c r="O925" s="99">
        <f t="shared" si="82"/>
        <v>14.008519289638572</v>
      </c>
      <c r="P925" s="99"/>
      <c r="Q925" s="107">
        <f>1/M925-(G925/100-(((E925/E805)^(1/10))-1))</f>
        <v>0.11284855290399023</v>
      </c>
      <c r="R925" s="97">
        <f>((G925/G926+G925/1200+((1+G926/1200)^(-119))*(1-G925/G926)))</f>
        <v>1.0005269881724117</v>
      </c>
      <c r="S925" s="97">
        <f>S924*R924*E924/E925</f>
        <v>11.66981381848421</v>
      </c>
      <c r="T925" s="100">
        <f t="shared" si="83"/>
        <v>0.1601176902436201</v>
      </c>
      <c r="U925" s="100">
        <f t="shared" si="84"/>
        <v>-9.2060478064108775E-3</v>
      </c>
      <c r="V925" s="100">
        <f t="shared" si="8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87"/>
        <v>1947.4583333332639</v>
      </c>
      <c r="G926" s="97">
        <f>G921*7/12+G933*5/12</f>
        <v>2.3291666666666666</v>
      </c>
      <c r="H926" s="96">
        <f t="shared" si="86"/>
        <v>215.32873727272718</v>
      </c>
      <c r="I926" s="96">
        <f>C926*$E$1859/E926</f>
        <v>11.027617272727269</v>
      </c>
      <c r="J926" s="98">
        <f>J925*((H926+(I926/12))/H925)</f>
        <v>12196.738195842208</v>
      </c>
      <c r="K926" s="96">
        <f>D926*$E$1859/E926</f>
        <v>20.894432727272719</v>
      </c>
      <c r="L926" s="98">
        <f>K926*(J926/H926)</f>
        <v>1183.5109839631252</v>
      </c>
      <c r="M926" s="91">
        <f>H926/AVERAGE(K806:K925)</f>
        <v>11.082715855052101</v>
      </c>
      <c r="N926" s="87"/>
      <c r="O926" s="99">
        <f t="shared" si="82"/>
        <v>14.448343003675763</v>
      </c>
      <c r="P926" s="99"/>
      <c r="Q926" s="107">
        <f>1/M926-(G926/100-(((E926/E806)^(1/10))-1))</f>
        <v>0.11023126451262732</v>
      </c>
      <c r="R926" s="97">
        <f>((G926/G927+G926/1200+((1+G927/1200)^(-119))*(1-G926/G927)))</f>
        <v>1.0005412467013974</v>
      </c>
      <c r="S926" s="97">
        <f>S925*R925*E925/E926</f>
        <v>11.622891110193793</v>
      </c>
      <c r="T926" s="100">
        <f t="shared" si="83"/>
        <v>0.15800958832575596</v>
      </c>
      <c r="U926" s="100">
        <f t="shared" si="84"/>
        <v>-1.0506235998028357E-2</v>
      </c>
      <c r="V926" s="100">
        <f t="shared" si="8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87"/>
        <v>1947.5416666665972</v>
      </c>
      <c r="G927" s="97">
        <f>G921*6/12+G933*6/12</f>
        <v>2.3449999999999998</v>
      </c>
      <c r="H927" s="96">
        <f t="shared" si="86"/>
        <v>226.76158941441435</v>
      </c>
      <c r="I927" s="96">
        <f>C927*$E$1859/E927</f>
        <v>11.072062387387385</v>
      </c>
      <c r="J927" s="98">
        <f>J926*((H927+(I927/12))/H926)</f>
        <v>12896.584828011179</v>
      </c>
      <c r="K927" s="96">
        <f>D927*$E$1859/E927</f>
        <v>21.233483591666658</v>
      </c>
      <c r="L927" s="98">
        <f>K927*(J927/H927)</f>
        <v>1207.6093797069921</v>
      </c>
      <c r="M927" s="91">
        <f>H927/AVERAGE(K807:K926)</f>
        <v>11.69644655335437</v>
      </c>
      <c r="N927" s="87"/>
      <c r="O927" s="99">
        <f t="shared" si="82"/>
        <v>15.226610589449002</v>
      </c>
      <c r="P927" s="99"/>
      <c r="Q927" s="107">
        <f>1/M927-(G927/100-(((E927/E807)^(1/10))-1))</f>
        <v>0.10556057364060722</v>
      </c>
      <c r="R927" s="97">
        <f>((G927/G928+G927/1200+((1+G928/1200)^(-119))*(1-G927/G928)))</f>
        <v>1.0005555041226388</v>
      </c>
      <c r="S927" s="97">
        <f>S926*R926*E926/E927</f>
        <v>11.524414556607816</v>
      </c>
      <c r="T927" s="100">
        <f t="shared" si="83"/>
        <v>0.15339678796768808</v>
      </c>
      <c r="U927" s="100">
        <f t="shared" si="84"/>
        <v>-1.1110357703870921E-2</v>
      </c>
      <c r="V927" s="100">
        <f t="shared" si="8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87"/>
        <v>1947.6249999999304</v>
      </c>
      <c r="G928" s="97">
        <f>G921*5/12+G933*7/12</f>
        <v>2.3608333333333329</v>
      </c>
      <c r="H928" s="96">
        <f t="shared" si="86"/>
        <v>219.33995244444438</v>
      </c>
      <c r="I928" s="96">
        <f>C928*$E$1859/E928</f>
        <v>11.066310666666663</v>
      </c>
      <c r="J928" s="98">
        <f>J927*((H928+(I928/12))/H927)</f>
        <v>12526.94270104472</v>
      </c>
      <c r="K928" s="96">
        <f>D928*$E$1859/E928</f>
        <v>21.470487078444439</v>
      </c>
      <c r="L928" s="98">
        <f>K928*(J928/H928)</f>
        <v>1226.222393128849</v>
      </c>
      <c r="M928" s="91">
        <f>H928/AVERAGE(K808:K927)</f>
        <v>11.337472355329833</v>
      </c>
      <c r="N928" s="87"/>
      <c r="O928" s="99">
        <f t="shared" si="82"/>
        <v>14.739100764648139</v>
      </c>
      <c r="P928" s="99"/>
      <c r="Q928" s="107">
        <f>1/M928-(G928/100-(((E928/E808)^(1/10))-1))</f>
        <v>0.10951092237802157</v>
      </c>
      <c r="R928" s="97">
        <f>((G928/G929+G928/1200+((1+G929/1200)^(-119))*(1-G928/G929)))</f>
        <v>1.0005697604374542</v>
      </c>
      <c r="S928" s="97">
        <f>S927*R927*E927/E928</f>
        <v>11.377072197519608</v>
      </c>
      <c r="T928" s="100">
        <f t="shared" si="83"/>
        <v>0.1505910171136875</v>
      </c>
      <c r="U928" s="100">
        <f t="shared" si="84"/>
        <v>-9.5132666197692561E-3</v>
      </c>
      <c r="V928" s="100">
        <f t="shared" si="8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87"/>
        <v>1947.7083333332637</v>
      </c>
      <c r="G929" s="97">
        <f>G921*4/12+G933*8/12</f>
        <v>2.3766666666666669</v>
      </c>
      <c r="H929" s="96">
        <f t="shared" si="86"/>
        <v>209.02003173913039</v>
      </c>
      <c r="I929" s="96">
        <f>C929*$E$1859/E929</f>
        <v>10.964530217391301</v>
      </c>
      <c r="J929" s="98">
        <f>J928*((H929+(I929/12))/H928)</f>
        <v>11989.735272301385</v>
      </c>
      <c r="K929" s="96">
        <f>D929*$E$1859/E929</f>
        <v>21.51268586956521</v>
      </c>
      <c r="L929" s="98">
        <f>K929*(J929/H929)</f>
        <v>1234.0032982780308</v>
      </c>
      <c r="M929" s="91">
        <f>H929/AVERAGE(K809:K928)</f>
        <v>10.82746301722884</v>
      </c>
      <c r="N929" s="87"/>
      <c r="O929" s="99">
        <f t="shared" si="82"/>
        <v>14.058032932818941</v>
      </c>
      <c r="P929" s="99"/>
      <c r="Q929" s="107">
        <f>1/M929-(G929/100-(((E929/E809)^(1/10))-1))</f>
        <v>0.11508689211783989</v>
      </c>
      <c r="R929" s="97">
        <f>((G929/G930+G929/1200+((1+G930/1200)^(-119))*(1-G929/G930)))</f>
        <v>1.0005840156471602</v>
      </c>
      <c r="S929" s="97">
        <f>S928*R928*E928/E929</f>
        <v>11.136085829170252</v>
      </c>
      <c r="T929" s="100">
        <f t="shared" si="83"/>
        <v>0.15125142313541295</v>
      </c>
      <c r="U929" s="100">
        <f t="shared" si="84"/>
        <v>-6.9846505465648301E-3</v>
      </c>
      <c r="V929" s="100">
        <f t="shared" si="8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87"/>
        <v>1947.7916666665969</v>
      </c>
      <c r="G930" s="97">
        <f>G921*3/12+G933*9/12</f>
        <v>2.3925000000000001</v>
      </c>
      <c r="H930" s="96">
        <f t="shared" si="86"/>
        <v>214.43290108695643</v>
      </c>
      <c r="I930" s="96">
        <f>C930*$E$1859/E930</f>
        <v>11.195854046673912</v>
      </c>
      <c r="J930" s="98">
        <f>J929*((H930+(I930/12))/H929)</f>
        <v>12353.744152653708</v>
      </c>
      <c r="K930" s="96">
        <f>D930*$E$1859/E930</f>
        <v>21.790268913043473</v>
      </c>
      <c r="L930" s="98">
        <f>K930*(J930/H930)</f>
        <v>1255.3642925350371</v>
      </c>
      <c r="M930" s="91">
        <f>H930/AVERAGE(K810:K929)</f>
        <v>11.132662042754786</v>
      </c>
      <c r="N930" s="87"/>
      <c r="O930" s="99">
        <f t="shared" si="82"/>
        <v>14.435005794121894</v>
      </c>
      <c r="P930" s="99"/>
      <c r="Q930" s="107">
        <f>1/M930-(G930/100-(((E930/E810)^(1/10))-1))</f>
        <v>0.11239659547338417</v>
      </c>
      <c r="R930" s="97">
        <f>((G930/G931+G930/1200+((1+G931/1200)^(-119))*(1-G930/G931)))</f>
        <v>1.0005982697530713</v>
      </c>
      <c r="S930" s="97">
        <f>S929*R929*E929/E930</f>
        <v>11.142589477542606</v>
      </c>
      <c r="T930" s="100">
        <f t="shared" si="83"/>
        <v>0.14086084742961291</v>
      </c>
      <c r="U930" s="100">
        <f t="shared" si="84"/>
        <v>-7.1247266461228476E-3</v>
      </c>
      <c r="V930" s="100">
        <f t="shared" si="8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87"/>
        <v>1947.8749999999302</v>
      </c>
      <c r="G931" s="97">
        <f>G921*2/12+G933*10/12</f>
        <v>2.4083333333333332</v>
      </c>
      <c r="H931" s="96">
        <f t="shared" si="86"/>
        <v>211.01718766233759</v>
      </c>
      <c r="I931" s="96">
        <f>C931*$E$1859/E931</f>
        <v>11.377695754393935</v>
      </c>
      <c r="J931" s="98">
        <f>J930*((H931+(I931/12))/H930)</f>
        <v>12211.584277036234</v>
      </c>
      <c r="K931" s="96">
        <f>D931*$E$1859/E931</f>
        <v>21.972320129870123</v>
      </c>
      <c r="L931" s="98">
        <f>K931*(J931/H931)</f>
        <v>1271.5402095931638</v>
      </c>
      <c r="M931" s="91">
        <f>H931/AVERAGE(K811:K930)</f>
        <v>10.97540732483907</v>
      </c>
      <c r="N931" s="87"/>
      <c r="O931" s="99">
        <f t="shared" si="82"/>
        <v>14.214670910685854</v>
      </c>
      <c r="P931" s="99"/>
      <c r="Q931" s="107">
        <f>1/M931-(G931/100-(((E931/E811)^(1/10))-1))</f>
        <v>0.11469919212401683</v>
      </c>
      <c r="R931" s="97">
        <f>((G931/G932+G931/1200+((1+G932/1200)^(-119))*(1-G931/G932)))</f>
        <v>1.000612522756501</v>
      </c>
      <c r="S931" s="97">
        <f>S930*R930*E930/E931</f>
        <v>11.100990575383198</v>
      </c>
      <c r="T931" s="100">
        <f t="shared" si="83"/>
        <v>0.13970904303537313</v>
      </c>
      <c r="U931" s="100">
        <f t="shared" si="84"/>
        <v>-4.7445522646158977E-3</v>
      </c>
      <c r="V931" s="100">
        <f t="shared" si="8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87"/>
        <v>1947.9583333332635</v>
      </c>
      <c r="G932" s="97">
        <f>G921*1/12+G933*11/12</f>
        <v>2.4241666666666668</v>
      </c>
      <c r="H932" s="96">
        <f t="shared" si="86"/>
        <v>205.03778269230762</v>
      </c>
      <c r="I932" s="96">
        <f>C932*$E$1859/E932</f>
        <v>11.459197435897432</v>
      </c>
      <c r="J932" s="98">
        <f>J931*((H932+(I932/12))/H931)</f>
        <v>11920.81762372175</v>
      </c>
      <c r="K932" s="96">
        <f>D932*$E$1859/E932</f>
        <v>21.963461752136752</v>
      </c>
      <c r="L932" s="98">
        <f>K932*(J932/H932)</f>
        <v>1276.9471972183649</v>
      </c>
      <c r="M932" s="91">
        <f>H932/AVERAGE(K812:K931)</f>
        <v>10.68091253196919</v>
      </c>
      <c r="N932" s="87"/>
      <c r="O932" s="99">
        <f t="shared" si="82"/>
        <v>13.820049087776749</v>
      </c>
      <c r="P932" s="99"/>
      <c r="Q932" s="107">
        <f>1/M932-(G932/100-(((E932/E812)^(1/10))-1))</f>
        <v>0.11913197089243802</v>
      </c>
      <c r="R932" s="97">
        <f>((G932/G933+G932/1200+((1+G933/1200)^(-119))*(1-G932/G933)))</f>
        <v>1.0006267746587607</v>
      </c>
      <c r="S932" s="97">
        <f>S931*R931*E931/E932</f>
        <v>10.965382618259424</v>
      </c>
      <c r="T932" s="100">
        <f t="shared" si="83"/>
        <v>0.14282410813308766</v>
      </c>
      <c r="U932" s="100">
        <f t="shared" si="84"/>
        <v>1.0061381415678028E-3</v>
      </c>
      <c r="V932" s="100">
        <f t="shared" si="8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87"/>
        <v>1948.0416666665967</v>
      </c>
      <c r="G933" s="97">
        <v>2.44</v>
      </c>
      <c r="H933" s="96">
        <f t="shared" si="86"/>
        <v>199.7485238396624</v>
      </c>
      <c r="I933" s="96">
        <f>C933*$E$1859/E933</f>
        <v>11.359037212088605</v>
      </c>
      <c r="J933" s="98">
        <f>J932*((H933+(I933/12))/H932)</f>
        <v>11668.336323844153</v>
      </c>
      <c r="K933" s="96">
        <f>D933*$E$1859/E933</f>
        <v>22.134372331856532</v>
      </c>
      <c r="L933" s="98">
        <f>K933*(J933/H933)</f>
        <v>1292.9822745153613</v>
      </c>
      <c r="M933" s="91">
        <f>H933/AVERAGE(K813:K932)</f>
        <v>10.419342657320323</v>
      </c>
      <c r="N933" s="87"/>
      <c r="O933" s="99">
        <f t="shared" si="82"/>
        <v>13.470659208036281</v>
      </c>
      <c r="P933" s="99"/>
      <c r="Q933" s="107">
        <f>1/M933-(G933/100-(((E933/E813)^(1/10))-1))</f>
        <v>0.12413325641961878</v>
      </c>
      <c r="R933" s="97">
        <f>((G933/G934+G933/1200+((1+G934/1200)^(-119))*(1-G933/G934)))</f>
        <v>1.0029871827678041</v>
      </c>
      <c r="S933" s="97">
        <f>S932*R932*E932/E933</f>
        <v>10.833366132813124</v>
      </c>
      <c r="T933" s="100">
        <f t="shared" si="83"/>
        <v>0.14710585736138837</v>
      </c>
      <c r="U933" s="100">
        <f t="shared" si="84"/>
        <v>2.8021021673600988E-3</v>
      </c>
      <c r="V933" s="100">
        <f t="shared" si="8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87"/>
        <v>1948.12499999993</v>
      </c>
      <c r="G934" s="97">
        <f>G933*11/12+G945*1/12</f>
        <v>2.4291666666666667</v>
      </c>
      <c r="H934" s="96">
        <f t="shared" si="86"/>
        <v>191.53229999999994</v>
      </c>
      <c r="I934" s="96">
        <f>C934*$E$1859/E934</f>
        <v>11.500998428659569</v>
      </c>
      <c r="J934" s="98">
        <f>J933*((H934+(I934/12))/H933)</f>
        <v>11244.370554444966</v>
      </c>
      <c r="K934" s="96">
        <f>D934*$E$1859/E934</f>
        <v>22.775635563191482</v>
      </c>
      <c r="L934" s="98">
        <f>K934*(J934/H934)</f>
        <v>1337.0992040795206</v>
      </c>
      <c r="M934" s="91">
        <f>H934/AVERAGE(K814:K933)</f>
        <v>9.9997611691441772</v>
      </c>
      <c r="N934" s="87"/>
      <c r="O934" s="99">
        <f t="shared" si="82"/>
        <v>12.922123925363085</v>
      </c>
      <c r="P934" s="99"/>
      <c r="Q934" s="107">
        <f>1/M934-(G934/100-(((E934/E814)^(1/10))-1))</f>
        <v>0.12812050084785864</v>
      </c>
      <c r="R934" s="97">
        <f>((G934/G935+G934/1200+((1+G935/1200)^(-119))*(1-G934/G935)))</f>
        <v>1.0029786503038336</v>
      </c>
      <c r="S934" s="97">
        <f>S933*R933*E933/E934</f>
        <v>10.958201652995077</v>
      </c>
      <c r="T934" s="100">
        <f t="shared" si="83"/>
        <v>0.15216333251057712</v>
      </c>
      <c r="U934" s="100">
        <f t="shared" si="84"/>
        <v>2.2526158931861495E-3</v>
      </c>
      <c r="V934" s="100">
        <f t="shared" si="8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87"/>
        <v>1948.2083333332632</v>
      </c>
      <c r="G935" s="97">
        <f>G933*10/12+G945*2/12</f>
        <v>2.418333333333333</v>
      </c>
      <c r="H935" s="96">
        <f t="shared" si="86"/>
        <v>195.07919444444443</v>
      </c>
      <c r="I935" s="96">
        <f>C935*$E$1859/E935</f>
        <v>11.595616452991448</v>
      </c>
      <c r="J935" s="98">
        <f>J934*((H935+(I935/12))/H934)</f>
        <v>11509.328716251393</v>
      </c>
      <c r="K935" s="96">
        <f>D935*$E$1859/E935</f>
        <v>23.327651923076917</v>
      </c>
      <c r="L935" s="98">
        <f>K935*(J935/H935)</f>
        <v>1376.2903569783134</v>
      </c>
      <c r="M935" s="91">
        <f>H935/AVERAGE(K815:K934)</f>
        <v>10.186680609489672</v>
      </c>
      <c r="N935" s="87"/>
      <c r="O935" s="99">
        <f t="shared" si="82"/>
        <v>13.157348384869668</v>
      </c>
      <c r="P935" s="99"/>
      <c r="Q935" s="107">
        <f>1/M935-(G935/100-(((E935/E815)^(1/10))-1))</f>
        <v>0.12594515689644098</v>
      </c>
      <c r="R935" s="97">
        <f>((G935/G936+G935/1200+((1+G936/1200)^(-119))*(1-G935/G936)))</f>
        <v>1.0029701181927324</v>
      </c>
      <c r="S935" s="97">
        <f>S934*R934*E934/E935</f>
        <v>11.037811715232422</v>
      </c>
      <c r="T935" s="100">
        <f t="shared" si="83"/>
        <v>0.15142956734815449</v>
      </c>
      <c r="U935" s="100">
        <f t="shared" si="84"/>
        <v>1.6816586411179113E-3</v>
      </c>
      <c r="V935" s="100">
        <f t="shared" si="8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87"/>
        <v>1948.2916666665965</v>
      </c>
      <c r="G936" s="97">
        <f>G933*9/12+G945*3/12</f>
        <v>2.4075000000000002</v>
      </c>
      <c r="H936" s="96">
        <f t="shared" si="86"/>
        <v>206.55444117647053</v>
      </c>
      <c r="I936" s="96">
        <f>C936*$E$1859/E936</f>
        <v>11.400732142857137</v>
      </c>
      <c r="J936" s="98">
        <f>J935*((H936+(I936/12))/H935)</f>
        <v>12242.399978067633</v>
      </c>
      <c r="K936" s="96">
        <f>D936*$E$1859/E936</f>
        <v>23.606221848739491</v>
      </c>
      <c r="L936" s="98">
        <f>K936*(J936/H936)</f>
        <v>1399.1314260648724</v>
      </c>
      <c r="M936" s="91">
        <f>H936/AVERAGE(K816:K935)</f>
        <v>10.779484482024618</v>
      </c>
      <c r="N936" s="87"/>
      <c r="O936" s="99">
        <f t="shared" si="82"/>
        <v>13.91251910143473</v>
      </c>
      <c r="P936" s="99"/>
      <c r="Q936" s="107">
        <f>1/M936-(G936/100-(((E936/E816)^(1/10))-1))</f>
        <v>0.12169500310549991</v>
      </c>
      <c r="R936" s="97">
        <f>((G936/G937+G936/1200+((1+G937/1200)^(-119))*(1-G936/G937)))</f>
        <v>1.0029615864347885</v>
      </c>
      <c r="S936" s="97">
        <f>S935*R935*E935/E936</f>
        <v>10.88453489505922</v>
      </c>
      <c r="T936" s="100">
        <f t="shared" si="83"/>
        <v>0.1449635023695981</v>
      </c>
      <c r="U936" s="100">
        <f t="shared" si="84"/>
        <v>3.8433284333341255E-3</v>
      </c>
      <c r="V936" s="100">
        <f t="shared" si="8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87"/>
        <v>1948.3749999999297</v>
      </c>
      <c r="G937" s="97">
        <f>G933*8/12+G945*4/12</f>
        <v>2.3966666666666665</v>
      </c>
      <c r="H937" s="96">
        <f t="shared" si="86"/>
        <v>215.70757635983256</v>
      </c>
      <c r="I937" s="96">
        <f>C937*$E$1859/E937</f>
        <v>11.353030334728029</v>
      </c>
      <c r="J937" s="98">
        <f>J936*((H937+(I937/12))/H936)</f>
        <v>12840.976812293869</v>
      </c>
      <c r="K937" s="96">
        <f>D937*$E$1859/E937</f>
        <v>24.17527635983263</v>
      </c>
      <c r="L937" s="98">
        <f>K937*(J937/H937)</f>
        <v>1439.1435312849478</v>
      </c>
      <c r="M937" s="91">
        <f>H937/AVERAGE(K817:K936)</f>
        <v>11.241032697984433</v>
      </c>
      <c r="N937" s="87"/>
      <c r="O937" s="99">
        <f t="shared" si="82"/>
        <v>14.496634879651307</v>
      </c>
      <c r="P937" s="99"/>
      <c r="Q937" s="107">
        <f>1/M937-(G937/100-(((E937/E817)^(1/10))-1))</f>
        <v>0.11918067168503875</v>
      </c>
      <c r="R937" s="97">
        <f>((G937/G938+G937/1200+((1+G938/1200)^(-119))*(1-G937/G938)))</f>
        <v>1.002953055030289</v>
      </c>
      <c r="S937" s="97">
        <f>S936*R936*E936/E937</f>
        <v>10.871093522413856</v>
      </c>
      <c r="T937" s="100">
        <f t="shared" si="83"/>
        <v>0.14349873959004356</v>
      </c>
      <c r="U937" s="100">
        <f t="shared" si="84"/>
        <v>3.8628767739861125E-3</v>
      </c>
      <c r="V937" s="100">
        <f t="shared" si="8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87"/>
        <v>1948.458333333263</v>
      </c>
      <c r="G938" s="97">
        <f>G933*7/12+G945*5/12</f>
        <v>2.3858333333333333</v>
      </c>
      <c r="H938" s="96">
        <f t="shared" si="86"/>
        <v>222.79206680497916</v>
      </c>
      <c r="I938" s="96">
        <f>C938*$E$1859/E938</f>
        <v>11.258814315352691</v>
      </c>
      <c r="J938" s="98">
        <f>J937*((H938+(I938/12))/H937)</f>
        <v>13318.56608879494</v>
      </c>
      <c r="K938" s="96">
        <f>D938*$E$1859/E938</f>
        <v>24.636934854771777</v>
      </c>
      <c r="L938" s="98">
        <f>K938*(J938/H938)</f>
        <v>1472.8021953126392</v>
      </c>
      <c r="M938" s="91">
        <f>H938/AVERAGE(K818:K937)</f>
        <v>11.583895756523839</v>
      </c>
      <c r="N938" s="87"/>
      <c r="O938" s="99">
        <f t="shared" si="82"/>
        <v>14.925847493337093</v>
      </c>
      <c r="P938" s="99"/>
      <c r="Q938" s="107">
        <f>1/M938-(G938/100-(((E938/E818)^(1/10))-1))</f>
        <v>0.11753481139368557</v>
      </c>
      <c r="R938" s="97">
        <f>((G938/G939+G938/1200+((1+G939/1200)^(-119))*(1-G938/G939)))</f>
        <v>1.0029445239795223</v>
      </c>
      <c r="S938" s="97">
        <f>S937*R937*E937/E938</f>
        <v>10.812713501652139</v>
      </c>
      <c r="T938" s="100">
        <f t="shared" si="83"/>
        <v>0.14240632034748235</v>
      </c>
      <c r="U938" s="100">
        <f t="shared" si="84"/>
        <v>4.2169001584975163E-3</v>
      </c>
      <c r="V938" s="100">
        <f t="shared" si="8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87"/>
        <v>1948.5416666665963</v>
      </c>
      <c r="G939" s="97">
        <f>G933*6/12+G945*6/12</f>
        <v>2.375</v>
      </c>
      <c r="H939" s="96">
        <f t="shared" si="86"/>
        <v>214.81969713114751</v>
      </c>
      <c r="I939" s="96">
        <f>C939*$E$1859/E939</f>
        <v>11.207609347274587</v>
      </c>
      <c r="J939" s="98">
        <f>J938*((H939+(I939/12))/H938)</f>
        <v>12897.808623861512</v>
      </c>
      <c r="K939" s="96">
        <f>D939*$E$1859/E939</f>
        <v>25.249818237704908</v>
      </c>
      <c r="L939" s="98">
        <f>K939*(J939/H939)</f>
        <v>1516.0030842906647</v>
      </c>
      <c r="M939" s="91">
        <f>H939/AVERAGE(K819:K938)</f>
        <v>11.134621739180931</v>
      </c>
      <c r="N939" s="87"/>
      <c r="O939" s="99">
        <f t="shared" si="82"/>
        <v>14.338438705434079</v>
      </c>
      <c r="P939" s="99"/>
      <c r="Q939" s="107">
        <f>1/M939-(G939/100-(((E939/E819)^(1/10))-1))</f>
        <v>0.12243242819353198</v>
      </c>
      <c r="R939" s="97">
        <f>((G939/G940+G939/1200+((1+G940/1200)^(-119))*(1-G939/G940)))</f>
        <v>1.0029359932827764</v>
      </c>
      <c r="S939" s="97">
        <f>S938*R938*E938/E939</f>
        <v>10.711217142613901</v>
      </c>
      <c r="T939" s="100">
        <f t="shared" si="83"/>
        <v>0.14915413761745655</v>
      </c>
      <c r="U939" s="100">
        <f t="shared" si="84"/>
        <v>3.0911344841895172E-3</v>
      </c>
      <c r="V939" s="100">
        <f t="shared" si="8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87"/>
        <v>1948.6249999999295</v>
      </c>
      <c r="G940" s="97">
        <f>G933*5/12+G945*7/12</f>
        <v>2.3641666666666667</v>
      </c>
      <c r="H940" s="96">
        <f t="shared" si="86"/>
        <v>207.68876612244892</v>
      </c>
      <c r="I940" s="96">
        <f>C940*$E$1859/E940</f>
        <v>11.248718037816323</v>
      </c>
      <c r="J940" s="98">
        <f>J939*((H940+(I940/12))/H939)</f>
        <v>12525.947631516114</v>
      </c>
      <c r="K940" s="96">
        <f>D940*$E$1859/E940</f>
        <v>26.058816326530604</v>
      </c>
      <c r="L940" s="98">
        <f>K940*(J940/H940)</f>
        <v>1571.637093038408</v>
      </c>
      <c r="M940" s="91">
        <f>H940/AVERAGE(K820:K939)</f>
        <v>10.723556662478133</v>
      </c>
      <c r="N940" s="87"/>
      <c r="O940" s="99">
        <f t="shared" si="82"/>
        <v>13.804163636491667</v>
      </c>
      <c r="P940" s="99"/>
      <c r="Q940" s="107">
        <f>1/M940-(G940/100-(((E940/E820)^(1/10))-1))</f>
        <v>0.12641558155058846</v>
      </c>
      <c r="R940" s="97">
        <f>((G940/G941+G940/1200+((1+G941/1200)^(-119))*(1-G940/G941)))</f>
        <v>1.0029274629403402</v>
      </c>
      <c r="S940" s="97">
        <f>S939*R939*E939/E940</f>
        <v>10.698817591116626</v>
      </c>
      <c r="T940" s="100">
        <f t="shared" si="83"/>
        <v>0.15751022763418732</v>
      </c>
      <c r="U940" s="100">
        <f t="shared" si="84"/>
        <v>9.4110400936986416E-4</v>
      </c>
      <c r="V940" s="100">
        <f t="shared" si="8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87"/>
        <v>1948.7083333332628</v>
      </c>
      <c r="G941" s="97">
        <f>G933*4/12+G945*8/12</f>
        <v>2.3533333333333335</v>
      </c>
      <c r="H941" s="96">
        <f t="shared" si="86"/>
        <v>205.34347265306113</v>
      </c>
      <c r="I941" s="96">
        <f>C941*$E$1859/E941</f>
        <v>11.335585102040811</v>
      </c>
      <c r="J941" s="98">
        <f>J940*((H941+(I941/12))/H940)</f>
        <v>12441.472137765297</v>
      </c>
      <c r="K941" s="96">
        <f>D941*$E$1859/E941</f>
        <v>26.970874897959174</v>
      </c>
      <c r="L941" s="98">
        <f>K941*(J941/H941)</f>
        <v>1634.1273683486147</v>
      </c>
      <c r="M941" s="91">
        <f>H941/AVERAGE(K821:K940)</f>
        <v>10.553013689399156</v>
      </c>
      <c r="N941" s="87"/>
      <c r="O941" s="99">
        <f t="shared" si="82"/>
        <v>13.581595172569701</v>
      </c>
      <c r="P941" s="99"/>
      <c r="Q941" s="107">
        <f>1/M941-(G941/100-(((E941/E821)^(1/10))-1))</f>
        <v>0.12803093301492224</v>
      </c>
      <c r="R941" s="97">
        <f>((G941/G942+G941/1200+((1+G942/1200)^(-119))*(1-G941/G942)))</f>
        <v>1.0029189329525021</v>
      </c>
      <c r="S941" s="97">
        <f>S940*R940*E940/E941</f>
        <v>10.730137983120079</v>
      </c>
      <c r="T941" s="100">
        <f t="shared" si="83"/>
        <v>0.16165914509991741</v>
      </c>
      <c r="U941" s="100">
        <f t="shared" si="84"/>
        <v>-8.8674457823167963E-4</v>
      </c>
      <c r="V941" s="100">
        <f t="shared" si="8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87"/>
        <v>1948.791666666596</v>
      </c>
      <c r="G942" s="97">
        <f>G933*3/12+G945*9/12</f>
        <v>2.3424999999999998</v>
      </c>
      <c r="H942" s="96">
        <f t="shared" si="86"/>
        <v>211.81065143442618</v>
      </c>
      <c r="I942" s="96">
        <f>C942*$E$1859/E942</f>
        <v>11.64369856557377</v>
      </c>
      <c r="J942" s="98">
        <f>J941*((H942+(I942/12))/H941)</f>
        <v>12892.099011995921</v>
      </c>
      <c r="K942" s="96">
        <f>D942*$E$1859/E942</f>
        <v>28.040773535450814</v>
      </c>
      <c r="L942" s="98">
        <f>K942*(J942/H942)</f>
        <v>1706.7339453601739</v>
      </c>
      <c r="M942" s="91">
        <f>H942/AVERAGE(K822:K941)</f>
        <v>10.825409809169493</v>
      </c>
      <c r="N942" s="87"/>
      <c r="O942" s="99">
        <f t="shared" si="82"/>
        <v>13.929311962219323</v>
      </c>
      <c r="P942" s="99"/>
      <c r="Q942" s="107">
        <f>1/M942-(G942/100-(((E942/E822)^(1/10))-1))</f>
        <v>0.1260748552821144</v>
      </c>
      <c r="R942" s="97">
        <f>((G942/G943+G942/1200+((1+G943/1200)^(-119))*(1-G942/G943)))</f>
        <v>1.0029104033195513</v>
      </c>
      <c r="S942" s="97">
        <f>S941*R941*E941/E942</f>
        <v>10.805562874728098</v>
      </c>
      <c r="T942" s="100">
        <f t="shared" si="83"/>
        <v>0.16248402427743347</v>
      </c>
      <c r="U942" s="100">
        <f t="shared" si="84"/>
        <v>-1.603050640929693E-3</v>
      </c>
      <c r="V942" s="100">
        <f t="shared" si="8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87"/>
        <v>1948.8749999999293</v>
      </c>
      <c r="G943" s="97">
        <f>G933*2/12+G945*10/12</f>
        <v>2.3316666666666666</v>
      </c>
      <c r="H943" s="96">
        <f t="shared" si="86"/>
        <v>201.68931590909085</v>
      </c>
      <c r="I943" s="96">
        <f>C943*$E$1859/E943</f>
        <v>12.003746074380164</v>
      </c>
      <c r="J943" s="98">
        <f>J942*((H943+(I943/12))/H942)</f>
        <v>12336.93743086468</v>
      </c>
      <c r="K943" s="96">
        <f>D943*$E$1859/E943</f>
        <v>29.239938253512388</v>
      </c>
      <c r="L943" s="98">
        <f>K943*(J943/H943)</f>
        <v>1788.549319481675</v>
      </c>
      <c r="M943" s="91">
        <f>H943/AVERAGE(K823:K942)</f>
        <v>10.248096205635568</v>
      </c>
      <c r="N943" s="87"/>
      <c r="O943" s="99">
        <f t="shared" si="82"/>
        <v>13.187035340998522</v>
      </c>
      <c r="P943" s="99"/>
      <c r="Q943" s="107">
        <f>1/M943-(G943/100-(((E943/E823)^(1/10))-1))</f>
        <v>0.13051732404994576</v>
      </c>
      <c r="R943" s="97">
        <f>((G943/G944+G943/1200+((1+G944/1200)^(-119))*(1-G943/G944)))</f>
        <v>1.002901874041777</v>
      </c>
      <c r="S943" s="97">
        <f>S942*R942*E942/E943</f>
        <v>10.926573498646082</v>
      </c>
      <c r="T943" s="100">
        <f t="shared" si="83"/>
        <v>0.17103568028837968</v>
      </c>
      <c r="U943" s="100">
        <f t="shared" si="84"/>
        <v>-2.2510243862304824E-3</v>
      </c>
      <c r="V943" s="100">
        <f t="shared" si="8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87"/>
        <v>1948.9583333332625</v>
      </c>
      <c r="G944" s="97">
        <f>G933*1/12+G945*11/12</f>
        <v>2.3208333333333333</v>
      </c>
      <c r="H944" s="96">
        <f t="shared" si="86"/>
        <v>201.20163464730282</v>
      </c>
      <c r="I944" s="96">
        <f>C944*$E$1859/E944</f>
        <v>12.318467427385889</v>
      </c>
      <c r="J944" s="98">
        <f>J943*((H944+(I944/12))/H943)</f>
        <v>12369.898292384794</v>
      </c>
      <c r="K944" s="96">
        <f>D944*$E$1859/E944</f>
        <v>30.332570331950198</v>
      </c>
      <c r="L944" s="98">
        <f>K944*(J944/H944)</f>
        <v>1864.8497096485307</v>
      </c>
      <c r="M944" s="91">
        <f>H944/AVERAGE(K824:K943)</f>
        <v>10.159652938900912</v>
      </c>
      <c r="N944" s="87"/>
      <c r="O944" s="99">
        <f t="shared" si="82"/>
        <v>13.07386200877856</v>
      </c>
      <c r="P944" s="99"/>
      <c r="Q944" s="107">
        <f>1/M944-(G944/100-(((E944/E824)^(1/10))-1))</f>
        <v>0.13103783423521193</v>
      </c>
      <c r="R944" s="97">
        <f>((G944/G945+G944/1200+((1+G945/1200)^(-119))*(1-G944/G945)))</f>
        <v>1.0028933451194686</v>
      </c>
      <c r="S944" s="97">
        <f>S943*R943*E943/E944</f>
        <v>11.003751084450887</v>
      </c>
      <c r="T944" s="100">
        <f t="shared" si="83"/>
        <v>0.17363712693357325</v>
      </c>
      <c r="U944" s="100">
        <f t="shared" si="84"/>
        <v>-3.2846259371097641E-3</v>
      </c>
      <c r="V944" s="100">
        <f t="shared" si="8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87"/>
        <v>1949.0416666665958</v>
      </c>
      <c r="G945" s="97">
        <v>2.31</v>
      </c>
      <c r="H945" s="96">
        <f t="shared" si="86"/>
        <v>204.30111999999994</v>
      </c>
      <c r="I945" s="96">
        <f>C945*$E$1859/E945</f>
        <v>12.591479711395829</v>
      </c>
      <c r="J945" s="98">
        <f>J944*((H945+(I945/12))/H944)</f>
        <v>12624.965448987559</v>
      </c>
      <c r="K945" s="96">
        <f>D945*$E$1859/E945</f>
        <v>30.857981666666657</v>
      </c>
      <c r="L945" s="98">
        <f>K945*(J945/H945)</f>
        <v>1906.8958230241626</v>
      </c>
      <c r="M945" s="91">
        <f>H945/AVERAGE(K825:K944)</f>
        <v>10.248285758038978</v>
      </c>
      <c r="N945" s="87"/>
      <c r="O945" s="99">
        <f t="shared" si="82"/>
        <v>13.187399442600723</v>
      </c>
      <c r="P945" s="99"/>
      <c r="Q945" s="107">
        <f>1/M945-(G945/100-(((E945/E825)^(1/10))-1))</f>
        <v>0.12985598440762083</v>
      </c>
      <c r="R945" s="97">
        <f>((G945/G946+G945/1200+((1+G946/1200)^(-119))*(1-G945/G946)))</f>
        <v>1.0018512093111103</v>
      </c>
      <c r="S945" s="97">
        <f>S944*R944*E944/E945</f>
        <v>11.08157035367171</v>
      </c>
      <c r="T945" s="100">
        <f t="shared" si="83"/>
        <v>0.17572948563200153</v>
      </c>
      <c r="U945" s="100">
        <f t="shared" si="84"/>
        <v>-5.3159852617276071E-3</v>
      </c>
      <c r="V945" s="100">
        <f t="shared" si="8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87"/>
        <v>1949.1249999999291</v>
      </c>
      <c r="G946" s="97">
        <f>G945*11/12+G957*1/12</f>
        <v>2.3108333333333335</v>
      </c>
      <c r="H946" s="96">
        <f t="shared" si="86"/>
        <v>198.10448676470583</v>
      </c>
      <c r="I946" s="96">
        <f>C946*$E$1859/E946</f>
        <v>12.920825291029406</v>
      </c>
      <c r="J946" s="98">
        <f>J945*((H946+(I946/12))/H945)</f>
        <v>12308.576910557953</v>
      </c>
      <c r="K946" s="96">
        <f>D946*$E$1859/E946</f>
        <v>31.519671218487385</v>
      </c>
      <c r="L946" s="98">
        <f>K946*(J946/H946)</f>
        <v>1958.3720880034657</v>
      </c>
      <c r="M946" s="91">
        <f>H946/AVERAGE(K826:K945)</f>
        <v>9.8725171405700589</v>
      </c>
      <c r="N946" s="87"/>
      <c r="O946" s="99">
        <f t="shared" si="82"/>
        <v>12.705981845428797</v>
      </c>
      <c r="P946" s="99"/>
      <c r="Q946" s="107">
        <f>1/M946-(G946/100-(((E946/E826)^(1/10))-1))</f>
        <v>0.13343503412765609</v>
      </c>
      <c r="R946" s="97">
        <f>((G946/G947+G946/1200+((1+G947/1200)^(-119))*(1-G946/G947)))</f>
        <v>1.0018519067081715</v>
      </c>
      <c r="S946" s="97">
        <f>S945*R945*E945/E946</f>
        <v>11.195379488966875</v>
      </c>
      <c r="T946" s="100">
        <f t="shared" si="83"/>
        <v>0.17762549309418474</v>
      </c>
      <c r="U946" s="100">
        <f t="shared" si="84"/>
        <v>-5.1700894513408979E-3</v>
      </c>
      <c r="V946" s="100">
        <f t="shared" si="8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87"/>
        <v>1949.2083333332623</v>
      </c>
      <c r="G947" s="97">
        <f>G945*10/12+G957*2/12</f>
        <v>2.3116666666666665</v>
      </c>
      <c r="H947" s="96">
        <f t="shared" si="86"/>
        <v>199.98225441176461</v>
      </c>
      <c r="I947" s="96">
        <f>C947*$E$1859/E947</f>
        <v>13.144373529411761</v>
      </c>
      <c r="J947" s="98">
        <f>J946*((H947+(I947/12))/H946)</f>
        <v>12493.302788362533</v>
      </c>
      <c r="K947" s="96">
        <f>D947*$E$1859/E947</f>
        <v>31.922049999999988</v>
      </c>
      <c r="L947" s="98">
        <f>K947*(J947/H947)</f>
        <v>1994.2361258419069</v>
      </c>
      <c r="M947" s="91">
        <f>H947/AVERAGE(K827:K946)</f>
        <v>9.90133249124092</v>
      </c>
      <c r="N947" s="87"/>
      <c r="O947" s="99">
        <f t="shared" si="82"/>
        <v>12.744166953113298</v>
      </c>
      <c r="P947" s="99"/>
      <c r="Q947" s="107">
        <f>1/M947-(G947/100-(((E947/E827)^(1/10))-1))</f>
        <v>0.13313191783925862</v>
      </c>
      <c r="R947" s="97">
        <f>((G947/G948+G947/1200+((1+G948/1200)^(-119))*(1-G947/G948)))</f>
        <v>1.001852604105071</v>
      </c>
      <c r="S947" s="97">
        <f>S946*R946*E946/E947</f>
        <v>11.216112287343018</v>
      </c>
      <c r="T947" s="100">
        <f t="shared" si="83"/>
        <v>0.17913249206044712</v>
      </c>
      <c r="U947" s="100">
        <f t="shared" si="84"/>
        <v>-5.2699832649985012E-3</v>
      </c>
      <c r="V947" s="100">
        <f t="shared" si="8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87"/>
        <v>1949.2916666665956</v>
      </c>
      <c r="G948" s="97">
        <f>G945*9/12+G957*3/12</f>
        <v>2.3125</v>
      </c>
      <c r="H948" s="96">
        <f t="shared" si="86"/>
        <v>198.87837845188281</v>
      </c>
      <c r="I948" s="96">
        <f>C948*$E$1859/E948</f>
        <v>13.267458448807528</v>
      </c>
      <c r="J948" s="98">
        <f>J947*((H948+(I948/12))/H947)</f>
        <v>12493.411838180713</v>
      </c>
      <c r="K948" s="96">
        <f>D948*$E$1859/E948</f>
        <v>31.877572834100413</v>
      </c>
      <c r="L948" s="98">
        <f>K948*(J948/H948)</f>
        <v>2002.5286253747993</v>
      </c>
      <c r="M948" s="91">
        <f>H948/AVERAGE(K828:K947)</f>
        <v>9.783639867544057</v>
      </c>
      <c r="N948" s="87"/>
      <c r="O948" s="99">
        <f t="shared" si="82"/>
        <v>12.59379856082559</v>
      </c>
      <c r="P948" s="99"/>
      <c r="Q948" s="107">
        <f>1/M948-(G948/100-(((E948/E828)^(1/10))-1))</f>
        <v>0.13554358543720774</v>
      </c>
      <c r="R948" s="97">
        <f>((G948/G949+G948/1200+((1+G949/1200)^(-119))*(1-G948/G949)))</f>
        <v>1.0018533015018085</v>
      </c>
      <c r="S948" s="97">
        <f>S947*R947*E947/E948</f>
        <v>11.189875021406937</v>
      </c>
      <c r="T948" s="100">
        <f t="shared" si="83"/>
        <v>0.18098824982689021</v>
      </c>
      <c r="U948" s="100">
        <f t="shared" si="84"/>
        <v>-6.1034035346854143E-3</v>
      </c>
      <c r="V948" s="100">
        <f t="shared" si="8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87"/>
        <v>1949.3749999999288</v>
      </c>
      <c r="G949" s="97">
        <f>G945*8/12+G957*4/12</f>
        <v>2.3133333333333335</v>
      </c>
      <c r="H949" s="96">
        <f t="shared" si="86"/>
        <v>198.23861302521001</v>
      </c>
      <c r="I949" s="96">
        <f>C949*$E$1859/E949</f>
        <v>13.502088266176465</v>
      </c>
      <c r="J949" s="98">
        <f>J948*((H949+(I949/12))/H948)</f>
        <v>12523.904893990441</v>
      </c>
      <c r="K949" s="96">
        <f>D949*$E$1859/E949</f>
        <v>32.100840305252092</v>
      </c>
      <c r="L949" s="98">
        <f>K949*(J949/H949)</f>
        <v>2027.9998173162478</v>
      </c>
      <c r="M949" s="91">
        <f>H949/AVERAGE(K829:K948)</f>
        <v>9.6922950863958128</v>
      </c>
      <c r="N949" s="87"/>
      <c r="O949" s="99">
        <f t="shared" si="82"/>
        <v>12.478488236972916</v>
      </c>
      <c r="P949" s="99"/>
      <c r="Q949" s="107">
        <f>1/M949-(G949/100-(((E949/E829)^(1/10))-1))</f>
        <v>0.13605567445491157</v>
      </c>
      <c r="R949" s="97">
        <f>((G949/G950+G949/1200+((1+G950/1200)^(-119))*(1-G949/G950)))</f>
        <v>1.0018539988983841</v>
      </c>
      <c r="S949" s="97">
        <f>S948*R948*E948/E949</f>
        <v>11.257716650537013</v>
      </c>
      <c r="T949" s="100">
        <f t="shared" si="83"/>
        <v>0.18276957575783292</v>
      </c>
      <c r="U949" s="100">
        <f t="shared" si="84"/>
        <v>-7.8900718555682259E-3</v>
      </c>
      <c r="V949" s="100">
        <f t="shared" si="8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87"/>
        <v>1949.4583333332621</v>
      </c>
      <c r="G950" s="97">
        <f>G945*7/12+G957*5/12</f>
        <v>2.3141666666666669</v>
      </c>
      <c r="H950" s="96">
        <f t="shared" si="86"/>
        <v>186.59039267782421</v>
      </c>
      <c r="I950" s="96">
        <f>C950*$E$1859/E950</f>
        <v>13.623636401673638</v>
      </c>
      <c r="J950" s="98">
        <f>J949*((H950+(I950/12))/H949)</f>
        <v>11859.741769619266</v>
      </c>
      <c r="K950" s="96">
        <f>D950*$E$1859/E950</f>
        <v>32.055615062761497</v>
      </c>
      <c r="L950" s="98">
        <f>K950*(J950/H950)</f>
        <v>2037.4645846160513</v>
      </c>
      <c r="M950" s="91">
        <f>H950/AVERAGE(K830:K949)</f>
        <v>9.067718943419532</v>
      </c>
      <c r="N950" s="87"/>
      <c r="O950" s="99">
        <f t="shared" si="82"/>
        <v>11.68072487416851</v>
      </c>
      <c r="P950" s="99"/>
      <c r="Q950" s="107">
        <f>1/M950-(G950/100-(((E950/E830)^(1/10))-1))</f>
        <v>0.14359678892669803</v>
      </c>
      <c r="R950" s="97">
        <f>((G950/G951+G950/1200+((1+G951/1200)^(-119))*(1-G950/G951)))</f>
        <v>1.0018546962947978</v>
      </c>
      <c r="S950" s="97">
        <f>S949*R949*E949/E950</f>
        <v>11.231397698174446</v>
      </c>
      <c r="T950" s="100">
        <f t="shared" si="83"/>
        <v>0.18810116029500312</v>
      </c>
      <c r="U950" s="100">
        <f t="shared" si="84"/>
        <v>-7.8826153642408414E-3</v>
      </c>
      <c r="V950" s="100">
        <f t="shared" si="8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87"/>
        <v>1949.5416666665953</v>
      </c>
      <c r="G951" s="97">
        <f>G945*6/12+G957*6/12</f>
        <v>2.3149999999999999</v>
      </c>
      <c r="H951" s="96">
        <f t="shared" si="86"/>
        <v>198.80567848101259</v>
      </c>
      <c r="I951" s="96">
        <f>C951*$E$1859/E951</f>
        <v>13.828443490928265</v>
      </c>
      <c r="J951" s="98">
        <f>J950*((H951+(I951/12))/H950)</f>
        <v>12709.394032342298</v>
      </c>
      <c r="K951" s="96">
        <f>D951*$E$1859/E951</f>
        <v>32.281274081645556</v>
      </c>
      <c r="L951" s="98">
        <f>K951*(J951/H951)</f>
        <v>2063.7007720524261</v>
      </c>
      <c r="M951" s="91">
        <f>H951/AVERAGE(K831:K950)</f>
        <v>9.6050380933639214</v>
      </c>
      <c r="N951" s="87"/>
      <c r="O951" s="99">
        <f t="shared" si="82"/>
        <v>12.375822887753241</v>
      </c>
      <c r="P951" s="99"/>
      <c r="Q951" s="107">
        <f>1/M951-(G951/100-(((E951/E831)^(1/10))-1))</f>
        <v>0.1365317543033211</v>
      </c>
      <c r="R951" s="97">
        <f>((G951/G952+G951/1200+((1+G952/1200)^(-119))*(1-G951/G952)))</f>
        <v>1.0018553936910497</v>
      </c>
      <c r="S951" s="97">
        <f>S950*R950*E950/E951</f>
        <v>11.347184044890655</v>
      </c>
      <c r="T951" s="100">
        <f t="shared" si="83"/>
        <v>0.18439929586894777</v>
      </c>
      <c r="U951" s="100">
        <f t="shared" si="84"/>
        <v>-9.3583555780498706E-3</v>
      </c>
      <c r="V951" s="100">
        <f t="shared" si="8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87"/>
        <v>1949.6249999999286</v>
      </c>
      <c r="G952" s="97">
        <f>G945*5/12+G957*7/12</f>
        <v>2.3158333333333334</v>
      </c>
      <c r="H952" s="96">
        <f t="shared" si="86"/>
        <v>205.07905231092428</v>
      </c>
      <c r="I952" s="96">
        <f>C952*$E$1859/E952</f>
        <v>13.859668876680669</v>
      </c>
      <c r="J952" s="98">
        <f>J951*((H952+(I952/12))/H951)</f>
        <v>13184.278754183089</v>
      </c>
      <c r="K952" s="96">
        <f>D952*$E$1859/E952</f>
        <v>32.100840305252092</v>
      </c>
      <c r="L952" s="98">
        <f>K952*(J952/H952)</f>
        <v>2063.7233401405506</v>
      </c>
      <c r="M952" s="91">
        <f>H952/AVERAGE(K832:K951)</f>
        <v>9.8513486380792301</v>
      </c>
      <c r="N952" s="87"/>
      <c r="O952" s="99">
        <f t="shared" si="82"/>
        <v>12.693529992002606</v>
      </c>
      <c r="P952" s="99"/>
      <c r="Q952" s="107">
        <f>1/M952-(G952/100-(((E952/E832)^(1/10))-1))</f>
        <v>0.1343648813716756</v>
      </c>
      <c r="R952" s="97">
        <f>((G952/G953+G952/1200+((1+G953/1200)^(-119))*(1-G952/G953)))</f>
        <v>1.0018560910871399</v>
      </c>
      <c r="S952" s="97">
        <f>S951*R951*E951/E952</f>
        <v>11.320471834635118</v>
      </c>
      <c r="T952" s="100">
        <f t="shared" si="83"/>
        <v>0.17968713815561399</v>
      </c>
      <c r="U952" s="100">
        <f t="shared" si="84"/>
        <v>-8.9998082935361934E-3</v>
      </c>
      <c r="V952" s="100">
        <f t="shared" si="8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87"/>
        <v>1949.7083333332619</v>
      </c>
      <c r="G953" s="97">
        <f>G945*4/12+G957*8/12</f>
        <v>2.3166666666666664</v>
      </c>
      <c r="H953" s="96">
        <f t="shared" si="86"/>
        <v>206.89228221757315</v>
      </c>
      <c r="I953" s="96">
        <f>C953*$E$1859/E953</f>
        <v>13.89076652719665</v>
      </c>
      <c r="J953" s="98">
        <f>J952*((H953+(I953/12))/H952)</f>
        <v>13375.267414053384</v>
      </c>
      <c r="K953" s="96">
        <f>D953*$E$1859/E953</f>
        <v>31.922049999999995</v>
      </c>
      <c r="L953" s="98">
        <f>K953*(J953/H953)</f>
        <v>2063.7113698894505</v>
      </c>
      <c r="M953" s="91">
        <f>H953/AVERAGE(K833:K952)</f>
        <v>9.8840483617382837</v>
      </c>
      <c r="N953" s="87"/>
      <c r="O953" s="99">
        <f t="shared" si="82"/>
        <v>12.735568365609865</v>
      </c>
      <c r="P953" s="99"/>
      <c r="Q953" s="107">
        <f>1/M953-(G953/100-(((E953/E833)^(1/10))-1))</f>
        <v>0.13219399240647295</v>
      </c>
      <c r="R953" s="97">
        <f>((G953/G954+G953/1200+((1+G954/1200)^(-119))*(1-G953/G954)))</f>
        <v>1.001856788483068</v>
      </c>
      <c r="S953" s="97">
        <f>S952*R952*E952/E953</f>
        <v>11.294029754976091</v>
      </c>
      <c r="T953" s="100">
        <f t="shared" si="83"/>
        <v>0.17315487308870248</v>
      </c>
      <c r="U953" s="100">
        <f t="shared" si="84"/>
        <v>-1.0715119386008332E-2</v>
      </c>
      <c r="V953" s="100">
        <f t="shared" si="8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87"/>
        <v>1949.7916666665951</v>
      </c>
      <c r="G954" s="97">
        <f>G945*3/12+G957*9/12</f>
        <v>2.3174999999999999</v>
      </c>
      <c r="H954" s="96">
        <f t="shared" si="86"/>
        <v>214.02589641350207</v>
      </c>
      <c r="I954" s="96">
        <f>C954*$E$1859/E954</f>
        <v>14.456917268565396</v>
      </c>
      <c r="J954" s="98">
        <f>J953*((H954+(I954/12))/H953)</f>
        <v>13914.329371841206</v>
      </c>
      <c r="K954" s="96">
        <f>D954*$E$1859/E954</f>
        <v>31.877197499367082</v>
      </c>
      <c r="L954" s="98">
        <f>K954*(J954/H954)</f>
        <v>2072.411950563589</v>
      </c>
      <c r="M954" s="91">
        <f>H954/AVERAGE(K834:K953)</f>
        <v>10.169850844772142</v>
      </c>
      <c r="N954" s="87"/>
      <c r="O954" s="99">
        <f t="shared" si="82"/>
        <v>13.104711241762129</v>
      </c>
      <c r="P954" s="99"/>
      <c r="Q954" s="107">
        <f>1/M954-(G954/100-(((E954/E834)^(1/10))-1))</f>
        <v>0.12920684542664876</v>
      </c>
      <c r="R954" s="97">
        <f>((G954/G955+G954/1200+((1+G955/1200)^(-119))*(1-G954/G955)))</f>
        <v>1.0018574858788343</v>
      </c>
      <c r="S954" s="97">
        <f>S953*R953*E953/E954</f>
        <v>11.410485614621354</v>
      </c>
      <c r="T954" s="100">
        <f t="shared" si="83"/>
        <v>0.16833802504426365</v>
      </c>
      <c r="U954" s="100">
        <f t="shared" si="84"/>
        <v>-1.0509855823986003E-2</v>
      </c>
      <c r="V954" s="100">
        <f t="shared" si="8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87"/>
        <v>1949.8749999999284</v>
      </c>
      <c r="G955" s="97">
        <f>G945*2/12+G957*10/12</f>
        <v>2.3183333333333334</v>
      </c>
      <c r="H955" s="96">
        <f t="shared" si="86"/>
        <v>216.07740567226881</v>
      </c>
      <c r="I955" s="96">
        <f>C955*$E$1859/E955</f>
        <v>14.843350871218483</v>
      </c>
      <c r="J955" s="98">
        <f>J954*((H955+(I955/12))/H954)</f>
        <v>14128.119614297604</v>
      </c>
      <c r="K955" s="96">
        <f>D955*$E$1859/E955</f>
        <v>31.430209002731083</v>
      </c>
      <c r="L955" s="98">
        <f>K955*(J955/H955)</f>
        <v>2055.0494435612668</v>
      </c>
      <c r="M955" s="91">
        <f>H955/AVERAGE(K835:K954)</f>
        <v>10.215861011650642</v>
      </c>
      <c r="N955" s="87"/>
      <c r="O955" s="99">
        <f t="shared" si="82"/>
        <v>13.165319750818005</v>
      </c>
      <c r="P955" s="99"/>
      <c r="Q955" s="107">
        <f>1/M955-(G955/100-(((E955/E835)^(1/10))-1))</f>
        <v>0.12919955980889691</v>
      </c>
      <c r="R955" s="97">
        <f>((G955/G956+G955/1200+((1+G956/1200)^(-119))*(1-G955/G956)))</f>
        <v>1.0018581832744389</v>
      </c>
      <c r="S955" s="97">
        <f>S954*R954*E954/E955</f>
        <v>11.383648159804681</v>
      </c>
      <c r="T955" s="100">
        <f t="shared" si="83"/>
        <v>0.16733724820166351</v>
      </c>
      <c r="U955" s="100">
        <f t="shared" si="84"/>
        <v>-9.9038389287962048E-3</v>
      </c>
      <c r="V955" s="100">
        <f t="shared" si="8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87"/>
        <v>1949.9583333332616</v>
      </c>
      <c r="G956" s="97">
        <f>G945*1/12+G957*11/12</f>
        <v>2.3191666666666664</v>
      </c>
      <c r="H956" s="96">
        <f t="shared" si="86"/>
        <v>223.72487584745755</v>
      </c>
      <c r="I956" s="96">
        <f>C956*$E$1859/E956</f>
        <v>15.419973305084739</v>
      </c>
      <c r="J956" s="98">
        <f>J955*((H956+(I956/12))/H955)</f>
        <v>14712.16483302141</v>
      </c>
      <c r="K956" s="96">
        <f>D956*$E$1859/E956</f>
        <v>31.380998305084731</v>
      </c>
      <c r="L956" s="98">
        <f>K956*(J956/H956)</f>
        <v>2063.6168326849856</v>
      </c>
      <c r="M956" s="91">
        <f>H956/AVERAGE(K836:K955)</f>
        <v>10.529330904131147</v>
      </c>
      <c r="N956" s="87"/>
      <c r="O956" s="99">
        <f t="shared" si="82"/>
        <v>13.570829980109981</v>
      </c>
      <c r="P956" s="99"/>
      <c r="Q956" s="107">
        <f>1/M956-(G956/100-(((E956/E836)^(1/10))-1))</f>
        <v>0.12538752170992379</v>
      </c>
      <c r="R956" s="97">
        <f>((G956/G957+G956/1200+((1+G957/1200)^(-119))*(1-G956/G957)))</f>
        <v>1.0018588806698816</v>
      </c>
      <c r="S956" s="97">
        <f>S955*R955*E955/E956</f>
        <v>11.501451920895439</v>
      </c>
      <c r="T956" s="100">
        <f t="shared" si="83"/>
        <v>0.16658419107619693</v>
      </c>
      <c r="U956" s="100">
        <f t="shared" si="84"/>
        <v>-1.1805852437214992E-2</v>
      </c>
      <c r="V956" s="100">
        <f t="shared" si="8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87"/>
        <v>1950.0416666665949</v>
      </c>
      <c r="G957" s="97">
        <v>2.3199999999999998</v>
      </c>
      <c r="H957" s="96">
        <f t="shared" si="86"/>
        <v>229.29540595744672</v>
      </c>
      <c r="I957" s="96">
        <f>C957*$E$1859/E957</f>
        <v>15.62142872340425</v>
      </c>
      <c r="J957" s="98">
        <f>J956*((H957+(I957/12))/H956)</f>
        <v>15164.088844576456</v>
      </c>
      <c r="K957" s="96">
        <f>D957*$E$1859/E957</f>
        <v>31.740977265319138</v>
      </c>
      <c r="L957" s="98">
        <f>K957*(J957/H957)</f>
        <v>2099.1393057142459</v>
      </c>
      <c r="M957" s="91">
        <f>H957/AVERAGE(K837:K956)</f>
        <v>10.745733299747906</v>
      </c>
      <c r="N957" s="87"/>
      <c r="O957" s="99">
        <f t="shared" si="82"/>
        <v>13.8496822966138</v>
      </c>
      <c r="P957" s="99"/>
      <c r="Q957" s="107">
        <f>1/M957-(G957/100-(((E957/E837)^(1/10))-1))</f>
        <v>0.12377451331835171</v>
      </c>
      <c r="R957" s="97">
        <f>((G957/G958+G957/1200+((1+G958/1200)^(-119))*(1-G957/G958)))</f>
        <v>1.0000912209180444</v>
      </c>
      <c r="S957" s="97">
        <f>S956*R956*E956/E957</f>
        <v>11.571865074132068</v>
      </c>
      <c r="T957" s="100">
        <f t="shared" si="83"/>
        <v>0.1617221193658902</v>
      </c>
      <c r="U957" s="100">
        <f t="shared" si="84"/>
        <v>-1.1920599795022357E-2</v>
      </c>
      <c r="V957" s="100">
        <f t="shared" si="8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87"/>
        <v>1950.1249999999281</v>
      </c>
      <c r="G958" s="97">
        <f>G957*11/12+G969*1/12</f>
        <v>2.3408333333333333</v>
      </c>
      <c r="H958" s="96">
        <f t="shared" si="86"/>
        <v>233.77807680851058</v>
      </c>
      <c r="I958" s="96">
        <f>C958*$E$1859/E958</f>
        <v>15.757267234042548</v>
      </c>
      <c r="J958" s="98">
        <f>J957*((H958+(I958/12))/H957)</f>
        <v>15547.383349336686</v>
      </c>
      <c r="K958" s="96">
        <f>D958*$E$1859/E958</f>
        <v>31.967284224042544</v>
      </c>
      <c r="L958" s="98">
        <f>K958*(J958/H958)</f>
        <v>2125.9804565656304</v>
      </c>
      <c r="M958" s="91">
        <f>H958/AVERAGE(K838:K957)</f>
        <v>10.911564066731678</v>
      </c>
      <c r="N958" s="87"/>
      <c r="O958" s="99">
        <f t="shared" si="82"/>
        <v>14.060924925588568</v>
      </c>
      <c r="P958" s="99"/>
      <c r="Q958" s="107">
        <f>1/M958-(G958/100-(((E958/E838)^(1/10))-1))</f>
        <v>0.1213966516966233</v>
      </c>
      <c r="R958" s="97">
        <f>((G958/G959+G958/1200+((1+G959/1200)^(-119))*(1-G958/G959)))</f>
        <v>1.0001104225647852</v>
      </c>
      <c r="S958" s="97">
        <f>S957*R957*E957/E958</f>
        <v>11.572920670287614</v>
      </c>
      <c r="T958" s="100">
        <f t="shared" si="83"/>
        <v>0.15418679013961389</v>
      </c>
      <c r="U958" s="100">
        <f t="shared" si="84"/>
        <v>-1.0084069840389565E-2</v>
      </c>
      <c r="V958" s="100">
        <f t="shared" si="8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87"/>
        <v>1950.2083333332614</v>
      </c>
      <c r="G959" s="97">
        <f>G957*10/12+G969*2/12</f>
        <v>2.3616666666666668</v>
      </c>
      <c r="H959" s="96">
        <f t="shared" si="86"/>
        <v>234.68117266949145</v>
      </c>
      <c r="I959" s="96">
        <f>C959*$E$1859/E959</f>
        <v>15.825762076271181</v>
      </c>
      <c r="J959" s="98">
        <f>J958*((H959+(I959/12))/H958)</f>
        <v>15695.151169027336</v>
      </c>
      <c r="K959" s="96">
        <f>D959*$E$1859/E959</f>
        <v>32.057312923728801</v>
      </c>
      <c r="L959" s="98">
        <f>K959*(J959/H959)</f>
        <v>2143.9486034924948</v>
      </c>
      <c r="M959" s="91">
        <f>H959/AVERAGE(K839:K958)</f>
        <v>10.910946522976252</v>
      </c>
      <c r="N959" s="87"/>
      <c r="O959" s="99">
        <f t="shared" si="82"/>
        <v>14.056777000220661</v>
      </c>
      <c r="P959" s="99"/>
      <c r="Q959" s="107">
        <f>1/M959-(G959/100-(((E959/E839)^(1/10))-1))</f>
        <v>0.12164080233493055</v>
      </c>
      <c r="R959" s="97">
        <f>((G959/G960+G959/1200+((1+G960/1200)^(-119))*(1-G959/G960)))</f>
        <v>1.0001296216912134</v>
      </c>
      <c r="S959" s="97">
        <f>S958*R958*E958/E959</f>
        <v>11.525155367540123</v>
      </c>
      <c r="T959" s="100">
        <f t="shared" si="83"/>
        <v>0.15185260857670446</v>
      </c>
      <c r="U959" s="100">
        <f t="shared" si="84"/>
        <v>-7.4069679133049737E-3</v>
      </c>
      <c r="V959" s="100">
        <f t="shared" si="8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87"/>
        <v>1950.2916666665947</v>
      </c>
      <c r="G960" s="97">
        <f>G957*9/12+G969*3/12</f>
        <v>2.3824999999999998</v>
      </c>
      <c r="H960" s="96">
        <f t="shared" si="86"/>
        <v>241.30905593220331</v>
      </c>
      <c r="I960" s="96">
        <f>C960*$E$1859/E960</f>
        <v>15.961024999999994</v>
      </c>
      <c r="J960" s="98">
        <f>J959*((H960+(I960/12))/H959)</f>
        <v>16227.369071300787</v>
      </c>
      <c r="K960" s="96">
        <f>D960*$E$1859/E960</f>
        <v>32.823847912499986</v>
      </c>
      <c r="L960" s="98">
        <f>K960*(J960/H960)</f>
        <v>2207.3133242294552</v>
      </c>
      <c r="M960" s="91">
        <f>H960/AVERAGE(K840:K959)</f>
        <v>11.178021600956095</v>
      </c>
      <c r="N960" s="87"/>
      <c r="O960" s="99">
        <f t="shared" si="82"/>
        <v>14.394940886127348</v>
      </c>
      <c r="P960" s="99"/>
      <c r="Q960" s="107">
        <f>1/M960-(G960/100-(((E960/E840)^(1/10))-1))</f>
        <v>0.11924266123305867</v>
      </c>
      <c r="R960" s="97">
        <f>((G960/G961+G960/1200+((1+G961/1200)^(-119))*(1-G960/G961)))</f>
        <v>1.0001488183012737</v>
      </c>
      <c r="S960" s="97">
        <f>S959*R959*E959/E960</f>
        <v>11.52664927767036</v>
      </c>
      <c r="T960" s="100">
        <f t="shared" si="83"/>
        <v>0.14943401132308809</v>
      </c>
      <c r="U960" s="100">
        <f t="shared" si="84"/>
        <v>-7.6456528318231687E-3</v>
      </c>
      <c r="V960" s="100">
        <f t="shared" si="8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87"/>
        <v>1950.3749999999279</v>
      </c>
      <c r="G961" s="97">
        <f>G957*8/12+G969*4/12</f>
        <v>2.4033333333333333</v>
      </c>
      <c r="H961" s="96">
        <f t="shared" si="86"/>
        <v>248.37240590717295</v>
      </c>
      <c r="I961" s="96">
        <f>C961*$E$1859/E961</f>
        <v>16.02837109704641</v>
      </c>
      <c r="J961" s="98">
        <f>J960*((H961+(I961/12))/H960)</f>
        <v>16792.181876111215</v>
      </c>
      <c r="K961" s="96">
        <f>D961*$E$1859/E961</f>
        <v>33.448516635654002</v>
      </c>
      <c r="L961" s="98">
        <f>K961*(J961/H961)</f>
        <v>2261.4169749676394</v>
      </c>
      <c r="M961" s="91">
        <f>H961/AVERAGE(K841:K960)</f>
        <v>11.461543104586228</v>
      </c>
      <c r="N961" s="87"/>
      <c r="O961" s="99">
        <f t="shared" ref="O961:O1024" si="88">J961/AVERAGE(L841:L960)</f>
        <v>14.750478376961707</v>
      </c>
      <c r="P961" s="99"/>
      <c r="Q961" s="107">
        <f>1/M961-(G961/100-(((E961/E841)^(1/10))-1))</f>
        <v>0.11726693985923527</v>
      </c>
      <c r="R961" s="97">
        <f>((G961/G962+G961/1200+((1+G962/1200)^(-119))*(1-G961/G962)))</f>
        <v>1.000168012398905</v>
      </c>
      <c r="S961" s="97">
        <f>S960*R960*E960/E961</f>
        <v>11.479721765199649</v>
      </c>
      <c r="T961" s="100">
        <f t="shared" si="83"/>
        <v>0.14479118256957713</v>
      </c>
      <c r="U961" s="100">
        <f t="shared" si="84"/>
        <v>-7.4457879090609191E-3</v>
      </c>
      <c r="V961" s="100">
        <f t="shared" si="8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87"/>
        <v>1950.4583333332612</v>
      </c>
      <c r="G962" s="97">
        <f>G957*7/12+G969*5/12</f>
        <v>2.4241666666666664</v>
      </c>
      <c r="H962" s="96">
        <f t="shared" si="86"/>
        <v>251.35261218487383</v>
      </c>
      <c r="I962" s="96">
        <f>C962*$E$1859/E962</f>
        <v>16.095151260504196</v>
      </c>
      <c r="J962" s="98">
        <f>J961*((H962+(I962/12))/H961)</f>
        <v>17084.351576629779</v>
      </c>
      <c r="K962" s="96">
        <f>D962*$E$1859/E962</f>
        <v>34.068070168067216</v>
      </c>
      <c r="L962" s="98">
        <f>K962*(J962/H962)</f>
        <v>2315.5951443244207</v>
      </c>
      <c r="M962" s="91">
        <f>H962/AVERAGE(K842:K961)</f>
        <v>11.554126144044288</v>
      </c>
      <c r="N962" s="87"/>
      <c r="O962" s="99">
        <f t="shared" si="88"/>
        <v>14.858173852604379</v>
      </c>
      <c r="P962" s="99"/>
      <c r="Q962" s="107">
        <f>1/M962-(G962/100-(((E962/E842)^(1/10))-1))</f>
        <v>0.11605312575784082</v>
      </c>
      <c r="R962" s="97">
        <f>((G962/G963+G962/1200+((1+G963/1200)^(-119))*(1-G962/G963)))</f>
        <v>1.0001872039880388</v>
      </c>
      <c r="S962" s="97">
        <f>S961*R961*E961/E962</f>
        <v>11.433408271797255</v>
      </c>
      <c r="T962" s="100">
        <f t="shared" ref="T962:T1025" si="89">(($J1082/$J962)^(1/10)-1)</f>
        <v>0.14690841328252291</v>
      </c>
      <c r="U962" s="100">
        <f t="shared" ref="U962:U1025" si="90">(($S1082/$S962)^(1/10)-1)</f>
        <v>-5.4263708569988189E-3</v>
      </c>
      <c r="V962" s="100">
        <f t="shared" ref="V962:V1025" si="91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87"/>
        <v>1950.5416666665944</v>
      </c>
      <c r="G963" s="97">
        <f>G957*6/12+G969*6/12</f>
        <v>2.4449999999999998</v>
      </c>
      <c r="H963" s="96">
        <f t="shared" si="86"/>
        <v>230.20963858921152</v>
      </c>
      <c r="I963" s="96">
        <f>C963*$E$1859/E963</f>
        <v>16.468731297302899</v>
      </c>
      <c r="J963" s="98">
        <f>J962*((H963+(I963/12))/H962)</f>
        <v>15740.552023262704</v>
      </c>
      <c r="K963" s="96">
        <f>D963*$E$1859/E963</f>
        <v>34.438726141078824</v>
      </c>
      <c r="L963" s="98">
        <f>K963*(J963/H963)</f>
        <v>2354.743110499599</v>
      </c>
      <c r="M963" s="91">
        <f>H963/AVERAGE(K843:K962)</f>
        <v>10.539745658930988</v>
      </c>
      <c r="N963" s="87"/>
      <c r="O963" s="99">
        <f t="shared" si="88"/>
        <v>13.550950714985751</v>
      </c>
      <c r="P963" s="99"/>
      <c r="Q963" s="107">
        <f>1/M963-(G963/100-(((E963/E843)^(1/10))-1))</f>
        <v>0.12624655831063292</v>
      </c>
      <c r="R963" s="97">
        <f>((G963/G964+G963/1200+((1+G964/1200)^(-119))*(1-G963/G964)))</f>
        <v>1.0002063930726006</v>
      </c>
      <c r="S963" s="97">
        <f>S962*R962*E962/E963</f>
        <v>11.293197423396602</v>
      </c>
      <c r="T963" s="100">
        <f t="shared" si="89"/>
        <v>0.15377785684959244</v>
      </c>
      <c r="U963" s="100">
        <f t="shared" si="90"/>
        <v>-1.8347594448793192E-3</v>
      </c>
      <c r="V963" s="100">
        <f t="shared" si="91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87"/>
        <v>1950.6249999999277</v>
      </c>
      <c r="G964" s="97">
        <f>G957*5/12+G969*7/12</f>
        <v>2.4658333333333333</v>
      </c>
      <c r="H964" s="96">
        <f t="shared" si="86"/>
        <v>242.10838744855957</v>
      </c>
      <c r="I964" s="96">
        <f>C964*$E$1859/E964</f>
        <v>16.902528425308635</v>
      </c>
      <c r="J964" s="98">
        <f>J963*((H964+(I964/12))/H963)</f>
        <v>16650.436324297611</v>
      </c>
      <c r="K964" s="96">
        <f>D964*$E$1859/E964</f>
        <v>34.943478600823035</v>
      </c>
      <c r="L964" s="98">
        <f>K964*(J964/H964)</f>
        <v>2403.1557581460474</v>
      </c>
      <c r="M964" s="91">
        <f>H964/AVERAGE(K844:K963)</f>
        <v>11.040611670261535</v>
      </c>
      <c r="N964" s="87"/>
      <c r="O964" s="99">
        <f t="shared" si="88"/>
        <v>14.189059134964516</v>
      </c>
      <c r="P964" s="99"/>
      <c r="Q964" s="107">
        <f>1/M964-(G964/100-(((E964/E844)^(1/10))-1))</f>
        <v>0.12260690914540671</v>
      </c>
      <c r="R964" s="97">
        <f>((G964/G965+G964/1200+((1+G965/1200)^(-119))*(1-G964/G965)))</f>
        <v>1.0002255796565089</v>
      </c>
      <c r="S964" s="97">
        <f>S963*R963*E963/E964</f>
        <v>11.202560950321255</v>
      </c>
      <c r="T964" s="100">
        <f t="shared" si="89"/>
        <v>0.14901137983465307</v>
      </c>
      <c r="U964" s="100">
        <f t="shared" si="90"/>
        <v>1.1297201520665823E-4</v>
      </c>
      <c r="V964" s="100">
        <f t="shared" si="91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87"/>
        <v>1950.708333333261</v>
      </c>
      <c r="G965" s="97">
        <f>G957*4/12+G969*8/12</f>
        <v>2.4866666666666664</v>
      </c>
      <c r="H965" s="96">
        <f t="shared" si="86"/>
        <v>249.61996475409825</v>
      </c>
      <c r="I965" s="96">
        <f>C965*$E$1859/E965</f>
        <v>17.400133811475406</v>
      </c>
      <c r="J965" s="98">
        <f>J964*((H965+(I965/12))/H964)</f>
        <v>17266.748545166593</v>
      </c>
      <c r="K965" s="96">
        <f>D965*$E$1859/E965</f>
        <v>35.585236065573767</v>
      </c>
      <c r="L965" s="98">
        <f>K965*(J965/H965)</f>
        <v>2461.5071301285716</v>
      </c>
      <c r="M965" s="91">
        <f>H965/AVERAGE(K845:K964)</f>
        <v>11.337391102277296</v>
      </c>
      <c r="N965" s="87"/>
      <c r="O965" s="99">
        <f t="shared" si="88"/>
        <v>14.563472220744718</v>
      </c>
      <c r="P965" s="99"/>
      <c r="Q965" s="107">
        <f>1/M965-(G965/100-(((E965/E845)^(1/10))-1))</f>
        <v>0.12046164663752623</v>
      </c>
      <c r="R965" s="97">
        <f>((G965/G966+G965/1200+((1+G966/1200)^(-119))*(1-G965/G966)))</f>
        <v>1.0002447637436755</v>
      </c>
      <c r="S965" s="97">
        <f>S964*R964*E964/E965</f>
        <v>11.159165528286497</v>
      </c>
      <c r="T965" s="100">
        <f t="shared" si="89"/>
        <v>0.14168909659928719</v>
      </c>
      <c r="U965" s="100">
        <f t="shared" si="90"/>
        <v>8.1758878529791801E-4</v>
      </c>
      <c r="V965" s="100">
        <f t="shared" si="91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87"/>
        <v>1950.7916666665942</v>
      </c>
      <c r="G966" s="97">
        <f>G957*3/12+G969*9/12</f>
        <v>2.5074999999999998</v>
      </c>
      <c r="H966" s="96">
        <f t="shared" si="86"/>
        <v>257.84192418699178</v>
      </c>
      <c r="I966" s="96">
        <f>C966*$E$1859/E966</f>
        <v>17.864279907926822</v>
      </c>
      <c r="J966" s="98">
        <f>J965*((H966+(I966/12))/H965)</f>
        <v>17938.455001021306</v>
      </c>
      <c r="K966" s="96">
        <f>D966*$E$1859/E966</f>
        <v>35.814982926829252</v>
      </c>
      <c r="L966" s="98">
        <f>K966*(J966/H966)</f>
        <v>2491.7028587226368</v>
      </c>
      <c r="M966" s="91">
        <f>H966/AVERAGE(K846:K965)</f>
        <v>11.66244403910526</v>
      </c>
      <c r="N966" s="87"/>
      <c r="O966" s="99">
        <f t="shared" si="88"/>
        <v>14.972212563986426</v>
      </c>
      <c r="P966" s="99"/>
      <c r="Q966" s="107">
        <f>1/M966-(G966/100-(((E966/E846)^(1/10))-1))</f>
        <v>0.118658235816299</v>
      </c>
      <c r="R966" s="97">
        <f>((G966/G967+G966/1200+((1+G967/1200)^(-119))*(1-G966/G967)))</f>
        <v>1.000263945338006</v>
      </c>
      <c r="S966" s="97">
        <f>S965*R965*E965/E966</f>
        <v>11.071149758251497</v>
      </c>
      <c r="T966" s="100">
        <f t="shared" si="89"/>
        <v>0.13465754115762718</v>
      </c>
      <c r="U966" s="100">
        <f t="shared" si="90"/>
        <v>5.1208143666170436E-4</v>
      </c>
      <c r="V966" s="100">
        <f t="shared" si="91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87"/>
        <v>1950.8749999999275</v>
      </c>
      <c r="G967" s="97">
        <f>G957*2/12+G969*10/12</f>
        <v>2.5283333333333333</v>
      </c>
      <c r="H967" s="96">
        <f t="shared" si="86"/>
        <v>256.28107348178128</v>
      </c>
      <c r="I967" s="96">
        <f>C967*$E$1859/E967</f>
        <v>18.394984383198377</v>
      </c>
      <c r="J967" s="98">
        <f>J966*((H967+(I967/12))/H966)</f>
        <v>17936.51149691466</v>
      </c>
      <c r="K967" s="96">
        <f>D967*$E$1859/E967</f>
        <v>36.186939271255049</v>
      </c>
      <c r="L967" s="98">
        <f>K967*(J967/H967)</f>
        <v>2532.6390414201237</v>
      </c>
      <c r="M967" s="91">
        <f>H967/AVERAGE(K847:K966)</f>
        <v>11.542173388716298</v>
      </c>
      <c r="N967" s="87"/>
      <c r="O967" s="99">
        <f t="shared" si="88"/>
        <v>14.812579571593139</v>
      </c>
      <c r="P967" s="99"/>
      <c r="Q967" s="107">
        <f>1/M967-(G967/100-(((E967/E847)^(1/10))-1))</f>
        <v>0.11977266934561012</v>
      </c>
      <c r="R967" s="97">
        <f>((G967/G968+G967/1200+((1+G968/1200)^(-119))*(1-G967/G968)))</f>
        <v>1.0002831244433987</v>
      </c>
      <c r="S967" s="97">
        <f>S966*R966*E966/E967</f>
        <v>11.029237637278024</v>
      </c>
      <c r="T967" s="100">
        <f t="shared" si="89"/>
        <v>0.13862491592140991</v>
      </c>
      <c r="U967" s="100">
        <f t="shared" si="90"/>
        <v>8.8773309805034728E-4</v>
      </c>
      <c r="V967" s="100">
        <f t="shared" si="91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87"/>
        <v>1950.9583333332607</v>
      </c>
      <c r="G968" s="97">
        <f>G957*1/12+G969*11/12</f>
        <v>2.5491666666666668</v>
      </c>
      <c r="H968" s="96">
        <f t="shared" si="86"/>
        <v>252.18419499999993</v>
      </c>
      <c r="I968" s="96">
        <f>C968*$E$1859/E968</f>
        <v>18.770165399999993</v>
      </c>
      <c r="J968" s="98">
        <f>J967*((H968+(I968/12))/H967)</f>
        <v>17759.253899433555</v>
      </c>
      <c r="K968" s="96">
        <f>D968*$E$1859/E968</f>
        <v>36.263448799999985</v>
      </c>
      <c r="L968" s="98">
        <f>K968*(J968/H968)</f>
        <v>2553.7357506020908</v>
      </c>
      <c r="M968" s="91">
        <f>H968/AVERAGE(K848:K967)</f>
        <v>11.306665788890761</v>
      </c>
      <c r="N968" s="87"/>
      <c r="O968" s="99">
        <f t="shared" si="88"/>
        <v>14.508560511396031</v>
      </c>
      <c r="P968" s="99"/>
      <c r="Q968" s="107">
        <f>1/M968-(G968/100-(((E968/E848)^(1/10))-1))</f>
        <v>0.12189353128627989</v>
      </c>
      <c r="R968" s="97">
        <f>((G968/G969+G968/1200+((1+G969/1200)^(-119))*(1-G968/G969)))</f>
        <v>1.000302301063746</v>
      </c>
      <c r="S968" s="97">
        <f>S967*R967*E967/E968</f>
        <v>10.899971960636648</v>
      </c>
      <c r="T968" s="100">
        <f t="shared" si="89"/>
        <v>0.1427864885823511</v>
      </c>
      <c r="U968" s="100">
        <f t="shared" si="90"/>
        <v>3.1342773028293358E-3</v>
      </c>
      <c r="V968" s="100">
        <f t="shared" si="91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87"/>
        <v>1951.041666666594</v>
      </c>
      <c r="G969" s="97">
        <v>2.57</v>
      </c>
      <c r="H969" s="96">
        <f t="shared" si="86"/>
        <v>266.5616852362204</v>
      </c>
      <c r="I969" s="96">
        <f>C969*$E$1859/E969</f>
        <v>18.684076406889758</v>
      </c>
      <c r="J969" s="98">
        <f>J968*((H969+(I969/12))/H968)</f>
        <v>18881.389134516514</v>
      </c>
      <c r="K969" s="96">
        <f>D969*$E$1859/E969</f>
        <v>35.650520304527547</v>
      </c>
      <c r="L969" s="98">
        <f>K969*(J969/H969)</f>
        <v>2525.2366862899084</v>
      </c>
      <c r="M969" s="91">
        <f>H969/AVERAGE(K849:K968)</f>
        <v>11.895759839437066</v>
      </c>
      <c r="N969" s="87"/>
      <c r="O969" s="99">
        <f t="shared" si="88"/>
        <v>15.257997535425215</v>
      </c>
      <c r="P969" s="99"/>
      <c r="Q969" s="107">
        <f>1/M969-(G969/100-(((E969/E849)^(1/10))-1))</f>
        <v>0.11898759156334361</v>
      </c>
      <c r="R969" s="97">
        <f>((G969/G970+G969/1200+((1+G970/1200)^(-119))*(1-G969/G970)))</f>
        <v>1.001340335826904</v>
      </c>
      <c r="S969" s="97">
        <f>S968*R968*E968/E969</f>
        <v>10.731562041097588</v>
      </c>
      <c r="T969" s="100">
        <f t="shared" si="89"/>
        <v>0.14182390694439428</v>
      </c>
      <c r="U969" s="100">
        <f t="shared" si="90"/>
        <v>5.0185249852834346E-3</v>
      </c>
      <c r="V969" s="100">
        <f t="shared" si="91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87"/>
        <v>1951.1249999999272</v>
      </c>
      <c r="G970" s="97">
        <f>G969*11/12+G981*1/12</f>
        <v>2.5791666666666666</v>
      </c>
      <c r="H970" s="96">
        <f t="shared" ref="H970:H1033" si="92">B970*$E$1859/E970</f>
        <v>273.26268482490264</v>
      </c>
      <c r="I970" s="96">
        <f>C970*$E$1859/E970</f>
        <v>18.672908726264588</v>
      </c>
      <c r="J970" s="98">
        <f>J969*((H970+(I970/12))/H969)</f>
        <v>19466.263333574083</v>
      </c>
      <c r="K970" s="96">
        <f>D970*$E$1859/E970</f>
        <v>35.192880127042791</v>
      </c>
      <c r="L970" s="98">
        <f>K970*(J970/H970)</f>
        <v>2507.0158132234296</v>
      </c>
      <c r="M970" s="91">
        <f>H970/AVERAGE(K850:K969)</f>
        <v>12.141507370682689</v>
      </c>
      <c r="N970" s="87"/>
      <c r="O970" s="99">
        <f t="shared" si="88"/>
        <v>15.565638866147728</v>
      </c>
      <c r="P970" s="99"/>
      <c r="Q970" s="107">
        <f>1/M970-(G970/100-(((E970/E850)^(1/10))-1))</f>
        <v>0.11844055145727525</v>
      </c>
      <c r="R970" s="97">
        <f>((G970/G971+G970/1200+((1+G971/1200)^(-119))*(1-G970/G971)))</f>
        <v>1.0013483256412163</v>
      </c>
      <c r="S970" s="97">
        <f>S969*R969*E969/E970</f>
        <v>10.620506880535789</v>
      </c>
      <c r="T970" s="100">
        <f t="shared" si="89"/>
        <v>0.1432293198924468</v>
      </c>
      <c r="U970" s="100">
        <f t="shared" si="90"/>
        <v>6.8820370813205134E-3</v>
      </c>
      <c r="V970" s="100">
        <f t="shared" si="91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93">F970+1/12</f>
        <v>1951.2083333332605</v>
      </c>
      <c r="G971" s="97">
        <f>G969*10/12+G981*2/12</f>
        <v>2.5883333333333334</v>
      </c>
      <c r="H971" s="96">
        <f t="shared" si="92"/>
        <v>267.62555872093014</v>
      </c>
      <c r="I971" s="96">
        <f>C971*$E$1859/E971</f>
        <v>18.806789147286814</v>
      </c>
      <c r="J971" s="98">
        <f>J970*((H971+(I971/12))/H970)</f>
        <v>19176.338560023003</v>
      </c>
      <c r="K971" s="96">
        <f>D971*$E$1859/E971</f>
        <v>35.015271899224793</v>
      </c>
      <c r="L971" s="98">
        <f>K971*(J971/H971)</f>
        <v>2508.970787095011</v>
      </c>
      <c r="M971" s="91">
        <f>H971/AVERAGE(K851:K970)</f>
        <v>11.841626487283094</v>
      </c>
      <c r="N971" s="87"/>
      <c r="O971" s="99">
        <f t="shared" si="88"/>
        <v>15.177316546374948</v>
      </c>
      <c r="P971" s="99"/>
      <c r="Q971" s="107">
        <f>1/M971-(G971/100-(((E971/E851)^(1/10))-1))</f>
        <v>0.12009663680155502</v>
      </c>
      <c r="R971" s="97">
        <f>((G971/G972+G971/1200+((1+G972/1200)^(-119))*(1-G971/G972)))</f>
        <v>1.0013563152444647</v>
      </c>
      <c r="S971" s="97">
        <f>S970*R970*E970/E971</f>
        <v>10.59360652343946</v>
      </c>
      <c r="T971" s="100">
        <f t="shared" si="89"/>
        <v>0.14877683835003497</v>
      </c>
      <c r="U971" s="100">
        <f t="shared" si="90"/>
        <v>7.7861420702105555E-3</v>
      </c>
      <c r="V971" s="100">
        <f t="shared" si="91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93"/>
        <v>1951.2916666665938</v>
      </c>
      <c r="G972" s="97">
        <f>G969*9/12+G981*3/12</f>
        <v>2.5975000000000001</v>
      </c>
      <c r="H972" s="96">
        <f t="shared" si="92"/>
        <v>271.21369612403095</v>
      </c>
      <c r="I972" s="96">
        <f>C972*$E$1859/E972</f>
        <v>18.971719738953482</v>
      </c>
      <c r="J972" s="98">
        <f>J971*((H972+(I972/12))/H971)</f>
        <v>19546.72426426526</v>
      </c>
      <c r="K972" s="96">
        <f>D972*$E$1859/E972</f>
        <v>34.561558111046502</v>
      </c>
      <c r="L972" s="98">
        <f>K972*(J972/H972)</f>
        <v>2490.8965004151496</v>
      </c>
      <c r="M972" s="91">
        <f>H972/AVERAGE(K852:K971)</f>
        <v>11.951097197083955</v>
      </c>
      <c r="N972" s="87"/>
      <c r="O972" s="99">
        <f t="shared" si="88"/>
        <v>15.314143757332676</v>
      </c>
      <c r="P972" s="99"/>
      <c r="Q972" s="107">
        <f>1/M972-(G972/100-(((E972/E852)^(1/10))-1))</f>
        <v>0.1184867606712708</v>
      </c>
      <c r="R972" s="97">
        <f>((G972/G973+G972/1200+((1+G973/1200)^(-119))*(1-G972/G973)))</f>
        <v>1.0013643046367939</v>
      </c>
      <c r="S972" s="97">
        <f>S971*R971*E971/E972</f>
        <v>10.607974793461059</v>
      </c>
      <c r="T972" s="100">
        <f t="shared" si="89"/>
        <v>0.14988497490877561</v>
      </c>
      <c r="U972" s="100">
        <f t="shared" si="90"/>
        <v>7.6307053128938929E-3</v>
      </c>
      <c r="V972" s="100">
        <f t="shared" si="91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93"/>
        <v>1951.374999999927</v>
      </c>
      <c r="G973" s="97">
        <f>G969*8/12+G981*4/12</f>
        <v>2.6066666666666665</v>
      </c>
      <c r="H973" s="96">
        <f t="shared" si="92"/>
        <v>270.28979015444008</v>
      </c>
      <c r="I973" s="96">
        <f>C973*$E$1859/E973</f>
        <v>19.062886900965246</v>
      </c>
      <c r="J973" s="98">
        <f>J972*((H973+(I973/12))/H972)</f>
        <v>19594.627748171646</v>
      </c>
      <c r="K973" s="96">
        <f>D973*$E$1859/E973</f>
        <v>33.976277055405397</v>
      </c>
      <c r="L973" s="98">
        <f>K973*(J973/H973)</f>
        <v>2463.1063599887066</v>
      </c>
      <c r="M973" s="91">
        <f>H973/AVERAGE(K853:K972)</f>
        <v>11.863875406269175</v>
      </c>
      <c r="N973" s="87"/>
      <c r="O973" s="99">
        <f t="shared" si="88"/>
        <v>15.200667239383639</v>
      </c>
      <c r="P973" s="99"/>
      <c r="Q973" s="107">
        <f>1/M973-(G973/100-(((E973/E853)^(1/10))-1))</f>
        <v>0.118681444067088</v>
      </c>
      <c r="R973" s="97">
        <f>((G973/G974+G973/1200+((1+G974/1200)^(-119))*(1-G973/G974)))</f>
        <v>1.0013722938183494</v>
      </c>
      <c r="S973" s="97">
        <f>S972*R972*E972/E973</f>
        <v>10.581433992609897</v>
      </c>
      <c r="T973" s="100">
        <f t="shared" si="89"/>
        <v>0.1510477160536452</v>
      </c>
      <c r="U973" s="100">
        <f t="shared" si="90"/>
        <v>8.781651377185451E-3</v>
      </c>
      <c r="V973" s="100">
        <f t="shared" si="91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93"/>
        <v>1951.4583333332603</v>
      </c>
      <c r="G974" s="97">
        <f>G969*7/12+G981*5/12</f>
        <v>2.6158333333333332</v>
      </c>
      <c r="H974" s="96">
        <f t="shared" si="92"/>
        <v>265.60624613899608</v>
      </c>
      <c r="I974" s="96">
        <f>C974*$E$1859/E974</f>
        <v>19.227180694980692</v>
      </c>
      <c r="J974" s="98">
        <f>J973*((H974+(I974/12))/H973)</f>
        <v>19371.250778858244</v>
      </c>
      <c r="K974" s="96">
        <f>D974*$E$1859/E974</f>
        <v>33.524315057915054</v>
      </c>
      <c r="L974" s="98">
        <f>K974*(J974/H974)</f>
        <v>2445.0024184916206</v>
      </c>
      <c r="M974" s="91">
        <f>H974/AVERAGE(K854:K973)</f>
        <v>11.615664857025179</v>
      </c>
      <c r="N974" s="87"/>
      <c r="O974" s="99">
        <f t="shared" si="88"/>
        <v>14.884429187428118</v>
      </c>
      <c r="P974" s="99"/>
      <c r="Q974" s="107">
        <f>1/M974-(G974/100-(((E974/E854)^(1/10))-1))</f>
        <v>0.11820658882878607</v>
      </c>
      <c r="R974" s="97">
        <f>((G974/G975+G974/1200+((1+G975/1200)^(-119))*(1-G974/G975)))</f>
        <v>1.0013802827892759</v>
      </c>
      <c r="S974" s="97">
        <f>S973*R973*E973/E974</f>
        <v>10.595954829067228</v>
      </c>
      <c r="T974" s="100">
        <f t="shared" si="89"/>
        <v>0.15111731230023051</v>
      </c>
      <c r="U974" s="100">
        <f t="shared" si="90"/>
        <v>7.5401267013051054E-3</v>
      </c>
      <c r="V974" s="100">
        <f t="shared" si="91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93"/>
        <v>1951.5416666665935</v>
      </c>
      <c r="G975" s="97">
        <f>G969*6/12+G981*6/12</f>
        <v>2.625</v>
      </c>
      <c r="H975" s="96">
        <f t="shared" si="92"/>
        <v>270.28979015444008</v>
      </c>
      <c r="I975" s="96">
        <f>C975*$E$1859/E975</f>
        <v>19.062886900965246</v>
      </c>
      <c r="J975" s="98">
        <f>J974*((H975+(I975/12))/H974)</f>
        <v>19828.690206521544</v>
      </c>
      <c r="K975" s="96">
        <f>D975*$E$1859/E975</f>
        <v>32.661556949806943</v>
      </c>
      <c r="L975" s="98">
        <f>K975*(J975/H975)</f>
        <v>2396.0797559180164</v>
      </c>
      <c r="M975" s="91">
        <f>H975/AVERAGE(K855:K974)</f>
        <v>11.778190092457809</v>
      </c>
      <c r="N975" s="87"/>
      <c r="O975" s="99">
        <f t="shared" si="88"/>
        <v>15.09356270058325</v>
      </c>
      <c r="P975" s="99"/>
      <c r="Q975" s="107">
        <f>1/M975-(G975/100-(((E975/E855)^(1/10))-1))</f>
        <v>0.11692697213559157</v>
      </c>
      <c r="R975" s="97">
        <f>((G975/G976+G975/1200+((1+G976/1200)^(-119))*(1-G975/G976)))</f>
        <v>1.0013882715497184</v>
      </c>
      <c r="S975" s="97">
        <f>S974*R974*E974/E975</f>
        <v>10.610580243153734</v>
      </c>
      <c r="T975" s="100">
        <f t="shared" si="89"/>
        <v>0.14763473071608302</v>
      </c>
      <c r="U975" s="100">
        <f t="shared" si="90"/>
        <v>6.7226196291811924E-3</v>
      </c>
      <c r="V975" s="100">
        <f t="shared" si="91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93"/>
        <v>1951.6249999999268</v>
      </c>
      <c r="G976" s="97">
        <f>G969*5/12+G981*7/12</f>
        <v>2.6341666666666668</v>
      </c>
      <c r="H976" s="96">
        <f t="shared" si="92"/>
        <v>282.12190135135126</v>
      </c>
      <c r="I976" s="96">
        <f>C976*$E$1859/E976</f>
        <v>18.8984698557915</v>
      </c>
      <c r="J976" s="98">
        <f>J975*((H976+(I976/12))/H975)</f>
        <v>20812.23799772649</v>
      </c>
      <c r="K976" s="96">
        <f>D976*$E$1859/E976</f>
        <v>31.798798841698833</v>
      </c>
      <c r="L976" s="98">
        <f>K976*(J976/H976)</f>
        <v>2345.8092631775598</v>
      </c>
      <c r="M976" s="91">
        <f>H976/AVERAGE(K856:K975)</f>
        <v>12.256989084145143</v>
      </c>
      <c r="N976" s="87"/>
      <c r="O976" s="99">
        <f t="shared" si="88"/>
        <v>15.703908734990355</v>
      </c>
      <c r="P976" s="99"/>
      <c r="Q976" s="107">
        <f>1/M976-(G976/100-(((E976/E856)^(1/10))-1))</f>
        <v>0.11208956621321098</v>
      </c>
      <c r="R976" s="97">
        <f>((G976/G977+G976/1200+((1+G977/1200)^(-119))*(1-G976/G977)))</f>
        <v>1.0013962600998219</v>
      </c>
      <c r="S976" s="97">
        <f>S975*R975*E975/E976</f>
        <v>10.62531060983131</v>
      </c>
      <c r="T976" s="100">
        <f t="shared" si="89"/>
        <v>0.14678659041690212</v>
      </c>
      <c r="U976" s="100">
        <f t="shared" si="90"/>
        <v>6.2601561553314866E-3</v>
      </c>
      <c r="V976" s="100">
        <f t="shared" si="91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93"/>
        <v>1951.70833333326</v>
      </c>
      <c r="G977" s="97">
        <f>G969*4/12+G981*8/12</f>
        <v>2.6433333333333335</v>
      </c>
      <c r="H977" s="96">
        <f t="shared" si="92"/>
        <v>287.17614329501907</v>
      </c>
      <c r="I977" s="96">
        <f>C977*$E$1859/E977</f>
        <v>18.590619157088117</v>
      </c>
      <c r="J977" s="98">
        <f>J976*((H977+(I977/12))/H976)</f>
        <v>21299.377722693876</v>
      </c>
      <c r="K977" s="96">
        <f>D977*$E$1859/E977</f>
        <v>30.698982950191557</v>
      </c>
      <c r="L977" s="98">
        <f>K977*(J977/H977)</f>
        <v>2276.8925930136975</v>
      </c>
      <c r="M977" s="91">
        <f>H977/AVERAGE(K857:K976)</f>
        <v>12.444953157150039</v>
      </c>
      <c r="N977" s="87"/>
      <c r="O977" s="99">
        <f t="shared" si="88"/>
        <v>15.939525555027883</v>
      </c>
      <c r="P977" s="99"/>
      <c r="Q977" s="107">
        <f>1/M977-(G977/100-(((E977/E857)^(1/10))-1))</f>
        <v>0.11016963472607762</v>
      </c>
      <c r="R977" s="97">
        <f>((G977/G978+G977/1200+((1+G978/1200)^(-119))*(1-G977/G978)))</f>
        <v>1.0014042484397307</v>
      </c>
      <c r="S977" s="97">
        <f>S976*R976*E976/E977</f>
        <v>10.558612618907141</v>
      </c>
      <c r="T977" s="100">
        <f t="shared" si="89"/>
        <v>0.14313427035559534</v>
      </c>
      <c r="U977" s="100">
        <f t="shared" si="90"/>
        <v>7.3878298918934604E-3</v>
      </c>
      <c r="V977" s="100">
        <f t="shared" si="91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93"/>
        <v>1951.7916666665933</v>
      </c>
      <c r="G978" s="97">
        <f>G969*3/12+G981*9/12</f>
        <v>2.6525000000000003</v>
      </c>
      <c r="H978" s="96">
        <f t="shared" si="92"/>
        <v>284.61797251908388</v>
      </c>
      <c r="I978" s="96">
        <f>C978*$E$1859/E978</f>
        <v>18.072875735305338</v>
      </c>
      <c r="J978" s="98">
        <f>J977*((H978+(I978/12))/H977)</f>
        <v>21221.345375913425</v>
      </c>
      <c r="K978" s="96">
        <f>D978*$E$1859/E978</f>
        <v>30.297558806679383</v>
      </c>
      <c r="L978" s="98">
        <f>K978*(J978/H978)</f>
        <v>2259.010398369976</v>
      </c>
      <c r="M978" s="91">
        <f>H978/AVERAGE(K858:K977)</f>
        <v>12.309457904118691</v>
      </c>
      <c r="N978" s="87"/>
      <c r="O978" s="99">
        <f t="shared" si="88"/>
        <v>15.760621840301766</v>
      </c>
      <c r="P978" s="99"/>
      <c r="Q978" s="107">
        <f>1/M978-(G978/100-(((E978/E858)^(1/10))-1))</f>
        <v>0.10997701425032112</v>
      </c>
      <c r="R978" s="97">
        <f>((G978/G979+G978/1200+((1+G979/1200)^(-119))*(1-G978/G979)))</f>
        <v>1.0014122365695901</v>
      </c>
      <c r="S978" s="97">
        <f>S977*R977*E977/E978</f>
        <v>10.533082894759442</v>
      </c>
      <c r="T978" s="100">
        <f t="shared" si="89"/>
        <v>0.14508335709556097</v>
      </c>
      <c r="U978" s="100">
        <f t="shared" si="90"/>
        <v>8.4589532722063598E-3</v>
      </c>
      <c r="V978" s="100">
        <f t="shared" si="91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93"/>
        <v>1951.8749999999266</v>
      </c>
      <c r="G979" s="97">
        <f>G969*2/12+G981*10/12</f>
        <v>2.6616666666666666</v>
      </c>
      <c r="H979" s="96">
        <f t="shared" si="92"/>
        <v>274.60218011363628</v>
      </c>
      <c r="I979" s="96">
        <f>C979*$E$1859/E979</f>
        <v>17.492678815719692</v>
      </c>
      <c r="J979" s="98">
        <f>J978*((H979+(I979/12))/H978)</f>
        <v>20583.24884245429</v>
      </c>
      <c r="K979" s="96">
        <f>D979*$E$1859/E979</f>
        <v>29.785811903977265</v>
      </c>
      <c r="L979" s="98">
        <f>K979*(J979/H979)</f>
        <v>2232.6435214039157</v>
      </c>
      <c r="M979" s="91">
        <f>H979/AVERAGE(K859:K978)</f>
        <v>11.852030617771042</v>
      </c>
      <c r="N979" s="87"/>
      <c r="O979" s="99">
        <f t="shared" si="88"/>
        <v>15.171743623530054</v>
      </c>
      <c r="P979" s="99"/>
      <c r="Q979" s="107">
        <f>1/M979-(G979/100-(((E979/E859)^(1/10))-1))</f>
        <v>0.11313575035964317</v>
      </c>
      <c r="R979" s="97">
        <f>((G979/G980+G979/1200+((1+G980/1200)^(-119))*(1-G979/G980)))</f>
        <v>1.0014202244895438</v>
      </c>
      <c r="S979" s="97">
        <f>S978*R978*E978/E979</f>
        <v>10.468049326132022</v>
      </c>
      <c r="T979" s="100">
        <f t="shared" si="89"/>
        <v>0.15395418157099616</v>
      </c>
      <c r="U979" s="100">
        <f t="shared" si="90"/>
        <v>9.2477892887670166E-3</v>
      </c>
      <c r="V979" s="100">
        <f t="shared" si="91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93"/>
        <v>1951.9583333332598</v>
      </c>
      <c r="G980" s="97">
        <f>G969*1/12+G981*11/12</f>
        <v>2.6708333333333334</v>
      </c>
      <c r="H980" s="96">
        <f t="shared" si="92"/>
        <v>281.99818509433953</v>
      </c>
      <c r="I980" s="96">
        <f>C980*$E$1859/E980</f>
        <v>16.98493981132075</v>
      </c>
      <c r="J980" s="98">
        <f>J979*((H980+(I980/12))/H979)</f>
        <v>21243.722772809353</v>
      </c>
      <c r="K980" s="96">
        <f>D980*$E$1859/E980</f>
        <v>29.392378113207538</v>
      </c>
      <c r="L980" s="98">
        <f>K980*(J980/H980)</f>
        <v>2214.211173244546</v>
      </c>
      <c r="M980" s="91">
        <f>H980/AVERAGE(K860:K979)</f>
        <v>12.147072568106781</v>
      </c>
      <c r="N980" s="87"/>
      <c r="O980" s="99">
        <f t="shared" si="88"/>
        <v>15.543321334370368</v>
      </c>
      <c r="P980" s="99"/>
      <c r="Q980" s="107">
        <f>1/M980-(G980/100-(((E980/E860)^(1/10))-1))</f>
        <v>0.11071067066355052</v>
      </c>
      <c r="R980" s="97">
        <f>((G980/G981+G980/1200+((1+G981/1200)^(-119))*(1-G980/G981)))</f>
        <v>1.0014282121997367</v>
      </c>
      <c r="S980" s="97">
        <f>S979*R979*E979/E980</f>
        <v>10.443358131402585</v>
      </c>
      <c r="T980" s="100">
        <f t="shared" si="89"/>
        <v>0.15164884280455149</v>
      </c>
      <c r="U980" s="100">
        <f t="shared" si="90"/>
        <v>8.828135503802681E-3</v>
      </c>
      <c r="V980" s="100">
        <f t="shared" si="91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93"/>
        <v>1952.0416666665931</v>
      </c>
      <c r="G981" s="97">
        <v>2.68</v>
      </c>
      <c r="H981" s="96">
        <f t="shared" si="92"/>
        <v>291.39410924528295</v>
      </c>
      <c r="I981" s="96">
        <f>C981*$E$1859/E981</f>
        <v>17.025053179811316</v>
      </c>
      <c r="J981" s="98">
        <f>J980*((H981+(I981/12))/H980)</f>
        <v>22058.423171000974</v>
      </c>
      <c r="K981" s="96">
        <f>D981*$E$1859/E981</f>
        <v>29.231804178679237</v>
      </c>
      <c r="L981" s="98">
        <f>K981*(J981/H981)</f>
        <v>2212.8364512762687</v>
      </c>
      <c r="M981" s="91">
        <f>H981/AVERAGE(K861:K980)</f>
        <v>12.527059748172299</v>
      </c>
      <c r="N981" s="87"/>
      <c r="O981" s="99">
        <f t="shared" si="88"/>
        <v>16.022450086521843</v>
      </c>
      <c r="P981" s="99"/>
      <c r="Q981" s="107">
        <f>1/M981-(G981/100-(((E981/E861)^(1/10))-1))</f>
        <v>0.10676999643852497</v>
      </c>
      <c r="R981" s="97">
        <f>((G981/G982+G981/1200+((1+G982/1200)^(-119))*(1-G981/G982)))</f>
        <v>1.0011465057191369</v>
      </c>
      <c r="S981" s="97">
        <f>S980*R980*E980/E981</f>
        <v>10.458273462892073</v>
      </c>
      <c r="T981" s="100">
        <f t="shared" si="89"/>
        <v>0.14325882803119705</v>
      </c>
      <c r="U981" s="100">
        <f t="shared" si="90"/>
        <v>8.8609925335680906E-3</v>
      </c>
      <c r="V981" s="100">
        <f t="shared" si="91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93"/>
        <v>1952.1249999999263</v>
      </c>
      <c r="G982" s="97">
        <f>G981*11/12+G993*1/12</f>
        <v>2.6924999999999999</v>
      </c>
      <c r="H982" s="96">
        <f t="shared" si="92"/>
        <v>288.26946292775654</v>
      </c>
      <c r="I982" s="96">
        <f>C982*$E$1859/E982</f>
        <v>17.195061054562732</v>
      </c>
      <c r="J982" s="98">
        <f>J981*((H982+(I982/12))/H981)</f>
        <v>21930.360265420521</v>
      </c>
      <c r="K982" s="96">
        <f>D982*$E$1859/E982</f>
        <v>29.292182861787065</v>
      </c>
      <c r="L982" s="98">
        <f>K982*(J982/H982)</f>
        <v>2228.4293195514656</v>
      </c>
      <c r="M982" s="91">
        <f>H982/AVERAGE(K862:K981)</f>
        <v>12.364119350461092</v>
      </c>
      <c r="N982" s="87"/>
      <c r="O982" s="99">
        <f t="shared" si="88"/>
        <v>15.811036351158714</v>
      </c>
      <c r="P982" s="99"/>
      <c r="Q982" s="107">
        <f>1/M982-(G982/100-(((E982/E862)^(1/10))-1))</f>
        <v>0.10623068016404311</v>
      </c>
      <c r="R982" s="97">
        <f>((G982/G983+G982/1200+((1+G983/1200)^(-119))*(1-G982/G983)))</f>
        <v>1.0011575700288213</v>
      </c>
      <c r="S982" s="97">
        <f>S981*R981*E981/E982</f>
        <v>10.549885712189498</v>
      </c>
      <c r="T982" s="100">
        <f t="shared" si="89"/>
        <v>0.14571003576095731</v>
      </c>
      <c r="U982" s="100">
        <f t="shared" si="90"/>
        <v>8.3155840013979798E-3</v>
      </c>
      <c r="V982" s="100">
        <f t="shared" si="91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93"/>
        <v>1952.2083333332596</v>
      </c>
      <c r="G983" s="97">
        <f>G981*10/12+G993*2/12</f>
        <v>2.7050000000000001</v>
      </c>
      <c r="H983" s="96">
        <f t="shared" si="92"/>
        <v>288.99772262357402</v>
      </c>
      <c r="I983" s="96">
        <f>C983*$E$1859/E983</f>
        <v>17.235479467680602</v>
      </c>
      <c r="J983" s="98">
        <f>J982*((H983+(I983/12))/H982)</f>
        <v>22095.030338992452</v>
      </c>
      <c r="K983" s="96">
        <f>D983*$E$1859/E983</f>
        <v>29.130387832699608</v>
      </c>
      <c r="L983" s="98">
        <f>K983*(J983/H983)</f>
        <v>2227.1345154801297</v>
      </c>
      <c r="M983" s="91">
        <f>H983/AVERAGE(K863:K982)</f>
        <v>12.362339087390367</v>
      </c>
      <c r="N983" s="87"/>
      <c r="O983" s="99">
        <f t="shared" si="88"/>
        <v>15.807510372330896</v>
      </c>
      <c r="P983" s="99"/>
      <c r="Q983" s="107">
        <f>1/M983-(G983/100-(((E983/E863)^(1/10))-1))</f>
        <v>0.10479452379456071</v>
      </c>
      <c r="R983" s="97">
        <f>((G983/G984+G983/1200+((1+G984/1200)^(-119))*(1-G983/G984)))</f>
        <v>1.0011686338079795</v>
      </c>
      <c r="S983" s="97">
        <f>S982*R982*E982/E983</f>
        <v>10.562097943697419</v>
      </c>
      <c r="T983" s="100">
        <f t="shared" si="89"/>
        <v>0.14524397333257677</v>
      </c>
      <c r="U983" s="100">
        <f t="shared" si="90"/>
        <v>9.4410371053383901E-3</v>
      </c>
      <c r="V983" s="100">
        <f t="shared" si="91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93"/>
        <v>1952.2916666665928</v>
      </c>
      <c r="G984" s="97">
        <f>G981*9/12+G993*3/12</f>
        <v>2.7175000000000002</v>
      </c>
      <c r="H984" s="96">
        <f t="shared" si="92"/>
        <v>287.05661628787868</v>
      </c>
      <c r="I984" s="96">
        <f>C984*$E$1859/E984</f>
        <v>17.291110416666662</v>
      </c>
      <c r="J984" s="98">
        <f>J983*((H984+(I984/12))/H983)</f>
        <v>22056.789544196061</v>
      </c>
      <c r="K984" s="96">
        <f>D984*$E$1859/E984</f>
        <v>28.778211742424233</v>
      </c>
      <c r="L984" s="98">
        <f>K984*(J984/H984)</f>
        <v>2211.2535431839356</v>
      </c>
      <c r="M984" s="91">
        <f>H984/AVERAGE(K864:K983)</f>
        <v>12.242728683266883</v>
      </c>
      <c r="N984" s="87"/>
      <c r="O984" s="99">
        <f t="shared" si="88"/>
        <v>15.656398613772154</v>
      </c>
      <c r="P984" s="99"/>
      <c r="Q984" s="107">
        <f>1/M984-(G984/100-(((E984/E864)^(1/10))-1))</f>
        <v>0.10520389396216311</v>
      </c>
      <c r="R984" s="97">
        <f>((G984/G985+G984/1200+((1+G985/1200)^(-119))*(1-G984/G985)))</f>
        <v>1.001179697057109</v>
      </c>
      <c r="S984" s="97">
        <f>S983*R983*E983/E984</f>
        <v>10.534386467042019</v>
      </c>
      <c r="T984" s="100">
        <f t="shared" si="89"/>
        <v>0.14164576936372142</v>
      </c>
      <c r="U984" s="100">
        <f t="shared" si="90"/>
        <v>1.0445045030661237E-2</v>
      </c>
      <c r="V984" s="100">
        <f t="shared" si="91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93"/>
        <v>1952.3749999999261</v>
      </c>
      <c r="G985" s="97">
        <f>G981*8/12+G993*4/12</f>
        <v>2.7300000000000004</v>
      </c>
      <c r="H985" s="96">
        <f t="shared" si="92"/>
        <v>286.93569943181814</v>
      </c>
      <c r="I985" s="96">
        <f>C985*$E$1859/E985</f>
        <v>17.412027272727268</v>
      </c>
      <c r="J985" s="98">
        <f>J984*((H985+(I985/12))/H984)</f>
        <v>22158.990338208769</v>
      </c>
      <c r="K985" s="96">
        <f>D985*$E$1859/E985</f>
        <v>28.536378030303023</v>
      </c>
      <c r="L985" s="98">
        <f>K985*(J985/H985)</f>
        <v>2203.7596796532948</v>
      </c>
      <c r="M985" s="91">
        <f>H985/AVERAGE(K865:K984)</f>
        <v>12.200478761945837</v>
      </c>
      <c r="N985" s="87"/>
      <c r="O985" s="99">
        <f t="shared" si="88"/>
        <v>15.60649704362714</v>
      </c>
      <c r="P985" s="99"/>
      <c r="Q985" s="107">
        <f>1/M985-(G985/100-(((E985/E865)^(1/10))-1))</f>
        <v>0.10406537969125471</v>
      </c>
      <c r="R985" s="97">
        <f>((G985/G986+G985/1200+((1+G986/1200)^(-119))*(1-G985/G986)))</f>
        <v>1.0011907597767067</v>
      </c>
      <c r="S985" s="97">
        <f>S984*R984*E984/E985</f>
        <v>10.546813851755637</v>
      </c>
      <c r="T985" s="100">
        <f t="shared" si="89"/>
        <v>0.13264227614081636</v>
      </c>
      <c r="U985" s="100">
        <f t="shared" si="90"/>
        <v>1.0399912592592209E-2</v>
      </c>
      <c r="V985" s="100">
        <f t="shared" si="91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93"/>
        <v>1952.4583333332594</v>
      </c>
      <c r="G986" s="97">
        <f>G981*7/12+G993*5/12</f>
        <v>2.7425000000000002</v>
      </c>
      <c r="H986" s="96">
        <f t="shared" si="92"/>
        <v>293.68285999999989</v>
      </c>
      <c r="I986" s="96">
        <f>C986*$E$1859/E986</f>
        <v>17.466782075471691</v>
      </c>
      <c r="J986" s="98">
        <f>J985*((H986+(I986/12))/H985)</f>
        <v>22792.456723899959</v>
      </c>
      <c r="K986" s="96">
        <f>D986*$E$1859/E986</f>
        <v>28.187772452830178</v>
      </c>
      <c r="L986" s="98">
        <f>K986*(J986/H986)</f>
        <v>2187.6271014735808</v>
      </c>
      <c r="M986" s="91">
        <f>H986/AVERAGE(K866:K985)</f>
        <v>12.447881581789366</v>
      </c>
      <c r="N986" s="87"/>
      <c r="O986" s="99">
        <f t="shared" si="88"/>
        <v>15.927302555632702</v>
      </c>
      <c r="P986" s="99"/>
      <c r="Q986" s="107">
        <f>1/M986-(G986/100-(((E986/E866)^(1/10))-1))</f>
        <v>0.10270816211925103</v>
      </c>
      <c r="R986" s="97">
        <f>((G986/G987+G986/1200+((1+G987/1200)^(-119))*(1-G986/G987)))</f>
        <v>1.0012018219672691</v>
      </c>
      <c r="S986" s="97">
        <f>S985*R985*E985/E986</f>
        <v>10.519525884506256</v>
      </c>
      <c r="T986" s="100">
        <f t="shared" si="89"/>
        <v>0.11585099976510471</v>
      </c>
      <c r="U986" s="100">
        <f t="shared" si="90"/>
        <v>1.0655772250651063E-2</v>
      </c>
      <c r="V986" s="100">
        <f t="shared" si="91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93"/>
        <v>1952.5416666665926</v>
      </c>
      <c r="G987" s="97">
        <f>G981*6/12+G993*6/12</f>
        <v>2.7549999999999999</v>
      </c>
      <c r="H987" s="96">
        <f t="shared" si="92"/>
        <v>299.85206516853918</v>
      </c>
      <c r="I987" s="96">
        <f>C987*$E$1859/E987</f>
        <v>17.335944756554301</v>
      </c>
      <c r="J987" s="98">
        <f>J986*((H987+(I987/12))/H986)</f>
        <v>23383.361958810267</v>
      </c>
      <c r="K987" s="96">
        <f>D987*$E$1859/E987</f>
        <v>28.056373435767782</v>
      </c>
      <c r="L987" s="98">
        <f>K987*(J987/H987)</f>
        <v>2187.9200162632096</v>
      </c>
      <c r="M987" s="91">
        <f>H987/AVERAGE(K867:K986)</f>
        <v>12.669112889622475</v>
      </c>
      <c r="N987" s="87"/>
      <c r="O987" s="99">
        <f t="shared" si="88"/>
        <v>16.214043524370467</v>
      </c>
      <c r="P987" s="99"/>
      <c r="Q987" s="107">
        <f>1/M987-(G987/100-(((E987/E867)^(1/10))-1))</f>
        <v>0.10132758807191541</v>
      </c>
      <c r="R987" s="97">
        <f>((G987/G988+G987/1200+((1+G988/1200)^(-119))*(1-G987/G988)))</f>
        <v>1.0012128836292919</v>
      </c>
      <c r="S987" s="97">
        <f>S986*R986*E986/E987</f>
        <v>10.453275833995772</v>
      </c>
      <c r="T987" s="100">
        <f t="shared" si="89"/>
        <v>0.11561890159498667</v>
      </c>
      <c r="U987" s="100">
        <f t="shared" si="90"/>
        <v>1.0462454893415352E-2</v>
      </c>
      <c r="V987" s="100">
        <f t="shared" si="91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93"/>
        <v>1952.6249999999259</v>
      </c>
      <c r="G988" s="97">
        <f>G981*5/12+G993*7/12</f>
        <v>2.7675000000000001</v>
      </c>
      <c r="H988" s="96">
        <f t="shared" si="92"/>
        <v>301.047647565543</v>
      </c>
      <c r="I988" s="96">
        <f>C988*$E$1859/E988</f>
        <v>17.335944756554301</v>
      </c>
      <c r="J988" s="98">
        <f>J987*((H988+(I988/12))/H987)</f>
        <v>23589.256128104687</v>
      </c>
      <c r="K988" s="96">
        <f>D988*$E$1859/E988</f>
        <v>28.135999223408234</v>
      </c>
      <c r="L988" s="98">
        <f>K988*(J988/H988)</f>
        <v>2204.6586228734159</v>
      </c>
      <c r="M988" s="91">
        <f>H988/AVERAGE(K868:K987)</f>
        <v>12.678378236328619</v>
      </c>
      <c r="N988" s="87"/>
      <c r="O988" s="99">
        <f t="shared" si="88"/>
        <v>16.230371537881854</v>
      </c>
      <c r="P988" s="99"/>
      <c r="Q988" s="107">
        <f>1/M988-(G988/100-(((E988/E868)^(1/10))-1))</f>
        <v>0.10050683182892764</v>
      </c>
      <c r="R988" s="97">
        <f>((G988/G989+G988/1200+((1+G989/1200)^(-119))*(1-G988/G989)))</f>
        <v>1.0012239447632705</v>
      </c>
      <c r="S988" s="97">
        <f>S987*R987*E987/E988</f>
        <v>10.465954441127298</v>
      </c>
      <c r="T988" s="100">
        <f t="shared" si="89"/>
        <v>0.11796698552138096</v>
      </c>
      <c r="U988" s="100">
        <f t="shared" si="90"/>
        <v>1.0924094572742238E-2</v>
      </c>
      <c r="V988" s="100">
        <f t="shared" si="91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93"/>
        <v>1952.7083333332591</v>
      </c>
      <c r="G989" s="97">
        <f>G981*4/12+G993*8/12</f>
        <v>2.7800000000000002</v>
      </c>
      <c r="H989" s="96">
        <f t="shared" si="92"/>
        <v>296.26531797752801</v>
      </c>
      <c r="I989" s="96">
        <f>C989*$E$1859/E989</f>
        <v>17.335944756554301</v>
      </c>
      <c r="J989" s="98">
        <f>J988*((H989+(I989/12))/H988)</f>
        <v>23327.725786467305</v>
      </c>
      <c r="K989" s="96">
        <f>D989*$E$1859/E989</f>
        <v>28.215744569288379</v>
      </c>
      <c r="L989" s="98">
        <f>K989*(J989/H989)</f>
        <v>2221.6881701397429</v>
      </c>
      <c r="M989" s="91">
        <f>H989/AVERAGE(K869:K988)</f>
        <v>12.434678020425503</v>
      </c>
      <c r="N989" s="87"/>
      <c r="O989" s="99">
        <f t="shared" si="88"/>
        <v>15.924746204626688</v>
      </c>
      <c r="P989" s="99"/>
      <c r="Q989" s="107">
        <f>1/M989-(G989/100-(((E989/E869)^(1/10))-1))</f>
        <v>0.10192764735731112</v>
      </c>
      <c r="R989" s="97">
        <f>((G989/G990+G989/1200+((1+G990/1200)^(-119))*(1-G989/G990)))</f>
        <v>1.0012350053697001</v>
      </c>
      <c r="S989" s="97">
        <f>S988*R988*E988/E989</f>
        <v>10.478764191258142</v>
      </c>
      <c r="T989" s="100">
        <f t="shared" si="89"/>
        <v>0.1181807999390645</v>
      </c>
      <c r="U989" s="100">
        <f t="shared" si="90"/>
        <v>1.0802092132257357E-2</v>
      </c>
      <c r="V989" s="100">
        <f t="shared" si="91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93"/>
        <v>1952.7916666665924</v>
      </c>
      <c r="G990" s="97">
        <f>G981*3/12+G993*9/12</f>
        <v>2.7925</v>
      </c>
      <c r="H990" s="96">
        <f t="shared" si="92"/>
        <v>290.04828951310856</v>
      </c>
      <c r="I990" s="96">
        <f>C990*$E$1859/E990</f>
        <v>17.1765736230337</v>
      </c>
      <c r="J990" s="98">
        <f>J989*((H990+(I990/12))/H989)</f>
        <v>22950.907232855821</v>
      </c>
      <c r="K990" s="96">
        <f>D990*$E$1859/E990</f>
        <v>28.375115702808984</v>
      </c>
      <c r="L990" s="98">
        <f>K990*(J990/H990)</f>
        <v>2245.2628467829227</v>
      </c>
      <c r="M990" s="91">
        <f>H990/AVERAGE(K870:K989)</f>
        <v>12.131183558686869</v>
      </c>
      <c r="N990" s="87"/>
      <c r="O990" s="99">
        <f t="shared" si="88"/>
        <v>15.543695751343815</v>
      </c>
      <c r="P990" s="99"/>
      <c r="Q990" s="107">
        <f>1/M990-(G990/100-(((E990/E870)^(1/10))-1))</f>
        <v>0.10255109844602087</v>
      </c>
      <c r="R990" s="97">
        <f>((G990/G991+G990/1200+((1+G991/1200)^(-119))*(1-G990/G991)))</f>
        <v>1.0012460654490749</v>
      </c>
      <c r="S990" s="97">
        <f>S989*R989*E989/E990</f>
        <v>10.491705521302167</v>
      </c>
      <c r="T990" s="100">
        <f t="shared" si="89"/>
        <v>0.1167650406446632</v>
      </c>
      <c r="U990" s="100">
        <f t="shared" si="90"/>
        <v>1.1424521576314461E-2</v>
      </c>
      <c r="V990" s="100">
        <f t="shared" si="91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93"/>
        <v>1952.8749999999256</v>
      </c>
      <c r="G991" s="97">
        <f>G981*2/12+G993*10/12</f>
        <v>2.8050000000000002</v>
      </c>
      <c r="H991" s="96">
        <f t="shared" si="92"/>
        <v>299.25427397003739</v>
      </c>
      <c r="I991" s="96">
        <f>C991*$E$1859/E991</f>
        <v>17.017082931273404</v>
      </c>
      <c r="J991" s="98">
        <f>J990*((H991+(I991/12))/H990)</f>
        <v>23791.567777041477</v>
      </c>
      <c r="K991" s="96">
        <f>D991*$E$1859/E991</f>
        <v>28.53460639456928</v>
      </c>
      <c r="L991" s="98">
        <f>K991*(J991/H991)</f>
        <v>2268.5825436049372</v>
      </c>
      <c r="M991" s="91">
        <f>H991/AVERAGE(K871:K990)</f>
        <v>12.473469765515306</v>
      </c>
      <c r="N991" s="87"/>
      <c r="O991" s="99">
        <f t="shared" si="88"/>
        <v>15.986440360881488</v>
      </c>
      <c r="P991" s="99"/>
      <c r="Q991" s="107">
        <f>1/M991-(G991/100-(((E991/E871)^(1/10))-1))</f>
        <v>9.9538552420856824E-2</v>
      </c>
      <c r="R991" s="97">
        <f>((G991/G992+G991/1200+((1+G992/1200)^(-119))*(1-G991/G992)))</f>
        <v>1.0012571250018889</v>
      </c>
      <c r="S991" s="97">
        <f>S990*R990*E990/E991</f>
        <v>10.50477887305413</v>
      </c>
      <c r="T991" s="100">
        <f t="shared" si="89"/>
        <v>0.12052181935351092</v>
      </c>
      <c r="U991" s="100">
        <f t="shared" si="90"/>
        <v>1.1711998719801331E-2</v>
      </c>
      <c r="V991" s="100">
        <f t="shared" si="91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93"/>
        <v>1952.9583333332589</v>
      </c>
      <c r="G992" s="97">
        <f>G981*1/12+G993*11/12</f>
        <v>2.8174999999999999</v>
      </c>
      <c r="H992" s="96">
        <f t="shared" si="92"/>
        <v>311.32965617977521</v>
      </c>
      <c r="I992" s="96">
        <f>C992*$E$1859/E992</f>
        <v>16.857711797752803</v>
      </c>
      <c r="J992" s="98">
        <f>J991*((H992+(I992/12))/H991)</f>
        <v>24863.281427405607</v>
      </c>
      <c r="K992" s="96">
        <f>D992*$E$1859/E992</f>
        <v>28.693977528089878</v>
      </c>
      <c r="L992" s="98">
        <f>K992*(J992/H992)</f>
        <v>2291.5466753369219</v>
      </c>
      <c r="M992" s="91">
        <f>H992/AVERAGE(K872:K991)</f>
        <v>12.933964306161371</v>
      </c>
      <c r="N992" s="87"/>
      <c r="O992" s="99">
        <f t="shared" si="88"/>
        <v>16.576519452417223</v>
      </c>
      <c r="P992" s="99"/>
      <c r="Q992" s="107">
        <f>1/M992-(G992/100-(((E992/E872)^(1/10))-1))</f>
        <v>9.593778273966827E-2</v>
      </c>
      <c r="R992" s="97">
        <f>((G992/G993+G992/1200+((1+G993/1200)^(-119))*(1-G992/G993)))</f>
        <v>1.0012681840286355</v>
      </c>
      <c r="S992" s="97">
        <f>S991*R991*E991/E992</f>
        <v>10.51798469321476</v>
      </c>
      <c r="T992" s="100">
        <f t="shared" si="89"/>
        <v>0.12065201356547783</v>
      </c>
      <c r="U992" s="100">
        <f t="shared" si="90"/>
        <v>1.2411734829607557E-2</v>
      </c>
      <c r="V992" s="100">
        <f t="shared" si="91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93"/>
        <v>1953.0416666665922</v>
      </c>
      <c r="G993" s="97">
        <v>2.83</v>
      </c>
      <c r="H993" s="96">
        <f t="shared" si="92"/>
        <v>314.18017631578937</v>
      </c>
      <c r="I993" s="96">
        <f>C993*$E$1859/E993</f>
        <v>16.92108665413533</v>
      </c>
      <c r="J993" s="98">
        <f>J992*((H993+(I993/12))/H992)</f>
        <v>25203.540572489994</v>
      </c>
      <c r="K993" s="96">
        <f>D993*$E$1859/E993</f>
        <v>28.921857330827059</v>
      </c>
      <c r="L993" s="98">
        <f>K993*(J993/H993)</f>
        <v>2320.1120236707752</v>
      </c>
      <c r="M993" s="91">
        <f>H993/AVERAGE(K873:K992)</f>
        <v>13.010773447995177</v>
      </c>
      <c r="N993" s="87"/>
      <c r="O993" s="99">
        <f t="shared" si="88"/>
        <v>16.673801176941968</v>
      </c>
      <c r="P993" s="99"/>
      <c r="Q993" s="107">
        <f>1/M993-(G993/100-(((E993/E873)^(1/10))-1))</f>
        <v>9.4963627445531801E-2</v>
      </c>
      <c r="R993" s="97">
        <f>((G993/G994+G993/1200+((1+G994/1200)^(-119))*(1-G993/G994)))</f>
        <v>1.0048812086921362</v>
      </c>
      <c r="S993" s="97">
        <f>S992*R992*E992/E993</f>
        <v>10.570914874895136</v>
      </c>
      <c r="T993" s="100">
        <f t="shared" si="89"/>
        <v>0.1236870893310944</v>
      </c>
      <c r="U993" s="100">
        <f t="shared" si="90"/>
        <v>1.2477830286995673E-2</v>
      </c>
      <c r="V993" s="100">
        <f t="shared" si="91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93"/>
        <v>1953.1249999999254</v>
      </c>
      <c r="G994" s="97">
        <v>2.8008333333333333</v>
      </c>
      <c r="H994" s="96">
        <f t="shared" si="92"/>
        <v>311.51102377358484</v>
      </c>
      <c r="I994" s="96">
        <f>C994*$E$1859/E994</f>
        <v>16.98493981132075</v>
      </c>
      <c r="J994" s="98">
        <f>J993*((H994+(I994/12))/H993)</f>
        <v>25102.965450944037</v>
      </c>
      <c r="K994" s="96">
        <f>D994*$E$1859/E994</f>
        <v>29.151456981132064</v>
      </c>
      <c r="L994" s="98">
        <f>K994*(J994/H994)</f>
        <v>2349.1560862832389</v>
      </c>
      <c r="M994" s="91">
        <f>H994/AVERAGE(K874:K993)</f>
        <v>12.859346880687896</v>
      </c>
      <c r="N994" s="87"/>
      <c r="O994" s="99">
        <f t="shared" si="88"/>
        <v>16.479048621864898</v>
      </c>
      <c r="P994" s="99"/>
      <c r="Q994" s="107">
        <f>1/M994-(G994/100-(((E994/E874)^(1/10))-1))</f>
        <v>9.5766307552287655E-2</v>
      </c>
      <c r="R994" s="97">
        <f>((G994/G995+G994/1200+((1+G995/1200)^(-119))*(1-G994/G995)))</f>
        <v>1.004860409031344</v>
      </c>
      <c r="S994" s="97">
        <f>S993*R993*E993/E994</f>
        <v>10.662598673886933</v>
      </c>
      <c r="T994" s="100">
        <f t="shared" si="89"/>
        <v>0.12591828189513965</v>
      </c>
      <c r="U994" s="100">
        <f t="shared" si="90"/>
        <v>1.1178854248055092E-2</v>
      </c>
      <c r="V994" s="100">
        <f t="shared" si="91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93"/>
        <v>1953.2083333332587</v>
      </c>
      <c r="G995" s="97">
        <v>2.7716666666666665</v>
      </c>
      <c r="H995" s="96">
        <f t="shared" si="92"/>
        <v>311.9000298872179</v>
      </c>
      <c r="I995" s="96">
        <f>C995*$E$1859/E995</f>
        <v>16.92108665413533</v>
      </c>
      <c r="J995" s="98">
        <f>J994*((H995+(I995/12))/H994)</f>
        <v>25247.944787329132</v>
      </c>
      <c r="K995" s="96">
        <f>D995*$E$1859/E995</f>
        <v>29.161872744360892</v>
      </c>
      <c r="L995" s="98">
        <f>K995*(J995/H995)</f>
        <v>2360.6196934670952</v>
      </c>
      <c r="M995" s="91">
        <f>H995/AVERAGE(K875:K994)</f>
        <v>12.834819340092487</v>
      </c>
      <c r="N995" s="87"/>
      <c r="O995" s="99">
        <f t="shared" si="88"/>
        <v>16.446063827451077</v>
      </c>
      <c r="P995" s="99"/>
      <c r="Q995" s="107">
        <f>1/M995-(G995/100-(((E995/E875)^(1/10))-1))</f>
        <v>9.4761026384425739E-2</v>
      </c>
      <c r="R995" s="97">
        <f>((G995/G996+G995/1200+((1+G996/1200)^(-119))*(1-G995/G996)))</f>
        <v>0.99727096991141007</v>
      </c>
      <c r="S995" s="97">
        <f>S994*R994*E994/E995</f>
        <v>10.674143478069395</v>
      </c>
      <c r="T995" s="100">
        <f t="shared" si="89"/>
        <v>0.12477965829886362</v>
      </c>
      <c r="U995" s="100">
        <f t="shared" si="90"/>
        <v>1.0984451999123568E-2</v>
      </c>
      <c r="V995" s="100">
        <f t="shared" si="91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93"/>
        <v>1953.2916666665919</v>
      </c>
      <c r="G996" s="97">
        <v>2.83</v>
      </c>
      <c r="H996" s="96">
        <f t="shared" si="92"/>
        <v>296.53904342105255</v>
      </c>
      <c r="I996" s="96">
        <f>C996*$E$1859/E996</f>
        <v>16.961049220488714</v>
      </c>
      <c r="J996" s="98">
        <f>J995*((H996+(I996/12))/H995)</f>
        <v>24118.905560295985</v>
      </c>
      <c r="K996" s="96">
        <f>D996*$E$1859/E996</f>
        <v>29.48193329830826</v>
      </c>
      <c r="L996" s="98">
        <f>K996*(J996/H996)</f>
        <v>2397.9033477463508</v>
      </c>
      <c r="M996" s="91">
        <f>H996/AVERAGE(K876:K995)</f>
        <v>12.163901454006798</v>
      </c>
      <c r="N996" s="87"/>
      <c r="O996" s="99">
        <f t="shared" si="88"/>
        <v>15.589068380196123</v>
      </c>
      <c r="P996" s="99"/>
      <c r="Q996" s="107">
        <f>1/M996-(G996/100-(((E996/E876)^(1/10))-1))</f>
        <v>9.7268197476296281E-2</v>
      </c>
      <c r="R996" s="97">
        <f>((G996/G997+G996/1200+((1+G997/1200)^(-119))*(1-G996/G997)))</f>
        <v>0.98355251012199285</v>
      </c>
      <c r="S996" s="97">
        <f>S995*R995*E995/E996</f>
        <v>10.645013419347817</v>
      </c>
      <c r="T996" s="100">
        <f t="shared" si="89"/>
        <v>0.13544231027814413</v>
      </c>
      <c r="U996" s="100">
        <f t="shared" si="90"/>
        <v>1.1260812680849774E-2</v>
      </c>
      <c r="V996" s="100">
        <f t="shared" si="91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93"/>
        <v>1953.3749999999252</v>
      </c>
      <c r="G997" s="97">
        <v>3.05</v>
      </c>
      <c r="H997" s="96">
        <f t="shared" si="92"/>
        <v>296.98266741573025</v>
      </c>
      <c r="I997" s="96">
        <f>C997*$E$1859/E997</f>
        <v>16.937457143632955</v>
      </c>
      <c r="J997" s="98">
        <f>J996*((H997+(I997/12))/H996)</f>
        <v>24269.787780803301</v>
      </c>
      <c r="K997" s="96">
        <f>D997*$E$1859/E997</f>
        <v>29.690256339513102</v>
      </c>
      <c r="L997" s="98">
        <f>K997*(J997/H997)</f>
        <v>2426.3241582005744</v>
      </c>
      <c r="M997" s="91">
        <f>H997/AVERAGE(K877:K996)</f>
        <v>12.141970791867777</v>
      </c>
      <c r="N997" s="87"/>
      <c r="O997" s="99">
        <f t="shared" si="88"/>
        <v>15.563203387107286</v>
      </c>
      <c r="P997" s="99"/>
      <c r="Q997" s="107">
        <f>1/M997-(G997/100-(((E997/E877)^(1/10))-1))</f>
        <v>9.5010295236366685E-2</v>
      </c>
      <c r="R997" s="97">
        <f>((G997/G998+G997/1200+((1+G998/1200)^(-119))*(1-G997/G998)))</f>
        <v>0.99742735979139274</v>
      </c>
      <c r="S997" s="97">
        <f>S996*R996*E996/E997</f>
        <v>10.430716449148205</v>
      </c>
      <c r="T997" s="100">
        <f t="shared" si="89"/>
        <v>0.13728611084457865</v>
      </c>
      <c r="U997" s="100">
        <f t="shared" si="90"/>
        <v>1.3985170788883394E-2</v>
      </c>
      <c r="V997" s="100">
        <f t="shared" si="91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93"/>
        <v>1953.4583333332585</v>
      </c>
      <c r="G998" s="97">
        <v>3.11</v>
      </c>
      <c r="H998" s="96">
        <f t="shared" si="92"/>
        <v>285.27354384328345</v>
      </c>
      <c r="I998" s="96">
        <f>C998*$E$1859/E998</f>
        <v>16.913922014925365</v>
      </c>
      <c r="J998" s="98">
        <f>J997*((H998+(I998/12))/H997)</f>
        <v>23428.089380610276</v>
      </c>
      <c r="K998" s="96">
        <f>D998*$E$1859/E998</f>
        <v>29.897143843283569</v>
      </c>
      <c r="L998" s="98">
        <f>K998*(J998/H998)</f>
        <v>2455.3028954209517</v>
      </c>
      <c r="M998" s="91">
        <f>H998/AVERAGE(K878:K997)</f>
        <v>11.624407885470076</v>
      </c>
      <c r="N998" s="87"/>
      <c r="O998" s="99">
        <f t="shared" si="88"/>
        <v>14.904522212477071</v>
      </c>
      <c r="P998" s="99"/>
      <c r="Q998" s="107">
        <f>1/M998-(G998/100-(((E998/E878)^(1/10))-1))</f>
        <v>9.846726592393619E-2</v>
      </c>
      <c r="R998" s="97">
        <f>((G998/G999+G998/1200+((1+G999/1200)^(-119))*(1-G998/G999)))</f>
        <v>1.0180660886362762</v>
      </c>
      <c r="S998" s="97">
        <f>S997*R997*E997/E998</f>
        <v>10.365061513499805</v>
      </c>
      <c r="T998" s="100">
        <f t="shared" si="89"/>
        <v>0.14118308282615111</v>
      </c>
      <c r="U998" s="100">
        <f t="shared" si="90"/>
        <v>1.4127885287435582E-2</v>
      </c>
      <c r="V998" s="100">
        <f t="shared" si="91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93"/>
        <v>1953.5416666665917</v>
      </c>
      <c r="G999" s="97">
        <v>2.93</v>
      </c>
      <c r="H999" s="96">
        <f t="shared" si="92"/>
        <v>289.32335615671633</v>
      </c>
      <c r="I999" s="96">
        <f>C999*$E$1859/E999</f>
        <v>16.913922014925365</v>
      </c>
      <c r="J999" s="98">
        <f>J998*((H999+(I999/12))/H998)</f>
        <v>23876.434862841863</v>
      </c>
      <c r="K999" s="96">
        <f>D999*$E$1859/E999</f>
        <v>30.055920308395514</v>
      </c>
      <c r="L999" s="98">
        <f>K999*(J999/H999)</f>
        <v>2480.3674097346543</v>
      </c>
      <c r="M999" s="91">
        <f>H999/AVERAGE(K879:K998)</f>
        <v>11.750201645309996</v>
      </c>
      <c r="N999" s="87"/>
      <c r="O999" s="99">
        <f t="shared" si="88"/>
        <v>15.069129207230207</v>
      </c>
      <c r="P999" s="99"/>
      <c r="Q999" s="107">
        <f>1/M999-(G999/100-(((E999/E879)^(1/10))-1))</f>
        <v>9.994449232654265E-2</v>
      </c>
      <c r="R999" s="97">
        <f>((G999/G1000+G999/1200+((1+G1000/1200)^(-119))*(1-G999/G1000)))</f>
        <v>1.0007239184253585</v>
      </c>
      <c r="S999" s="97">
        <f>S998*R998*E998/E999</f>
        <v>10.552317633523149</v>
      </c>
      <c r="T999" s="100">
        <f t="shared" si="89"/>
        <v>0.13725175253058586</v>
      </c>
      <c r="U999" s="100">
        <f t="shared" si="90"/>
        <v>1.2071995591179441E-2</v>
      </c>
      <c r="V999" s="100">
        <f t="shared" si="91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93"/>
        <v>1953.624999999925</v>
      </c>
      <c r="G1000" s="97">
        <v>2.95</v>
      </c>
      <c r="H1000" s="96">
        <f t="shared" si="92"/>
        <v>289.43449795539027</v>
      </c>
      <c r="I1000" s="96">
        <f>C1000*$E$1859/E1000</f>
        <v>16.851044981412635</v>
      </c>
      <c r="J1000" s="98">
        <f>J999*((H1000+(I1000/12))/H999)</f>
        <v>24001.493010766746</v>
      </c>
      <c r="K1000" s="96">
        <f>D1000*$E$1859/E1000</f>
        <v>30.102493149999994</v>
      </c>
      <c r="L1000" s="98">
        <f>K1000*(J1000/H1000)</f>
        <v>2496.2635209356981</v>
      </c>
      <c r="M1000" s="91">
        <f>H1000/AVERAGE(K880:K999)</f>
        <v>11.715076201734</v>
      </c>
      <c r="N1000" s="87"/>
      <c r="O1000" s="99">
        <f t="shared" si="88"/>
        <v>15.027019046734058</v>
      </c>
      <c r="P1000" s="99"/>
      <c r="Q1000" s="107">
        <f>1/M1000-(G1000/100-(((E1000/E880)^(1/10))-1))</f>
        <v>0.10099082396456593</v>
      </c>
      <c r="R1000" s="97">
        <f>((G1000/G1001+G1000/1200+((1+G1001/1200)^(-119))*(1-G1000/G1001)))</f>
        <v>1.0093554892706844</v>
      </c>
      <c r="S1000" s="97">
        <f>S999*R999*E999/E1000</f>
        <v>10.520700306261942</v>
      </c>
      <c r="T1000" s="100">
        <f t="shared" si="89"/>
        <v>0.14005750752165169</v>
      </c>
      <c r="U1000" s="100">
        <f t="shared" si="90"/>
        <v>1.2879277687620982E-2</v>
      </c>
      <c r="V1000" s="100">
        <f t="shared" si="91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93"/>
        <v>1953.7083333332582</v>
      </c>
      <c r="G1001" s="97">
        <v>2.87</v>
      </c>
      <c r="H1001" s="96">
        <f t="shared" si="92"/>
        <v>276.14353289962816</v>
      </c>
      <c r="I1001" s="96">
        <f>C1001*$E$1859/E1001</f>
        <v>16.851044981412635</v>
      </c>
      <c r="J1001" s="98">
        <f>J1000*((H1001+(I1001/12))/H1000)</f>
        <v>23015.781838191175</v>
      </c>
      <c r="K1001" s="96">
        <f>D1001*$E$1859/E1001</f>
        <v>30.260679368029731</v>
      </c>
      <c r="L1001" s="98">
        <f>K1001*(J1001/H1001)</f>
        <v>2522.1419719547698</v>
      </c>
      <c r="M1001" s="91">
        <f>H1001/AVERAGE(K881:K1000)</f>
        <v>11.139349357262917</v>
      </c>
      <c r="N1001" s="87"/>
      <c r="O1001" s="99">
        <f t="shared" si="88"/>
        <v>14.294747954197064</v>
      </c>
      <c r="P1001" s="99"/>
      <c r="Q1001" s="107">
        <f>1/M1001-(G1001/100-(((E1001/E881)^(1/10))-1))</f>
        <v>0.10560037156783567</v>
      </c>
      <c r="R1001" s="97">
        <f>((G1001/G1002+G1001/1200+((1+G1002/1200)^(-119))*(1-G1001/G1002)))</f>
        <v>1.020678701404313</v>
      </c>
      <c r="S1001" s="97">
        <f>S1000*R1000*E1000/E1001</f>
        <v>10.619126605097259</v>
      </c>
      <c r="T1001" s="100">
        <f t="shared" si="89"/>
        <v>0.14811930578144072</v>
      </c>
      <c r="U1001" s="100">
        <f t="shared" si="90"/>
        <v>1.1614031146959913E-2</v>
      </c>
      <c r="V1001" s="100">
        <f t="shared" si="91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93"/>
        <v>1953.7916666665915</v>
      </c>
      <c r="G1002" s="97">
        <v>2.66</v>
      </c>
      <c r="H1002" s="96">
        <f t="shared" si="92"/>
        <v>283.39686611111102</v>
      </c>
      <c r="I1002" s="96">
        <f>C1002*$E$1859/E1002</f>
        <v>16.906863518518513</v>
      </c>
      <c r="J1002" s="98">
        <f>J1001*((H1002+(I1002/12))/H1001)</f>
        <v>23737.754898943076</v>
      </c>
      <c r="K1002" s="96">
        <f>D1002*$E$1859/E1002</f>
        <v>29.991002434629621</v>
      </c>
      <c r="L1002" s="98">
        <f>K1002*(J1002/H1002)</f>
        <v>2512.0922285983288</v>
      </c>
      <c r="M1002" s="91">
        <f>H1002/AVERAGE(K882:K1001)</f>
        <v>11.391934765421409</v>
      </c>
      <c r="N1002" s="87"/>
      <c r="O1002" s="99">
        <f t="shared" si="88"/>
        <v>14.623798898879675</v>
      </c>
      <c r="P1002" s="99"/>
      <c r="Q1002" s="107">
        <f>1/M1002-(G1002/100-(((E1002/E882)^(1/10))-1))</f>
        <v>0.10609757559259157</v>
      </c>
      <c r="R1002" s="97">
        <f>((G1002/G1003+G1002/1200+((1+G1003/1200)^(-119))*(1-G1002/G1003)))</f>
        <v>1.0004767054054859</v>
      </c>
      <c r="S1002" s="97">
        <f>S1001*R1001*E1001/E1002</f>
        <v>10.798572959437408</v>
      </c>
      <c r="T1002" s="100">
        <f t="shared" si="89"/>
        <v>0.14478018787325175</v>
      </c>
      <c r="U1002" s="100">
        <f t="shared" si="90"/>
        <v>9.6887731852812742E-3</v>
      </c>
      <c r="V1002" s="100">
        <f t="shared" si="91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93"/>
        <v>1953.8749999999247</v>
      </c>
      <c r="G1003" s="97">
        <v>2.68</v>
      </c>
      <c r="H1003" s="96">
        <f t="shared" si="92"/>
        <v>290.73986059479546</v>
      </c>
      <c r="I1003" s="96">
        <f>C1003*$E$1859/E1003</f>
        <v>17.088383643122672</v>
      </c>
      <c r="J1003" s="98">
        <f>J1002*((H1003+(I1003/12))/H1002)</f>
        <v>24472.094441973506</v>
      </c>
      <c r="K1003" s="96">
        <f>D1003*$E$1859/E1003</f>
        <v>29.944188262639397</v>
      </c>
      <c r="L1003" s="98">
        <f>K1003*(J1003/H1003)</f>
        <v>2520.4559211536734</v>
      </c>
      <c r="M1003" s="91">
        <f>H1003/AVERAGE(K883:K1002)</f>
        <v>11.644070268505766</v>
      </c>
      <c r="N1003" s="87"/>
      <c r="O1003" s="99">
        <f t="shared" si="88"/>
        <v>14.953068513374745</v>
      </c>
      <c r="P1003" s="99"/>
      <c r="Q1003" s="107">
        <f>1/M1003-(G1003/100-(((E1003/E883)^(1/10))-1))</f>
        <v>0.10360914376609945</v>
      </c>
      <c r="R1003" s="97">
        <f>((G1003/G1004+G1003/1200+((1+G1004/1200)^(-119))*(1-G1003/G1004)))</f>
        <v>1.0100968735423244</v>
      </c>
      <c r="S1003" s="97">
        <f>S1002*R1002*E1002/E1003</f>
        <v>10.843883228012828</v>
      </c>
      <c r="T1003" s="100">
        <f t="shared" si="89"/>
        <v>0.14095040856172303</v>
      </c>
      <c r="U1003" s="100">
        <f t="shared" si="90"/>
        <v>9.5294043800555617E-3</v>
      </c>
      <c r="V1003" s="100">
        <f t="shared" si="91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93"/>
        <v>1953.958333333258</v>
      </c>
      <c r="G1004" s="97">
        <v>2.59</v>
      </c>
      <c r="H1004" s="96">
        <f t="shared" si="92"/>
        <v>294.65594851301103</v>
      </c>
      <c r="I1004" s="96">
        <f>C1004*$E$1859/E1004</f>
        <v>17.207052973977689</v>
      </c>
      <c r="J1004" s="98">
        <f>J1003*((H1004+(I1004/12))/H1003)</f>
        <v>24922.414275072402</v>
      </c>
      <c r="K1004" s="96">
        <f>D1004*$E$1859/E1004</f>
        <v>29.786002044609656</v>
      </c>
      <c r="L1004" s="98">
        <f>K1004*(J1004/H1004)</f>
        <v>2519.3419182614471</v>
      </c>
      <c r="M1004" s="91">
        <f>H1004/AVERAGE(K884:K1003)</f>
        <v>11.754449184027289</v>
      </c>
      <c r="N1004" s="87"/>
      <c r="O1004" s="99">
        <f t="shared" si="88"/>
        <v>15.101395257015952</v>
      </c>
      <c r="P1004" s="99"/>
      <c r="Q1004" s="107">
        <f>1/M1004-(G1004/100-(((E1004/E884)^(1/10))-1))</f>
        <v>0.1037026908393707</v>
      </c>
      <c r="R1004" s="97">
        <f>((G1004/G1005+G1004/1200+((1+G1005/1200)^(-119))*(1-G1004/G1005)))</f>
        <v>1.0118200222971947</v>
      </c>
      <c r="S1004" s="97">
        <f>S1003*R1003*E1003/E1004</f>
        <v>10.953372545673806</v>
      </c>
      <c r="T1004" s="100">
        <f t="shared" si="89"/>
        <v>0.14120169618292677</v>
      </c>
      <c r="U1004" s="100">
        <f t="shared" si="90"/>
        <v>8.4527711415074425E-3</v>
      </c>
      <c r="V1004" s="100">
        <f t="shared" si="91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93"/>
        <v>1954.0416666665913</v>
      </c>
      <c r="G1005" s="97">
        <v>2.48</v>
      </c>
      <c r="H1005" s="96">
        <f t="shared" si="92"/>
        <v>302.13211635687725</v>
      </c>
      <c r="I1005" s="96">
        <f>C1005*$E$1859/E1005</f>
        <v>17.286205417657989</v>
      </c>
      <c r="J1005" s="98">
        <f>J1004*((H1005+(I1005/12))/H1004)</f>
        <v>25676.600021889488</v>
      </c>
      <c r="K1005" s="96">
        <f>D1005*$E$1859/E1005</f>
        <v>29.944188262639397</v>
      </c>
      <c r="L1005" s="98">
        <f>K1005*(J1005/H1005)</f>
        <v>2544.7971379903538</v>
      </c>
      <c r="M1005" s="91">
        <f>H1005/AVERAGE(K885:K1004)</f>
        <v>12.002650554927818</v>
      </c>
      <c r="N1005" s="87"/>
      <c r="O1005" s="99">
        <f t="shared" si="88"/>
        <v>15.427061391002432</v>
      </c>
      <c r="P1005" s="99"/>
      <c r="Q1005" s="107">
        <f>1/M1005-(G1005/100-(((E1005/E885)^(1/10))-1))</f>
        <v>0.103043452298371</v>
      </c>
      <c r="R1005" s="97">
        <f>((G1005/G1006+G1005/1200+((1+G1006/1200)^(-119))*(1-G1005/G1006)))</f>
        <v>1.0029454226504648</v>
      </c>
      <c r="S1005" s="97">
        <f>S1004*R1004*E1004/E1005</f>
        <v>11.08284165339315</v>
      </c>
      <c r="T1005" s="100">
        <f t="shared" si="89"/>
        <v>0.14154011284922263</v>
      </c>
      <c r="U1005" s="100">
        <f t="shared" si="90"/>
        <v>7.2883489509014687E-3</v>
      </c>
      <c r="V1005" s="100">
        <f t="shared" si="91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93"/>
        <v>1954.1249999999245</v>
      </c>
      <c r="G1006" s="97">
        <v>2.4700000000000002</v>
      </c>
      <c r="H1006" s="96">
        <f t="shared" si="92"/>
        <v>308.77759888475828</v>
      </c>
      <c r="I1006" s="96">
        <f>C1006*$E$1859/E1006</f>
        <v>17.365239192007429</v>
      </c>
      <c r="J1006" s="98">
        <f>J1005*((H1006+(I1006/12))/H1005)</f>
        <v>26364.345803694701</v>
      </c>
      <c r="K1006" s="96">
        <f>D1006*$E$1859/E1006</f>
        <v>30.102493149999994</v>
      </c>
      <c r="L1006" s="98">
        <f>K1006*(J1006/H1006)</f>
        <v>2570.2400103711857</v>
      </c>
      <c r="M1006" s="91">
        <f>H1006/AVERAGE(K886:K1005)</f>
        <v>12.215052485432832</v>
      </c>
      <c r="N1006" s="87"/>
      <c r="O1006" s="99">
        <f t="shared" si="88"/>
        <v>15.705755365444592</v>
      </c>
      <c r="P1006" s="99"/>
      <c r="Q1006" s="107">
        <f>1/M1006-(G1006/100-(((E1006/E886)^(1/10))-1))</f>
        <v>0.10169472728013387</v>
      </c>
      <c r="R1006" s="97">
        <f>((G1006/G1007+G1006/1200+((1+G1007/1200)^(-119))*(1-G1006/G1007)))</f>
        <v>1.0108881079156506</v>
      </c>
      <c r="S1006" s="97">
        <f>S1005*R1005*E1005/E1006</f>
        <v>11.115485306230569</v>
      </c>
      <c r="T1006" s="100">
        <f t="shared" si="89"/>
        <v>0.14020256038602752</v>
      </c>
      <c r="U1006" s="100">
        <f t="shared" si="90"/>
        <v>7.504392573155716E-3</v>
      </c>
      <c r="V1006" s="100">
        <f t="shared" si="91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93"/>
        <v>1954.2083333332578</v>
      </c>
      <c r="G1007" s="97">
        <v>2.37</v>
      </c>
      <c r="H1007" s="96">
        <f t="shared" si="92"/>
        <v>315.30441208178428</v>
      </c>
      <c r="I1007" s="96">
        <f>C1007*$E$1859/E1007</f>
        <v>17.444391635687726</v>
      </c>
      <c r="J1007" s="98">
        <f>J1006*((H1007+(I1007/12))/H1006)</f>
        <v>27045.745594355143</v>
      </c>
      <c r="K1007" s="96">
        <f>D1007*$E$1859/E1007</f>
        <v>30.260679368029731</v>
      </c>
      <c r="L1007" s="98">
        <f>K1007*(J1007/H1007)</f>
        <v>2595.6586851940392</v>
      </c>
      <c r="M1007" s="91">
        <f>H1007/AVERAGE(K887:K1006)</f>
        <v>12.420105295189964</v>
      </c>
      <c r="N1007" s="87"/>
      <c r="O1007" s="99">
        <f t="shared" si="88"/>
        <v>15.97405840361313</v>
      </c>
      <c r="P1007" s="99"/>
      <c r="Q1007" s="107">
        <f>1/M1007-(G1007/100-(((E1007/E887)^(1/10))-1))</f>
        <v>0.10134313684560133</v>
      </c>
      <c r="R1007" s="97">
        <f>((G1007/G1008+G1007/1200+((1+G1008/1200)^(-119))*(1-G1007/G1008)))</f>
        <v>1.0090659974682945</v>
      </c>
      <c r="S1007" s="97">
        <f>S1006*R1006*E1006/E1007</f>
        <v>11.236511909779637</v>
      </c>
      <c r="T1007" s="100">
        <f t="shared" si="89"/>
        <v>0.13963251987409153</v>
      </c>
      <c r="U1007" s="100">
        <f t="shared" si="90"/>
        <v>6.1917044734545179E-3</v>
      </c>
      <c r="V1007" s="100">
        <f t="shared" si="91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93"/>
        <v>1954.291666666591</v>
      </c>
      <c r="G1008" s="97">
        <v>2.29</v>
      </c>
      <c r="H1008" s="96">
        <f t="shared" si="92"/>
        <v>329.10680652985059</v>
      </c>
      <c r="I1008" s="96">
        <f>C1008*$E$1859/E1008</f>
        <v>17.430034860634322</v>
      </c>
      <c r="J1008" s="98">
        <f>J1007*((H1008+(I1008/12))/H1007)</f>
        <v>28354.259072350644</v>
      </c>
      <c r="K1008" s="96">
        <f>D1008*$E$1859/E1008</f>
        <v>30.651480942723868</v>
      </c>
      <c r="L1008" s="98">
        <f>K1008*(J1008/H1008)</f>
        <v>2640.7841295205244</v>
      </c>
      <c r="M1008" s="91">
        <f>H1008/AVERAGE(K888:K1007)</f>
        <v>12.907868184060911</v>
      </c>
      <c r="N1008" s="87"/>
      <c r="O1008" s="99">
        <f t="shared" si="88"/>
        <v>16.603059291869435</v>
      </c>
      <c r="P1008" s="99"/>
      <c r="Q1008" s="107">
        <f>1/M1008-(G1008/100-(((E1008/E888)^(1/10))-1))</f>
        <v>9.8113505602729856E-2</v>
      </c>
      <c r="R1008" s="97">
        <f>((G1008/G1009+G1008/1200+((1+G1009/1200)^(-119))*(1-G1008/G1009)))</f>
        <v>0.99484451366747939</v>
      </c>
      <c r="S1008" s="97">
        <f>S1007*R1007*E1007/E1008</f>
        <v>11.380689494195362</v>
      </c>
      <c r="T1008" s="100">
        <f t="shared" si="89"/>
        <v>0.13616865242085319</v>
      </c>
      <c r="U1008" s="100">
        <f t="shared" si="90"/>
        <v>5.181458023079788E-3</v>
      </c>
      <c r="V1008" s="100">
        <f t="shared" si="91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93"/>
        <v>1954.3749999999243</v>
      </c>
      <c r="G1009" s="97">
        <v>2.37</v>
      </c>
      <c r="H1009" s="96">
        <f t="shared" si="92"/>
        <v>340.93698754646829</v>
      </c>
      <c r="I1009" s="96">
        <f>C1009*$E$1859/E1009</f>
        <v>17.286205417657989</v>
      </c>
      <c r="J1009" s="98">
        <f>J1008*((H1009+(I1009/12))/H1008)</f>
        <v>29497.598576481192</v>
      </c>
      <c r="K1009" s="96">
        <f>D1009*$E$1859/E1009</f>
        <v>30.814509135130105</v>
      </c>
      <c r="L1009" s="98">
        <f>K1009*(J1009/H1009)</f>
        <v>2666.0469646916613</v>
      </c>
      <c r="M1009" s="91">
        <f>H1009/AVERAGE(K889:K1008)</f>
        <v>13.31204223802585</v>
      </c>
      <c r="N1009" s="87"/>
      <c r="O1009" s="99">
        <f t="shared" si="88"/>
        <v>17.121370897689314</v>
      </c>
      <c r="P1009" s="99"/>
      <c r="Q1009" s="107">
        <f>1/M1009-(G1009/100-(((E1009/E889)^(1/10))-1))</f>
        <v>9.535006165318291E-2</v>
      </c>
      <c r="R1009" s="97">
        <f>((G1009/G1010+G1009/1200+((1+G1010/1200)^(-119))*(1-G1009/G1010)))</f>
        <v>1.0010924459392456</v>
      </c>
      <c r="S1009" s="97">
        <f>S1008*R1008*E1008/E1009</f>
        <v>11.279927224365446</v>
      </c>
      <c r="T1009" s="100">
        <f t="shared" si="89"/>
        <v>0.13306154376836687</v>
      </c>
      <c r="U1009" s="100">
        <f t="shared" si="90"/>
        <v>6.6732828210043227E-3</v>
      </c>
      <c r="V1009" s="100">
        <f t="shared" si="91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93"/>
        <v>1954.4583333332575</v>
      </c>
      <c r="G1010" s="97">
        <v>2.38</v>
      </c>
      <c r="H1010" s="96">
        <f t="shared" si="92"/>
        <v>343.66638215613375</v>
      </c>
      <c r="I1010" s="96">
        <f>C1010*$E$1859/E1010</f>
        <v>17.207052973977689</v>
      </c>
      <c r="J1010" s="98">
        <f>J1009*((H1010+(I1010/12))/H1009)</f>
        <v>29857.805358030637</v>
      </c>
      <c r="K1010" s="96">
        <f>D1010*$E$1859/E1010</f>
        <v>31.091364684014863</v>
      </c>
      <c r="L1010" s="98">
        <f>K1010*(J1010/H1010)</f>
        <v>2701.2241035234902</v>
      </c>
      <c r="M1010" s="91">
        <f>H1010/AVERAGE(K890:K1009)</f>
        <v>13.357885903658991</v>
      </c>
      <c r="N1010" s="87"/>
      <c r="O1010" s="99">
        <f t="shared" si="88"/>
        <v>17.178043503737307</v>
      </c>
      <c r="P1010" s="99"/>
      <c r="Q1010" s="107">
        <f>1/M1010-(G1010/100-(((E1010/E890)^(1/10))-1))</f>
        <v>9.4397589195516815E-2</v>
      </c>
      <c r="R1010" s="97">
        <f>((G1010/G1011+G1010/1200+((1+G1011/1200)^(-119))*(1-G1010/G1011)))</f>
        <v>1.009070925747481</v>
      </c>
      <c r="S1010" s="97">
        <f>S1009*R1009*E1009/E1010</f>
        <v>11.29224993505669</v>
      </c>
      <c r="T1010" s="100">
        <f t="shared" si="89"/>
        <v>0.13092615266016594</v>
      </c>
      <c r="U1010" s="100">
        <f t="shared" si="90"/>
        <v>6.8336353745208633E-3</v>
      </c>
      <c r="V1010" s="100">
        <f t="shared" si="91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93"/>
        <v>1954.5416666665908</v>
      </c>
      <c r="G1011" s="97">
        <v>2.2999999999999998</v>
      </c>
      <c r="H1011" s="96">
        <f t="shared" si="92"/>
        <v>357.55069386617089</v>
      </c>
      <c r="I1011" s="96">
        <f>C1011*$E$1859/E1011</f>
        <v>17.286205417657989</v>
      </c>
      <c r="J1011" s="98">
        <f>J1010*((H1011+(I1011/12))/H1010)</f>
        <v>31189.229611476865</v>
      </c>
      <c r="K1011" s="96">
        <f>D1011*$E$1859/E1011</f>
        <v>31.130881571189583</v>
      </c>
      <c r="L1011" s="98">
        <f>K1011*(J1011/H1011)</f>
        <v>2715.5539899328114</v>
      </c>
      <c r="M1011" s="91">
        <f>H1011/AVERAGE(K891:K1010)</f>
        <v>13.833009564245319</v>
      </c>
      <c r="N1011" s="87"/>
      <c r="O1011" s="99">
        <f t="shared" si="88"/>
        <v>17.784289655101237</v>
      </c>
      <c r="P1011" s="99"/>
      <c r="Q1011" s="107">
        <f>1/M1011-(G1011/100-(((E1011/E891)^(1/10))-1))</f>
        <v>9.2035333094363569E-2</v>
      </c>
      <c r="R1011" s="97">
        <f>((G1011/G1012+G1011/1200+((1+G1012/1200)^(-119))*(1-G1011/G1012)))</f>
        <v>0.99661625986110247</v>
      </c>
      <c r="S1011" s="97">
        <f>S1010*R1010*E1010/E1011</f>
        <v>11.394681095739587</v>
      </c>
      <c r="T1011" s="100">
        <f t="shared" si="89"/>
        <v>0.13002389703673356</v>
      </c>
      <c r="U1011" s="100">
        <f t="shared" si="90"/>
        <v>5.7872766306619194E-3</v>
      </c>
      <c r="V1011" s="100">
        <f t="shared" si="91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93"/>
        <v>1954.6249999999241</v>
      </c>
      <c r="G1012" s="97">
        <v>2.36</v>
      </c>
      <c r="H1012" s="96">
        <f t="shared" si="92"/>
        <v>364.67085371747208</v>
      </c>
      <c r="I1012" s="96">
        <f>C1012*$E$1859/E1012</f>
        <v>17.365239192007429</v>
      </c>
      <c r="J1012" s="98">
        <f>J1011*((H1012+(I1012/12))/H1011)</f>
        <v>31936.553952028913</v>
      </c>
      <c r="K1012" s="96">
        <f>D1012*$E$1859/E1012</f>
        <v>31.170517127695156</v>
      </c>
      <c r="L1012" s="98">
        <f>K1012*(J1012/H1012)</f>
        <v>2729.801111915905</v>
      </c>
      <c r="M1012" s="91">
        <f>H1012/AVERAGE(K892:K1011)</f>
        <v>14.04211234732057</v>
      </c>
      <c r="N1012" s="87"/>
      <c r="O1012" s="99">
        <f t="shared" si="88"/>
        <v>18.047877301272521</v>
      </c>
      <c r="P1012" s="99"/>
      <c r="Q1012" s="107">
        <f>1/M1012-(G1012/100-(((E1012/E892)^(1/10))-1))</f>
        <v>9.035884137731523E-2</v>
      </c>
      <c r="R1012" s="97">
        <f>((G1012/G1013+G1012/1200+((1+G1013/1200)^(-119))*(1-G1012/G1013)))</f>
        <v>1.000201558545158</v>
      </c>
      <c r="S1012" s="97">
        <f>S1011*R1011*E1011/E1012</f>
        <v>11.356124455945997</v>
      </c>
      <c r="T1012" s="100">
        <f t="shared" si="89"/>
        <v>0.12632687789695574</v>
      </c>
      <c r="U1012" s="100">
        <f t="shared" si="90"/>
        <v>6.8031997725062077E-3</v>
      </c>
      <c r="V1012" s="100">
        <f t="shared" si="91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93"/>
        <v>1954.7083333332573</v>
      </c>
      <c r="G1013" s="97">
        <v>2.38</v>
      </c>
      <c r="H1013" s="96">
        <f t="shared" si="92"/>
        <v>374.6076389925372</v>
      </c>
      <c r="I1013" s="96">
        <f>C1013*$E$1859/E1013</f>
        <v>17.509482649253727</v>
      </c>
      <c r="J1013" s="98">
        <f>J1012*((H1013+(I1013/12))/H1012)</f>
        <v>32934.566415720743</v>
      </c>
      <c r="K1013" s="96">
        <f>D1013*$E$1859/E1013</f>
        <v>31.32648936567163</v>
      </c>
      <c r="L1013" s="98">
        <f>K1013*(J1013/H1013)</f>
        <v>2754.1465714895244</v>
      </c>
      <c r="M1013" s="91">
        <f>H1013/AVERAGE(K893:K1012)</f>
        <v>14.356474143296968</v>
      </c>
      <c r="N1013" s="87"/>
      <c r="O1013" s="99">
        <f t="shared" si="88"/>
        <v>18.445764153358315</v>
      </c>
      <c r="P1013" s="99"/>
      <c r="Q1013" s="107">
        <f>1/M1013-(G1013/100-(((E1013/E893)^(1/10))-1))</f>
        <v>8.8211182770912194E-2</v>
      </c>
      <c r="R1013" s="97">
        <f>((G1013/G1014+G1013/1200+((1+G1014/1200)^(-119))*(1-G1013/G1014)))</f>
        <v>0.99758112711171998</v>
      </c>
      <c r="S1013" s="97">
        <f>S1012*R1012*E1012/E1013</f>
        <v>11.400795519347097</v>
      </c>
      <c r="T1013" s="100">
        <f t="shared" si="89"/>
        <v>0.12469394530903144</v>
      </c>
      <c r="U1013" s="100">
        <f t="shared" si="90"/>
        <v>6.3534200248591688E-3</v>
      </c>
      <c r="V1013" s="100">
        <f t="shared" si="91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93"/>
        <v>1954.7916666665906</v>
      </c>
      <c r="G1014" s="97">
        <v>2.4300000000000002</v>
      </c>
      <c r="H1014" s="96">
        <f t="shared" si="92"/>
        <v>383.30282425373122</v>
      </c>
      <c r="I1014" s="96">
        <f>C1014*$E$1859/E1014</f>
        <v>17.787371241231337</v>
      </c>
      <c r="J1014" s="98">
        <f>J1013*((H1014+(I1014/12))/H1013)</f>
        <v>33829.343781558848</v>
      </c>
      <c r="K1014" s="96">
        <f>D1014*$E$1859/E1014</f>
        <v>31.882385661753723</v>
      </c>
      <c r="L1014" s="98">
        <f>K1014*(J1014/H1014)</f>
        <v>2813.8592175197368</v>
      </c>
      <c r="M1014" s="91">
        <f>H1014/AVERAGE(K894:K1013)</f>
        <v>14.619231935730554</v>
      </c>
      <c r="N1014" s="87"/>
      <c r="O1014" s="99">
        <f t="shared" si="88"/>
        <v>18.776965474104692</v>
      </c>
      <c r="P1014" s="99"/>
      <c r="Q1014" s="107">
        <f>1/M1014-(G1014/100-(((E1014/E894)^(1/10))-1))</f>
        <v>8.645924352171841E-2</v>
      </c>
      <c r="R1014" s="97">
        <f>((G1014/G1015+G1014/1200+((1+G1015/1200)^(-119))*(1-G1014/G1015)))</f>
        <v>0.99763332319824494</v>
      </c>
      <c r="S1014" s="97">
        <f>S1013*R1013*E1013/E1014</f>
        <v>11.373218444160525</v>
      </c>
      <c r="T1014" s="100">
        <f t="shared" si="89"/>
        <v>0.12387592370939671</v>
      </c>
      <c r="U1014" s="100">
        <f t="shared" si="90"/>
        <v>7.0302032567628459E-3</v>
      </c>
      <c r="V1014" s="100">
        <f t="shared" si="91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93"/>
        <v>1954.8749999999238</v>
      </c>
      <c r="G1015" s="97">
        <v>2.48</v>
      </c>
      <c r="H1015" s="96">
        <f t="shared" si="92"/>
        <v>398.31095223880584</v>
      </c>
      <c r="I1015" s="96">
        <f>C1015*$E$1859/E1015</f>
        <v>18.065378945335816</v>
      </c>
      <c r="J1015" s="98">
        <f>J1014*((H1015+(I1015/12))/H1014)</f>
        <v>35286.790510402716</v>
      </c>
      <c r="K1015" s="96">
        <f>D1015*$E$1859/E1015</f>
        <v>32.438162845708945</v>
      </c>
      <c r="L1015" s="98">
        <f>K1015*(J1015/H1015)</f>
        <v>2873.7313158102579</v>
      </c>
      <c r="M1015" s="91">
        <f>H1015/AVERAGE(K895:K1014)</f>
        <v>15.11731169743438</v>
      </c>
      <c r="N1015" s="87"/>
      <c r="O1015" s="99">
        <f t="shared" si="88"/>
        <v>19.407607457588679</v>
      </c>
      <c r="P1015" s="99"/>
      <c r="Q1015" s="107">
        <f>1/M1015-(G1015/100-(((E1015/E895)^(1/10))-1))</f>
        <v>8.3705524492971597E-2</v>
      </c>
      <c r="R1015" s="97">
        <f>((G1015/G1016+G1015/1200+((1+G1016/1200)^(-119))*(1-G1015/G1016)))</f>
        <v>0.99943544122648431</v>
      </c>
      <c r="S1015" s="97">
        <f>S1014*R1014*E1014/E1015</f>
        <v>11.346301711907437</v>
      </c>
      <c r="T1015" s="100">
        <f t="shared" si="89"/>
        <v>0.11983219797869649</v>
      </c>
      <c r="U1015" s="100">
        <f t="shared" si="90"/>
        <v>7.6220588080992968E-3</v>
      </c>
      <c r="V1015" s="100">
        <f t="shared" si="91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93"/>
        <v>1954.9583333332571</v>
      </c>
      <c r="G1016" s="97">
        <v>2.5099999999999998</v>
      </c>
      <c r="H1016" s="96">
        <f t="shared" si="92"/>
        <v>418.09516423220964</v>
      </c>
      <c r="I1016" s="96">
        <f>C1016*$E$1859/E1016</f>
        <v>18.411968913857674</v>
      </c>
      <c r="J1016" s="98">
        <f>J1015*((H1016+(I1016/12))/H1015)</f>
        <v>37175.422864828237</v>
      </c>
      <c r="K1016" s="96">
        <f>D1016*$E$1859/E1016</f>
        <v>33.117632397003739</v>
      </c>
      <c r="L1016" s="98">
        <f>K1016*(J1016/H1016)</f>
        <v>2944.6932037624888</v>
      </c>
      <c r="M1016" s="91">
        <f>H1016/AVERAGE(K896:K1015)</f>
        <v>15.789062002327078</v>
      </c>
      <c r="N1016" s="87"/>
      <c r="O1016" s="99">
        <f t="shared" si="88"/>
        <v>20.257529192442462</v>
      </c>
      <c r="P1016" s="99"/>
      <c r="Q1016" s="107">
        <f>1/M1016-(G1016/100-(((E1016/E896)^(1/10))-1))</f>
        <v>7.9614728670576715E-2</v>
      </c>
      <c r="R1016" s="97">
        <f>((G1016/G1017+G1016/1200+((1+G1017/1200)^(-119))*(1-G1016/G1017)))</f>
        <v>0.99336274347021081</v>
      </c>
      <c r="S1016" s="97">
        <f>S1015*R1015*E1015/E1016</f>
        <v>11.382367578544489</v>
      </c>
      <c r="T1016" s="100">
        <f t="shared" si="89"/>
        <v>0.11233940716168989</v>
      </c>
      <c r="U1016" s="100">
        <f t="shared" si="90"/>
        <v>7.4056611182429233E-3</v>
      </c>
      <c r="V1016" s="100">
        <f t="shared" si="91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93"/>
        <v>1955.0416666665903</v>
      </c>
      <c r="G1017" s="97">
        <v>2.61</v>
      </c>
      <c r="H1017" s="96">
        <f t="shared" si="92"/>
        <v>425.62733333333324</v>
      </c>
      <c r="I1017" s="96">
        <f>C1017*$E$1859/E1017</f>
        <v>18.491714259737822</v>
      </c>
      <c r="J1017" s="98">
        <f>J1016*((H1017+(I1017/12))/H1016)</f>
        <v>37982.17224081824</v>
      </c>
      <c r="K1017" s="96">
        <f>D1017*$E$1859/E1017</f>
        <v>33.874794729026206</v>
      </c>
      <c r="L1017" s="98">
        <f>K1017*(J1017/H1017)</f>
        <v>3022.9221369403804</v>
      </c>
      <c r="M1017" s="91">
        <f>H1017/AVERAGE(K897:K1016)</f>
        <v>15.990781062969827</v>
      </c>
      <c r="N1017" s="87"/>
      <c r="O1017" s="99">
        <f t="shared" si="88"/>
        <v>20.501927865048483</v>
      </c>
      <c r="P1017" s="99"/>
      <c r="Q1017" s="107">
        <f>1/M1017-(G1017/100-(((E1017/E897)^(1/10))-1))</f>
        <v>7.7815776226365735E-2</v>
      </c>
      <c r="R1017" s="97">
        <f>((G1017/G1018+G1017/1200+((1+G1018/1200)^(-119))*(1-G1017/G1018)))</f>
        <v>0.99869009255840091</v>
      </c>
      <c r="S1017" s="97">
        <f>S1016*R1016*E1016/E1017</f>
        <v>11.306819885009334</v>
      </c>
      <c r="T1017" s="100">
        <f t="shared" si="89"/>
        <v>0.11304757223665529</v>
      </c>
      <c r="U1017" s="100">
        <f t="shared" si="90"/>
        <v>8.3458926376729359E-3</v>
      </c>
      <c r="V1017" s="100">
        <f t="shared" si="91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93"/>
        <v>1955.1249999999236</v>
      </c>
      <c r="G1018" s="97">
        <v>2.65</v>
      </c>
      <c r="H1018" s="96">
        <f t="shared" si="92"/>
        <v>439.85476385767777</v>
      </c>
      <c r="I1018" s="96">
        <f>C1018*$E$1859/E1018</f>
        <v>18.571340047378271</v>
      </c>
      <c r="J1018" s="98">
        <f>J1017*((H1018+(I1018/12))/H1017)</f>
        <v>39389.906948696778</v>
      </c>
      <c r="K1018" s="96">
        <f>D1018*$E$1859/E1018</f>
        <v>34.632076619288377</v>
      </c>
      <c r="L1018" s="98">
        <f>K1018*(J1018/H1018)</f>
        <v>3101.3743343593774</v>
      </c>
      <c r="M1018" s="91">
        <f>H1018/AVERAGE(K898:K1017)</f>
        <v>16.437728215987107</v>
      </c>
      <c r="N1018" s="87"/>
      <c r="O1018" s="99">
        <f t="shared" si="88"/>
        <v>21.056961301473869</v>
      </c>
      <c r="P1018" s="99"/>
      <c r="Q1018" s="107">
        <f>1/M1018-(G1018/100-(((E1018/E898)^(1/10))-1))</f>
        <v>7.5715401259660836E-2</v>
      </c>
      <c r="R1018" s="97">
        <f>((G1018/G1019+G1018/1200+((1+G1019/1200)^(-119))*(1-G1018/G1019)))</f>
        <v>0.99959839144156226</v>
      </c>
      <c r="S1018" s="97">
        <f>S1017*R1017*E1017/E1018</f>
        <v>11.29200899750114</v>
      </c>
      <c r="T1018" s="100">
        <f t="shared" si="89"/>
        <v>0.11008265498545367</v>
      </c>
      <c r="U1018" s="100">
        <f t="shared" si="90"/>
        <v>8.6667566750175951E-3</v>
      </c>
      <c r="V1018" s="100">
        <f t="shared" si="91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93"/>
        <v>1955.2083333332569</v>
      </c>
      <c r="G1019" s="97">
        <v>2.68</v>
      </c>
      <c r="H1019" s="96">
        <f t="shared" si="92"/>
        <v>436.38757490636692</v>
      </c>
      <c r="I1019" s="96">
        <f>C1019*$E$1859/E1019</f>
        <v>18.651085393258423</v>
      </c>
      <c r="J1019" s="98">
        <f>J1018*((H1019+(I1019/12))/H1018)</f>
        <v>39218.599932882935</v>
      </c>
      <c r="K1019" s="96">
        <f>D1019*$E$1859/E1019</f>
        <v>35.389238951310851</v>
      </c>
      <c r="L1019" s="98">
        <f>K1019*(J1019/H1019)</f>
        <v>3180.4672822283146</v>
      </c>
      <c r="M1019" s="91">
        <f>H1019/AVERAGE(K899:K1018)</f>
        <v>16.219282945537785</v>
      </c>
      <c r="N1019" s="87"/>
      <c r="O1019" s="99">
        <f t="shared" si="88"/>
        <v>20.759297152464587</v>
      </c>
      <c r="P1019" s="99"/>
      <c r="Q1019" s="107">
        <f>1/M1019-(G1019/100-(((E1019/E899)^(1/10))-1))</f>
        <v>7.6234750774021642E-2</v>
      </c>
      <c r="R1019" s="97">
        <f>((G1019/G1020+G1019/1200+((1+G1020/1200)^(-119))*(1-G1019/G1020)))</f>
        <v>0.99616375739851437</v>
      </c>
      <c r="S1019" s="97">
        <f>S1018*R1018*E1018/E1019</f>
        <v>11.287474030045788</v>
      </c>
      <c r="T1019" s="100">
        <f t="shared" si="89"/>
        <v>0.11058503395113006</v>
      </c>
      <c r="U1019" s="100">
        <f t="shared" si="90"/>
        <v>8.7377572076596799E-3</v>
      </c>
      <c r="V1019" s="100">
        <f t="shared" si="91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93"/>
        <v>1955.2916666665901</v>
      </c>
      <c r="G1020" s="97">
        <v>2.75</v>
      </c>
      <c r="H1020" s="96">
        <f t="shared" si="92"/>
        <v>451.45191310861406</v>
      </c>
      <c r="I1020" s="96">
        <f>C1020*$E$1859/E1020</f>
        <v>18.690898287078646</v>
      </c>
      <c r="J1020" s="98">
        <f>J1019*((H1020+(I1020/12))/H1019)</f>
        <v>40712.428345710017</v>
      </c>
      <c r="K1020" s="96">
        <f>D1020*$E$1859/E1020</f>
        <v>36.425450214793997</v>
      </c>
      <c r="L1020" s="98">
        <f>K1020*(J1020/H1020)</f>
        <v>3284.8870251065769</v>
      </c>
      <c r="M1020" s="91">
        <f>H1020/AVERAGE(K900:K1019)</f>
        <v>16.685266628063495</v>
      </c>
      <c r="N1020" s="87"/>
      <c r="O1020" s="99">
        <f t="shared" si="88"/>
        <v>21.334047746091048</v>
      </c>
      <c r="P1020" s="99"/>
      <c r="Q1020" s="107">
        <f>1/M1020-(G1020/100-(((E1020/E900)^(1/10))-1))</f>
        <v>7.3812858775129608E-2</v>
      </c>
      <c r="R1020" s="97">
        <f>((G1020/G1021+G1020/1200+((1+G1021/1200)^(-119))*(1-G1020/G1021)))</f>
        <v>1.0014249973563802</v>
      </c>
      <c r="S1020" s="97">
        <f>S1019*R1019*E1019/E1020</f>
        <v>11.244172541308563</v>
      </c>
      <c r="T1020" s="100">
        <f t="shared" si="89"/>
        <v>0.10780131138207505</v>
      </c>
      <c r="U1020" s="100">
        <f t="shared" si="90"/>
        <v>9.2384967241903038E-3</v>
      </c>
      <c r="V1020" s="100">
        <f t="shared" si="91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93"/>
        <v>1955.3749999999234</v>
      </c>
      <c r="G1021" s="97">
        <v>2.76</v>
      </c>
      <c r="H1021" s="96">
        <f t="shared" si="92"/>
        <v>449.53898127340813</v>
      </c>
      <c r="I1021" s="96">
        <f>C1021*$E$1859/E1021</f>
        <v>18.730830739138572</v>
      </c>
      <c r="J1021" s="98">
        <f>J1020*((H1021+(I1021/12))/H1020)</f>
        <v>40680.681959968075</v>
      </c>
      <c r="K1021" s="96">
        <f>D1021*$E$1859/E1021</f>
        <v>37.46154192003744</v>
      </c>
      <c r="L1021" s="98">
        <f>K1021*(J1021/H1021)</f>
        <v>3390.0532235539031</v>
      </c>
      <c r="M1021" s="91">
        <f>H1021/AVERAGE(K901:K1020)</f>
        <v>16.518057827257792</v>
      </c>
      <c r="N1021" s="87"/>
      <c r="O1021" s="99">
        <f t="shared" si="88"/>
        <v>21.097803794241578</v>
      </c>
      <c r="P1021" s="99"/>
      <c r="Q1021" s="107">
        <f>1/M1021-(G1021/100-(((E1021/E901)^(1/10))-1))</f>
        <v>7.3736304846531181E-2</v>
      </c>
      <c r="R1021" s="97">
        <f>((G1021/G1022+G1021/1200+((1+G1022/1200)^(-119))*(1-G1021/G1022)))</f>
        <v>1.0005683116212329</v>
      </c>
      <c r="S1021" s="97">
        <f>S1020*R1020*E1020/E1021</f>
        <v>11.260195457454611</v>
      </c>
      <c r="T1021" s="100">
        <f t="shared" si="89"/>
        <v>0.10979451896887449</v>
      </c>
      <c r="U1021" s="100">
        <f t="shared" si="90"/>
        <v>9.3659566360082547E-3</v>
      </c>
      <c r="V1021" s="100">
        <f t="shared" si="91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93"/>
        <v>1955.4583333332566</v>
      </c>
      <c r="G1022" s="97">
        <v>2.78</v>
      </c>
      <c r="H1022" s="96">
        <f t="shared" si="92"/>
        <v>475.60267752808977</v>
      </c>
      <c r="I1022" s="96">
        <f>C1022*$E$1859/E1022</f>
        <v>18.770643632958798</v>
      </c>
      <c r="J1022" s="98">
        <f>J1021*((H1022+(I1022/12))/H1021)</f>
        <v>43180.848872091112</v>
      </c>
      <c r="K1022" s="96">
        <f>D1022*$E$1859/E1022</f>
        <v>38.497753183520594</v>
      </c>
      <c r="L1022" s="98">
        <f>K1022*(J1022/H1022)</f>
        <v>3495.2823873336697</v>
      </c>
      <c r="M1022" s="91">
        <f>H1022/AVERAGE(K902:K1021)</f>
        <v>17.370091963405304</v>
      </c>
      <c r="N1022" s="87"/>
      <c r="O1022" s="99">
        <f t="shared" si="88"/>
        <v>22.157121672370515</v>
      </c>
      <c r="P1022" s="99"/>
      <c r="Q1022" s="107">
        <f>1/M1022-(G1022/100-(((E1022/E902)^(1/10))-1))</f>
        <v>6.9410908719140685E-2</v>
      </c>
      <c r="R1022" s="97">
        <f>((G1022/G1023+G1022/1200+((1+G1023/1200)^(-119))*(1-G1022/G1023)))</f>
        <v>0.99198567351214673</v>
      </c>
      <c r="S1022" s="97">
        <f>S1021*R1021*E1021/E1022</f>
        <v>11.266594757390436</v>
      </c>
      <c r="T1022" s="100">
        <f t="shared" si="89"/>
        <v>9.7423809311600218E-2</v>
      </c>
      <c r="U1022" s="100">
        <f t="shared" si="90"/>
        <v>9.0212984076607494E-3</v>
      </c>
      <c r="V1022" s="100">
        <f t="shared" si="91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93"/>
        <v>1955.5416666665899</v>
      </c>
      <c r="G1023" s="97">
        <v>2.9</v>
      </c>
      <c r="H1023" s="96">
        <f t="shared" si="92"/>
        <v>508.48966958955208</v>
      </c>
      <c r="I1023" s="96">
        <f>C1023*$E$1859/E1023</f>
        <v>18.899163833395516</v>
      </c>
      <c r="J1023" s="98">
        <f>J1022*((H1023+(I1023/12))/H1022)</f>
        <v>46309.710698324219</v>
      </c>
      <c r="K1023" s="96">
        <f>D1023*$E$1859/E1023</f>
        <v>39.227554077052233</v>
      </c>
      <c r="L1023" s="98">
        <f>K1023*(J1023/H1023)</f>
        <v>3572.5734254886888</v>
      </c>
      <c r="M1023" s="91">
        <f>H1023/AVERAGE(K903:K1022)</f>
        <v>18.454031906632867</v>
      </c>
      <c r="N1023" s="87"/>
      <c r="O1023" s="99">
        <f t="shared" si="88"/>
        <v>23.503510201463072</v>
      </c>
      <c r="P1023" s="99"/>
      <c r="Q1023" s="107">
        <f>1/M1023-(G1023/100-(((E1023/E903)^(1/10))-1))</f>
        <v>6.5218113524167814E-2</v>
      </c>
      <c r="R1023" s="97">
        <f>((G1023/G1024+G1023/1200+((1+G1024/1200)^(-119))*(1-G1023/G1024)))</f>
        <v>0.99641025227630275</v>
      </c>
      <c r="S1023" s="97">
        <f>S1022*R1022*E1022/E1023</f>
        <v>11.13459797446181</v>
      </c>
      <c r="T1023" s="100">
        <f t="shared" si="89"/>
        <v>8.9887472059402729E-2</v>
      </c>
      <c r="U1023" s="100">
        <f t="shared" si="90"/>
        <v>1.0646514702316257E-2</v>
      </c>
      <c r="V1023" s="100">
        <f t="shared" si="91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93"/>
        <v>1955.6249999999231</v>
      </c>
      <c r="G1024" s="97">
        <v>2.97</v>
      </c>
      <c r="H1024" s="96">
        <f t="shared" si="92"/>
        <v>505.39275429104458</v>
      </c>
      <c r="I1024" s="96">
        <f>C1024*$E$1859/E1024</f>
        <v>19.097604636753726</v>
      </c>
      <c r="J1024" s="98">
        <f>J1023*((H1024+(I1024/12))/H1023)</f>
        <v>46172.604918428791</v>
      </c>
      <c r="K1024" s="96">
        <f>D1024*$E$1859/E1024</f>
        <v>40.101122415485065</v>
      </c>
      <c r="L1024" s="98">
        <f>K1024*(J1024/H1024)</f>
        <v>3663.6324251879964</v>
      </c>
      <c r="M1024" s="91">
        <f>H1024/AVERAGE(K904:K1023)</f>
        <v>18.222326463047743</v>
      </c>
      <c r="N1024" s="87"/>
      <c r="O1024" s="99">
        <f t="shared" si="88"/>
        <v>23.173696654482598</v>
      </c>
      <c r="P1024" s="99"/>
      <c r="Q1024" s="107">
        <f>1/M1024-(G1024/100-(((E1024/E904)^(1/10))-1))</f>
        <v>6.5207148308589744E-2</v>
      </c>
      <c r="R1024" s="97">
        <f>((G1024/G1025+G1024/1200+((1+G1025/1200)^(-119))*(1-G1024/G1025)))</f>
        <v>1.002475</v>
      </c>
      <c r="S1024" s="97">
        <f>S1023*R1023*E1023/E1024</f>
        <v>11.094627576728701</v>
      </c>
      <c r="T1024" s="100">
        <f t="shared" si="89"/>
        <v>9.2500396231943283E-2</v>
      </c>
      <c r="U1024" s="100">
        <f t="shared" si="90"/>
        <v>1.0955395425943149E-2</v>
      </c>
      <c r="V1024" s="100">
        <f t="shared" si="91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93"/>
        <v>1955.7083333332564</v>
      </c>
      <c r="G1025" s="97">
        <v>2.97</v>
      </c>
      <c r="H1025" s="96">
        <f t="shared" si="92"/>
        <v>526.17981301115231</v>
      </c>
      <c r="I1025" s="96">
        <f>C1025*$E$1859/E1025</f>
        <v>19.224431598513007</v>
      </c>
      <c r="J1025" s="98">
        <f>J1024*((H1025+(I1025/12))/H1024)</f>
        <v>48218.069192838797</v>
      </c>
      <c r="K1025" s="96">
        <f>D1025*$E$1859/E1025</f>
        <v>40.82224981412638</v>
      </c>
      <c r="L1025" s="98">
        <f>K1025*(J1025/H1025)</f>
        <v>3740.8695990835686</v>
      </c>
      <c r="M1025" s="91">
        <f>H1025/AVERAGE(K905:K1024)</f>
        <v>18.843960654261299</v>
      </c>
      <c r="N1025" s="87"/>
      <c r="O1025" s="99">
        <f t="shared" ref="O1025:O1088" si="94">J1025/AVERAGE(L905:L1024)</f>
        <v>23.925531307723016</v>
      </c>
      <c r="P1025" s="99"/>
      <c r="Q1025" s="107">
        <f>1/M1025-(G1025/100-(((E1025/E905)^(1/10))-1))</f>
        <v>6.3784234185268296E-2</v>
      </c>
      <c r="R1025" s="97">
        <f>((G1025/G1026+G1025/1200+((1+G1026/1200)^(-119))*(1-G1025/G1026)))</f>
        <v>1.0102306128294607</v>
      </c>
      <c r="S1025" s="97">
        <f>S1024*R1024*E1024/E1025</f>
        <v>11.080740732471881</v>
      </c>
      <c r="T1025" s="100">
        <f t="shared" si="89"/>
        <v>9.1626521139898776E-2</v>
      </c>
      <c r="U1025" s="100">
        <f t="shared" si="90"/>
        <v>1.1113910913920222E-2</v>
      </c>
      <c r="V1025" s="100">
        <f t="shared" si="91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93"/>
        <v>1955.7916666665897</v>
      </c>
      <c r="G1026" s="97">
        <v>2.88</v>
      </c>
      <c r="H1026" s="96">
        <f t="shared" si="92"/>
        <v>499.7165522304831</v>
      </c>
      <c r="I1026" s="96">
        <f>C1026*$E$1859/E1026</f>
        <v>19.303584042193307</v>
      </c>
      <c r="J1026" s="98">
        <f>J1025*((H1026+(I1026/12))/H1025)</f>
        <v>45940.440556193076</v>
      </c>
      <c r="K1026" s="96">
        <f>D1026*$E$1859/E1026</f>
        <v>41.534265799256495</v>
      </c>
      <c r="L1026" s="98">
        <f>K1026*(J1026/H1026)</f>
        <v>3818.3695546586509</v>
      </c>
      <c r="M1026" s="91">
        <f>H1026/AVERAGE(K906:K1025)</f>
        <v>17.772325789386084</v>
      </c>
      <c r="N1026" s="87"/>
      <c r="O1026" s="99">
        <f t="shared" si="94"/>
        <v>22.532366303323755</v>
      </c>
      <c r="P1026" s="99"/>
      <c r="Q1026" s="107">
        <f>1/M1026-(G1026/100-(((E1026/E906)^(1/10))-1))</f>
        <v>6.7884089783085744E-2</v>
      </c>
      <c r="R1026" s="97">
        <f>((G1026/G1027+G1026/1200+((1+G1027/1200)^(-119))*(1-G1026/G1027)))</f>
        <v>1.0015386747064237</v>
      </c>
      <c r="S1026" s="97">
        <f>S1025*R1025*E1025/E1026</f>
        <v>11.194103500769437</v>
      </c>
      <c r="T1026" s="100">
        <f t="shared" ref="T1026:T1089" si="95">(($J1146/$J1026)^(1/10)-1)</f>
        <v>9.9284640370255417E-2</v>
      </c>
      <c r="U1026" s="100">
        <f t="shared" ref="U1026:U1089" si="96">(($S1146/$S1026)^(1/10)-1)</f>
        <v>9.6397835724992831E-3</v>
      </c>
      <c r="V1026" s="100">
        <f t="shared" ref="V1026:V1089" si="97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93"/>
        <v>1955.8749999999229</v>
      </c>
      <c r="G1027" s="97">
        <v>2.89</v>
      </c>
      <c r="H1027" s="96">
        <f t="shared" si="92"/>
        <v>533.41864219330841</v>
      </c>
      <c r="I1027" s="96">
        <f>C1027*$E$1859/E1027</f>
        <v>19.382617816542744</v>
      </c>
      <c r="J1027" s="98">
        <f>J1026*((H1027+(I1027/12))/H1026)</f>
        <v>49187.266555418741</v>
      </c>
      <c r="K1027" s="96">
        <f>D1027*$E$1859/E1027</f>
        <v>42.246281784386611</v>
      </c>
      <c r="L1027" s="98">
        <f>K1027*(J1027/H1027)</f>
        <v>3895.5877405403944</v>
      </c>
      <c r="M1027" s="91">
        <f>H1027/AVERAGE(K907:K1026)</f>
        <v>18.835559288273888</v>
      </c>
      <c r="N1027" s="87"/>
      <c r="O1027" s="99">
        <f t="shared" si="94"/>
        <v>23.841583744997802</v>
      </c>
      <c r="P1027" s="99"/>
      <c r="Q1027" s="107">
        <f>1/M1027-(G1027/100-(((E1027/E907)^(1/10))-1))</f>
        <v>6.4607904236347546E-2</v>
      </c>
      <c r="R1027" s="97">
        <f>((G1027/G1028+G1027/1200+((1+G1028/1200)^(-119))*(1-G1027/G1028)))</f>
        <v>0.99639906764855823</v>
      </c>
      <c r="S1027" s="97">
        <f>S1026*R1026*E1026/E1027</f>
        <v>11.21132758468716</v>
      </c>
      <c r="T1027" s="100">
        <f t="shared" si="95"/>
        <v>9.297438519582979E-2</v>
      </c>
      <c r="U1027" s="100">
        <f t="shared" si="96"/>
        <v>9.0414284940998346E-3</v>
      </c>
      <c r="V1027" s="100">
        <f t="shared" si="97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93"/>
        <v>1955.9583333332562</v>
      </c>
      <c r="G1028" s="97">
        <v>2.96</v>
      </c>
      <c r="H1028" s="96">
        <f t="shared" si="92"/>
        <v>540.41171958955204</v>
      </c>
      <c r="I1028" s="96">
        <f>C1028*$E$1859/E1028</f>
        <v>19.534388805970138</v>
      </c>
      <c r="J1028" s="98">
        <f>J1027*((H1028+(I1028/12))/H1027)</f>
        <v>49982.215576987452</v>
      </c>
      <c r="K1028" s="96">
        <f>D1028*$E$1859/E1028</f>
        <v>43.118589925373122</v>
      </c>
      <c r="L1028" s="98">
        <f>K1028*(J1028/H1028)</f>
        <v>3988.001331026991</v>
      </c>
      <c r="M1028" s="91">
        <f>H1028/AVERAGE(K908:K1027)</f>
        <v>18.942369035813567</v>
      </c>
      <c r="N1028" s="87"/>
      <c r="O1028" s="99">
        <f t="shared" si="94"/>
        <v>23.937765745387551</v>
      </c>
      <c r="P1028" s="99"/>
      <c r="Q1028" s="107">
        <f>1/M1028-(G1028/100-(((E1028/E908)^(1/10))-1))</f>
        <v>6.2648258086002731E-2</v>
      </c>
      <c r="R1028" s="97">
        <f>((G1028/G1029+G1028/1200+((1+G1029/1200)^(-119))*(1-G1028/G1029)))</f>
        <v>1.0076321632439265</v>
      </c>
      <c r="S1028" s="97">
        <f>S1027*R1027*E1027/E1028</f>
        <v>11.212639025441881</v>
      </c>
      <c r="T1028" s="100">
        <f t="shared" si="95"/>
        <v>9.0650756171307023E-2</v>
      </c>
      <c r="U1028" s="100">
        <f t="shared" si="96"/>
        <v>7.7193888465101335E-3</v>
      </c>
      <c r="V1028" s="100">
        <f t="shared" si="97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93"/>
        <v>1956.0416666665894</v>
      </c>
      <c r="G1029" s="97">
        <v>2.9</v>
      </c>
      <c r="H1029" s="96">
        <f t="shared" si="92"/>
        <v>525.88004011194016</v>
      </c>
      <c r="I1029" s="96">
        <f>C1029*$E$1859/E1029</f>
        <v>19.891725186567157</v>
      </c>
      <c r="J1029" s="98">
        <f>J1028*((H1029+(I1029/12))/H1028)</f>
        <v>48791.507076448324</v>
      </c>
      <c r="K1029" s="96">
        <f>D1029*$E$1859/E1029</f>
        <v>43.396478517350737</v>
      </c>
      <c r="L1029" s="98">
        <f>K1029*(J1029/H1029)</f>
        <v>4026.3547333371794</v>
      </c>
      <c r="M1029" s="91">
        <f>H1029/AVERAGE(K909:K1028)</f>
        <v>18.292585385418885</v>
      </c>
      <c r="N1029" s="87"/>
      <c r="O1029" s="99">
        <f t="shared" si="94"/>
        <v>23.082459084217518</v>
      </c>
      <c r="P1029" s="99"/>
      <c r="Q1029" s="107">
        <f>1/M1029-(G1029/100-(((E1029/E909)^(1/10))-1))</f>
        <v>6.5123509041438515E-2</v>
      </c>
      <c r="R1029" s="97">
        <f>((G1029/G1030+G1029/1200+((1+G1030/1200)^(-119))*(1-G1029/G1030)))</f>
        <v>1.0075969184830094</v>
      </c>
      <c r="S1029" s="97">
        <f>S1028*R1028*E1028/E1029</f>
        <v>11.298215716879273</v>
      </c>
      <c r="T1029" s="100">
        <f t="shared" si="95"/>
        <v>9.5431683360475805E-2</v>
      </c>
      <c r="U1029" s="100">
        <f t="shared" si="96"/>
        <v>7.4202191364101111E-3</v>
      </c>
      <c r="V1029" s="100">
        <f t="shared" si="97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93"/>
        <v>1956.1249999999227</v>
      </c>
      <c r="G1030" s="97">
        <v>2.84</v>
      </c>
      <c r="H1030" s="96">
        <f t="shared" si="92"/>
        <v>529.21517966417889</v>
      </c>
      <c r="I1030" s="96">
        <f>C1030*$E$1859/E1030</f>
        <v>20.249061567164169</v>
      </c>
      <c r="J1030" s="98">
        <f>J1029*((H1030+(I1030/12))/H1029)</f>
        <v>49257.503727650343</v>
      </c>
      <c r="K1030" s="96">
        <f>D1030*$E$1859/E1030</f>
        <v>43.674486221455204</v>
      </c>
      <c r="L1030" s="98">
        <f>K1030*(J1030/H1030)</f>
        <v>4065.0688992361843</v>
      </c>
      <c r="M1030" s="91">
        <f>H1030/AVERAGE(K910:K1029)</f>
        <v>18.266116815127774</v>
      </c>
      <c r="N1030" s="87"/>
      <c r="O1030" s="99">
        <f t="shared" si="94"/>
        <v>23.017216418743011</v>
      </c>
      <c r="P1030" s="99"/>
      <c r="Q1030" s="107">
        <f>1/M1030-(G1030/100-(((E1030/E910)^(1/10))-1))</f>
        <v>6.6375586939811493E-2</v>
      </c>
      <c r="R1030" s="97">
        <f>((G1030/G1031+G1030/1200+((1+G1031/1200)^(-119))*(1-G1030/G1031)))</f>
        <v>0.99206506834990926</v>
      </c>
      <c r="S1030" s="97">
        <f>S1029*R1029*E1029/E1030</f>
        <v>11.38404734068386</v>
      </c>
      <c r="T1030" s="100">
        <f t="shared" si="95"/>
        <v>9.3235290490984335E-2</v>
      </c>
      <c r="U1030" s="100">
        <f t="shared" si="96"/>
        <v>4.6641172438899314E-3</v>
      </c>
      <c r="V1030" s="100">
        <f t="shared" si="97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93"/>
        <v>1956.208333333256</v>
      </c>
      <c r="G1031" s="97">
        <v>2.96</v>
      </c>
      <c r="H1031" s="96">
        <f t="shared" si="92"/>
        <v>565.66349048507448</v>
      </c>
      <c r="I1031" s="96">
        <f>C1031*$E$1859/E1031</f>
        <v>20.606397947761188</v>
      </c>
      <c r="J1031" s="98">
        <f>J1030*((H1031+(I1031/12))/H1030)</f>
        <v>52809.816388630461</v>
      </c>
      <c r="K1031" s="96">
        <f>D1031*$E$1859/E1031</f>
        <v>43.952374813432819</v>
      </c>
      <c r="L1031" s="98">
        <f>K1031*(J1031/H1031)</f>
        <v>4103.3527579289612</v>
      </c>
      <c r="M1031" s="91">
        <f>H1031/AVERAGE(K911:K1030)</f>
        <v>19.371210099299955</v>
      </c>
      <c r="N1031" s="87"/>
      <c r="O1031" s="99">
        <f t="shared" si="94"/>
        <v>24.373586635398741</v>
      </c>
      <c r="P1031" s="99"/>
      <c r="Q1031" s="107">
        <f>1/M1031-(G1031/100-(((E1031/E911)^(1/10))-1))</f>
        <v>6.0910141321596063E-2</v>
      </c>
      <c r="R1031" s="97">
        <f>((G1031/G1032+G1031/1200+((1+G1032/1200)^(-119))*(1-G1031/G1032)))</f>
        <v>0.98377620319820946</v>
      </c>
      <c r="S1031" s="97">
        <f>S1030*R1030*E1030/E1031</f>
        <v>11.293715703134138</v>
      </c>
      <c r="T1031" s="100">
        <f t="shared" si="95"/>
        <v>8.1045764992163649E-2</v>
      </c>
      <c r="U1031" s="100">
        <f t="shared" si="96"/>
        <v>5.2399493832038235E-3</v>
      </c>
      <c r="V1031" s="100">
        <f t="shared" si="97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93"/>
        <v>1956.2916666665892</v>
      </c>
      <c r="G1032" s="97">
        <v>3.18</v>
      </c>
      <c r="H1032" s="96">
        <f t="shared" si="92"/>
        <v>570.2061347583641</v>
      </c>
      <c r="I1032" s="96">
        <f>C1032*$E$1859/E1032</f>
        <v>20.806649786802968</v>
      </c>
      <c r="J1032" s="98">
        <f>J1031*((H1032+(I1032/12))/H1031)</f>
        <v>53395.787544878061</v>
      </c>
      <c r="K1032" s="96">
        <f>D1032*$E$1859/E1032</f>
        <v>43.432975092936793</v>
      </c>
      <c r="L1032" s="98">
        <f>K1032*(J1032/H1032)</f>
        <v>4067.192141815895</v>
      </c>
      <c r="M1032" s="91">
        <f>H1032/AVERAGE(K912:K1031)</f>
        <v>19.370593634578494</v>
      </c>
      <c r="N1032" s="87"/>
      <c r="O1032" s="99">
        <f t="shared" si="94"/>
        <v>24.338669114170255</v>
      </c>
      <c r="P1032" s="99"/>
      <c r="Q1032" s="107">
        <f>1/M1032-(G1032/100-(((E1032/E912)^(1/10))-1))</f>
        <v>5.8532570272147345E-2</v>
      </c>
      <c r="R1032" s="97">
        <f>((G1032/G1033+G1032/1200+((1+G1033/1200)^(-119))*(1-G1032/G1033)))</f>
        <v>1.0120440058709126</v>
      </c>
      <c r="S1032" s="97">
        <f>S1031*R1031*E1031/E1032</f>
        <v>11.069185822256701</v>
      </c>
      <c r="T1032" s="100">
        <f t="shared" si="95"/>
        <v>8.2716102777451894E-2</v>
      </c>
      <c r="U1032" s="100">
        <f t="shared" si="96"/>
        <v>7.9893148106200407E-3</v>
      </c>
      <c r="V1032" s="100">
        <f t="shared" si="97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93"/>
        <v>1956.3749999999225</v>
      </c>
      <c r="G1033" s="97">
        <v>3.07</v>
      </c>
      <c r="H1033" s="96">
        <f t="shared" si="92"/>
        <v>550.24155814814799</v>
      </c>
      <c r="I1033" s="96">
        <f>C1033*$E$1859/E1033</f>
        <v>21.005536508703699</v>
      </c>
      <c r="J1033" s="98">
        <f>J1032*((H1033+(I1033/12))/H1032)</f>
        <v>51690.163967553803</v>
      </c>
      <c r="K1033" s="96">
        <f>D1033*$E$1859/E1033</f>
        <v>42.917422777777759</v>
      </c>
      <c r="L1033" s="98">
        <f>K1033*(J1033/H1033)</f>
        <v>4031.6995101465468</v>
      </c>
      <c r="M1033" s="91">
        <f>H1033/AVERAGE(K913:K1032)</f>
        <v>18.544506591754427</v>
      </c>
      <c r="N1033" s="87"/>
      <c r="O1033" s="99">
        <f t="shared" si="94"/>
        <v>23.274196470664435</v>
      </c>
      <c r="P1033" s="99"/>
      <c r="Q1033" s="107">
        <f>1/M1033-(G1033/100-(((E1033/E913)^(1/10))-1))</f>
        <v>6.1754700568371269E-2</v>
      </c>
      <c r="R1033" s="97">
        <f>((G1033/G1034+G1033/1200+((1+G1034/1200)^(-119))*(1-G1033/G1034)))</f>
        <v>1.0085562050188539</v>
      </c>
      <c r="S1033" s="97">
        <f>S1032*R1032*E1032/E1033</f>
        <v>11.161012408836974</v>
      </c>
      <c r="T1033" s="100">
        <f t="shared" si="95"/>
        <v>8.0672480501264632E-2</v>
      </c>
      <c r="U1033" s="100">
        <f t="shared" si="96"/>
        <v>7.3172106738386145E-3</v>
      </c>
      <c r="V1033" s="100">
        <f t="shared" si="97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93"/>
        <v>1956.4583333332557</v>
      </c>
      <c r="G1034" s="97">
        <v>3</v>
      </c>
      <c r="H1034" s="96">
        <f t="shared" ref="H1034:H1097" si="98">B1034*$E$1859/E1034</f>
        <v>543.02693143382339</v>
      </c>
      <c r="I1034" s="96">
        <f>C1034*$E$1859/E1034</f>
        <v>21.124886029411762</v>
      </c>
      <c r="J1034" s="98">
        <f>J1033*((H1034+(I1034/12))/H1033)</f>
        <v>51177.789904868274</v>
      </c>
      <c r="K1034" s="96">
        <f>D1034*$E$1859/E1034</f>
        <v>42.249772058823524</v>
      </c>
      <c r="L1034" s="98">
        <f>K1034*(J1034/H1034)</f>
        <v>3981.8466318894712</v>
      </c>
      <c r="M1034" s="91">
        <f>H1034/AVERAGE(K914:K1033)</f>
        <v>18.158163846958693</v>
      </c>
      <c r="N1034" s="87"/>
      <c r="O1034" s="99">
        <f t="shared" si="94"/>
        <v>22.767416558558143</v>
      </c>
      <c r="P1034" s="99"/>
      <c r="Q1034" s="107">
        <f>1/M1034-(G1034/100-(((E1034/E914)^(1/10))-1))</f>
        <v>6.3251818698492807E-2</v>
      </c>
      <c r="R1034" s="97">
        <f>((G1034/G1035+G1034/1200+((1+G1035/1200)^(-119))*(1-G1034/G1035)))</f>
        <v>0.99312377072866442</v>
      </c>
      <c r="S1034" s="97">
        <f>S1033*R1033*E1033/E1034</f>
        <v>11.173739875701244</v>
      </c>
      <c r="T1034" s="100">
        <f t="shared" si="95"/>
        <v>8.0810362261079183E-2</v>
      </c>
      <c r="U1034" s="100">
        <f t="shared" si="96"/>
        <v>7.0542140688891752E-3</v>
      </c>
      <c r="V1034" s="100">
        <f t="shared" si="97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99">F1034+1/12</f>
        <v>1956.541666666589</v>
      </c>
      <c r="G1035" s="97">
        <v>3.11</v>
      </c>
      <c r="H1035" s="96">
        <f t="shared" si="98"/>
        <v>568.30569306569328</v>
      </c>
      <c r="I1035" s="96">
        <f>C1035*$E$1859/E1035</f>
        <v>21.125989389233574</v>
      </c>
      <c r="J1035" s="98">
        <f>J1034*((H1035+(I1035/12))/H1034)</f>
        <v>53726.115826884306</v>
      </c>
      <c r="K1035" s="96">
        <f>D1035*$E$1859/E1035</f>
        <v>41.39765617755473</v>
      </c>
      <c r="L1035" s="98">
        <f>K1035*(J1035/H1035)</f>
        <v>3913.6248288467159</v>
      </c>
      <c r="M1035" s="91">
        <f>H1035/AVERAGE(K915:K1034)</f>
        <v>18.856797596896779</v>
      </c>
      <c r="N1035" s="87"/>
      <c r="O1035" s="99">
        <f t="shared" si="94"/>
        <v>23.620311675201719</v>
      </c>
      <c r="P1035" s="99"/>
      <c r="Q1035" s="107">
        <f>1/M1035-(G1035/100-(((E1035/E915)^(1/10))-1))</f>
        <v>5.4950815885390344E-2</v>
      </c>
      <c r="R1035" s="97">
        <f>((G1035/G1036+G1035/1200+((1+G1036/1200)^(-119))*(1-G1035/G1036)))</f>
        <v>0.98403310014206236</v>
      </c>
      <c r="S1035" s="97">
        <f>S1034*R1034*E1034/E1035</f>
        <v>11.015907359676508</v>
      </c>
      <c r="T1035" s="100">
        <f t="shared" si="95"/>
        <v>7.5261518135921301E-2</v>
      </c>
      <c r="U1035" s="100">
        <f t="shared" si="96"/>
        <v>6.9230586276944894E-3</v>
      </c>
      <c r="V1035" s="100">
        <f t="shared" si="97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99"/>
        <v>1956.6249999999222</v>
      </c>
      <c r="G1036" s="97">
        <v>3.33</v>
      </c>
      <c r="H1036" s="96">
        <f t="shared" si="98"/>
        <v>566.99641190476177</v>
      </c>
      <c r="I1036" s="96">
        <f>C1036*$E$1859/E1036</f>
        <v>21.35935936758241</v>
      </c>
      <c r="J1036" s="98">
        <f>J1035*((H1036+(I1036/12))/H1035)</f>
        <v>53770.611292887806</v>
      </c>
      <c r="K1036" s="96">
        <f>D1036*$E$1859/E1036</f>
        <v>41.003697829120867</v>
      </c>
      <c r="L1036" s="98">
        <f>K1036*(J1036/H1036)</f>
        <v>3888.5500000501315</v>
      </c>
      <c r="M1036" s="91">
        <f>H1036/AVERAGE(K916:K1035)</f>
        <v>18.670937110186415</v>
      </c>
      <c r="N1036" s="87"/>
      <c r="O1036" s="99">
        <f t="shared" si="94"/>
        <v>23.368947299227298</v>
      </c>
      <c r="P1036" s="99"/>
      <c r="Q1036" s="107">
        <f>1/M1036-(G1036/100-(((E1036/E916)^(1/10))-1))</f>
        <v>5.0837793863342452E-2</v>
      </c>
      <c r="R1036" s="97">
        <f>((G1036/G1037+G1036/1200+((1+G1037/1200)^(-119))*(1-G1036/G1037)))</f>
        <v>0.99856707120078669</v>
      </c>
      <c r="S1036" s="97">
        <f>S1035*R1035*E1035/E1036</f>
        <v>10.879724493719941</v>
      </c>
      <c r="T1036" s="100">
        <f t="shared" si="95"/>
        <v>6.8148848085951119E-2</v>
      </c>
      <c r="U1036" s="100">
        <f t="shared" si="96"/>
        <v>6.4164403429456396E-3</v>
      </c>
      <c r="V1036" s="100">
        <f t="shared" si="97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99"/>
        <v>1956.7083333332555</v>
      </c>
      <c r="G1037" s="97">
        <v>3.38</v>
      </c>
      <c r="H1037" s="96">
        <f t="shared" si="98"/>
        <v>545.70394963503645</v>
      </c>
      <c r="I1037" s="96">
        <f>C1037*$E$1859/E1037</f>
        <v>21.436705109489047</v>
      </c>
      <c r="J1037" s="98">
        <f>J1036*((H1037+(I1037/12))/H1036)</f>
        <v>51920.770102834838</v>
      </c>
      <c r="K1037" s="96">
        <f>D1037*$E$1859/E1037</f>
        <v>40.31032591240875</v>
      </c>
      <c r="L1037" s="98">
        <f>K1037*(J1037/H1037)</f>
        <v>3835.3088077670477</v>
      </c>
      <c r="M1037" s="91">
        <f>H1037/AVERAGE(K917:K1036)</f>
        <v>17.836640796312015</v>
      </c>
      <c r="N1037" s="87"/>
      <c r="O1037" s="99">
        <f t="shared" si="94"/>
        <v>22.311473210449876</v>
      </c>
      <c r="P1037" s="99"/>
      <c r="Q1037" s="107">
        <f>1/M1037-(G1037/100-(((E1037/E917)^(1/10))-1))</f>
        <v>5.2204639380191591E-2</v>
      </c>
      <c r="R1037" s="97">
        <f>((G1037/G1038+G1037/1200+((1+G1038/1200)^(-119))*(1-G1037/G1038)))</f>
        <v>1.0061893610621129</v>
      </c>
      <c r="S1037" s="97">
        <f>S1036*R1036*E1036/E1037</f>
        <v>10.824484496803466</v>
      </c>
      <c r="T1037" s="100">
        <f t="shared" si="95"/>
        <v>6.8389173775341483E-2</v>
      </c>
      <c r="U1037" s="100">
        <f t="shared" si="96"/>
        <v>7.676213894525219E-3</v>
      </c>
      <c r="V1037" s="100">
        <f t="shared" si="97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99"/>
        <v>1956.7916666665888</v>
      </c>
      <c r="G1038" s="97">
        <v>3.34</v>
      </c>
      <c r="H1038" s="96">
        <f t="shared" si="98"/>
        <v>536.75476072727258</v>
      </c>
      <c r="I1038" s="96">
        <f>C1038*$E$1859/E1038</f>
        <v>20.971858208545449</v>
      </c>
      <c r="J1038" s="98">
        <f>J1037*((H1038+(I1038/12))/H1037)</f>
        <v>51235.583209073142</v>
      </c>
      <c r="K1038" s="96">
        <f>D1038*$E$1859/E1038</f>
        <v>39.970237245999982</v>
      </c>
      <c r="L1038" s="98">
        <f>K1038*(J1038/H1038)</f>
        <v>3815.3334933239139</v>
      </c>
      <c r="M1038" s="91">
        <f>H1038/AVERAGE(K918:K1037)</f>
        <v>17.418952948636125</v>
      </c>
      <c r="N1038" s="87"/>
      <c r="O1038" s="99">
        <f t="shared" si="94"/>
        <v>21.777269004413128</v>
      </c>
      <c r="P1038" s="99"/>
      <c r="Q1038" s="107">
        <f>1/M1038-(G1038/100-(((E1038/E918)^(1/10))-1))</f>
        <v>5.2325543255801042E-2</v>
      </c>
      <c r="R1038" s="97">
        <f>((G1038/G1039+G1038/1200+((1+G1039/1200)^(-119))*(1-G1038/G1039)))</f>
        <v>0.99022472627998948</v>
      </c>
      <c r="S1038" s="97">
        <f>S1037*R1037*E1037/E1038</f>
        <v>10.851875753703007</v>
      </c>
      <c r="T1038" s="100">
        <f t="shared" si="95"/>
        <v>6.8551558542896851E-2</v>
      </c>
      <c r="U1038" s="100">
        <f t="shared" si="96"/>
        <v>8.563709737462899E-3</v>
      </c>
      <c r="V1038" s="100">
        <f t="shared" si="97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99"/>
        <v>1956.874999999922</v>
      </c>
      <c r="G1039" s="97">
        <v>3.49</v>
      </c>
      <c r="H1039" s="96">
        <f t="shared" si="98"/>
        <v>531.18291199999987</v>
      </c>
      <c r="I1039" s="96">
        <f>C1039*$E$1859/E1039</f>
        <v>20.584846882363632</v>
      </c>
      <c r="J1039" s="98">
        <f>J1038*((H1039+(I1039/12))/H1038)</f>
        <v>50867.468729343986</v>
      </c>
      <c r="K1039" s="96">
        <f>D1039*$E$1859/E1039</f>
        <v>39.776847663090898</v>
      </c>
      <c r="L1039" s="98">
        <f>K1039*(J1039/H1039)</f>
        <v>3809.1352506726653</v>
      </c>
      <c r="M1039" s="91">
        <f>H1039/AVERAGE(K919:K1038)</f>
        <v>17.120339736628249</v>
      </c>
      <c r="N1039" s="87"/>
      <c r="O1039" s="99">
        <f t="shared" si="94"/>
        <v>21.39208741537232</v>
      </c>
      <c r="P1039" s="99"/>
      <c r="Q1039" s="107">
        <f>1/M1039-(G1039/100-(((E1039/E919)^(1/10))-1))</f>
        <v>4.9387093462700531E-2</v>
      </c>
      <c r="R1039" s="97">
        <f>((G1039/G1040+G1039/1200+((1+G1040/1200)^(-119))*(1-G1039/G1040)))</f>
        <v>0.99457516226368625</v>
      </c>
      <c r="S1039" s="97">
        <f>S1038*R1038*E1038/E1039</f>
        <v>10.745795697835014</v>
      </c>
      <c r="T1039" s="100">
        <f t="shared" si="95"/>
        <v>7.4874603233678005E-2</v>
      </c>
      <c r="U1039" s="100">
        <f t="shared" si="96"/>
        <v>8.8003928916504659E-3</v>
      </c>
      <c r="V1039" s="100">
        <f t="shared" si="97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99"/>
        <v>1956.9583333332553</v>
      </c>
      <c r="G1040" s="97">
        <v>3.59</v>
      </c>
      <c r="H1040" s="96">
        <f t="shared" si="98"/>
        <v>537.12318913043453</v>
      </c>
      <c r="I1040" s="96">
        <f>C1040*$E$1859/E1040</f>
        <v>20.124770652173904</v>
      </c>
      <c r="J1040" s="98">
        <f>J1039*((H1040+(I1040/12))/H1039)</f>
        <v>51596.925314339656</v>
      </c>
      <c r="K1040" s="96">
        <f>D1040*$E$1859/E1040</f>
        <v>39.439924094202887</v>
      </c>
      <c r="L1040" s="98">
        <f>K1040*(J1040/H1040)</f>
        <v>3788.6631206265774</v>
      </c>
      <c r="M1040" s="91">
        <f>H1040/AVERAGE(K920:K1039)</f>
        <v>17.197522725560916</v>
      </c>
      <c r="N1040" s="87"/>
      <c r="O1040" s="99">
        <f t="shared" si="94"/>
        <v>21.4744987955612</v>
      </c>
      <c r="P1040" s="99"/>
      <c r="Q1040" s="107">
        <f>1/M1040-(G1040/100-(((E1040/E920)^(1/10))-1))</f>
        <v>4.7538713978887009E-2</v>
      </c>
      <c r="R1040" s="97">
        <f>((G1040/G1041+G1040/1200+((1+G1041/1200)^(-119))*(1-G1040/G1041)))</f>
        <v>1.0138911587112152</v>
      </c>
      <c r="S1040" s="97">
        <f>S1039*R1039*E1039/E1040</f>
        <v>10.648778668305569</v>
      </c>
      <c r="T1040" s="100">
        <f t="shared" si="95"/>
        <v>7.4110333432631403E-2</v>
      </c>
      <c r="U1040" s="100">
        <f t="shared" si="96"/>
        <v>1.2651981933879064E-2</v>
      </c>
      <c r="V1040" s="100">
        <f t="shared" si="97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99"/>
        <v>1957.0416666665885</v>
      </c>
      <c r="G1041" s="97">
        <v>3.46</v>
      </c>
      <c r="H1041" s="96">
        <f t="shared" si="98"/>
        <v>525.44156938405774</v>
      </c>
      <c r="I1041" s="96">
        <f>C1041*$E$1859/E1041</f>
        <v>20.086256004891293</v>
      </c>
      <c r="J1041" s="98">
        <f>J1040*((H1041+(I1041/12))/H1040)</f>
        <v>50635.563157929697</v>
      </c>
      <c r="K1041" s="96">
        <f>D1041*$E$1859/E1041</f>
        <v>39.401409446920283</v>
      </c>
      <c r="L1041" s="98">
        <f>K1041*(J1041/H1041)</f>
        <v>3797.0207779710413</v>
      </c>
      <c r="M1041" s="91">
        <f>H1041/AVERAGE(K921:K1040)</f>
        <v>16.717780078533004</v>
      </c>
      <c r="N1041" s="87"/>
      <c r="O1041" s="99">
        <f t="shared" si="94"/>
        <v>20.863186388755363</v>
      </c>
      <c r="P1041" s="99"/>
      <c r="Q1041" s="107">
        <f>1/M1041-(G1041/100-(((E1041/E921)^(1/10))-1))</f>
        <v>5.0507358501613725E-2</v>
      </c>
      <c r="R1041" s="97">
        <f>((G1041/G1042+G1041/1200+((1+G1042/1200)^(-119))*(1-G1041/G1042)))</f>
        <v>1.0130014165196715</v>
      </c>
      <c r="S1041" s="97">
        <f>S1040*R1040*E1040/E1041</f>
        <v>10.796702542867605</v>
      </c>
      <c r="T1041" s="100">
        <f t="shared" si="95"/>
        <v>8.0497704535241743E-2</v>
      </c>
      <c r="U1041" s="100">
        <f t="shared" si="96"/>
        <v>1.3728833633460891E-2</v>
      </c>
      <c r="V1041" s="100">
        <f t="shared" si="97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99"/>
        <v>1957.1249999999218</v>
      </c>
      <c r="G1042" s="97">
        <v>3.34</v>
      </c>
      <c r="H1042" s="96">
        <f t="shared" si="98"/>
        <v>500.95722509025256</v>
      </c>
      <c r="I1042" s="96">
        <f>C1042*$E$1859/E1042</f>
        <v>19.975251598014435</v>
      </c>
      <c r="J1042" s="98">
        <f>J1041*((H1042+(I1042/12))/H1041)</f>
        <v>48436.478705843532</v>
      </c>
      <c r="K1042" s="96">
        <f>D1042*$E$1859/E1042</f>
        <v>39.220675244223813</v>
      </c>
      <c r="L1042" s="98">
        <f>K1042*(J1042/H1042)</f>
        <v>3792.1628956512186</v>
      </c>
      <c r="M1042" s="91">
        <f>H1042/AVERAGE(K922:K1041)</f>
        <v>15.843733142229736</v>
      </c>
      <c r="N1042" s="87"/>
      <c r="O1042" s="99">
        <f t="shared" si="94"/>
        <v>19.762632437908909</v>
      </c>
      <c r="P1042" s="99"/>
      <c r="Q1042" s="107">
        <f>1/M1042-(G1042/100-(((E1042/E922)^(1/10))-1))</f>
        <v>5.5378120041044296E-2</v>
      </c>
      <c r="R1042" s="97">
        <f>((G1042/G1043+G1042/1200+((1+G1043/1200)^(-119))*(1-G1042/G1043)))</f>
        <v>0.99690055018396018</v>
      </c>
      <c r="S1042" s="97">
        <f>S1041*R1041*E1041/E1042</f>
        <v>10.897590944505174</v>
      </c>
      <c r="T1042" s="100">
        <f t="shared" si="95"/>
        <v>8.9288741946586869E-2</v>
      </c>
      <c r="U1042" s="100">
        <f t="shared" si="96"/>
        <v>1.2770880803941287E-2</v>
      </c>
      <c r="V1042" s="100">
        <f t="shared" si="97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99"/>
        <v>1957.208333333255</v>
      </c>
      <c r="G1043" s="97">
        <v>3.41</v>
      </c>
      <c r="H1043" s="96">
        <f t="shared" si="98"/>
        <v>505.5855616906473</v>
      </c>
      <c r="I1043" s="96">
        <f>C1043*$E$1859/E1043</f>
        <v>19.865160611510785</v>
      </c>
      <c r="J1043" s="98">
        <f>J1042*((H1043+(I1043/12))/H1042)</f>
        <v>49044.042614211081</v>
      </c>
      <c r="K1043" s="96">
        <f>D1043*$E$1859/E1043</f>
        <v>39.041356115107895</v>
      </c>
      <c r="L1043" s="98">
        <f>K1043*(J1043/H1043)</f>
        <v>3787.1847578541374</v>
      </c>
      <c r="M1043" s="91">
        <f>H1043/AVERAGE(K923:K1042)</f>
        <v>15.900417108869162</v>
      </c>
      <c r="N1043" s="87"/>
      <c r="O1043" s="99">
        <f t="shared" si="94"/>
        <v>19.821836742269983</v>
      </c>
      <c r="P1043" s="99"/>
      <c r="Q1043" s="107">
        <f>1/M1043-(G1043/100-(((E1043/E923)^(1/10))-1))</f>
        <v>5.2933175375417453E-2</v>
      </c>
      <c r="R1043" s="97">
        <f>((G1043/G1044+G1043/1200+((1+G1044/1200)^(-119))*(1-G1043/G1044)))</f>
        <v>0.99697822718203999</v>
      </c>
      <c r="S1043" s="97">
        <f>S1042*R1042*E1042/E1043</f>
        <v>10.824735939162499</v>
      </c>
      <c r="T1043" s="100">
        <f t="shared" si="95"/>
        <v>9.0433685779456985E-2</v>
      </c>
      <c r="U1043" s="100">
        <f t="shared" si="96"/>
        <v>1.4255317601388651E-2</v>
      </c>
      <c r="V1043" s="100">
        <f t="shared" si="97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99"/>
        <v>1957.2916666665883</v>
      </c>
      <c r="G1044" s="97">
        <v>3.48</v>
      </c>
      <c r="H1044" s="96">
        <f t="shared" si="98"/>
        <v>515.44385394265214</v>
      </c>
      <c r="I1044" s="96">
        <f>C1044*$E$1859/E1044</f>
        <v>19.793959318996411</v>
      </c>
      <c r="J1044" s="98">
        <f>J1043*((H1044+(I1044/12))/H1043)</f>
        <v>50160.34919039598</v>
      </c>
      <c r="K1044" s="96">
        <f>D1044*$E$1859/E1044</f>
        <v>38.977738377598563</v>
      </c>
      <c r="L1044" s="98">
        <f>K1044*(J1044/H1044)</f>
        <v>3793.1133579677316</v>
      </c>
      <c r="M1044" s="91">
        <f>H1044/AVERAGE(K924:K1043)</f>
        <v>16.12370436021175</v>
      </c>
      <c r="N1044" s="87"/>
      <c r="O1044" s="99">
        <f t="shared" si="94"/>
        <v>20.086831188745059</v>
      </c>
      <c r="P1044" s="99"/>
      <c r="Q1044" s="107">
        <f>1/M1044-(G1044/100-(((E1044/E924)^(1/10))-1))</f>
        <v>5.1730032009349287E-2</v>
      </c>
      <c r="R1044" s="97">
        <f>((G1044/G1045+G1044/1200+((1+G1045/1200)^(-119))*(1-G1044/G1045)))</f>
        <v>0.99290488593614312</v>
      </c>
      <c r="S1044" s="97">
        <f>S1043*R1043*E1043/E1044</f>
        <v>10.753344949399658</v>
      </c>
      <c r="T1044" s="100">
        <f t="shared" si="95"/>
        <v>8.9801084735288361E-2</v>
      </c>
      <c r="U1044" s="100">
        <f t="shared" si="96"/>
        <v>1.4599954608208732E-2</v>
      </c>
      <c r="V1044" s="100">
        <f t="shared" si="97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99"/>
        <v>1957.3749999999216</v>
      </c>
      <c r="G1045" s="97">
        <v>3.6</v>
      </c>
      <c r="H1045" s="96">
        <f t="shared" si="98"/>
        <v>533.32624964285696</v>
      </c>
      <c r="I1045" s="96">
        <f>C1045*$E$1859/E1045</f>
        <v>19.72326660714285</v>
      </c>
      <c r="J1045" s="98">
        <f>J1044*((H1045+(I1045/12))/H1044)</f>
        <v>52060.51937098991</v>
      </c>
      <c r="K1045" s="96">
        <f>D1045*$E$1859/E1045</f>
        <v>38.914461045178562</v>
      </c>
      <c r="L1045" s="98">
        <f>K1045*(J1045/H1045)</f>
        <v>3798.6261775241769</v>
      </c>
      <c r="M1045" s="91">
        <f>H1045/AVERAGE(K925:K1044)</f>
        <v>16.598110789114259</v>
      </c>
      <c r="N1045" s="87"/>
      <c r="O1045" s="99">
        <f t="shared" si="94"/>
        <v>20.661106693401827</v>
      </c>
      <c r="P1045" s="99"/>
      <c r="Q1045" s="107">
        <f>1/M1045-(G1045/100-(((E1045/E925)^(1/10))-1))</f>
        <v>4.9123982127513358E-2</v>
      </c>
      <c r="R1045" s="97">
        <f>((G1045/G1046+G1045/1200+((1+G1046/1200)^(-119))*(1-G1045/G1046)))</f>
        <v>0.9864967886452165</v>
      </c>
      <c r="S1045" s="97">
        <f>S1044*R1044*E1044/E1045</f>
        <v>10.638916423485611</v>
      </c>
      <c r="T1045" s="100">
        <f t="shared" si="95"/>
        <v>8.7642080448003368E-2</v>
      </c>
      <c r="U1045" s="100">
        <f t="shared" si="96"/>
        <v>1.3680244472760617E-2</v>
      </c>
      <c r="V1045" s="100">
        <f t="shared" si="97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99"/>
        <v>1957.4583333332548</v>
      </c>
      <c r="G1046" s="97">
        <v>3.8</v>
      </c>
      <c r="H1046" s="96">
        <f t="shared" si="98"/>
        <v>540.17561476868309</v>
      </c>
      <c r="I1046" s="96">
        <f>C1046*$E$1859/E1046</f>
        <v>19.653077046263338</v>
      </c>
      <c r="J1046" s="98">
        <f>J1045*((H1046+(I1046/12))/H1045)</f>
        <v>52888.98779151764</v>
      </c>
      <c r="K1046" s="96">
        <f>D1046*$E$1859/E1046</f>
        <v>38.851747686832724</v>
      </c>
      <c r="L1046" s="98">
        <f>K1046*(J1046/H1046)</f>
        <v>3804.0029074025301</v>
      </c>
      <c r="M1046" s="91">
        <f>H1046/AVERAGE(K926:K1045)</f>
        <v>16.729918872472862</v>
      </c>
      <c r="N1046" s="87"/>
      <c r="O1046" s="99">
        <f t="shared" si="94"/>
        <v>20.806763725120579</v>
      </c>
      <c r="P1046" s="99"/>
      <c r="Q1046" s="107">
        <f>1/M1046-(G1046/100-(((E1046/E926)^(1/10))-1))</f>
        <v>4.6547779954751504E-2</v>
      </c>
      <c r="R1046" s="97">
        <f>((G1046/G1047+G1046/1200+((1+G1047/1200)^(-119))*(1-G1046/G1047)))</f>
        <v>0.9925044995420178</v>
      </c>
      <c r="S1046" s="97">
        <f>S1045*R1045*E1045/E1046</f>
        <v>10.457907217798413</v>
      </c>
      <c r="T1046" s="100">
        <f t="shared" si="95"/>
        <v>8.4518127021191214E-2</v>
      </c>
      <c r="U1046" s="100">
        <f t="shared" si="96"/>
        <v>1.4176390525993954E-2</v>
      </c>
      <c r="V1046" s="100">
        <f t="shared" si="97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99"/>
        <v>1957.5416666665881</v>
      </c>
      <c r="G1047" s="97">
        <v>3.93</v>
      </c>
      <c r="H1047" s="96">
        <f t="shared" si="98"/>
        <v>547.18680053003516</v>
      </c>
      <c r="I1047" s="96">
        <f>C1047*$E$1859/E1047</f>
        <v>19.626984805653702</v>
      </c>
      <c r="J1047" s="98">
        <f>J1046*((H1047+(I1047/12))/H1046)</f>
        <v>53735.599126079491</v>
      </c>
      <c r="K1047" s="96">
        <f>D1047*$E$1859/E1047</f>
        <v>38.765212570141323</v>
      </c>
      <c r="L1047" s="98">
        <f>K1047*(J1047/H1047)</f>
        <v>3806.8753133090818</v>
      </c>
      <c r="M1047" s="91">
        <f>H1047/AVERAGE(K927:K1046)</f>
        <v>16.868882383979795</v>
      </c>
      <c r="N1047" s="87"/>
      <c r="O1047" s="99">
        <f t="shared" si="94"/>
        <v>20.959760285686002</v>
      </c>
      <c r="P1047" s="99"/>
      <c r="Q1047" s="107">
        <f>1/M1047-(G1047/100-(((E1047/E927)^(1/10))-1))</f>
        <v>4.4554786032350586E-2</v>
      </c>
      <c r="R1047" s="97">
        <f>((G1047/G1048+G1047/1200+((1+G1048/1200)^(-119))*(1-G1047/G1048)))</f>
        <v>1.0032749999999999</v>
      </c>
      <c r="S1047" s="97">
        <f>S1046*R1046*E1046/E1047</f>
        <v>10.306166471440498</v>
      </c>
      <c r="T1047" s="100">
        <f t="shared" si="95"/>
        <v>8.4610876360743825E-2</v>
      </c>
      <c r="U1047" s="100">
        <f t="shared" si="96"/>
        <v>1.4676440623892395E-2</v>
      </c>
      <c r="V1047" s="100">
        <f t="shared" si="97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99"/>
        <v>1957.6249999999213</v>
      </c>
      <c r="G1048" s="97">
        <v>3.93</v>
      </c>
      <c r="H1048" s="96">
        <f t="shared" si="98"/>
        <v>517.06953074204932</v>
      </c>
      <c r="I1048" s="96">
        <f>C1048*$E$1859/E1048</f>
        <v>19.739783568904588</v>
      </c>
      <c r="J1048" s="98">
        <f>J1047*((H1048+(I1048/12))/H1047)</f>
        <v>50939.523922463486</v>
      </c>
      <c r="K1048" s="96">
        <f>D1048*$E$1859/E1048</f>
        <v>38.953135309717297</v>
      </c>
      <c r="L1048" s="98">
        <f>K1048*(J1048/H1048)</f>
        <v>3837.4996978001918</v>
      </c>
      <c r="M1048" s="91">
        <f>H1048/AVERAGE(K928:K1047)</f>
        <v>15.86894272945224</v>
      </c>
      <c r="N1048" s="87"/>
      <c r="O1048" s="99">
        <f t="shared" si="94"/>
        <v>19.702677805273016</v>
      </c>
      <c r="P1048" s="99"/>
      <c r="Q1048" s="107">
        <f>1/M1048-(G1048/100-(((E1048/E928)^(1/10))-1))</f>
        <v>4.6915841253376167E-2</v>
      </c>
      <c r="R1048" s="97">
        <f>((G1048/G1049+G1048/1200+((1+G1049/1200)^(-119))*(1-G1048/G1049)))</f>
        <v>1.0040955493531014</v>
      </c>
      <c r="S1048" s="97">
        <f>S1047*R1047*E1047/E1048</f>
        <v>10.339919166634465</v>
      </c>
      <c r="T1048" s="100">
        <f t="shared" si="95"/>
        <v>9.2098737773285588E-2</v>
      </c>
      <c r="U1048" s="100">
        <f t="shared" si="96"/>
        <v>1.3538612374128123E-2</v>
      </c>
      <c r="V1048" s="100">
        <f t="shared" si="97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99"/>
        <v>1957.7083333332546</v>
      </c>
      <c r="G1049" s="97">
        <v>3.92</v>
      </c>
      <c r="H1049" s="96">
        <f t="shared" si="98"/>
        <v>496.08896077738495</v>
      </c>
      <c r="I1049" s="96">
        <f>C1049*$E$1859/E1049</f>
        <v>19.852582332155471</v>
      </c>
      <c r="J1049" s="98">
        <f>J1048*((H1049+(I1049/12))/H1048)</f>
        <v>49035.588836938012</v>
      </c>
      <c r="K1049" s="96">
        <f>D1049*$E$1859/E1049</f>
        <v>39.141170848056525</v>
      </c>
      <c r="L1049" s="98">
        <f>K1049*(J1049/H1049)</f>
        <v>3868.8834302904711</v>
      </c>
      <c r="M1049" s="91">
        <f>H1049/AVERAGE(K929:K1048)</f>
        <v>15.15727448896221</v>
      </c>
      <c r="N1049" s="87"/>
      <c r="O1049" s="99">
        <f t="shared" si="94"/>
        <v>18.807961927666796</v>
      </c>
      <c r="P1049" s="99"/>
      <c r="Q1049" s="107">
        <f>1/M1049-(G1049/100-(((E1049/E929)^(1/10))-1))</f>
        <v>4.7728181231553368E-2</v>
      </c>
      <c r="R1049" s="97">
        <f>((G1049/G1050+G1049/1200+((1+G1050/1200)^(-119))*(1-G1049/G1050)))</f>
        <v>0.99917347379769827</v>
      </c>
      <c r="S1049" s="97">
        <f>S1048*R1048*E1048/E1049</f>
        <v>10.382266815888494</v>
      </c>
      <c r="T1049" s="100">
        <f t="shared" si="95"/>
        <v>9.7739940487745036E-2</v>
      </c>
      <c r="U1049" s="100">
        <f t="shared" si="96"/>
        <v>1.3111808465150254E-2</v>
      </c>
      <c r="V1049" s="100">
        <f t="shared" si="97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99"/>
        <v>1957.7916666665878</v>
      </c>
      <c r="G1050" s="97">
        <v>3.97</v>
      </c>
      <c r="H1050" s="96">
        <f t="shared" si="98"/>
        <v>465.182099646643</v>
      </c>
      <c r="I1050" s="96">
        <f>C1050*$E$1859/E1050</f>
        <v>19.965381095406354</v>
      </c>
      <c r="J1050" s="98">
        <f>J1049*((H1050+(I1050/12))/H1049)</f>
        <v>46145.07578419218</v>
      </c>
      <c r="K1050" s="96">
        <f>D1050*$E$1859/E1050</f>
        <v>38.765212570141323</v>
      </c>
      <c r="L1050" s="98">
        <f>K1050*(J1050/H1050)</f>
        <v>3845.4267118152202</v>
      </c>
      <c r="M1050" s="91">
        <f>H1050/AVERAGE(K930:K1049)</f>
        <v>14.149451489483535</v>
      </c>
      <c r="N1050" s="87"/>
      <c r="O1050" s="99">
        <f t="shared" si="94"/>
        <v>17.551467653382634</v>
      </c>
      <c r="P1050" s="99"/>
      <c r="Q1050" s="107">
        <f>1/M1050-(G1050/100-(((E1050/E930)^(1/10))-1))</f>
        <v>5.1927377075817391E-2</v>
      </c>
      <c r="R1050" s="97">
        <f>((G1050/G1051+G1050/1200+((1+G1051/1200)^(-119))*(1-G1050/G1051)))</f>
        <v>1.0240147011474796</v>
      </c>
      <c r="S1050" s="97">
        <f>S1049*R1049*E1049/E1050</f>
        <v>10.373685600325873</v>
      </c>
      <c r="T1050" s="100">
        <f t="shared" si="95"/>
        <v>0.10420902641504814</v>
      </c>
      <c r="U1050" s="100">
        <f t="shared" si="96"/>
        <v>1.1945438210442916E-2</v>
      </c>
      <c r="V1050" s="100">
        <f t="shared" si="97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99"/>
        <v>1957.8749999999211</v>
      </c>
      <c r="G1051" s="97">
        <v>3.72</v>
      </c>
      <c r="H1051" s="96">
        <f t="shared" si="98"/>
        <v>453.54039348591539</v>
      </c>
      <c r="I1051" s="96">
        <f>C1051*$E$1859/E1051</f>
        <v>20.007482042253518</v>
      </c>
      <c r="J1051" s="98">
        <f>J1050*((H1051+(I1051/12))/H1050)</f>
        <v>45155.634913324313</v>
      </c>
      <c r="K1051" s="96">
        <f>D1051*$E$1859/E1051</f>
        <v>38.253968460035196</v>
      </c>
      <c r="L1051" s="98">
        <f>K1051*(J1051/H1051)</f>
        <v>3808.6623784278563</v>
      </c>
      <c r="M1051" s="91">
        <f>H1051/AVERAGE(K931:K1050)</f>
        <v>13.736242235298482</v>
      </c>
      <c r="N1051" s="87"/>
      <c r="O1051" s="99">
        <f t="shared" si="94"/>
        <v>17.03527855283388</v>
      </c>
      <c r="P1051" s="99"/>
      <c r="Q1051" s="107">
        <f>1/M1051-(G1051/100-(((E1051/E931)^(1/10))-1))</f>
        <v>5.6470571137262192E-2</v>
      </c>
      <c r="R1051" s="97">
        <f>((G1051/G1052+G1051/1200+((1+G1052/1200)^(-119))*(1-G1051/G1052)))</f>
        <v>1.0463665008075973</v>
      </c>
      <c r="S1051" s="97">
        <f>S1050*R1050*E1050/E1051</f>
        <v>10.585402311365558</v>
      </c>
      <c r="T1051" s="100">
        <f t="shared" si="95"/>
        <v>0.10304707187797058</v>
      </c>
      <c r="U1051" s="100">
        <f t="shared" si="96"/>
        <v>7.9967769609405881E-3</v>
      </c>
      <c r="V1051" s="100">
        <f t="shared" si="97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99"/>
        <v>1957.9583333332544</v>
      </c>
      <c r="G1052" s="97">
        <v>3.21</v>
      </c>
      <c r="H1052" s="96">
        <f t="shared" si="98"/>
        <v>453.31559031690125</v>
      </c>
      <c r="I1052" s="96">
        <f>C1052*$E$1859/E1052</f>
        <v>20.119883626760558</v>
      </c>
      <c r="J1052" s="98">
        <f>J1051*((H1052+(I1052/12))/H1051)</f>
        <v>45300.185169655691</v>
      </c>
      <c r="K1052" s="96">
        <f>D1052*$E$1859/E1052</f>
        <v>37.879333978873234</v>
      </c>
      <c r="L1052" s="98">
        <f>K1052*(J1052/H1052)</f>
        <v>3785.3117783719244</v>
      </c>
      <c r="M1052" s="91">
        <f>H1052/AVERAGE(K932:K1051)</f>
        <v>13.673246057951385</v>
      </c>
      <c r="N1052" s="87"/>
      <c r="O1052" s="99">
        <f t="shared" si="94"/>
        <v>16.954577613038225</v>
      </c>
      <c r="P1052" s="99"/>
      <c r="Q1052" s="107">
        <f>1/M1052-(G1052/100-(((E1052/E932)^(1/10))-1))</f>
        <v>6.0589559090497479E-2</v>
      </c>
      <c r="R1052" s="97">
        <f>((G1052/G1053+G1052/1200+((1+G1053/1200)^(-119))*(1-G1052/G1053)))</f>
        <v>1.0129133037439282</v>
      </c>
      <c r="S1052" s="97">
        <f>S1051*R1051*E1051/E1052</f>
        <v>11.07621037618423</v>
      </c>
      <c r="T1052" s="100">
        <f t="shared" si="95"/>
        <v>0.10575204998778087</v>
      </c>
      <c r="U1052" s="100">
        <f t="shared" si="96"/>
        <v>3.9987577345161895E-3</v>
      </c>
      <c r="V1052" s="100">
        <f t="shared" si="97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99"/>
        <v>1958.0416666665876</v>
      </c>
      <c r="G1053" s="97">
        <v>3.09</v>
      </c>
      <c r="H1053" s="96">
        <f t="shared" si="98"/>
        <v>458.96318041958023</v>
      </c>
      <c r="I1053" s="96">
        <f>C1053*$E$1859/E1053</f>
        <v>19.904737561713283</v>
      </c>
      <c r="J1053" s="98">
        <f>J1052*((H1053+(I1053/12))/H1052)</f>
        <v>46030.311324425435</v>
      </c>
      <c r="K1053" s="96">
        <f>D1053*$E$1859/E1053</f>
        <v>36.758687037237756</v>
      </c>
      <c r="L1053" s="98">
        <f>K1053*(J1053/H1053)</f>
        <v>3686.6003208674624</v>
      </c>
      <c r="M1053" s="91">
        <f>H1053/AVERAGE(K933:K1052)</f>
        <v>13.78843155230763</v>
      </c>
      <c r="N1053" s="87"/>
      <c r="O1053" s="99">
        <f t="shared" si="94"/>
        <v>17.094108854212216</v>
      </c>
      <c r="P1053" s="99"/>
      <c r="Q1053" s="107">
        <f>1/M1053-(G1053/100-(((E1053/E933)^(1/10))-1))</f>
        <v>6.0595434959735614E-2</v>
      </c>
      <c r="R1053" s="97">
        <f>((G1053/G1054+G1053/1200+((1+G1054/1200)^(-119))*(1-G1053/G1054)))</f>
        <v>1.0059942405838802</v>
      </c>
      <c r="S1053" s="97">
        <f>S1052*R1052*E1052/E1053</f>
        <v>11.140784615417505</v>
      </c>
      <c r="T1053" s="100">
        <f t="shared" si="95"/>
        <v>0.10331792901632153</v>
      </c>
      <c r="U1053" s="100">
        <f t="shared" si="96"/>
        <v>4.5866594938437366E-3</v>
      </c>
      <c r="V1053" s="100">
        <f t="shared" si="97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99"/>
        <v>1958.1249999999209</v>
      </c>
      <c r="G1054" s="97">
        <v>3.05</v>
      </c>
      <c r="H1054" s="96">
        <f t="shared" si="98"/>
        <v>460.52579825174809</v>
      </c>
      <c r="I1054" s="96">
        <f>C1054*$E$1859/E1054</f>
        <v>19.830401599125867</v>
      </c>
      <c r="J1054" s="98">
        <f>J1053*((H1054+(I1054/12))/H1053)</f>
        <v>46352.765110591536</v>
      </c>
      <c r="K1054" s="96">
        <f>D1054*$E$1859/E1054</f>
        <v>35.903042158566429</v>
      </c>
      <c r="L1054" s="98">
        <f>K1054*(J1054/H1054)</f>
        <v>3613.7069546361245</v>
      </c>
      <c r="M1054" s="91">
        <f>H1054/AVERAGE(K934:K1053)</f>
        <v>13.78490639033768</v>
      </c>
      <c r="N1054" s="87"/>
      <c r="O1054" s="99">
        <f t="shared" si="94"/>
        <v>17.087281988811377</v>
      </c>
      <c r="P1054" s="99"/>
      <c r="Q1054" s="107">
        <f>1/M1054-(G1054/100-(((E1054/E934)^(1/10))-1))</f>
        <v>6.1877887208465862E-2</v>
      </c>
      <c r="R1054" s="97">
        <f>((G1054/G1055+G1054/1200+((1+G1055/1200)^(-119))*(1-G1054/G1055)))</f>
        <v>1.008545231626615</v>
      </c>
      <c r="S1054" s="97">
        <f>S1053*R1053*E1053/E1054</f>
        <v>11.207565158695507</v>
      </c>
      <c r="T1054" s="100">
        <f t="shared" si="95"/>
        <v>9.7441652837697346E-2</v>
      </c>
      <c r="U1054" s="100">
        <f t="shared" si="96"/>
        <v>3.9256673672112274E-3</v>
      </c>
      <c r="V1054" s="100">
        <f t="shared" si="97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99"/>
        <v>1958.2083333332541</v>
      </c>
      <c r="G1055" s="97">
        <v>2.98</v>
      </c>
      <c r="H1055" s="96">
        <f t="shared" si="98"/>
        <v>466.74914079861094</v>
      </c>
      <c r="I1055" s="96">
        <f>C1055*$E$1859/E1055</f>
        <v>19.618759895833328</v>
      </c>
      <c r="J1055" s="98">
        <f>J1054*((H1055+(I1055/12))/H1054)</f>
        <v>47143.711280009142</v>
      </c>
      <c r="K1055" s="96">
        <f>D1055*$E$1859/E1055</f>
        <v>34.803901736111101</v>
      </c>
      <c r="L1055" s="98">
        <f>K1055*(J1055/H1055)</f>
        <v>3515.3467921925603</v>
      </c>
      <c r="M1055" s="91">
        <f>H1055/AVERAGE(K935:K1054)</f>
        <v>13.925589923892939</v>
      </c>
      <c r="N1055" s="87"/>
      <c r="O1055" s="99">
        <f t="shared" si="94"/>
        <v>17.258155337067208</v>
      </c>
      <c r="P1055" s="99"/>
      <c r="Q1055" s="107">
        <f>1/M1055-(G1055/100-(((E1055/E935)^(1/10))-1))</f>
        <v>6.2991250077044647E-2</v>
      </c>
      <c r="R1055" s="97">
        <f>((G1055/G1056+G1055/1200+((1+G1056/1200)^(-119))*(1-G1055/G1056)))</f>
        <v>1.011100680921623</v>
      </c>
      <c r="S1055" s="97">
        <f>S1054*R1054*E1054/E1055</f>
        <v>11.224841007287587</v>
      </c>
      <c r="T1055" s="100">
        <f t="shared" si="95"/>
        <v>9.3547701103946279E-2</v>
      </c>
      <c r="U1055" s="100">
        <f t="shared" si="96"/>
        <v>2.5759344731348666E-3</v>
      </c>
      <c r="V1055" s="100">
        <f t="shared" si="97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99"/>
        <v>1958.2916666665874</v>
      </c>
      <c r="G1056" s="97">
        <v>2.88</v>
      </c>
      <c r="H1056" s="96">
        <f t="shared" si="98"/>
        <v>467.67460103806224</v>
      </c>
      <c r="I1056" s="96">
        <f>C1056*$E$1859/E1056</f>
        <v>19.403635838581312</v>
      </c>
      <c r="J1056" s="98">
        <f>J1055*((H1056+(I1056/12))/H1055)</f>
        <v>47400.507855155374</v>
      </c>
      <c r="K1056" s="96">
        <f>D1056*$E$1859/E1056</f>
        <v>33.91027456747404</v>
      </c>
      <c r="L1056" s="98">
        <f>K1056*(J1056/H1056)</f>
        <v>3436.9286517554788</v>
      </c>
      <c r="M1056" s="91">
        <f>H1056/AVERAGE(K936:K1055)</f>
        <v>13.913501765262779</v>
      </c>
      <c r="N1056" s="87"/>
      <c r="O1056" s="99">
        <f t="shared" si="94"/>
        <v>17.239665390241083</v>
      </c>
      <c r="P1056" s="99"/>
      <c r="Q1056" s="107">
        <f>1/M1056-(G1056/100-(((E1056/E936)^(1/10))-1))</f>
        <v>6.2677942573584638E-2</v>
      </c>
      <c r="R1056" s="97">
        <f>((G1056/G1057+G1056/1200+((1+G1057/1200)^(-119))*(1-G1056/G1057)))</f>
        <v>0.9989596059826652</v>
      </c>
      <c r="S1056" s="97">
        <f>S1055*R1055*E1055/E1056</f>
        <v>11.310172951844866</v>
      </c>
      <c r="T1056" s="100">
        <f t="shared" si="95"/>
        <v>0.10073307025650835</v>
      </c>
      <c r="U1056" s="100">
        <f t="shared" si="96"/>
        <v>2.7569435246890261E-3</v>
      </c>
      <c r="V1056" s="100">
        <f t="shared" si="97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99"/>
        <v>1958.3749999999206</v>
      </c>
      <c r="G1057" s="97">
        <v>2.92</v>
      </c>
      <c r="H1057" s="96">
        <f t="shared" si="98"/>
        <v>482.69674221453278</v>
      </c>
      <c r="I1057" s="96">
        <f>C1057*$E$1859/E1057</f>
        <v>19.256286306747398</v>
      </c>
      <c r="J1057" s="98">
        <f>J1056*((H1057+(I1057/12))/H1056)</f>
        <v>49085.69722603252</v>
      </c>
      <c r="K1057" s="96">
        <f>D1057*$E$1859/E1057</f>
        <v>33.137076124567464</v>
      </c>
      <c r="L1057" s="98">
        <f>K1057*(J1057/H1057)</f>
        <v>3369.7274983546349</v>
      </c>
      <c r="M1057" s="91">
        <f>H1057/AVERAGE(K937:K1056)</f>
        <v>14.323824968409228</v>
      </c>
      <c r="N1057" s="87"/>
      <c r="O1057" s="99">
        <f t="shared" si="94"/>
        <v>17.7429870458012</v>
      </c>
      <c r="P1057" s="99"/>
      <c r="Q1057" s="107">
        <f>1/M1057-(G1057/100-(((E1057/E937)^(1/10))-1))</f>
        <v>5.9791646042329588E-2</v>
      </c>
      <c r="R1057" s="97">
        <f>((G1057/G1058+G1057/1200+((1+G1058/1200)^(-119))*(1-G1057/G1058)))</f>
        <v>0.99814303734021625</v>
      </c>
      <c r="S1057" s="97">
        <f>S1056*R1056*E1056/E1057</f>
        <v>11.298405915570745</v>
      </c>
      <c r="T1057" s="100">
        <f t="shared" si="95"/>
        <v>9.9350221841863373E-2</v>
      </c>
      <c r="U1057" s="100">
        <f t="shared" si="96"/>
        <v>1.3039334764610722E-3</v>
      </c>
      <c r="V1057" s="100">
        <f t="shared" si="97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99"/>
        <v>1958.4583333332539</v>
      </c>
      <c r="G1058" s="97">
        <v>2.97</v>
      </c>
      <c r="H1058" s="96">
        <f t="shared" si="98"/>
        <v>494.29471885813138</v>
      </c>
      <c r="I1058" s="96">
        <f>C1058*$E$1859/E1058</f>
        <v>19.109047231833905</v>
      </c>
      <c r="J1058" s="98">
        <f>J1057*((H1058+(I1058/12))/H1057)</f>
        <v>50427.035977460902</v>
      </c>
      <c r="K1058" s="96">
        <f>D1058*$E$1859/E1058</f>
        <v>32.363877681660895</v>
      </c>
      <c r="L1058" s="98">
        <f>K1058*(J1058/H1058)</f>
        <v>3301.7031377421335</v>
      </c>
      <c r="M1058" s="91">
        <f>H1058/AVERAGE(K938:K1057)</f>
        <v>14.635555551956264</v>
      </c>
      <c r="N1058" s="87"/>
      <c r="O1058" s="99">
        <f t="shared" si="94"/>
        <v>18.122451008262189</v>
      </c>
      <c r="P1058" s="99"/>
      <c r="Q1058" s="107">
        <f>1/M1058-(G1058/100-(((E1058/E938)^(1/10))-1))</f>
        <v>5.6955679230707462E-2</v>
      </c>
      <c r="R1058" s="97">
        <f>((G1058/G1059+G1058/1200+((1+G1059/1200)^(-119))*(1-G1058/G1059)))</f>
        <v>0.98295343369059929</v>
      </c>
      <c r="S1058" s="97">
        <f>S1057*R1057*E1057/E1058</f>
        <v>11.27742519767045</v>
      </c>
      <c r="T1058" s="100">
        <f t="shared" si="95"/>
        <v>9.8938453060531728E-2</v>
      </c>
      <c r="U1058" s="100">
        <f t="shared" si="96"/>
        <v>2.5234838060506082E-3</v>
      </c>
      <c r="V1058" s="100">
        <f t="shared" si="97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99"/>
        <v>1958.5416666665872</v>
      </c>
      <c r="G1059" s="97">
        <v>3.2</v>
      </c>
      <c r="H1059" s="96">
        <f t="shared" si="98"/>
        <v>506.12960655172395</v>
      </c>
      <c r="I1059" s="96">
        <f>C1059*$E$1859/E1059</f>
        <v>19.043153965517234</v>
      </c>
      <c r="J1059" s="98">
        <f>J1058*((H1059+(I1059/12))/H1058)</f>
        <v>51796.305023917266</v>
      </c>
      <c r="K1059" s="96">
        <f>D1059*$E$1859/E1059</f>
        <v>32.068781353965512</v>
      </c>
      <c r="L1059" s="98">
        <f>K1059*(J1059/H1059)</f>
        <v>3281.855791981925</v>
      </c>
      <c r="M1059" s="91">
        <f>H1059/AVERAGE(K939:K1058)</f>
        <v>14.957457101901131</v>
      </c>
      <c r="N1059" s="87"/>
      <c r="O1059" s="99">
        <f t="shared" si="94"/>
        <v>18.513137401048002</v>
      </c>
      <c r="P1059" s="99"/>
      <c r="Q1059" s="107">
        <f>1/M1059-(G1059/100-(((E1059/E939)^(1/10))-1))</f>
        <v>5.2277564534641441E-2</v>
      </c>
      <c r="R1059" s="97">
        <f>((G1059/G1060+G1059/1200+((1+G1060/1200)^(-119))*(1-G1059/G1060)))</f>
        <v>0.97426729630230513</v>
      </c>
      <c r="S1059" s="97">
        <f>S1058*R1058*E1058/E1059</f>
        <v>11.046959049441679</v>
      </c>
      <c r="T1059" s="100">
        <f t="shared" si="95"/>
        <v>9.5423269679408174E-2</v>
      </c>
      <c r="U1059" s="100">
        <f t="shared" si="96"/>
        <v>6.1617487561467232E-3</v>
      </c>
      <c r="V1059" s="100">
        <f t="shared" si="97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99"/>
        <v>1958.6249999999204</v>
      </c>
      <c r="G1060" s="97">
        <v>3.54</v>
      </c>
      <c r="H1060" s="96">
        <f t="shared" si="98"/>
        <v>526.87951038062272</v>
      </c>
      <c r="I1060" s="96">
        <f>C1060*$E$1859/E1060</f>
        <v>19.109047231833905</v>
      </c>
      <c r="J1060" s="98">
        <f>J1059*((H1060+(I1060/12))/H1059)</f>
        <v>54082.774410848309</v>
      </c>
      <c r="K1060" s="96">
        <f>D1060*$E$1859/E1060</f>
        <v>31.995724765916947</v>
      </c>
      <c r="L1060" s="98">
        <f>K1060*(J1060/H1060)</f>
        <v>3284.2756845423896</v>
      </c>
      <c r="M1060" s="91">
        <f>H1060/AVERAGE(K940:K1059)</f>
        <v>15.544566891165916</v>
      </c>
      <c r="N1060" s="87"/>
      <c r="O1060" s="99">
        <f t="shared" si="94"/>
        <v>19.229233309769263</v>
      </c>
      <c r="P1060" s="99"/>
      <c r="Q1060" s="107">
        <f>1/M1060-(G1060/100-(((E1060/E940)^(1/10))-1))</f>
        <v>4.558516370700294E-2</v>
      </c>
      <c r="R1060" s="97">
        <f>((G1060/G1061+G1060/1200+((1+G1061/1200)^(-119))*(1-G1060/G1061)))</f>
        <v>0.98476247609558587</v>
      </c>
      <c r="S1060" s="97">
        <f>S1059*R1059*E1059/E1060</f>
        <v>10.79993207053263</v>
      </c>
      <c r="T1060" s="100">
        <f t="shared" si="95"/>
        <v>8.8263477388607292E-2</v>
      </c>
      <c r="U1060" s="100">
        <f t="shared" si="96"/>
        <v>9.225849402572539E-3</v>
      </c>
      <c r="V1060" s="100">
        <f t="shared" si="97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99"/>
        <v>1958.7083333332537</v>
      </c>
      <c r="G1061" s="97">
        <v>3.76</v>
      </c>
      <c r="H1061" s="96">
        <f t="shared" si="98"/>
        <v>540.79708235294106</v>
      </c>
      <c r="I1061" s="96">
        <f>C1061*$E$1859/E1061</f>
        <v>19.109047231833905</v>
      </c>
      <c r="J1061" s="98">
        <f>J1060*((H1061+(I1061/12))/H1060)</f>
        <v>55674.833720461858</v>
      </c>
      <c r="K1061" s="96">
        <f>D1061*$E$1859/E1061</f>
        <v>31.811593079584767</v>
      </c>
      <c r="L1061" s="98">
        <f>K1061*(J1061/H1061)</f>
        <v>3274.9902188506976</v>
      </c>
      <c r="M1061" s="91">
        <f>H1061/AVERAGE(K941:K1060)</f>
        <v>15.931923184092842</v>
      </c>
      <c r="N1061" s="87"/>
      <c r="O1061" s="99">
        <f t="shared" si="94"/>
        <v>19.695350298388725</v>
      </c>
      <c r="P1061" s="99"/>
      <c r="Q1061" s="107">
        <f>1/M1061-(G1061/100-(((E1061/E941)^(1/10))-1))</f>
        <v>4.1821066336221333E-2</v>
      </c>
      <c r="R1061" s="97">
        <f>((G1061/G1062+G1061/1200+((1+G1062/1200)^(-119))*(1-G1061/G1062)))</f>
        <v>0.9998326910623766</v>
      </c>
      <c r="S1061" s="97">
        <f>S1060*R1060*E1060/E1061</f>
        <v>10.635367847441842</v>
      </c>
      <c r="T1061" s="100">
        <f t="shared" si="95"/>
        <v>8.8548753510931055E-2</v>
      </c>
      <c r="U1061" s="100">
        <f t="shared" si="96"/>
        <v>1.0635672693254827E-2</v>
      </c>
      <c r="V1061" s="100">
        <f t="shared" si="97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99"/>
        <v>1958.7916666665869</v>
      </c>
      <c r="G1062" s="97">
        <v>3.8</v>
      </c>
      <c r="H1062" s="96">
        <f t="shared" si="98"/>
        <v>562.77800951557083</v>
      </c>
      <c r="I1062" s="96">
        <f>C1062*$E$1859/E1062</f>
        <v>19.182721997750857</v>
      </c>
      <c r="J1062" s="98">
        <f>J1061*((H1062+(I1062/12))/H1061)</f>
        <v>58102.332091107877</v>
      </c>
      <c r="K1062" s="96">
        <f>D1062*$E$1859/E1062</f>
        <v>31.848375234083036</v>
      </c>
      <c r="L1062" s="98">
        <f>K1062*(J1062/H1062)</f>
        <v>3288.0902294063603</v>
      </c>
      <c r="M1062" s="91">
        <f>H1062/AVERAGE(K942:K1061)</f>
        <v>16.559803310351565</v>
      </c>
      <c r="N1062" s="87"/>
      <c r="O1062" s="99">
        <f t="shared" si="94"/>
        <v>20.45514827540655</v>
      </c>
      <c r="P1062" s="99"/>
      <c r="Q1062" s="107">
        <f>1/M1062-(G1062/100-(((E1062/E942)^(1/10))-1))</f>
        <v>3.9457090686644401E-2</v>
      </c>
      <c r="R1062" s="97">
        <f>((G1062/G1063+G1062/1200+((1+G1063/1200)^(-119))*(1-G1062/G1063)))</f>
        <v>1.008131544683726</v>
      </c>
      <c r="S1062" s="97">
        <f>S1061*R1061*E1061/E1062</f>
        <v>10.633588455346052</v>
      </c>
      <c r="T1062" s="100">
        <f t="shared" si="95"/>
        <v>8.6206590168450115E-2</v>
      </c>
      <c r="U1062" s="100">
        <f t="shared" si="96"/>
        <v>9.6155994588935645E-3</v>
      </c>
      <c r="V1062" s="100">
        <f t="shared" si="97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99"/>
        <v>1958.8749999999202</v>
      </c>
      <c r="G1063" s="97">
        <v>3.74</v>
      </c>
      <c r="H1063" s="96">
        <f t="shared" si="98"/>
        <v>577.89918103448258</v>
      </c>
      <c r="I1063" s="96">
        <f>C1063*$E$1859/E1063</f>
        <v>19.189885319482752</v>
      </c>
      <c r="J1063" s="98">
        <f>J1062*((H1063+(I1063/12))/H1062)</f>
        <v>59828.572402990758</v>
      </c>
      <c r="K1063" s="96">
        <f>D1063*$E$1859/E1063</f>
        <v>31.775318646034474</v>
      </c>
      <c r="L1063" s="98">
        <f>K1063*(J1063/H1063)</f>
        <v>3289.6256209245971</v>
      </c>
      <c r="M1063" s="91">
        <f>H1063/AVERAGE(K943:K1062)</f>
        <v>16.988883579386325</v>
      </c>
      <c r="N1063" s="87"/>
      <c r="O1063" s="99">
        <f t="shared" si="94"/>
        <v>20.965610881429548</v>
      </c>
      <c r="P1063" s="99"/>
      <c r="Q1063" s="107">
        <f>1/M1063-(G1063/100-(((E1063/E943)^(1/10))-1))</f>
        <v>3.972103343144634E-2</v>
      </c>
      <c r="R1063" s="97">
        <f>((G1063/G1064+G1063/1200+((1+G1064/1200)^(-119))*(1-G1063/G1064)))</f>
        <v>0.99324246095862645</v>
      </c>
      <c r="S1063" s="97">
        <f>S1062*R1062*E1062/E1063</f>
        <v>10.68309024482933</v>
      </c>
      <c r="T1063" s="100">
        <f t="shared" si="95"/>
        <v>8.4644019951249483E-2</v>
      </c>
      <c r="U1063" s="100">
        <f t="shared" si="96"/>
        <v>8.4141428860657896E-3</v>
      </c>
      <c r="V1063" s="100">
        <f t="shared" si="97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99"/>
        <v>1958.9583333332534</v>
      </c>
      <c r="G1064" s="97">
        <v>3.86</v>
      </c>
      <c r="H1064" s="96">
        <f>B1064*$E$1859/E1064</f>
        <v>590.83406730103786</v>
      </c>
      <c r="I1064" s="96">
        <f>C1064*$E$1859/E1064</f>
        <v>19.329961072664354</v>
      </c>
      <c r="J1064" s="98">
        <f>J1063*((H1064+(I1064/12))/H1063)</f>
        <v>61334.456946030172</v>
      </c>
      <c r="K1064" s="96">
        <f>D1064*$E$1859/E1064</f>
        <v>31.922049999999992</v>
      </c>
      <c r="L1064" s="98">
        <f>K1064*(J1064/H1064)</f>
        <v>3313.8265203594542</v>
      </c>
      <c r="M1064" s="91">
        <f>H1064/AVERAGE(K944:K1063)</f>
        <v>17.358357365369955</v>
      </c>
      <c r="N1064" s="87"/>
      <c r="O1064" s="99">
        <f t="shared" si="94"/>
        <v>21.399510465598855</v>
      </c>
      <c r="P1064" s="99"/>
      <c r="Q1064" s="107">
        <f>1/M1064-(G1064/100-(((E1064/E944)^(1/10))-1))</f>
        <v>3.733806321074791E-2</v>
      </c>
      <c r="R1064" s="97">
        <f>((G1064/G1065+G1064/1200+((1+G1065/1200)^(-119))*(1-G1064/G1065)))</f>
        <v>0.99014892310714775</v>
      </c>
      <c r="S1064" s="97">
        <f>S1063*R1063*E1063/E1064</f>
        <v>10.647614758377303</v>
      </c>
      <c r="T1064" s="100">
        <f t="shared" si="95"/>
        <v>8.3029357272975446E-2</v>
      </c>
      <c r="U1064" s="100">
        <f t="shared" si="96"/>
        <v>6.4466390086725944E-3</v>
      </c>
      <c r="V1064" s="100">
        <f t="shared" si="97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99"/>
        <v>1959.0416666665867</v>
      </c>
      <c r="G1065" s="97">
        <v>4.0199999999999996</v>
      </c>
      <c r="H1065" s="96">
        <f t="shared" si="98"/>
        <v>612.24290379310321</v>
      </c>
      <c r="I1065" s="96">
        <f>C1065*$E$1859/E1065</f>
        <v>19.336726749482754</v>
      </c>
      <c r="J1065" s="98">
        <f>J1064*((H1065+(I1065/12))/H1064)</f>
        <v>63724.185987995224</v>
      </c>
      <c r="K1065" s="96">
        <f>D1065*$E$1859/E1065</f>
        <v>32.619161526379301</v>
      </c>
      <c r="L1065" s="98">
        <f>K1065*(J1065/H1065)</f>
        <v>3395.1059342647591</v>
      </c>
      <c r="M1065" s="91">
        <f>H1065/AVERAGE(K945:K1064)</f>
        <v>17.980339342993389</v>
      </c>
      <c r="N1065" s="87"/>
      <c r="O1065" s="99">
        <f t="shared" si="94"/>
        <v>22.140010454221407</v>
      </c>
      <c r="P1065" s="99"/>
      <c r="Q1065" s="107">
        <f>1/M1065-(G1065/100-(((E1065/E945)^(1/10))-1))</f>
        <v>3.45207004870247E-2</v>
      </c>
      <c r="R1065" s="97">
        <f>((G1065/G1066+G1065/1200+((1+G1066/1200)^(-119))*(1-G1065/G1066)))</f>
        <v>1.0082641214080816</v>
      </c>
      <c r="S1065" s="97">
        <f>S1064*R1064*E1064/E1065</f>
        <v>10.506370064988896</v>
      </c>
      <c r="T1065" s="100">
        <f t="shared" si="95"/>
        <v>7.4217664652789006E-2</v>
      </c>
      <c r="U1065" s="100">
        <f t="shared" si="96"/>
        <v>7.9385311846511541E-3</v>
      </c>
      <c r="V1065" s="100">
        <f t="shared" si="97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99"/>
        <v>1959.12499999992</v>
      </c>
      <c r="G1066" s="97">
        <v>3.96</v>
      </c>
      <c r="H1066" s="96">
        <f t="shared" si="98"/>
        <v>604.97255311418667</v>
      </c>
      <c r="I1066" s="96">
        <f>C1066*$E$1859/E1066</f>
        <v>19.477200147577854</v>
      </c>
      <c r="J1066" s="98">
        <f>J1065*((H1066+(I1066/12))/H1065)</f>
        <v>63136.402202228346</v>
      </c>
      <c r="K1066" s="96">
        <f>D1066*$E$1859/E1066</f>
        <v>33.542121651730092</v>
      </c>
      <c r="L1066" s="98">
        <f>K1066*(J1066/H1066)</f>
        <v>3500.5371275413681</v>
      </c>
      <c r="M1066" s="91">
        <f>H1066/AVERAGE(K946:K1065)</f>
        <v>17.759169263611415</v>
      </c>
      <c r="N1066" s="87"/>
      <c r="O1066" s="99">
        <f t="shared" si="94"/>
        <v>21.841682331178756</v>
      </c>
      <c r="P1066" s="99"/>
      <c r="Q1066" s="107">
        <f>1/M1066-(G1066/100-(((E1066/E946)^(1/10))-1))</f>
        <v>3.6314250209677851E-2</v>
      </c>
      <c r="R1066" s="97">
        <f>((G1066/G1067+G1066/1200+((1+G1067/1200)^(-119))*(1-G1066/G1067)))</f>
        <v>1.0008463720204186</v>
      </c>
      <c r="S1066" s="97">
        <f>S1065*R1065*E1065/E1066</f>
        <v>10.629850640144006</v>
      </c>
      <c r="T1066" s="100">
        <f t="shared" si="95"/>
        <v>7.4355617986946676E-2</v>
      </c>
      <c r="U1066" s="100">
        <f t="shared" si="96"/>
        <v>5.5859953236327975E-3</v>
      </c>
      <c r="V1066" s="100">
        <f t="shared" si="97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99"/>
        <v>1959.2083333332532</v>
      </c>
      <c r="G1067" s="97">
        <v>3.99</v>
      </c>
      <c r="H1067" s="96">
        <f t="shared" si="98"/>
        <v>620.3260650519029</v>
      </c>
      <c r="I1067" s="96">
        <f>C1067*$E$1859/E1067</f>
        <v>19.550874913494805</v>
      </c>
      <c r="J1067" s="98">
        <f>J1066*((H1067+(I1067/12))/H1066)</f>
        <v>64908.763319371406</v>
      </c>
      <c r="K1067" s="96">
        <f>D1067*$E$1859/E1067</f>
        <v>34.352102249134937</v>
      </c>
      <c r="L1067" s="98">
        <f>K1067*(J1067/H1067)</f>
        <v>3594.4845784053609</v>
      </c>
      <c r="M1067" s="91">
        <f>H1067/AVERAGE(K947:K1066)</f>
        <v>18.200871845485633</v>
      </c>
      <c r="N1067" s="87"/>
      <c r="O1067" s="99">
        <f t="shared" si="94"/>
        <v>22.355431528386667</v>
      </c>
      <c r="P1067" s="99"/>
      <c r="Q1067" s="107">
        <f>1/M1067-(G1067/100-(((E1067/E947)^(1/10))-1))</f>
        <v>3.4647733018719269E-2</v>
      </c>
      <c r="R1067" s="97">
        <f>((G1067/G1068+G1067/1200+((1+G1068/1200)^(-119))*(1-G1067/G1068)))</f>
        <v>0.99275673824349686</v>
      </c>
      <c r="S1067" s="97">
        <f>S1066*R1066*E1066/E1067</f>
        <v>10.638847448307056</v>
      </c>
      <c r="T1067" s="100">
        <f t="shared" si="95"/>
        <v>6.8426001852675666E-2</v>
      </c>
      <c r="U1067" s="100">
        <f t="shared" si="96"/>
        <v>4.3665738240288299E-3</v>
      </c>
      <c r="V1067" s="100">
        <f t="shared" si="97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99"/>
        <v>1959.2916666665865</v>
      </c>
      <c r="G1068" s="97">
        <v>4.12</v>
      </c>
      <c r="H1068" s="96">
        <f t="shared" si="98"/>
        <v>628.53415689655151</v>
      </c>
      <c r="I1068" s="96">
        <f>C1068*$E$1859/E1068</f>
        <v>19.556878818448272</v>
      </c>
      <c r="J1068" s="98">
        <f>J1067*((H1068+(I1068/12))/H1067)</f>
        <v>65938.159838983323</v>
      </c>
      <c r="K1068" s="96">
        <f>D1068*$E$1859/E1068</f>
        <v>35.29775174948275</v>
      </c>
      <c r="L1068" s="98">
        <f>K1068*(J1068/H1068)</f>
        <v>3703.0108408208876</v>
      </c>
      <c r="M1068" s="91">
        <f>H1068/AVERAGE(K948:K1067)</f>
        <v>18.430753048783416</v>
      </c>
      <c r="N1068" s="87"/>
      <c r="O1068" s="99">
        <f t="shared" si="94"/>
        <v>22.606141738483988</v>
      </c>
      <c r="P1068" s="99"/>
      <c r="Q1068" s="107">
        <f>1/M1068-(G1068/100-(((E1068/E948)^(1/10))-1))</f>
        <v>3.2587143118029203E-2</v>
      </c>
      <c r="R1068" s="97">
        <f>((G1068/G1069+G1068/1200+((1+G1069/1200)^(-119))*(1-G1068/G1069)))</f>
        <v>0.98812298241161645</v>
      </c>
      <c r="S1068" s="97">
        <f>S1067*R1067*E1067/E1068</f>
        <v>10.525367534584387</v>
      </c>
      <c r="T1068" s="100">
        <f t="shared" si="95"/>
        <v>6.8558111969219793E-2</v>
      </c>
      <c r="U1068" s="100">
        <f t="shared" si="96"/>
        <v>6.3737162470174358E-3</v>
      </c>
      <c r="V1068" s="100">
        <f t="shared" si="97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99"/>
        <v>1959.3749999999197</v>
      </c>
      <c r="G1069" s="97">
        <v>4.3099999999999996</v>
      </c>
      <c r="H1069" s="96">
        <f t="shared" si="98"/>
        <v>638.00069586206882</v>
      </c>
      <c r="I1069" s="96">
        <f>C1069*$E$1859/E1069</f>
        <v>19.630189457413788</v>
      </c>
      <c r="J1069" s="98">
        <f>J1068*((H1069+(I1069/12))/H1068)</f>
        <v>67102.887375649952</v>
      </c>
      <c r="K1069" s="96">
        <f>D1069*$E$1859/E1069</f>
        <v>36.361746698793091</v>
      </c>
      <c r="L1069" s="98">
        <f>K1069*(J1069/H1069)</f>
        <v>3824.4130599483392</v>
      </c>
      <c r="M1069" s="91">
        <f>H1069/AVERAGE(K949:K1068)</f>
        <v>18.69272143959418</v>
      </c>
      <c r="N1069" s="87"/>
      <c r="O1069" s="99">
        <f t="shared" si="94"/>
        <v>22.894229168466914</v>
      </c>
      <c r="P1069" s="99"/>
      <c r="Q1069" s="107">
        <f>1/M1069-(G1069/100-(((E1069/E949)^(1/10))-1))</f>
        <v>3.0354324726054635E-2</v>
      </c>
      <c r="R1069" s="97">
        <f>((G1069/G1070+G1069/1200+((1+G1070/1200)^(-119))*(1-G1069/G1070)))</f>
        <v>1.0011775987524087</v>
      </c>
      <c r="S1069" s="97">
        <f>S1068*R1068*E1068/E1069</f>
        <v>10.400357559251926</v>
      </c>
      <c r="T1069" s="100">
        <f t="shared" si="95"/>
        <v>7.008498944943975E-2</v>
      </c>
      <c r="U1069" s="100">
        <f t="shared" si="96"/>
        <v>6.7048696109144323E-3</v>
      </c>
      <c r="V1069" s="100">
        <f t="shared" si="97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99"/>
        <v>1959.458333333253</v>
      </c>
      <c r="G1070" s="97">
        <v>4.34</v>
      </c>
      <c r="H1070" s="96">
        <f t="shared" si="98"/>
        <v>630.32336529209601</v>
      </c>
      <c r="I1070" s="96">
        <f>C1070*$E$1859/E1070</f>
        <v>19.635900171821298</v>
      </c>
      <c r="J1070" s="98">
        <f>J1069*((H1070+(I1070/12))/H1069)</f>
        <v>66467.51359304144</v>
      </c>
      <c r="K1070" s="96">
        <f>D1070*$E$1859/E1070</f>
        <v>37.29724054982816</v>
      </c>
      <c r="L1070" s="98">
        <f>K1070*(J1070/H1070)</f>
        <v>3932.988970002451</v>
      </c>
      <c r="M1070" s="91">
        <f>H1070/AVERAGE(K950:K1069)</f>
        <v>18.448591397066476</v>
      </c>
      <c r="N1070" s="87"/>
      <c r="O1070" s="99">
        <f t="shared" si="94"/>
        <v>22.562214820417108</v>
      </c>
      <c r="P1070" s="99"/>
      <c r="Q1070" s="107">
        <f>1/M1070-(G1070/100-(((E1070/E950)^(1/10))-1))</f>
        <v>3.0685698424929714E-2</v>
      </c>
      <c r="R1070" s="97">
        <f>((G1070/G1071+G1070/1200+((1+G1071/1200)^(-119))*(1-G1070/G1071)))</f>
        <v>0.99880191558246589</v>
      </c>
      <c r="S1070" s="97">
        <f>S1069*R1069*E1069/E1070</f>
        <v>10.376822859546767</v>
      </c>
      <c r="T1070" s="100">
        <f t="shared" si="95"/>
        <v>6.507284832661786E-2</v>
      </c>
      <c r="U1070" s="100">
        <f t="shared" si="96"/>
        <v>5.0739736032758831E-3</v>
      </c>
      <c r="V1070" s="100">
        <f t="shared" si="97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99"/>
        <v>1959.5416666665863</v>
      </c>
      <c r="G1071" s="97">
        <v>4.4000000000000004</v>
      </c>
      <c r="H1071" s="96">
        <f t="shared" si="98"/>
        <v>653.09015993150661</v>
      </c>
      <c r="I1071" s="96">
        <f>C1071*$E$1859/E1071</f>
        <v>19.641571771746573</v>
      </c>
      <c r="J1071" s="98">
        <f>J1070*((H1071+(I1071/12))/H1070)</f>
        <v>69040.869098127747</v>
      </c>
      <c r="K1071" s="96">
        <f>D1071*$E$1859/E1071</f>
        <v>37.278832363013692</v>
      </c>
      <c r="L1071" s="98">
        <f>K1071*(J1071/H1071)</f>
        <v>3940.8999602379586</v>
      </c>
      <c r="M1071" s="91">
        <f>H1071/AVERAGE(K951:K1070)</f>
        <v>19.090533975796507</v>
      </c>
      <c r="N1071" s="87"/>
      <c r="O1071" s="99">
        <f t="shared" si="94"/>
        <v>23.31074290797514</v>
      </c>
      <c r="P1071" s="99"/>
      <c r="Q1071" s="107">
        <f>1/M1071-(G1071/100-(((E1071/E951)^(1/10))-1))</f>
        <v>2.947063577364336E-2</v>
      </c>
      <c r="R1071" s="97">
        <f>((G1071/G1072+G1071/1200+((1+G1072/1200)^(-119))*(1-G1071/G1072)))</f>
        <v>1.0012626276101042</v>
      </c>
      <c r="S1071" s="97">
        <f>S1070*R1070*E1070/E1071</f>
        <v>10.32889606159107</v>
      </c>
      <c r="T1071" s="100">
        <f t="shared" si="95"/>
        <v>5.5911077489658956E-2</v>
      </c>
      <c r="U1071" s="100">
        <f t="shared" si="96"/>
        <v>4.4513692227852175E-3</v>
      </c>
      <c r="V1071" s="100">
        <f t="shared" si="97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99"/>
        <v>1959.6249999999195</v>
      </c>
      <c r="G1072" s="97">
        <v>4.43</v>
      </c>
      <c r="H1072" s="96">
        <f t="shared" si="98"/>
        <v>649.37320890410933</v>
      </c>
      <c r="I1072" s="96">
        <f>C1072*$E$1859/E1072</f>
        <v>19.714380283047941</v>
      </c>
      <c r="J1072" s="98">
        <f>J1071*((H1072+(I1072/12))/H1071)</f>
        <v>68821.608865662565</v>
      </c>
      <c r="K1072" s="96">
        <f>D1072*$E$1859/E1072</f>
        <v>37.388154452054785</v>
      </c>
      <c r="L1072" s="98">
        <f>K1072*(J1072/H1072)</f>
        <v>3962.4562680229969</v>
      </c>
      <c r="M1072" s="91">
        <f>H1072/AVERAGE(K952:K1071)</f>
        <v>18.958803640750208</v>
      </c>
      <c r="N1072" s="87"/>
      <c r="O1072" s="99">
        <f t="shared" si="94"/>
        <v>23.114626571364795</v>
      </c>
      <c r="P1072" s="99"/>
      <c r="Q1072" s="107">
        <f>1/M1072-(G1072/100-(((E1072/E952)^(1/10))-1))</f>
        <v>2.9104756200802433E-2</v>
      </c>
      <c r="R1072" s="97">
        <f>((G1072/G1073+G1072/1200+((1+G1073/1200)^(-119))*(1-G1072/G1073)))</f>
        <v>0.98388762999034785</v>
      </c>
      <c r="S1072" s="97">
        <f>S1071*R1071*E1071/E1072</f>
        <v>10.341937610940331</v>
      </c>
      <c r="T1072" s="100">
        <f t="shared" si="95"/>
        <v>5.5375496521499867E-2</v>
      </c>
      <c r="U1072" s="100">
        <f t="shared" si="96"/>
        <v>4.5576778834710563E-3</v>
      </c>
      <c r="V1072" s="100">
        <f t="shared" si="97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99"/>
        <v>1959.7083333332528</v>
      </c>
      <c r="G1073" s="97">
        <v>4.68</v>
      </c>
      <c r="H1073" s="96">
        <f t="shared" si="98"/>
        <v>621.55390870307144</v>
      </c>
      <c r="I1073" s="96">
        <f>C1073*$E$1859/E1073</f>
        <v>19.719764675767912</v>
      </c>
      <c r="J1073" s="98">
        <f>J1072*((H1073+(I1073/12))/H1072)</f>
        <v>66047.436050455246</v>
      </c>
      <c r="K1073" s="96">
        <f>D1073*$E$1859/E1073</f>
        <v>37.369498805460736</v>
      </c>
      <c r="L1073" s="98">
        <f>K1073*(J1073/H1073)</f>
        <v>3970.9501429108063</v>
      </c>
      <c r="M1073" s="91">
        <f>H1073/AVERAGE(K953:K1072)</f>
        <v>18.123290556758619</v>
      </c>
      <c r="N1073" s="87"/>
      <c r="O1073" s="99">
        <f t="shared" si="94"/>
        <v>22.065621822784536</v>
      </c>
      <c r="P1073" s="99"/>
      <c r="Q1073" s="107">
        <f>1/M1073-(G1073/100-(((E1073/E953)^(1/10))-1))</f>
        <v>2.8957426532419804E-2</v>
      </c>
      <c r="R1073" s="97">
        <f>((G1073/G1074+G1073/1200+((1+G1074/1200)^(-119))*(1-G1073/G1074)))</f>
        <v>1.0158648196265918</v>
      </c>
      <c r="S1073" s="97">
        <f>S1072*R1072*E1072/E1073</f>
        <v>10.140576483879002</v>
      </c>
      <c r="T1073" s="100">
        <f t="shared" si="95"/>
        <v>6.0105380962148569E-2</v>
      </c>
      <c r="U1073" s="100">
        <f t="shared" si="96"/>
        <v>3.4376210664397444E-3</v>
      </c>
      <c r="V1073" s="100">
        <f t="shared" si="97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99"/>
        <v>1959.791666666586</v>
      </c>
      <c r="G1074" s="97">
        <v>4.53</v>
      </c>
      <c r="H1074" s="96">
        <f t="shared" si="98"/>
        <v>618.89688775510183</v>
      </c>
      <c r="I1074" s="96">
        <f>C1074*$E$1859/E1074</f>
        <v>19.725112439965983</v>
      </c>
      <c r="J1074" s="98">
        <f>J1073*((H1074+(I1074/12))/H1073)</f>
        <v>65939.76505307843</v>
      </c>
      <c r="K1074" s="96">
        <f>D1074*$E$1859/E1074</f>
        <v>37.097656657653047</v>
      </c>
      <c r="L1074" s="98">
        <f>K1074*(J1074/H1074)</f>
        <v>3952.5336327000255</v>
      </c>
      <c r="M1074" s="91">
        <f>H1074/AVERAGE(K954:K1073)</f>
        <v>18.02196244151542</v>
      </c>
      <c r="N1074" s="87"/>
      <c r="O1074" s="99">
        <f t="shared" si="94"/>
        <v>21.913293512657305</v>
      </c>
      <c r="P1074" s="99"/>
      <c r="Q1074" s="107">
        <f>1/M1074-(G1074/100-(((E1074/E954)^(1/10))-1))</f>
        <v>3.1973736478613742E-2</v>
      </c>
      <c r="R1074" s="97">
        <f>((G1074/G1075+G1074/1200+((1+G1075/1200)^(-119))*(1-G1074/G1075)))</f>
        <v>1.0037750000000001</v>
      </c>
      <c r="S1074" s="97">
        <f>S1073*R1073*E1073/E1074</f>
        <v>10.266415938458104</v>
      </c>
      <c r="T1074" s="100">
        <f t="shared" si="95"/>
        <v>6.1127011426896471E-2</v>
      </c>
      <c r="U1074" s="100">
        <f t="shared" si="96"/>
        <v>2.6821007016599729E-3</v>
      </c>
      <c r="V1074" s="100">
        <f t="shared" si="97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99"/>
        <v>1959.8749999999193</v>
      </c>
      <c r="G1075" s="97">
        <v>4.53</v>
      </c>
      <c r="H1075" s="96">
        <f t="shared" si="98"/>
        <v>621.39419098639439</v>
      </c>
      <c r="I1075" s="96">
        <f>C1075*$E$1859/E1075</f>
        <v>19.797425655272104</v>
      </c>
      <c r="J1075" s="98">
        <f>J1074*((H1075+(I1075/12))/H1074)</f>
        <v>66381.612572611659</v>
      </c>
      <c r="K1075" s="96">
        <f>D1075*$E$1859/E1075</f>
        <v>36.952813070238079</v>
      </c>
      <c r="L1075" s="98">
        <f>K1075*(J1075/H1075)</f>
        <v>3947.5543162108402</v>
      </c>
      <c r="M1075" s="91">
        <f>H1075/AVERAGE(K955:K1074)</f>
        <v>18.071789130570213</v>
      </c>
      <c r="N1075" s="87"/>
      <c r="O1075" s="99">
        <f t="shared" si="94"/>
        <v>21.94586339590121</v>
      </c>
      <c r="P1075" s="99"/>
      <c r="Q1075" s="107">
        <f>1/M1075-(G1075/100-(((E1075/E955)^(1/10))-1))</f>
        <v>3.1390612264807681E-2</v>
      </c>
      <c r="R1075" s="97">
        <f>((G1075/G1076+G1075/1200+((1+G1076/1200)^(-119))*(1-G1075/G1076)))</f>
        <v>0.99110624580365825</v>
      </c>
      <c r="S1075" s="97">
        <f>S1074*R1074*E1074/E1075</f>
        <v>10.305171658625785</v>
      </c>
      <c r="T1075" s="100">
        <f t="shared" si="95"/>
        <v>6.0904418264419169E-2</v>
      </c>
      <c r="U1075" s="100">
        <f t="shared" si="96"/>
        <v>2.0766310364799256E-3</v>
      </c>
      <c r="V1075" s="100">
        <f t="shared" si="97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99"/>
        <v>1959.9583333332525</v>
      </c>
      <c r="G1076" s="97">
        <v>4.6900000000000004</v>
      </c>
      <c r="H1076" s="96">
        <f t="shared" si="98"/>
        <v>641.264038435374</v>
      </c>
      <c r="I1076" s="96">
        <f>C1076*$E$1859/E1076</f>
        <v>19.869847448979588</v>
      </c>
      <c r="J1076" s="98">
        <f>J1075*((H1076+(I1076/12))/H1075)</f>
        <v>68681.132875341034</v>
      </c>
      <c r="K1076" s="96">
        <f>D1076*$E$1859/E1076</f>
        <v>36.808078061224478</v>
      </c>
      <c r="L1076" s="98">
        <f>K1076*(J1076/H1076)</f>
        <v>3942.2458592517119</v>
      </c>
      <c r="M1076" s="91">
        <f>H1076/AVERAGE(K956:K1075)</f>
        <v>18.624728977900105</v>
      </c>
      <c r="N1076" s="87"/>
      <c r="O1076" s="99">
        <f t="shared" si="94"/>
        <v>22.588315691509774</v>
      </c>
      <c r="P1076" s="99"/>
      <c r="Q1076" s="107">
        <f>1/M1076-(G1076/100-(((E1076/E956)^(1/10))-1))</f>
        <v>2.9010076868157722E-2</v>
      </c>
      <c r="R1076" s="97">
        <f>((G1076/G1077+G1076/1200+((1+G1077/1200)^(-119))*(1-G1076/G1077)))</f>
        <v>1.0015362166752055</v>
      </c>
      <c r="S1076" s="97">
        <f>S1075*R1075*E1075/E1076</f>
        <v>10.21351999494286</v>
      </c>
      <c r="T1076" s="100">
        <f t="shared" si="95"/>
        <v>5.1298900077659804E-2</v>
      </c>
      <c r="U1076" s="100">
        <f t="shared" si="96"/>
        <v>-5.5015396284074924E-4</v>
      </c>
      <c r="V1076" s="100">
        <f t="shared" si="97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99"/>
        <v>1960.0416666665858</v>
      </c>
      <c r="G1077" s="97">
        <v>4.72</v>
      </c>
      <c r="H1077" s="96">
        <f t="shared" si="98"/>
        <v>632.2309083617746</v>
      </c>
      <c r="I1077" s="96">
        <f>C1077*$E$1859/E1077</f>
        <v>20.337178523378832</v>
      </c>
      <c r="J1077" s="98">
        <f>J1076*((H1077+(I1077/12))/H1076)</f>
        <v>67895.173886608856</v>
      </c>
      <c r="K1077" s="96">
        <f>D1077*$E$1859/E1077</f>
        <v>36.933702901023878</v>
      </c>
      <c r="L1077" s="98">
        <f>K1077*(J1077/H1077)</f>
        <v>3966.3043163123216</v>
      </c>
      <c r="M1077" s="91">
        <f>H1077/AVERAGE(K957:K1076)</f>
        <v>18.338284994375563</v>
      </c>
      <c r="N1077" s="87"/>
      <c r="O1077" s="99">
        <f t="shared" si="94"/>
        <v>22.215441275545864</v>
      </c>
      <c r="P1077" s="99"/>
      <c r="Q1077" s="107">
        <f>1/M1077-(G1077/100-(((E1077/E957)^(1/10))-1))</f>
        <v>2.9634527949424019E-2</v>
      </c>
      <c r="R1077" s="97">
        <f>((G1077/G1078+G1077/1200+((1+G1078/1200)^(-119))*(1-G1077/G1078)))</f>
        <v>1.0223132881790824</v>
      </c>
      <c r="S1077" s="97">
        <f>S1076*R1076*E1076/E1077</f>
        <v>10.26412215478997</v>
      </c>
      <c r="T1077" s="100">
        <f t="shared" si="95"/>
        <v>5.1609699366200523E-2</v>
      </c>
      <c r="U1077" s="100">
        <f t="shared" si="96"/>
        <v>-1.6361931398505281E-3</v>
      </c>
      <c r="V1077" s="100">
        <f t="shared" si="97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99"/>
        <v>1960.1249999999191</v>
      </c>
      <c r="G1078" s="97">
        <v>4.49</v>
      </c>
      <c r="H1078" s="96">
        <f t="shared" si="98"/>
        <v>605.65032278911542</v>
      </c>
      <c r="I1078" s="96">
        <f>C1078*$E$1859/E1078</f>
        <v>20.666052866156456</v>
      </c>
      <c r="J1078" s="98">
        <f>J1077*((H1078+(I1078/12))/H1077)</f>
        <v>65225.632817462516</v>
      </c>
      <c r="K1078" s="96">
        <f>D1078*$E$1859/E1078</f>
        <v>36.808078061224478</v>
      </c>
      <c r="L1078" s="98">
        <f>K1078*(J1078/H1078)</f>
        <v>3964.0533390318742</v>
      </c>
      <c r="M1078" s="91">
        <f>H1078/AVERAGE(K958:K1077)</f>
        <v>17.545275108945969</v>
      </c>
      <c r="N1078" s="87"/>
      <c r="O1078" s="99">
        <f t="shared" si="94"/>
        <v>21.233856769802042</v>
      </c>
      <c r="P1078" s="99"/>
      <c r="Q1078" s="107">
        <f>1/M1078-(G1078/100-(((E1078/E958)^(1/10))-1))</f>
        <v>3.4747577618196357E-2</v>
      </c>
      <c r="R1078" s="97">
        <f>((G1078/G1079+G1078/1200+((1+G1079/1200)^(-119))*(1-G1078/G1079)))</f>
        <v>1.023134908202376</v>
      </c>
      <c r="S1078" s="97">
        <f>S1077*R1077*E1077/E1078</f>
        <v>10.457457489143488</v>
      </c>
      <c r="T1078" s="100">
        <f t="shared" si="95"/>
        <v>5.1857461039326758E-2</v>
      </c>
      <c r="U1078" s="100">
        <f t="shared" si="96"/>
        <v>4.0165797472035969E-4</v>
      </c>
      <c r="V1078" s="100">
        <f t="shared" si="97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99"/>
        <v>1960.2083333332523</v>
      </c>
      <c r="G1079" s="97">
        <v>4.25</v>
      </c>
      <c r="H1079" s="96">
        <f t="shared" si="98"/>
        <v>597.39836428571414</v>
      </c>
      <c r="I1079" s="96">
        <f>C1079*$E$1859/E1079</f>
        <v>21.064209863945571</v>
      </c>
      <c r="J1079" s="98">
        <f>J1078*((H1079+(I1079/12))/H1078)</f>
        <v>64525.97935201884</v>
      </c>
      <c r="K1079" s="96">
        <f>D1079*$E$1859/E1079</f>
        <v>36.808078061224478</v>
      </c>
      <c r="L1079" s="98">
        <f>K1079*(J1079/H1079)</f>
        <v>3975.70101787248</v>
      </c>
      <c r="M1079" s="91">
        <f>H1079/AVERAGE(K959:K1078)</f>
        <v>17.286020720522153</v>
      </c>
      <c r="N1079" s="87"/>
      <c r="O1079" s="99">
        <f t="shared" si="94"/>
        <v>20.901862083864046</v>
      </c>
      <c r="P1079" s="99"/>
      <c r="Q1079" s="107">
        <f>1/M1079-(G1079/100-(((E1079/E959)^(1/10))-1))</f>
        <v>3.7568234521250819E-2</v>
      </c>
      <c r="R1079" s="97">
        <f>((G1079/G1080+G1079/1200+((1+G1080/1200)^(-119))*(1-G1079/G1080)))</f>
        <v>1.0011208804158602</v>
      </c>
      <c r="S1079" s="97">
        <f>S1078*R1078*E1078/E1079</f>
        <v>10.699389808185071</v>
      </c>
      <c r="T1079" s="100">
        <f t="shared" si="95"/>
        <v>5.4539031724874176E-2</v>
      </c>
      <c r="U1079" s="100">
        <f t="shared" si="96"/>
        <v>-6.138646284771232E-4</v>
      </c>
      <c r="V1079" s="100">
        <f t="shared" si="97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99"/>
        <v>1960.2916666665856</v>
      </c>
      <c r="G1080" s="97">
        <v>4.28</v>
      </c>
      <c r="H1080" s="96">
        <f t="shared" si="98"/>
        <v>603.0562191525421</v>
      </c>
      <c r="I1080" s="96">
        <f>C1080*$E$1859/E1080</f>
        <v>21.028839805593215</v>
      </c>
      <c r="J1080" s="98">
        <f>J1079*((H1080+(I1080/12))/H1079)</f>
        <v>65326.373519724817</v>
      </c>
      <c r="K1080" s="96">
        <f>D1080*$E$1859/E1080</f>
        <v>36.214429516440667</v>
      </c>
      <c r="L1080" s="98">
        <f>K1080*(J1080/H1080)</f>
        <v>3922.9466080613224</v>
      </c>
      <c r="M1080" s="91">
        <f>H1080/AVERAGE(K960:K1079)</f>
        <v>17.429766947597198</v>
      </c>
      <c r="N1080" s="87"/>
      <c r="O1080" s="99">
        <f t="shared" si="94"/>
        <v>21.057013645324002</v>
      </c>
      <c r="P1080" s="99"/>
      <c r="Q1080" s="107">
        <f>1/M1080-(G1080/100-(((E1080/E960)^(1/10))-1))</f>
        <v>3.7138296214863323E-2</v>
      </c>
      <c r="R1080" s="97">
        <f>((G1080/G1081+G1080/1200+((1+G1081/1200)^(-119))*(1-G1080/G1081)))</f>
        <v>0.9979364483224713</v>
      </c>
      <c r="S1080" s="97">
        <f>S1079*R1079*E1079/E1080</f>
        <v>10.675072773344814</v>
      </c>
      <c r="T1080" s="100">
        <f t="shared" si="95"/>
        <v>4.948843473227571E-2</v>
      </c>
      <c r="U1080" s="100">
        <f t="shared" si="96"/>
        <v>-2.834123274965461E-3</v>
      </c>
      <c r="V1080" s="100">
        <f t="shared" si="97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99"/>
        <v>1960.3749999999188</v>
      </c>
      <c r="G1081" s="97">
        <v>4.3499999999999996</v>
      </c>
      <c r="H1081" s="96">
        <f t="shared" si="98"/>
        <v>597.53749186440666</v>
      </c>
      <c r="I1081" s="96">
        <f>C1081*$E$1859/E1081</f>
        <v>21.064982058813548</v>
      </c>
      <c r="J1081" s="98">
        <f>J1080*((H1081+(I1081/12))/H1080)</f>
        <v>64918.710809034797</v>
      </c>
      <c r="K1081" s="96">
        <f>D1081*$E$1859/E1081</f>
        <v>35.745445907288122</v>
      </c>
      <c r="L1081" s="98">
        <f>K1081*(J1081/H1081)</f>
        <v>3883.5191049766186</v>
      </c>
      <c r="M1081" s="91">
        <f>H1081/AVERAGE(K961:K1080)</f>
        <v>17.256170578727914</v>
      </c>
      <c r="N1081" s="87"/>
      <c r="O1081" s="99">
        <f t="shared" si="94"/>
        <v>20.829617960486171</v>
      </c>
      <c r="P1081" s="99"/>
      <c r="Q1081" s="107">
        <f>1/M1081-(G1081/100-(((E1081/E961)^(1/10))-1))</f>
        <v>3.6583183856928658E-2</v>
      </c>
      <c r="R1081" s="97">
        <f>((G1081/G1082+G1081/1200+((1+G1082/1200)^(-119))*(1-G1081/G1082)))</f>
        <v>1.019861215150373</v>
      </c>
      <c r="S1081" s="97">
        <f>S1080*R1080*E1080/E1081</f>
        <v>10.653044209015638</v>
      </c>
      <c r="T1081" s="100">
        <f t="shared" si="95"/>
        <v>3.7477773018283145E-2</v>
      </c>
      <c r="U1081" s="100">
        <f t="shared" si="96"/>
        <v>-5.8681926042273291E-3</v>
      </c>
      <c r="V1081" s="100">
        <f t="shared" si="97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99"/>
        <v>1960.4583333332521</v>
      </c>
      <c r="G1082" s="97">
        <v>4.1500000000000004</v>
      </c>
      <c r="H1082" s="96">
        <f t="shared" si="98"/>
        <v>617.5191158783781</v>
      </c>
      <c r="I1082" s="96">
        <f>C1082*$E$1859/E1082</f>
        <v>21.029728885135125</v>
      </c>
      <c r="J1082" s="98">
        <f>J1081*((H1082+(I1082/12))/H1081)</f>
        <v>67279.98497853677</v>
      </c>
      <c r="K1082" s="96">
        <f>D1082*$E$1859/E1082</f>
        <v>35.157392905405388</v>
      </c>
      <c r="L1082" s="98">
        <f>K1082*(J1082/H1082)</f>
        <v>3830.4706781353448</v>
      </c>
      <c r="M1082" s="91">
        <f>H1082/AVERAGE(K962:K1081)</f>
        <v>17.823363817264738</v>
      </c>
      <c r="N1082" s="87"/>
      <c r="O1082" s="99">
        <f t="shared" si="94"/>
        <v>21.494025476015544</v>
      </c>
      <c r="P1082" s="99"/>
      <c r="Q1082" s="107">
        <f>1/M1082-(G1082/100-(((E1082/E962)^(1/10))-1))</f>
        <v>3.6654561760249463E-2</v>
      </c>
      <c r="R1082" s="97">
        <f>((G1082/G1083+G1082/1200+((1+G1083/1200)^(-119))*(1-G1082/G1083)))</f>
        <v>1.0239912183288333</v>
      </c>
      <c r="S1082" s="97">
        <f>S1081*R1081*E1081/E1082</f>
        <v>10.827921792422003</v>
      </c>
      <c r="T1082" s="100">
        <f t="shared" si="95"/>
        <v>3.2964861453453675E-2</v>
      </c>
      <c r="U1082" s="100">
        <f t="shared" si="96"/>
        <v>-6.8725965126598121E-3</v>
      </c>
      <c r="V1082" s="100">
        <f t="shared" si="97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99"/>
        <v>1960.5416666665853</v>
      </c>
      <c r="G1083" s="97">
        <v>3.9</v>
      </c>
      <c r="H1083" s="96">
        <f t="shared" si="98"/>
        <v>602.20515945945931</v>
      </c>
      <c r="I1083" s="96">
        <f>C1083*$E$1859/E1083</f>
        <v>21.029728885135125</v>
      </c>
      <c r="J1083" s="98">
        <f>J1082*((H1083+(I1083/12))/H1082)</f>
        <v>65802.43378904133</v>
      </c>
      <c r="K1083" s="96">
        <f>D1083*$E$1859/E1083</f>
        <v>35.193305211655392</v>
      </c>
      <c r="L1083" s="98">
        <f>K1083*(J1083/H1083)</f>
        <v>3845.5418384096029</v>
      </c>
      <c r="M1083" s="91">
        <f>H1083/AVERAGE(K963:K1082)</f>
        <v>17.37680647289811</v>
      </c>
      <c r="N1083" s="87"/>
      <c r="O1083" s="99">
        <f t="shared" si="94"/>
        <v>20.93754923904978</v>
      </c>
      <c r="P1083" s="99"/>
      <c r="Q1083" s="107">
        <f>1/M1083-(G1083/100-(((E1083/E963)^(1/10))-1))</f>
        <v>3.9316960601444698E-2</v>
      </c>
      <c r="R1083" s="97">
        <f>((G1083/G1084+G1083/1200+((1+G1084/1200)^(-119))*(1-G1083/G1084)))</f>
        <v>1.0115016056773918</v>
      </c>
      <c r="S1083" s="97">
        <f>S1082*R1082*E1082/E1083</f>
        <v>11.087696828191532</v>
      </c>
      <c r="T1083" s="100">
        <f t="shared" si="95"/>
        <v>3.5268890757965243E-2</v>
      </c>
      <c r="U1083" s="100">
        <f t="shared" si="96"/>
        <v>-6.5029163456560291E-3</v>
      </c>
      <c r="V1083" s="100">
        <f t="shared" si="97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99"/>
        <v>1960.6249999999186</v>
      </c>
      <c r="G1084" s="97">
        <v>3.8</v>
      </c>
      <c r="H1084" s="96">
        <f t="shared" si="98"/>
        <v>609.43075861486466</v>
      </c>
      <c r="I1084" s="96">
        <f>C1084*$E$1859/E1084</f>
        <v>21.029728885135125</v>
      </c>
      <c r="J1084" s="98">
        <f>J1083*((H1084+(I1084/12))/H1083)</f>
        <v>66783.460403106103</v>
      </c>
      <c r="K1084" s="96">
        <f>D1084*$E$1859/E1084</f>
        <v>35.229325362668909</v>
      </c>
      <c r="L1084" s="98">
        <f>K1084*(J1084/H1084)</f>
        <v>3860.5472764999931</v>
      </c>
      <c r="M1084" s="91">
        <f>H1084/AVERAGE(K964:K1083)</f>
        <v>17.582113039577671</v>
      </c>
      <c r="N1084" s="87"/>
      <c r="O1084" s="99">
        <f t="shared" si="94"/>
        <v>21.166031871201231</v>
      </c>
      <c r="P1084" s="99"/>
      <c r="Q1084" s="107">
        <f>1/M1084-(G1084/100-(((E1084/E964)^(1/10))-1))</f>
        <v>3.8801705124786805E-2</v>
      </c>
      <c r="R1084" s="97">
        <f>((G1084/G1085+G1084/1200+((1+G1085/1200)^(-119))*(1-G1084/G1085)))</f>
        <v>1.0031666666666668</v>
      </c>
      <c r="S1084" s="97">
        <f>S1083*R1083*E1083/E1084</f>
        <v>11.215223144979859</v>
      </c>
      <c r="T1084" s="100">
        <f t="shared" si="95"/>
        <v>3.7055645455988939E-2</v>
      </c>
      <c r="U1084" s="100">
        <f t="shared" si="96"/>
        <v>-7.5058869152682117E-3</v>
      </c>
      <c r="V1084" s="100">
        <f t="shared" si="97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99"/>
        <v>1960.7083333332519</v>
      </c>
      <c r="G1085" s="97">
        <v>3.8</v>
      </c>
      <c r="H1085" s="96">
        <f t="shared" si="98"/>
        <v>591.09714881756736</v>
      </c>
      <c r="I1085" s="96">
        <f>C1085*$E$1859/E1085</f>
        <v>21.029728885135125</v>
      </c>
      <c r="J1085" s="98">
        <f>J1084*((H1085+(I1085/12))/H1084)</f>
        <v>64966.444470177848</v>
      </c>
      <c r="K1085" s="96">
        <f>D1085*$E$1859/E1085</f>
        <v>35.265237668918907</v>
      </c>
      <c r="L1085" s="98">
        <f>K1085*(J1085/H1085)</f>
        <v>3875.9400368086399</v>
      </c>
      <c r="M1085" s="91">
        <f>H1085/AVERAGE(K965:K1084)</f>
        <v>17.052015467817661</v>
      </c>
      <c r="N1085" s="87"/>
      <c r="O1085" s="99">
        <f t="shared" si="94"/>
        <v>20.511204667640975</v>
      </c>
      <c r="P1085" s="99"/>
      <c r="Q1085" s="107">
        <f>1/M1085-(G1085/100-(((E1085/E965)^(1/10))-1))</f>
        <v>4.015103884406266E-2</v>
      </c>
      <c r="R1085" s="97">
        <f>((G1085/G1086+G1085/1200+((1+G1086/1200)^(-119))*(1-G1085/G1086)))</f>
        <v>0.99577137750533862</v>
      </c>
      <c r="S1085" s="97">
        <f>S1084*R1084*E1084/E1085</f>
        <v>11.250738018272296</v>
      </c>
      <c r="T1085" s="100">
        <f t="shared" si="95"/>
        <v>4.5779366054141457E-2</v>
      </c>
      <c r="U1085" s="100">
        <f t="shared" si="96"/>
        <v>-6.742316932297876E-3</v>
      </c>
      <c r="V1085" s="100">
        <f t="shared" si="97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99"/>
        <v>1960.7916666665851</v>
      </c>
      <c r="G1086" s="97">
        <v>3.89</v>
      </c>
      <c r="H1086" s="96">
        <f t="shared" si="98"/>
        <v>575.56098875838904</v>
      </c>
      <c r="I1086" s="96">
        <f>C1086*$E$1859/E1086</f>
        <v>20.888589765100662</v>
      </c>
      <c r="J1086" s="98">
        <f>J1085*((H1086+(I1086/12))/H1085)</f>
        <v>63450.211539086311</v>
      </c>
      <c r="K1086" s="96">
        <f>D1086*$E$1859/E1086</f>
        <v>35.028558221476501</v>
      </c>
      <c r="L1086" s="98">
        <f>K1086*(J1086/H1086)</f>
        <v>3861.5706631828075</v>
      </c>
      <c r="M1086" s="91">
        <f>H1086/AVERAGE(K966:K1085)</f>
        <v>16.605104536251027</v>
      </c>
      <c r="N1086" s="87"/>
      <c r="O1086" s="99">
        <f t="shared" si="94"/>
        <v>19.958227629483641</v>
      </c>
      <c r="P1086" s="99"/>
      <c r="Q1086" s="107">
        <f>1/M1086-(G1086/100-(((E1086/E966)^(1/10))-1))</f>
        <v>4.068368452938366E-2</v>
      </c>
      <c r="R1086" s="97">
        <f>((G1086/G1087+G1086/1200+((1+G1087/1200)^(-119))*(1-G1086/G1087)))</f>
        <v>0.99996099985908249</v>
      </c>
      <c r="S1086" s="97">
        <f>S1085*R1085*E1085/E1086</f>
        <v>11.127973881692549</v>
      </c>
      <c r="T1086" s="100">
        <f t="shared" si="95"/>
        <v>5.029641335089563E-2</v>
      </c>
      <c r="U1086" s="100">
        <f t="shared" si="96"/>
        <v>-5.1312175257791637E-3</v>
      </c>
      <c r="V1086" s="100">
        <f t="shared" si="97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99"/>
        <v>1960.8749999999184</v>
      </c>
      <c r="G1087" s="97">
        <v>3.93</v>
      </c>
      <c r="H1087" s="96">
        <f t="shared" si="98"/>
        <v>594.20003808724812</v>
      </c>
      <c r="I1087" s="96">
        <f>C1087*$E$1859/E1087</f>
        <v>20.888589765100662</v>
      </c>
      <c r="J1087" s="98">
        <f>J1086*((H1087+(I1087/12))/H1086)</f>
        <v>65696.889883644501</v>
      </c>
      <c r="K1087" s="96">
        <f>D1087*$E$1859/E1087</f>
        <v>35.028558221476501</v>
      </c>
      <c r="L1087" s="98">
        <f>K1087*(J1087/H1087)</f>
        <v>3872.8831786464311</v>
      </c>
      <c r="M1087" s="91">
        <f>H1087/AVERAGE(K967:K1086)</f>
        <v>17.146088452418997</v>
      </c>
      <c r="N1087" s="87"/>
      <c r="O1087" s="99">
        <f t="shared" si="94"/>
        <v>20.590981751601536</v>
      </c>
      <c r="P1087" s="99"/>
      <c r="Q1087" s="107">
        <f>1/M1087-(G1087/100-(((E1087/E967)^(1/10))-1))</f>
        <v>3.7970128516134821E-2</v>
      </c>
      <c r="R1087" s="97">
        <f>((G1087/G1088+G1087/1200+((1+G1088/1200)^(-119))*(1-G1087/G1088)))</f>
        <v>1.0106875755699061</v>
      </c>
      <c r="S1087" s="97">
        <f>S1086*R1086*E1086/E1087</f>
        <v>11.127539889143037</v>
      </c>
      <c r="T1087" s="100">
        <f t="shared" si="95"/>
        <v>4.6332708517203391E-2</v>
      </c>
      <c r="U1087" s="100">
        <f t="shared" si="96"/>
        <v>-1.5965533080211092E-3</v>
      </c>
      <c r="V1087" s="100">
        <f t="shared" si="97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99"/>
        <v>1960.9583333332516</v>
      </c>
      <c r="G1088" s="97">
        <v>3.84</v>
      </c>
      <c r="H1088" s="96">
        <f t="shared" si="98"/>
        <v>608.44712751677821</v>
      </c>
      <c r="I1088" s="96">
        <f>C1088*$E$1859/E1088</f>
        <v>20.888589765100662</v>
      </c>
      <c r="J1088" s="98">
        <f>J1087*((H1088+(I1088/12))/H1087)</f>
        <v>67464.559040870721</v>
      </c>
      <c r="K1088" s="96">
        <f>D1088*$E$1859/E1088</f>
        <v>35.028558221476501</v>
      </c>
      <c r="L1088" s="98">
        <f>K1088*(J1088/H1088)</f>
        <v>3883.9631701346361</v>
      </c>
      <c r="M1088" s="91">
        <f>H1088/AVERAGE(K968:K1087)</f>
        <v>17.562090833957122</v>
      </c>
      <c r="N1088" s="87"/>
      <c r="O1088" s="99">
        <f t="shared" si="94"/>
        <v>21.071250947942264</v>
      </c>
      <c r="P1088" s="99"/>
      <c r="Q1088" s="107">
        <f>1/M1088-(G1088/100-(((E1088/E968)^(1/10))-1))</f>
        <v>3.6259226159542197E-2</v>
      </c>
      <c r="R1088" s="97">
        <f>((G1088/G1089+G1088/1200+((1+G1089/1200)^(-119))*(1-G1088/G1089)))</f>
        <v>1.0032000000000001</v>
      </c>
      <c r="S1088" s="97">
        <f>S1087*R1087*E1087/E1088</f>
        <v>11.246466312615398</v>
      </c>
      <c r="T1088" s="100">
        <f t="shared" si="95"/>
        <v>5.0267335077437192E-2</v>
      </c>
      <c r="U1088" s="100">
        <f t="shared" si="96"/>
        <v>6.3160924080163383E-4</v>
      </c>
      <c r="V1088" s="100">
        <f t="shared" si="97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99"/>
        <v>1961.0416666665849</v>
      </c>
      <c r="G1089" s="97">
        <v>3.84</v>
      </c>
      <c r="H1089" s="96">
        <f t="shared" si="98"/>
        <v>639.7264516778522</v>
      </c>
      <c r="I1089" s="96">
        <f>C1089*$E$1859/E1089</f>
        <v>20.852918481040259</v>
      </c>
      <c r="J1089" s="98">
        <f>J1088*((H1089+(I1089/12))/H1088)</f>
        <v>71125.488298412136</v>
      </c>
      <c r="K1089" s="96">
        <f>D1089*$E$1859/E1089</f>
        <v>34.385832382550319</v>
      </c>
      <c r="L1089" s="98">
        <f>K1089*(J1089/H1089)</f>
        <v>3823.054545175869</v>
      </c>
      <c r="M1089" s="91">
        <f>H1089/AVERAGE(K969:K1088)</f>
        <v>18.470416986477172</v>
      </c>
      <c r="N1089" s="87"/>
      <c r="O1089" s="99">
        <f t="shared" ref="O1089:O1152" si="100">J1089/AVERAGE(L969:L1088)</f>
        <v>22.138023912072331</v>
      </c>
      <c r="P1089" s="99"/>
      <c r="Q1089" s="107">
        <f>1/M1089-(G1089/100-(((E1089/E969)^(1/10))-1))</f>
        <v>3.184484865175588E-2</v>
      </c>
      <c r="R1089" s="97">
        <f>((G1089/G1090+G1089/1200+((1+G1090/1200)^(-119))*(1-G1089/G1090)))</f>
        <v>1.0081555955915638</v>
      </c>
      <c r="S1089" s="97">
        <f>S1088*R1088*E1088/E1089</f>
        <v>11.282455004815768</v>
      </c>
      <c r="T1089" s="100">
        <f t="shared" si="95"/>
        <v>4.8948202171856137E-2</v>
      </c>
      <c r="U1089" s="100">
        <f t="shared" si="96"/>
        <v>1.9400846429533658E-3</v>
      </c>
      <c r="V1089" s="100">
        <f t="shared" si="97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99"/>
        <v>1961.1249999999181</v>
      </c>
      <c r="G1090" s="97">
        <v>3.78</v>
      </c>
      <c r="H1090" s="96">
        <f t="shared" si="98"/>
        <v>665.97109010067095</v>
      </c>
      <c r="I1090" s="96">
        <f>C1090*$E$1859/E1090</f>
        <v>20.817140076006705</v>
      </c>
      <c r="J1090" s="98">
        <f>J1089*((H1090+(I1090/12))/H1089)</f>
        <v>74236.268677888962</v>
      </c>
      <c r="K1090" s="96">
        <f>D1090*$E$1859/E1090</f>
        <v>33.743106543624151</v>
      </c>
      <c r="L1090" s="98">
        <f>K1090*(J1090/H1090)</f>
        <v>3761.367964216668</v>
      </c>
      <c r="M1090" s="91">
        <f>H1090/AVERAGE(K970:K1089)</f>
        <v>19.234014498298347</v>
      </c>
      <c r="N1090" s="87"/>
      <c r="O1090" s="99">
        <f t="shared" si="100"/>
        <v>23.02874328029008</v>
      </c>
      <c r="P1090" s="99"/>
      <c r="Q1090" s="107">
        <f>1/M1090-(G1090/100-(((E1090/E970)^(1/10))-1))</f>
        <v>2.9103054689369405E-2</v>
      </c>
      <c r="R1090" s="97">
        <f>((G1090/G1091+G1090/1200+((1+G1091/1200)^(-119))*(1-G1090/G1091)))</f>
        <v>1.0064599186780394</v>
      </c>
      <c r="S1090" s="97">
        <f>S1089*R1089*E1089/E1090</f>
        <v>11.37447014511506</v>
      </c>
      <c r="T1090" s="100">
        <f t="shared" ref="T1090:T1153" si="101">(($J1210/$J1090)^(1/10)-1)</f>
        <v>4.8460260605128092E-2</v>
      </c>
      <c r="U1090" s="100">
        <f t="shared" ref="U1090:U1153" si="102">(($S1210/$S1090)^(1/10)-1)</f>
        <v>2.3519224426142848E-3</v>
      </c>
      <c r="V1090" s="100">
        <f t="shared" ref="V1090:V1153" si="103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99"/>
        <v>1961.2083333332514</v>
      </c>
      <c r="G1091" s="97">
        <v>3.74</v>
      </c>
      <c r="H1091" s="96">
        <f t="shared" si="98"/>
        <v>686.85967986577157</v>
      </c>
      <c r="I1091" s="96">
        <f>C1091*$E$1859/E1091</f>
        <v>20.781468791946303</v>
      </c>
      <c r="J1091" s="98">
        <f>J1090*((H1091+(I1091/12))/H1090)</f>
        <v>76757.778313160132</v>
      </c>
      <c r="K1091" s="96">
        <f>D1091*$E$1859/E1091</f>
        <v>33.100380704697976</v>
      </c>
      <c r="L1091" s="98">
        <f>K1091*(J1091/H1091)</f>
        <v>3699.0258107870372</v>
      </c>
      <c r="M1091" s="91">
        <f>H1091/AVERAGE(K971:K1090)</f>
        <v>19.844225272725566</v>
      </c>
      <c r="N1091" s="87"/>
      <c r="O1091" s="99">
        <f t="shared" si="100"/>
        <v>23.733978127182578</v>
      </c>
      <c r="P1091" s="99"/>
      <c r="Q1091" s="107">
        <f>1/M1091-(G1091/100-(((E1091/E971)^(1/10))-1))</f>
        <v>2.7510257772652931E-2</v>
      </c>
      <c r="R1091" s="97">
        <f>((G1091/G1092+G1091/1200+((1+G1092/1200)^(-119))*(1-G1091/G1092)))</f>
        <v>0.99981293627229095</v>
      </c>
      <c r="S1091" s="97">
        <f>S1090*R1090*E1090/E1091</f>
        <v>11.447948297258291</v>
      </c>
      <c r="T1091" s="100">
        <f t="shared" si="101"/>
        <v>4.7623029721759913E-2</v>
      </c>
      <c r="U1091" s="100">
        <f t="shared" si="102"/>
        <v>5.0133359248512033E-3</v>
      </c>
      <c r="V1091" s="100">
        <f t="shared" si="103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99"/>
        <v>1961.2916666665847</v>
      </c>
      <c r="G1092" s="97">
        <v>3.78</v>
      </c>
      <c r="H1092" s="96">
        <f t="shared" si="98"/>
        <v>705.17736627516751</v>
      </c>
      <c r="I1092" s="96">
        <f>C1092*$E$1859/E1092</f>
        <v>20.781468791946303</v>
      </c>
      <c r="J1092" s="98">
        <f>J1091*((H1092+(I1092/12))/H1091)</f>
        <v>78998.342490891431</v>
      </c>
      <c r="K1092" s="96">
        <f>D1092*$E$1859/E1092</f>
        <v>32.886138758389251</v>
      </c>
      <c r="L1092" s="98">
        <f>K1092*(J1092/H1092)</f>
        <v>3684.1092427014537</v>
      </c>
      <c r="M1092" s="91">
        <f>H1092/AVERAGE(K972:K1091)</f>
        <v>20.382842975754773</v>
      </c>
      <c r="N1092" s="87"/>
      <c r="O1092" s="99">
        <f t="shared" si="100"/>
        <v>24.352100217522828</v>
      </c>
      <c r="P1092" s="99"/>
      <c r="Q1092" s="107">
        <f>1/M1092-(G1092/100-(((E1092/E972)^(1/10))-1))</f>
        <v>2.5778633459042195E-2</v>
      </c>
      <c r="R1092" s="97">
        <f>((G1092/G1093+G1092/1200+((1+G1093/1200)^(-119))*(1-G1092/G1093)))</f>
        <v>1.0089504982815469</v>
      </c>
      <c r="S1092" s="97">
        <f>S1091*R1091*E1091/E1092</f>
        <v>11.445806801375186</v>
      </c>
      <c r="T1092" s="100">
        <f t="shared" si="101"/>
        <v>4.812686195240734E-2</v>
      </c>
      <c r="U1092" s="100">
        <f t="shared" si="102"/>
        <v>4.2753947049858354E-3</v>
      </c>
      <c r="V1092" s="100">
        <f t="shared" si="103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99"/>
        <v>1961.3749999999179</v>
      </c>
      <c r="G1093" s="97">
        <v>3.71</v>
      </c>
      <c r="H1093" s="96">
        <f t="shared" si="98"/>
        <v>712.35447147650984</v>
      </c>
      <c r="I1093" s="96">
        <f>C1093*$E$1859/E1093</f>
        <v>20.781468791946303</v>
      </c>
      <c r="J1093" s="98">
        <f>J1092*((H1093+(I1093/12))/H1092)</f>
        <v>79996.372084869741</v>
      </c>
      <c r="K1093" s="96">
        <f>D1093*$E$1859/E1093</f>
        <v>32.671896812080526</v>
      </c>
      <c r="L1093" s="98">
        <f>K1093*(J1093/H1093)</f>
        <v>3669.0065392308675</v>
      </c>
      <c r="M1093" s="91">
        <f>H1093/AVERAGE(K973:K1092)</f>
        <v>20.598606843297336</v>
      </c>
      <c r="N1093" s="87"/>
      <c r="O1093" s="99">
        <f t="shared" si="100"/>
        <v>24.584398270064092</v>
      </c>
      <c r="P1093" s="99"/>
      <c r="Q1093" s="107">
        <f>1/M1093-(G1093/100-(((E1093/E973)^(1/10))-1))</f>
        <v>2.5572348486320999E-2</v>
      </c>
      <c r="R1093" s="97">
        <f>((G1093/G1094+G1093/1200+((1+G1094/1200)^(-119))*(1-G1093/G1094)))</f>
        <v>0.98911626518356743</v>
      </c>
      <c r="S1093" s="97">
        <f>S1092*R1092*E1092/E1093</f>
        <v>11.548252475481812</v>
      </c>
      <c r="T1093" s="100">
        <f t="shared" si="101"/>
        <v>4.5125887579644308E-2</v>
      </c>
      <c r="U1093" s="100">
        <f t="shared" si="102"/>
        <v>-8.0879422247692734E-4</v>
      </c>
      <c r="V1093" s="100">
        <f t="shared" si="103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99"/>
        <v>1961.4583333332512</v>
      </c>
      <c r="G1094" s="97">
        <v>3.88</v>
      </c>
      <c r="H1094" s="96">
        <f t="shared" si="98"/>
        <v>702.92782583892597</v>
      </c>
      <c r="I1094" s="96">
        <f>C1094*$E$1859/E1094</f>
        <v>20.781468791946303</v>
      </c>
      <c r="J1094" s="98">
        <f>J1093*((H1094+(I1094/12))/H1093)</f>
        <v>79132.25087262466</v>
      </c>
      <c r="K1094" s="96">
        <f>D1094*$E$1859/E1094</f>
        <v>32.457654865771801</v>
      </c>
      <c r="L1094" s="98">
        <f>K1094*(J1094/H1094)</f>
        <v>3653.9274633351524</v>
      </c>
      <c r="M1094" s="91">
        <f>H1094/AVERAGE(K974:K1093)</f>
        <v>20.332414551592294</v>
      </c>
      <c r="N1094" s="87"/>
      <c r="O1094" s="99">
        <f t="shared" si="100"/>
        <v>24.243964853269748</v>
      </c>
      <c r="P1094" s="99"/>
      <c r="Q1094" s="107">
        <f>1/M1094-(G1094/100-(((E1094/E974)^(1/10))-1))</f>
        <v>2.4507926215313509E-2</v>
      </c>
      <c r="R1094" s="97">
        <f>((G1094/G1095+G1094/1200+((1+G1095/1200)^(-119))*(1-G1094/G1095)))</f>
        <v>0.99995113592092766</v>
      </c>
      <c r="S1094" s="97">
        <f>S1093*R1093*E1093/E1094</f>
        <v>11.422564357945458</v>
      </c>
      <c r="T1094" s="100">
        <f t="shared" si="101"/>
        <v>4.3805070632089604E-2</v>
      </c>
      <c r="U1094" s="100">
        <f t="shared" si="102"/>
        <v>-8.7199178523100773E-4</v>
      </c>
      <c r="V1094" s="100">
        <f t="shared" si="103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99"/>
        <v>1961.5416666665844</v>
      </c>
      <c r="G1095" s="97">
        <v>3.92</v>
      </c>
      <c r="H1095" s="96">
        <f t="shared" si="98"/>
        <v>696.32631733333301</v>
      </c>
      <c r="I1095" s="96">
        <f>C1095*$E$1859/E1095</f>
        <v>20.713899024499991</v>
      </c>
      <c r="J1095" s="98">
        <f>J1094*((H1095+(I1095/12))/H1094)</f>
        <v>78583.407271369433</v>
      </c>
      <c r="K1095" s="96">
        <f>D1095*$E$1859/E1095</f>
        <v>32.312243857833323</v>
      </c>
      <c r="L1095" s="98">
        <f>K1095*(J1095/H1095)</f>
        <v>3646.5751124503281</v>
      </c>
      <c r="M1095" s="91">
        <f>H1095/AVERAGE(K975:K1094)</f>
        <v>20.146643736827311</v>
      </c>
      <c r="N1095" s="87"/>
      <c r="O1095" s="99">
        <f t="shared" si="100"/>
        <v>24.001732449096952</v>
      </c>
      <c r="P1095" s="99"/>
      <c r="Q1095" s="107">
        <f>1/M1095-(G1095/100-(((E1095/E975)^(1/10))-1))</f>
        <v>2.5240009310458389E-2</v>
      </c>
      <c r="R1095" s="97">
        <f>((G1095/G1096+G1095/1200+((1+G1096/1200)^(-119))*(1-G1095/G1096)))</f>
        <v>0.9934749803871008</v>
      </c>
      <c r="S1095" s="97">
        <f>S1094*R1094*E1094/E1095</f>
        <v>11.34585949682508</v>
      </c>
      <c r="T1095" s="100">
        <f t="shared" si="101"/>
        <v>4.3790117145812602E-2</v>
      </c>
      <c r="U1095" s="100">
        <f t="shared" si="102"/>
        <v>-1.4214964115368822E-3</v>
      </c>
      <c r="V1095" s="100">
        <f t="shared" si="103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99"/>
        <v>1961.6249999999177</v>
      </c>
      <c r="G1096" s="97">
        <v>4.04</v>
      </c>
      <c r="H1096" s="96">
        <f t="shared" si="98"/>
        <v>723.74440451504995</v>
      </c>
      <c r="I1096" s="96">
        <f>C1096*$E$1859/E1096</f>
        <v>20.854280242976582</v>
      </c>
      <c r="J1096" s="98">
        <f>J1095*((H1096+(I1096/12))/H1095)</f>
        <v>81873.780411629574</v>
      </c>
      <c r="K1096" s="96">
        <f>D1096*$E$1859/E1096</f>
        <v>32.491415527257516</v>
      </c>
      <c r="L1096" s="98">
        <f>K1096*(J1096/H1096)</f>
        <v>3675.6001200785458</v>
      </c>
      <c r="M1096" s="91">
        <f>H1096/AVERAGE(K976:K1095)</f>
        <v>20.941688475215177</v>
      </c>
      <c r="N1096" s="87"/>
      <c r="O1096" s="99">
        <f t="shared" si="100"/>
        <v>24.927371788688745</v>
      </c>
      <c r="P1096" s="99"/>
      <c r="Q1096" s="107">
        <f>1/M1096-(G1096/100-(((E1096/E976)^(1/10))-1))</f>
        <v>2.1816815188407744E-2</v>
      </c>
      <c r="R1096" s="97">
        <f>((G1096/G1097+G1096/1200+((1+G1097/1200)^(-119))*(1-G1096/G1097)))</f>
        <v>1.0082762096268238</v>
      </c>
      <c r="S1096" s="97">
        <f>S1095*R1095*E1095/E1096</f>
        <v>11.309525960952939</v>
      </c>
      <c r="T1096" s="100">
        <f t="shared" si="101"/>
        <v>3.767453343601046E-2</v>
      </c>
      <c r="U1096" s="100">
        <f t="shared" si="102"/>
        <v>2.9066845568914701E-4</v>
      </c>
      <c r="V1096" s="100">
        <f t="shared" si="103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99"/>
        <v>1961.7083333332509</v>
      </c>
      <c r="G1097" s="97">
        <v>3.98</v>
      </c>
      <c r="H1097" s="96">
        <f t="shared" si="98"/>
        <v>715.69236099999978</v>
      </c>
      <c r="I1097" s="96">
        <f>C1097*$E$1859/E1097</f>
        <v>20.855739333333325</v>
      </c>
      <c r="J1097" s="98">
        <f>J1096*((H1097+(I1097/12))/H1096)</f>
        <v>81159.500083496969</v>
      </c>
      <c r="K1097" s="96">
        <f>D1097*$E$1859/E1097</f>
        <v>32.454084166666654</v>
      </c>
      <c r="L1097" s="98">
        <f>K1097*(J1097/H1097)</f>
        <v>3680.2925253444209</v>
      </c>
      <c r="M1097" s="91">
        <f>H1097/AVERAGE(K977:K1096)</f>
        <v>20.705243044147249</v>
      </c>
      <c r="N1097" s="87"/>
      <c r="O1097" s="99">
        <f t="shared" si="100"/>
        <v>24.626812599567032</v>
      </c>
      <c r="P1097" s="99"/>
      <c r="Q1097" s="107">
        <f>1/M1097-(G1097/100-(((E1097/E977)^(1/10))-1))</f>
        <v>2.252057380943194E-2</v>
      </c>
      <c r="R1097" s="97">
        <f>((G1097/G1098+G1097/1200+((1+G1098/1200)^(-119))*(1-G1097/G1098)))</f>
        <v>1.0082399627852752</v>
      </c>
      <c r="S1097" s="97">
        <f>S1096*R1096*E1096/E1097</f>
        <v>11.365115548690506</v>
      </c>
      <c r="T1097" s="100">
        <f t="shared" si="101"/>
        <v>4.1137790050248091E-2</v>
      </c>
      <c r="U1097" s="100">
        <f t="shared" si="102"/>
        <v>3.5461046872160562E-3</v>
      </c>
      <c r="V1097" s="100">
        <f t="shared" si="103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99"/>
        <v>1961.7916666665842</v>
      </c>
      <c r="G1098" s="97">
        <v>3.92</v>
      </c>
      <c r="H1098" s="96">
        <f t="shared" ref="H1098:H1161" si="104">B1098*$E$1859/E1098</f>
        <v>723.56646666666643</v>
      </c>
      <c r="I1098" s="96">
        <f>C1098*$E$1859/E1098</f>
        <v>21.068552999999994</v>
      </c>
      <c r="J1098" s="98">
        <f>J1097*((H1098+(I1098/12))/H1097)</f>
        <v>82251.521308230309</v>
      </c>
      <c r="K1098" s="96">
        <f>D1098*$E$1859/E1098</f>
        <v>32.950684857833323</v>
      </c>
      <c r="L1098" s="98">
        <f>K1098*(J1098/H1098)</f>
        <v>3745.6738013170229</v>
      </c>
      <c r="M1098" s="91">
        <f>H1098/AVERAGE(K978:K1097)</f>
        <v>20.924190141010779</v>
      </c>
      <c r="N1098" s="87"/>
      <c r="O1098" s="99">
        <f t="shared" si="100"/>
        <v>24.869916653028206</v>
      </c>
      <c r="P1098" s="99"/>
      <c r="Q1098" s="107">
        <f>1/M1098-(G1098/100-(((E1098/E978)^(1/10))-1))</f>
        <v>2.2227504665063444E-2</v>
      </c>
      <c r="R1098" s="97">
        <f>((G1098/G1099+G1098/1200+((1+G1099/1200)^(-119))*(1-G1098/G1099)))</f>
        <v>1.0016270980695723</v>
      </c>
      <c r="S1098" s="97">
        <f>S1097*R1097*E1097/E1098</f>
        <v>11.458763677862068</v>
      </c>
      <c r="T1098" s="100">
        <f t="shared" si="101"/>
        <v>3.7538369975540054E-2</v>
      </c>
      <c r="U1098" s="100">
        <f t="shared" si="102"/>
        <v>4.5465836366012091E-3</v>
      </c>
      <c r="V1098" s="100">
        <f t="shared" si="103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105">F1098+1/12</f>
        <v>1961.8749999999175</v>
      </c>
      <c r="G1099" s="97">
        <v>3.94</v>
      </c>
      <c r="H1099" s="96">
        <f t="shared" si="104"/>
        <v>756.33977133333303</v>
      </c>
      <c r="I1099" s="96">
        <f>C1099*$E$1859/E1099</f>
        <v>21.28136666666666</v>
      </c>
      <c r="J1099" s="98">
        <f>J1098*((H1099+(I1099/12))/H1098)</f>
        <v>86178.628256966389</v>
      </c>
      <c r="K1099" s="96">
        <f>D1099*$E$1859/E1099</f>
        <v>33.447179142166661</v>
      </c>
      <c r="L1099" s="98">
        <f>K1099*(J1099/H1099)</f>
        <v>3811.0279622815169</v>
      </c>
      <c r="M1099" s="91">
        <f>H1099/AVERAGE(K979:K1098)</f>
        <v>21.857957721959661</v>
      </c>
      <c r="N1099" s="87"/>
      <c r="O1099" s="99">
        <f t="shared" si="100"/>
        <v>25.96008811037234</v>
      </c>
      <c r="P1099" s="99"/>
      <c r="Q1099" s="107">
        <f>1/M1099-(G1099/100-(((E1099/E979)^(1/10))-1))</f>
        <v>1.9215321648647525E-2</v>
      </c>
      <c r="R1099" s="97">
        <f>((G1099/G1100+G1099/1200+((1+G1100/1200)^(-119))*(1-G1099/G1100)))</f>
        <v>0.99350075664378312</v>
      </c>
      <c r="S1099" s="97">
        <f>S1098*R1098*E1098/E1099</f>
        <v>11.477408210122002</v>
      </c>
      <c r="T1099" s="100">
        <f t="shared" si="101"/>
        <v>2.8104043479765028E-2</v>
      </c>
      <c r="U1099" s="100">
        <f t="shared" si="102"/>
        <v>5.7777477795133425E-3</v>
      </c>
      <c r="V1099" s="100">
        <f t="shared" si="103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105"/>
        <v>1961.9583333332507</v>
      </c>
      <c r="G1100" s="97">
        <v>4.0599999999999996</v>
      </c>
      <c r="H1100" s="96">
        <f t="shared" si="104"/>
        <v>763.36262233333298</v>
      </c>
      <c r="I1100" s="96">
        <f>C1100*$E$1859/E1100</f>
        <v>21.494180333333325</v>
      </c>
      <c r="J1100" s="98">
        <f>J1099*((H1100+(I1100/12))/H1099)</f>
        <v>87182.913997064679</v>
      </c>
      <c r="K1100" s="96">
        <f>D1100*$E$1859/E1100</f>
        <v>33.943779833333323</v>
      </c>
      <c r="L1100" s="98">
        <f>K1100*(J1100/H1100)</f>
        <v>3876.6865855957117</v>
      </c>
      <c r="M1100" s="91">
        <f>H1100/AVERAGE(K980:K1099)</f>
        <v>22.041480198382253</v>
      </c>
      <c r="N1100" s="87"/>
      <c r="O1100" s="99">
        <f t="shared" si="100"/>
        <v>26.158967454388559</v>
      </c>
      <c r="P1100" s="99"/>
      <c r="Q1100" s="107">
        <f>1/M1100-(G1100/100-(((E1100/E980)^(1/10))-1))</f>
        <v>1.7251533180928619E-2</v>
      </c>
      <c r="R1100" s="97">
        <f>((G1100/G1101+G1100/1200+((1+G1101/1200)^(-119))*(1-G1100/G1101)))</f>
        <v>1.0017544201863267</v>
      </c>
      <c r="S1100" s="97">
        <f>S1099*R1099*E1099/E1100</f>
        <v>11.402813741065778</v>
      </c>
      <c r="T1100" s="100">
        <f t="shared" si="101"/>
        <v>3.3538175321391028E-2</v>
      </c>
      <c r="U1100" s="100">
        <f t="shared" si="102"/>
        <v>5.5258212275945962E-3</v>
      </c>
      <c r="V1100" s="100">
        <f t="shared" si="103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105"/>
        <v>1962.041666666584</v>
      </c>
      <c r="G1101" s="97">
        <v>4.08</v>
      </c>
      <c r="H1101" s="96">
        <f t="shared" si="104"/>
        <v>734.95199783333305</v>
      </c>
      <c r="I1101" s="96">
        <f>C1101*$E$1859/E1101</f>
        <v>21.56515369116666</v>
      </c>
      <c r="J1101" s="98">
        <f>J1100*((H1101+(I1101/12))/H1100)</f>
        <v>84143.408411901226</v>
      </c>
      <c r="K1101" s="96">
        <f>D1101*$E$1859/E1101</f>
        <v>34.582220833333317</v>
      </c>
      <c r="L1101" s="98">
        <f>K1101*(J1101/H1101)</f>
        <v>3959.2598427490798</v>
      </c>
      <c r="M1101" s="91">
        <f>H1101/AVERAGE(K981:K1100)</f>
        <v>21.197931400015214</v>
      </c>
      <c r="N1101" s="87"/>
      <c r="O1101" s="99">
        <f t="shared" si="100"/>
        <v>25.142459916082906</v>
      </c>
      <c r="P1101" s="99"/>
      <c r="Q1101" s="107">
        <f>1/M1101-(G1101/100-(((E1101/E981)^(1/10))-1))</f>
        <v>1.8856943716482617E-2</v>
      </c>
      <c r="R1101" s="97">
        <f>((G1101/G1102+G1101/1200+((1+G1102/1200)^(-119))*(1-G1101/G1102)))</f>
        <v>1.0066638954265219</v>
      </c>
      <c r="S1101" s="97">
        <f>S1100*R1100*E1100/E1101</f>
        <v>11.422819067674027</v>
      </c>
      <c r="T1101" s="100">
        <f t="shared" si="101"/>
        <v>4.1710582602429991E-2</v>
      </c>
      <c r="U1101" s="100">
        <f t="shared" si="102"/>
        <v>5.6955120254535974E-3</v>
      </c>
      <c r="V1101" s="100">
        <f t="shared" si="103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105"/>
        <v>1962.1249999999172</v>
      </c>
      <c r="G1102" s="97">
        <v>4.04</v>
      </c>
      <c r="H1102" s="96">
        <f t="shared" si="104"/>
        <v>744.70642890365411</v>
      </c>
      <c r="I1102" s="96">
        <f>C1102*$E$1859/E1102</f>
        <v>21.564140174916936</v>
      </c>
      <c r="J1102" s="98">
        <f>J1101*((H1102+(I1102/12))/H1101)</f>
        <v>85465.91351163153</v>
      </c>
      <c r="K1102" s="96">
        <f>D1102*$E$1859/E1102</f>
        <v>35.103649667774071</v>
      </c>
      <c r="L1102" s="98">
        <f>K1102*(J1102/H1102)</f>
        <v>4028.655279457425</v>
      </c>
      <c r="M1102" s="91">
        <f>H1102/AVERAGE(K982:K1101)</f>
        <v>21.451687754873369</v>
      </c>
      <c r="N1102" s="87"/>
      <c r="O1102" s="99">
        <f t="shared" si="100"/>
        <v>25.427057120717418</v>
      </c>
      <c r="P1102" s="99"/>
      <c r="Q1102" s="107">
        <f>1/M1102-(G1102/100-(((E1102/E982)^(1/10))-1))</f>
        <v>1.9803478924056109E-2</v>
      </c>
      <c r="R1102" s="97">
        <f>((G1102/G1103+G1102/1200+((1+G1103/1200)^(-119))*(1-G1102/G1103)))</f>
        <v>1.0123885003875235</v>
      </c>
      <c r="S1102" s="97">
        <f>S1101*R1101*E1101/E1102</f>
        <v>11.460737082475502</v>
      </c>
      <c r="T1102" s="100">
        <f t="shared" si="101"/>
        <v>4.1731982825138791E-2</v>
      </c>
      <c r="U1102" s="100">
        <f t="shared" si="102"/>
        <v>4.4005263696751395E-3</v>
      </c>
      <c r="V1102" s="100">
        <f t="shared" si="103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105"/>
        <v>1962.2083333332505</v>
      </c>
      <c r="G1103" s="97">
        <v>3.93</v>
      </c>
      <c r="H1103" s="96">
        <f t="shared" si="104"/>
        <v>745.44880215946819</v>
      </c>
      <c r="I1103" s="96">
        <f>C1103*$E$1859/E1103</f>
        <v>21.634877740863779</v>
      </c>
      <c r="J1103" s="98">
        <f>J1102*((H1103+(I1103/12))/H1102)</f>
        <v>85758.021447302177</v>
      </c>
      <c r="K1103" s="96">
        <f>D1103*$E$1859/E1103</f>
        <v>35.739969601328895</v>
      </c>
      <c r="L1103" s="98">
        <f>K1103*(J1103/H1103)</f>
        <v>4111.6023940447903</v>
      </c>
      <c r="M1103" s="91">
        <f>H1103/AVERAGE(K983:K1102)</f>
        <v>21.443158568526226</v>
      </c>
      <c r="N1103" s="87"/>
      <c r="O1103" s="99">
        <f t="shared" si="100"/>
        <v>25.400593865759603</v>
      </c>
      <c r="P1103" s="99"/>
      <c r="Q1103" s="107">
        <f>1/M1103-(G1103/100-(((E1103/E983)^(1/10))-1))</f>
        <v>2.0922020958310847E-2</v>
      </c>
      <c r="R1103" s="97">
        <f>((G1103/G1104+G1103/1200+((1+G1104/1200)^(-119))*(1-G1103/G1104)))</f>
        <v>1.0106875755699061</v>
      </c>
      <c r="S1103" s="97">
        <f>S1102*R1102*E1102/E1103</f>
        <v>11.602718428263055</v>
      </c>
      <c r="T1103" s="100">
        <f t="shared" si="101"/>
        <v>4.3820507522673635E-2</v>
      </c>
      <c r="U1103" s="100">
        <f t="shared" si="102"/>
        <v>3.5032717460843354E-3</v>
      </c>
      <c r="V1103" s="100">
        <f t="shared" si="103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105"/>
        <v>1962.2916666665838</v>
      </c>
      <c r="G1104" s="97">
        <v>3.84</v>
      </c>
      <c r="H1104" s="96">
        <f t="shared" si="104"/>
        <v>719.30314652317861</v>
      </c>
      <c r="I1104" s="96">
        <f>C1104*$E$1859/E1104</f>
        <v>21.633742408443705</v>
      </c>
      <c r="J1104" s="98">
        <f>J1103*((H1104+(I1104/12))/H1103)</f>
        <v>82957.568737503985</v>
      </c>
      <c r="K1104" s="96">
        <f>D1104*$E$1859/E1104</f>
        <v>35.973930604801311</v>
      </c>
      <c r="L1104" s="98">
        <f>K1104*(J1104/H1104)</f>
        <v>4148.8902632095433</v>
      </c>
      <c r="M1104" s="91">
        <f>H1104/AVERAGE(K984:K1103)</f>
        <v>20.65833644764902</v>
      </c>
      <c r="N1104" s="87"/>
      <c r="O1104" s="99">
        <f t="shared" si="100"/>
        <v>24.457371048910865</v>
      </c>
      <c r="P1104" s="99"/>
      <c r="Q1104" s="107">
        <f>1/M1104-(G1104/100-(((E1104/E984)^(1/10))-1))</f>
        <v>2.3545227932979342E-2</v>
      </c>
      <c r="R1104" s="97">
        <f>((G1104/G1105+G1104/1200+((1+G1105/1200)^(-119))*(1-G1104/G1105)))</f>
        <v>1.0007326009996715</v>
      </c>
      <c r="S1104" s="97">
        <f>S1103*R1103*E1103/E1104</f>
        <v>11.687893148485825</v>
      </c>
      <c r="T1104" s="100">
        <f t="shared" si="101"/>
        <v>4.8349863318874364E-2</v>
      </c>
      <c r="U1104" s="100">
        <f t="shared" si="102"/>
        <v>2.1442348125504385E-3</v>
      </c>
      <c r="V1104" s="100">
        <f t="shared" si="103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105"/>
        <v>1962.374999999917</v>
      </c>
      <c r="G1105" s="97">
        <v>3.87</v>
      </c>
      <c r="H1105" s="96">
        <f t="shared" si="104"/>
        <v>665.81785745033096</v>
      </c>
      <c r="I1105" s="96">
        <f>C1105*$E$1859/E1105</f>
        <v>21.70414004188741</v>
      </c>
      <c r="J1105" s="98">
        <f>J1104*((H1105+(I1105/12))/H1104)</f>
        <v>76997.681021210257</v>
      </c>
      <c r="K1105" s="96">
        <f>D1105*$E$1859/E1105</f>
        <v>36.326341580629126</v>
      </c>
      <c r="L1105" s="98">
        <f>K1105*(J1105/H1105)</f>
        <v>4200.9147552811974</v>
      </c>
      <c r="M1105" s="91">
        <f>H1105/AVERAGE(K985:K1104)</f>
        <v>19.089367498116644</v>
      </c>
      <c r="N1105" s="87"/>
      <c r="O1105" s="99">
        <f t="shared" si="100"/>
        <v>22.592739011982136</v>
      </c>
      <c r="P1105" s="99"/>
      <c r="Q1105" s="107">
        <f>1/M1105-(G1105/100-(((E1105/E985)^(1/10))-1))</f>
        <v>2.7223802149255738E-2</v>
      </c>
      <c r="R1105" s="97">
        <f>((G1105/G1106+G1105/1200+((1+G1106/1200)^(-119))*(1-G1105/G1106)))</f>
        <v>0.99994127099060903</v>
      </c>
      <c r="S1105" s="97">
        <f>S1104*R1104*E1104/E1105</f>
        <v>11.696455710690458</v>
      </c>
      <c r="T1105" s="100">
        <f t="shared" si="101"/>
        <v>5.5118598551531228E-2</v>
      </c>
      <c r="U1105" s="100">
        <f t="shared" si="102"/>
        <v>2.7881753337712922E-3</v>
      </c>
      <c r="V1105" s="100">
        <f t="shared" si="103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105"/>
        <v>1962.4583333332503</v>
      </c>
      <c r="G1106" s="97">
        <v>3.91</v>
      </c>
      <c r="H1106" s="96">
        <f t="shared" si="104"/>
        <v>588.02107334437073</v>
      </c>
      <c r="I1106" s="96">
        <f>C1106*$E$1859/E1106</f>
        <v>21.774643377483439</v>
      </c>
      <c r="J1106" s="98">
        <f>J1105*((H1106+(I1106/12))/H1105)</f>
        <v>68210.810135766005</v>
      </c>
      <c r="K1106" s="96">
        <f>D1106*$E$1859/E1106</f>
        <v>36.678646854304624</v>
      </c>
      <c r="L1106" s="98">
        <f>K1106*(J1106/H1106)</f>
        <v>4254.7458416521304</v>
      </c>
      <c r="M1106" s="91">
        <f>H1106/AVERAGE(K986:K1105)</f>
        <v>16.827571244792459</v>
      </c>
      <c r="N1106" s="87"/>
      <c r="O1106" s="99">
        <f t="shared" si="100"/>
        <v>19.917222641066676</v>
      </c>
      <c r="P1106" s="99"/>
      <c r="Q1106" s="107">
        <f>1/M1106-(G1106/100-(((E1106/E986)^(1/10))-1))</f>
        <v>3.3481783573162519E-2</v>
      </c>
      <c r="R1106" s="97">
        <f>((G1106/G1107+G1106/1200+((1+G1107/1200)^(-119))*(1-G1106/G1107)))</f>
        <v>0.99508718933734119</v>
      </c>
      <c r="S1106" s="97">
        <f>S1105*R1105*E1105/E1106</f>
        <v>11.695768789433183</v>
      </c>
      <c r="T1106" s="100">
        <f t="shared" si="101"/>
        <v>6.8274864984938288E-2</v>
      </c>
      <c r="U1106" s="100">
        <f t="shared" si="102"/>
        <v>3.2123625469537842E-3</v>
      </c>
      <c r="V1106" s="100">
        <f t="shared" si="103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105"/>
        <v>1962.5416666665835</v>
      </c>
      <c r="G1107" s="97">
        <v>4.01</v>
      </c>
      <c r="H1107" s="96">
        <f t="shared" si="104"/>
        <v>600.19775198019784</v>
      </c>
      <c r="I1107" s="96">
        <f>C1107*$E$1859/E1107</f>
        <v>21.773050519306921</v>
      </c>
      <c r="J1107" s="98">
        <f>J1106*((H1107+(I1107/12))/H1106)</f>
        <v>69833.786378786594</v>
      </c>
      <c r="K1107" s="96">
        <f>D1107*$E$1859/E1107</f>
        <v>36.768301815181509</v>
      </c>
      <c r="L1107" s="98">
        <f>K1107*(J1107/H1107)</f>
        <v>4278.0395727920877</v>
      </c>
      <c r="M1107" s="91">
        <f>H1107/AVERAGE(K987:K1106)</f>
        <v>17.141325661322778</v>
      </c>
      <c r="N1107" s="87"/>
      <c r="O1107" s="99">
        <f t="shared" si="100"/>
        <v>20.289071663902085</v>
      </c>
      <c r="P1107" s="99"/>
      <c r="Q1107" s="107">
        <f>1/M1107-(G1107/100-(((E1107/E987)^(1/10))-1))</f>
        <v>3.0967289321607895E-2</v>
      </c>
      <c r="R1107" s="97">
        <f>((G1107/G1108+G1107/1200+((1+G1108/1200)^(-119))*(1-G1107/G1108)))</f>
        <v>1.005796438146745</v>
      </c>
      <c r="S1107" s="97">
        <f>S1106*R1106*E1106/E1107</f>
        <v>11.599899428807168</v>
      </c>
      <c r="T1107" s="100">
        <f t="shared" si="101"/>
        <v>6.4718282245189052E-2</v>
      </c>
      <c r="U1107" s="100">
        <f t="shared" si="102"/>
        <v>4.0679412523005887E-3</v>
      </c>
      <c r="V1107" s="100">
        <f t="shared" si="103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105"/>
        <v>1962.6249999999168</v>
      </c>
      <c r="G1108" s="97">
        <v>3.98</v>
      </c>
      <c r="H1108" s="96">
        <f t="shared" si="104"/>
        <v>616.52751353135295</v>
      </c>
      <c r="I1108" s="96">
        <f>C1108*$E$1859/E1108</f>
        <v>21.843215817326726</v>
      </c>
      <c r="J1108" s="98">
        <f>J1107*((H1108+(I1108/12))/H1107)</f>
        <v>71945.565840137831</v>
      </c>
      <c r="K1108" s="96">
        <f>D1108*$E$1859/E1108</f>
        <v>36.97900841584157</v>
      </c>
      <c r="L1108" s="98">
        <f>K1108*(J1108/H1108)</f>
        <v>4315.2586483062851</v>
      </c>
      <c r="M1108" s="91">
        <f>H1108/AVERAGE(K988:K1107)</f>
        <v>17.571262631045524</v>
      </c>
      <c r="N1108" s="87"/>
      <c r="O1108" s="99">
        <f t="shared" si="100"/>
        <v>20.79737145334828</v>
      </c>
      <c r="P1108" s="99"/>
      <c r="Q1108" s="107">
        <f>1/M1108-(G1108/100-(((E1108/E988)^(1/10))-1))</f>
        <v>2.9839850791958528E-2</v>
      </c>
      <c r="R1108" s="97">
        <f>((G1108/G1109+G1108/1200+((1+G1109/1200)^(-119))*(1-G1108/G1109)))</f>
        <v>1.0033166666666666</v>
      </c>
      <c r="S1108" s="97">
        <f>S1107*R1107*E1107/E1108</f>
        <v>11.667137528354711</v>
      </c>
      <c r="T1108" s="100">
        <f t="shared" si="101"/>
        <v>6.5247093555214741E-2</v>
      </c>
      <c r="U1108" s="100">
        <f t="shared" si="102"/>
        <v>3.0177421481709654E-3</v>
      </c>
      <c r="V1108" s="100">
        <f t="shared" si="103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105"/>
        <v>1962.70833333325</v>
      </c>
      <c r="G1109" s="97">
        <v>3.98</v>
      </c>
      <c r="H1109" s="96">
        <f t="shared" si="104"/>
        <v>609.03911184210506</v>
      </c>
      <c r="I1109" s="96">
        <f>C1109*$E$1859/E1109</f>
        <v>21.841402631578941</v>
      </c>
      <c r="J1109" s="98">
        <f>J1108*((H1109+(I1109/12))/H1108)</f>
        <v>71284.106377964927</v>
      </c>
      <c r="K1109" s="96">
        <f>D1109*$E$1859/E1109</f>
        <v>37.067380427631569</v>
      </c>
      <c r="L1109" s="98">
        <f>K1109*(J1109/H1109)</f>
        <v>4338.4981985209697</v>
      </c>
      <c r="M1109" s="91">
        <f>H1109/AVERAGE(K989:K1108)</f>
        <v>17.32146114746547</v>
      </c>
      <c r="N1109" s="87"/>
      <c r="O1109" s="99">
        <f t="shared" si="100"/>
        <v>20.501925308455846</v>
      </c>
      <c r="P1109" s="99"/>
      <c r="Q1109" s="107">
        <f>1/M1109-(G1109/100-(((E1109/E989)^(1/10))-1))</f>
        <v>3.0994332976254577E-2</v>
      </c>
      <c r="R1109" s="97">
        <f>((G1109/G1110+G1109/1200+((1+G1110/1200)^(-119))*(1-G1109/G1110)))</f>
        <v>1.007417500176147</v>
      </c>
      <c r="S1109" s="97">
        <f>S1108*R1108*E1108/E1109</f>
        <v>11.667327503126966</v>
      </c>
      <c r="T1109" s="100">
        <f t="shared" si="101"/>
        <v>6.4680784220179754E-2</v>
      </c>
      <c r="U1109" s="100">
        <f t="shared" si="102"/>
        <v>7.9721457991022149E-4</v>
      </c>
      <c r="V1109" s="100">
        <f t="shared" si="103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105"/>
        <v>1962.7916666665833</v>
      </c>
      <c r="G1110" s="97">
        <v>3.93</v>
      </c>
      <c r="H1110" s="96">
        <f t="shared" si="104"/>
        <v>589.82287779605247</v>
      </c>
      <c r="I1110" s="96">
        <f>C1110*$E$1859/E1110</f>
        <v>22.016448872861837</v>
      </c>
      <c r="J1110" s="98">
        <f>J1109*((H1110+(I1110/12))/H1109)</f>
        <v>69249.710215981278</v>
      </c>
      <c r="K1110" s="96">
        <f>D1110*$E$1859/E1110</f>
        <v>37.55744689917762</v>
      </c>
      <c r="L1110" s="98">
        <f>K1110*(J1110/H1110)</f>
        <v>4409.5310848886193</v>
      </c>
      <c r="M1110" s="91">
        <f>H1110/AVERAGE(K990:K1109)</f>
        <v>16.739820967901327</v>
      </c>
      <c r="N1110" s="87"/>
      <c r="O1110" s="99">
        <f t="shared" si="100"/>
        <v>19.816278671377088</v>
      </c>
      <c r="P1110" s="99"/>
      <c r="Q1110" s="107">
        <f>1/M1110-(G1110/100-(((E1110/E990)^(1/10))-1))</f>
        <v>3.3500278187628983E-2</v>
      </c>
      <c r="R1110" s="97">
        <f>((G1110/G1111+G1110/1200+((1+G1111/1200)^(-119))*(1-G1110/G1111)))</f>
        <v>1.0040955493531014</v>
      </c>
      <c r="S1110" s="97">
        <f>S1109*R1109*E1109/E1110</f>
        <v>11.753869906936574</v>
      </c>
      <c r="T1110" s="100">
        <f t="shared" si="101"/>
        <v>6.7708602152785513E-2</v>
      </c>
      <c r="U1110" s="100">
        <f t="shared" si="102"/>
        <v>6.3557512811973638E-4</v>
      </c>
      <c r="V1110" s="100">
        <f t="shared" si="103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105"/>
        <v>1962.8749999999166</v>
      </c>
      <c r="G1111" s="97">
        <v>3.92</v>
      </c>
      <c r="H1111" s="96">
        <f t="shared" si="104"/>
        <v>630.46048749999977</v>
      </c>
      <c r="I1111" s="96">
        <f>C1111*$E$1859/E1111</f>
        <v>22.191390107401311</v>
      </c>
      <c r="J1111" s="98">
        <f>J1110*((H1111+(I1111/12))/H1110)</f>
        <v>74237.995825916747</v>
      </c>
      <c r="K1111" s="96">
        <f>D1111*$E$1859/E1111</f>
        <v>38.047408363980253</v>
      </c>
      <c r="L1111" s="98">
        <f>K1111*(J1111/H1111)</f>
        <v>4480.1591841425543</v>
      </c>
      <c r="M1111" s="91">
        <f>H1111/AVERAGE(K991:K1110)</f>
        <v>17.854386489497145</v>
      </c>
      <c r="N1111" s="87"/>
      <c r="O1111" s="99">
        <f t="shared" si="100"/>
        <v>21.134634868091059</v>
      </c>
      <c r="P1111" s="99"/>
      <c r="Q1111" s="107">
        <f>1/M1111-(G1111/100-(((E1111/E991)^(1/10))-1))</f>
        <v>2.9871128091809203E-2</v>
      </c>
      <c r="R1111" s="97">
        <f>((G1111/G1112+G1111/1200+((1+G1112/1200)^(-119))*(1-G1111/G1112)))</f>
        <v>1.0082037695206869</v>
      </c>
      <c r="S1111" s="97">
        <f>S1110*R1110*E1110/E1111</f>
        <v>11.802008461230367</v>
      </c>
      <c r="T1111" s="100">
        <f t="shared" si="101"/>
        <v>6.5501446156986498E-2</v>
      </c>
      <c r="U1111" s="100">
        <f t="shared" si="102"/>
        <v>1.9859653960729862E-3</v>
      </c>
      <c r="V1111" s="100">
        <f t="shared" si="103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105"/>
        <v>1962.9583333332498</v>
      </c>
      <c r="G1112" s="97">
        <v>3.86</v>
      </c>
      <c r="H1112" s="96">
        <f t="shared" si="104"/>
        <v>657.76224078947359</v>
      </c>
      <c r="I1112" s="96">
        <f>C1112*$E$1859/E1112</f>
        <v>22.366436348684203</v>
      </c>
      <c r="J1112" s="98">
        <f>J1111*((H1112+(I1112/12))/H1111)</f>
        <v>77672.306842014092</v>
      </c>
      <c r="K1112" s="96">
        <f>D1112*$E$1859/E1112</f>
        <v>38.537474835526304</v>
      </c>
      <c r="L1112" s="98">
        <f>K1112*(J1112/H1112)</f>
        <v>4550.7242354756017</v>
      </c>
      <c r="M1112" s="91">
        <f>H1112/AVERAGE(K992:K1111)</f>
        <v>18.585836118439861</v>
      </c>
      <c r="N1112" s="87"/>
      <c r="O1112" s="99">
        <f t="shared" si="100"/>
        <v>21.996928448150374</v>
      </c>
      <c r="P1112" s="99"/>
      <c r="Q1112" s="107">
        <f>1/M1112-(G1112/100-(((E1112/E992)^(1/10))-1))</f>
        <v>2.826689565568502E-2</v>
      </c>
      <c r="R1112" s="97">
        <f>((G1112/G1113+G1112/1200+((1+G1113/1200)^(-119))*(1-G1112/G1113)))</f>
        <v>1.0056886798606937</v>
      </c>
      <c r="S1112" s="97">
        <f>S1111*R1111*E1111/E1112</f>
        <v>11.898829418527498</v>
      </c>
      <c r="T1112" s="100">
        <f t="shared" si="101"/>
        <v>6.2871859796683971E-2</v>
      </c>
      <c r="U1112" s="100">
        <f t="shared" si="102"/>
        <v>8.6779591041552528E-4</v>
      </c>
      <c r="V1112" s="100">
        <f t="shared" si="103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105"/>
        <v>1963.0416666665831</v>
      </c>
      <c r="G1113" s="97">
        <v>3.83</v>
      </c>
      <c r="H1113" s="96">
        <f t="shared" si="104"/>
        <v>683.17387269736821</v>
      </c>
      <c r="I1113" s="96">
        <f>C1113*$E$1859/E1113</f>
        <v>22.436475846546049</v>
      </c>
      <c r="J1113" s="98">
        <f>J1112*((H1113+(I1113/12))/H1112)</f>
        <v>80893.842440343447</v>
      </c>
      <c r="K1113" s="96">
        <f>D1113*$E$1859/E1113</f>
        <v>38.677448824506577</v>
      </c>
      <c r="L1113" s="98">
        <f>K1113*(J1113/H1113)</f>
        <v>4579.7527924345268</v>
      </c>
      <c r="M1113" s="91">
        <f>H1113/AVERAGE(K993:K1112)</f>
        <v>19.259231693254051</v>
      </c>
      <c r="N1113" s="87"/>
      <c r="O1113" s="99">
        <f t="shared" si="100"/>
        <v>22.787775396063658</v>
      </c>
      <c r="P1113" s="99"/>
      <c r="Q1113" s="107">
        <f>1/M1113-(G1113/100-(((E1113/E993)^(1/10))-1))</f>
        <v>2.7065841820962076E-2</v>
      </c>
      <c r="R1113" s="97">
        <f>((G1113/G1114+G1113/1200+((1+G1114/1200)^(-119))*(1-G1113/G1114)))</f>
        <v>0.9958067224887539</v>
      </c>
      <c r="S1113" s="97">
        <f>S1112*R1112*E1112/E1113</f>
        <v>11.966518049806504</v>
      </c>
      <c r="T1113" s="100">
        <f t="shared" si="101"/>
        <v>5.9355393684216162E-2</v>
      </c>
      <c r="U1113" s="100">
        <f t="shared" si="102"/>
        <v>-1.3589280584125341E-4</v>
      </c>
      <c r="V1113" s="100">
        <f t="shared" si="103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105"/>
        <v>1963.1249999999163</v>
      </c>
      <c r="G1114" s="97">
        <v>3.92</v>
      </c>
      <c r="H1114" s="96">
        <f t="shared" si="104"/>
        <v>692.20445263157876</v>
      </c>
      <c r="I1114" s="96">
        <f>C1114*$E$1859/E1114</f>
        <v>22.50641033766447</v>
      </c>
      <c r="J1114" s="98">
        <f>J1113*((H1114+(I1114/12))/H1113)</f>
        <v>82185.223029161483</v>
      </c>
      <c r="K1114" s="96">
        <f>D1114*$E$1859/E1114</f>
        <v>38.817527820230254</v>
      </c>
      <c r="L1114" s="98">
        <f>K1114*(J1114/H1114)</f>
        <v>4608.7932101821962</v>
      </c>
      <c r="M1114" s="91">
        <f>H1114/AVERAGE(K994:K1113)</f>
        <v>19.469191309671405</v>
      </c>
      <c r="N1114" s="87"/>
      <c r="O1114" s="99">
        <f t="shared" si="100"/>
        <v>23.02939750221023</v>
      </c>
      <c r="P1114" s="99"/>
      <c r="Q1114" s="107">
        <f>1/M1114-(G1114/100-(((E1114/E994)^(1/10))-1))</f>
        <v>2.5987675611033281E-2</v>
      </c>
      <c r="R1114" s="97">
        <f>((G1114/G1115+G1114/1200+((1+G1115/1200)^(-119))*(1-G1114/G1115)))</f>
        <v>1.0024464999647706</v>
      </c>
      <c r="S1114" s="97">
        <f>S1113*R1113*E1113/E1114</f>
        <v>11.91633911878033</v>
      </c>
      <c r="T1114" s="100">
        <f t="shared" si="101"/>
        <v>5.3369306237670999E-2</v>
      </c>
      <c r="U1114" s="100">
        <f t="shared" si="102"/>
        <v>-1.1864075961453002E-3</v>
      </c>
      <c r="V1114" s="100">
        <f t="shared" si="103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105"/>
        <v>1963.2083333332496</v>
      </c>
      <c r="G1115" s="97">
        <v>3.93</v>
      </c>
      <c r="H1115" s="96">
        <f t="shared" si="104"/>
        <v>687.31836836065554</v>
      </c>
      <c r="I1115" s="96">
        <f>C1115*$E$1859/E1115</f>
        <v>22.502428688524581</v>
      </c>
      <c r="J1115" s="98">
        <f>J1114*((H1115+(I1115/12))/H1114)</f>
        <v>81827.741944058638</v>
      </c>
      <c r="K1115" s="96">
        <f>D1115*$E$1859/E1115</f>
        <v>38.829772295081952</v>
      </c>
      <c r="L1115" s="98">
        <f>K1115*(J1115/H1115)</f>
        <v>4622.8250740438179</v>
      </c>
      <c r="M1115" s="91">
        <f>H1115/AVERAGE(K995:K1114)</f>
        <v>19.288064606604827</v>
      </c>
      <c r="N1115" s="87"/>
      <c r="O1115" s="99">
        <f t="shared" si="100"/>
        <v>22.80887539793483</v>
      </c>
      <c r="P1115" s="99"/>
      <c r="Q1115" s="107">
        <f>1/M1115-(G1115/100-(((E1115/E995)^(1/10))-1))</f>
        <v>2.6321100952038358E-2</v>
      </c>
      <c r="R1115" s="97">
        <f>((G1115/G1116+G1115/1200+((1+G1116/1200)^(-119))*(1-G1115/G1116)))</f>
        <v>1.0000004457048253</v>
      </c>
      <c r="S1115" s="97">
        <f>S1114*R1114*E1114/E1115</f>
        <v>11.906326893024408</v>
      </c>
      <c r="T1115" s="100">
        <f t="shared" si="101"/>
        <v>5.1426422329269306E-2</v>
      </c>
      <c r="U1115" s="100">
        <f t="shared" si="102"/>
        <v>-1.9817913313385782E-3</v>
      </c>
      <c r="V1115" s="100">
        <f t="shared" si="103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105"/>
        <v>1963.2916666665828</v>
      </c>
      <c r="G1116" s="97">
        <v>3.97</v>
      </c>
      <c r="H1116" s="96">
        <f t="shared" si="104"/>
        <v>719.65906819672114</v>
      </c>
      <c r="I1116" s="96">
        <f>C1116*$E$1859/E1116</f>
        <v>22.67690100770491</v>
      </c>
      <c r="J1116" s="98">
        <f>J1115*((H1116+(I1116/12))/H1115)</f>
        <v>85903.000033652614</v>
      </c>
      <c r="K1116" s="96">
        <f>D1116*$E$1859/E1116</f>
        <v>39.283274729999988</v>
      </c>
      <c r="L1116" s="98">
        <f>K1116*(J1116/H1116)</f>
        <v>4689.0969621336435</v>
      </c>
      <c r="M1116" s="91">
        <f>H1116/AVERAGE(K996:K1115)</f>
        <v>20.15007723822697</v>
      </c>
      <c r="N1116" s="87"/>
      <c r="O1116" s="99">
        <f t="shared" si="100"/>
        <v>23.819656401644682</v>
      </c>
      <c r="P1116" s="99"/>
      <c r="Q1116" s="107">
        <f>1/M1116-(G1116/100-(((E1116/E996)^(1/10))-1))</f>
        <v>2.3703168769710049E-2</v>
      </c>
      <c r="R1116" s="97">
        <f>((G1116/G1117+G1116/1200+((1+G1117/1200)^(-119))*(1-G1116/G1117)))</f>
        <v>1.0065890001409175</v>
      </c>
      <c r="S1116" s="97">
        <f>S1115*R1115*E1115/E1116</f>
        <v>11.906332199731755</v>
      </c>
      <c r="T1116" s="100">
        <f t="shared" si="101"/>
        <v>4.3887278797796858E-2</v>
      </c>
      <c r="U1116" s="100">
        <f t="shared" si="102"/>
        <v>-1.8273739201424277E-3</v>
      </c>
      <c r="V1116" s="100">
        <f t="shared" si="103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105"/>
        <v>1963.3749999999161</v>
      </c>
      <c r="G1117" s="97">
        <v>3.93</v>
      </c>
      <c r="H1117" s="96">
        <f t="shared" si="104"/>
        <v>734.10248754098336</v>
      </c>
      <c r="I1117" s="96">
        <f>C1117*$E$1859/E1117</f>
        <v>22.851268664426225</v>
      </c>
      <c r="J1117" s="98">
        <f>J1116*((H1117+(I1117/12))/H1116)</f>
        <v>87854.362596214138</v>
      </c>
      <c r="K1117" s="96">
        <f>D1117*$E$1859/E1117</f>
        <v>39.73688182737704</v>
      </c>
      <c r="L1117" s="98">
        <f>K1117*(J1117/H1117)</f>
        <v>4755.5463763639636</v>
      </c>
      <c r="M1117" s="91">
        <f>H1117/AVERAGE(K997:K1116)</f>
        <v>20.507585864952599</v>
      </c>
      <c r="N1117" s="87"/>
      <c r="O1117" s="99">
        <f t="shared" si="100"/>
        <v>24.232447349964083</v>
      </c>
      <c r="P1117" s="99"/>
      <c r="Q1117" s="107">
        <f>1/M1117-(G1117/100-(((E1117/E997)^(1/10))-1))</f>
        <v>2.2857678405550988E-2</v>
      </c>
      <c r="R1117" s="97">
        <f>((G1117/G1118+G1117/1200+((1+G1118/1200)^(-119))*(1-G1117/G1118)))</f>
        <v>0.99836774404083739</v>
      </c>
      <c r="S1117" s="97">
        <f>S1116*R1116*E1116/E1117</f>
        <v>11.984783024273598</v>
      </c>
      <c r="T1117" s="100">
        <f t="shared" si="101"/>
        <v>3.812641244539372E-2</v>
      </c>
      <c r="U1117" s="100">
        <f t="shared" si="102"/>
        <v>-3.9037208183410055E-3</v>
      </c>
      <c r="V1117" s="100">
        <f t="shared" si="103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105"/>
        <v>1963.4583333332494</v>
      </c>
      <c r="G1118" s="97">
        <v>3.99</v>
      </c>
      <c r="H1118" s="96">
        <f t="shared" si="104"/>
        <v>731.3904985294115</v>
      </c>
      <c r="I1118" s="96">
        <f>C1118*$E$1859/E1118</f>
        <v>22.950493464052283</v>
      </c>
      <c r="J1118" s="98">
        <f>J1117*((H1118+(I1118/12))/H1117)</f>
        <v>87758.687965002755</v>
      </c>
      <c r="K1118" s="96">
        <f>D1118*$E$1859/E1118</f>
        <v>40.059043137254889</v>
      </c>
      <c r="L1118" s="98">
        <f>K1118*(J1118/H1118)</f>
        <v>4806.6375950022903</v>
      </c>
      <c r="M1118" s="91">
        <f>H1118/AVERAGE(K998:K1117)</f>
        <v>20.384149993840985</v>
      </c>
      <c r="N1118" s="87"/>
      <c r="O1118" s="99">
        <f t="shared" si="100"/>
        <v>24.077153173393214</v>
      </c>
      <c r="P1118" s="99"/>
      <c r="Q1118" s="107">
        <f>1/M1118-(G1118/100-(((E1118/E998)^(1/10))-1))</f>
        <v>2.2505837092669866E-2</v>
      </c>
      <c r="R1118" s="97">
        <f>((G1118/G1119+G1118/1200+((1+G1119/1200)^(-119))*(1-G1118/G1119)))</f>
        <v>1.0008747980825903</v>
      </c>
      <c r="S1118" s="97">
        <f>S1117*R1117*E1117/E1118</f>
        <v>11.926118762034974</v>
      </c>
      <c r="T1118" s="100">
        <f t="shared" si="101"/>
        <v>3.5450858712644528E-2</v>
      </c>
      <c r="U1118" s="100">
        <f t="shared" si="102"/>
        <v>-3.8819172565733862E-3</v>
      </c>
      <c r="V1118" s="100">
        <f t="shared" si="103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105"/>
        <v>1963.5416666665826</v>
      </c>
      <c r="G1119" s="97">
        <v>4.0199999999999996</v>
      </c>
      <c r="H1119" s="96">
        <f t="shared" si="104"/>
        <v>718.19413469055348</v>
      </c>
      <c r="I1119" s="96">
        <f>C1119*$E$1859/E1119</f>
        <v>22.910361702442987</v>
      </c>
      <c r="J1119" s="98">
        <f>J1118*((H1119+(I1119/12))/H1118)</f>
        <v>86404.354033382799</v>
      </c>
      <c r="K1119" s="96">
        <f>D1119*$E$1859/E1119</f>
        <v>40.34448013029315</v>
      </c>
      <c r="L1119" s="98">
        <f>K1119*(J1119/H1119)</f>
        <v>4853.7555183078803</v>
      </c>
      <c r="M1119" s="91">
        <f>H1119/AVERAGE(K999:K1118)</f>
        <v>19.969231885949622</v>
      </c>
      <c r="N1119" s="87"/>
      <c r="O1119" s="99">
        <f t="shared" si="100"/>
        <v>23.578826512048252</v>
      </c>
      <c r="P1119" s="99"/>
      <c r="Q1119" s="107">
        <f>1/M1119-(G1119/100-(((E1119/E999)^(1/10))-1))</f>
        <v>2.3555825629666613E-2</v>
      </c>
      <c r="R1119" s="97">
        <f>((G1119/G1120+G1119/1200+((1+G1120/1200)^(-119))*(1-G1119/G1120)))</f>
        <v>1.0049849901462253</v>
      </c>
      <c r="S1119" s="97">
        <f>S1118*R1118*E1118/E1119</f>
        <v>11.897670431939375</v>
      </c>
      <c r="T1119" s="100">
        <f t="shared" si="101"/>
        <v>3.8077579765875447E-2</v>
      </c>
      <c r="U1119" s="100">
        <f t="shared" si="102"/>
        <v>-4.9269379762899579E-3</v>
      </c>
      <c r="V1119" s="100">
        <f t="shared" si="103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105"/>
        <v>1963.6249999999159</v>
      </c>
      <c r="G1120" s="97">
        <v>4</v>
      </c>
      <c r="H1120" s="96">
        <f t="shared" si="104"/>
        <v>738.05443289902269</v>
      </c>
      <c r="I1120" s="96">
        <f>C1120*$E$1859/E1120</f>
        <v>22.945091229153086</v>
      </c>
      <c r="J1120" s="98">
        <f>J1119*((H1120+(I1120/12))/H1119)</f>
        <v>89023.742202824418</v>
      </c>
      <c r="K1120" s="96">
        <f>D1120*$E$1859/E1120</f>
        <v>40.760402605863177</v>
      </c>
      <c r="L1120" s="98">
        <f>K1120*(J1120/H1120)</f>
        <v>4916.4985831934573</v>
      </c>
      <c r="M1120" s="91">
        <f>H1120/AVERAGE(K1000:K1119)</f>
        <v>20.472637900527673</v>
      </c>
      <c r="N1120" s="87"/>
      <c r="O1120" s="99">
        <f t="shared" si="100"/>
        <v>24.163214231057236</v>
      </c>
      <c r="P1120" s="99"/>
      <c r="Q1120" s="107">
        <f>1/M1120-(G1120/100-(((E1120/E1000)^(1/10))-1))</f>
        <v>2.2147006613098014E-2</v>
      </c>
      <c r="R1120" s="97">
        <f>((G1120/G1121+G1120/1200+((1+G1121/1200)^(-119))*(1-G1120/G1121)))</f>
        <v>0.99681768074530663</v>
      </c>
      <c r="S1120" s="97">
        <f>S1119*R1119*E1119/E1120</f>
        <v>11.95698020180563</v>
      </c>
      <c r="T1120" s="100">
        <f t="shared" si="101"/>
        <v>3.1430477529298173E-2</v>
      </c>
      <c r="U1120" s="100">
        <f t="shared" si="102"/>
        <v>-8.4972764927202515E-3</v>
      </c>
      <c r="V1120" s="100">
        <f t="shared" si="103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105"/>
        <v>1963.7083333332491</v>
      </c>
      <c r="G1121" s="97">
        <v>4.08</v>
      </c>
      <c r="H1121" s="96">
        <f t="shared" si="104"/>
        <v>757.49880863192152</v>
      </c>
      <c r="I1121" s="96">
        <f>C1121*$E$1859/E1121</f>
        <v>22.979716775244292</v>
      </c>
      <c r="J1121" s="98">
        <f>J1120*((H1121+(I1121/12))/H1120)</f>
        <v>91600.096158515691</v>
      </c>
      <c r="K1121" s="96">
        <f>D1121*$E$1859/E1121</f>
        <v>41.176325081433212</v>
      </c>
      <c r="L1121" s="98">
        <f>K1121*(J1121/H1121)</f>
        <v>4979.2227973606341</v>
      </c>
      <c r="M1121" s="91">
        <f>H1121/AVERAGE(K1001:K1120)</f>
        <v>20.960360090705098</v>
      </c>
      <c r="N1121" s="87"/>
      <c r="O1121" s="99">
        <f t="shared" si="100"/>
        <v>24.727136816950267</v>
      </c>
      <c r="P1121" s="99"/>
      <c r="Q1121" s="107">
        <f>1/M1121-(G1121/100-(((E1121/E1001)^(1/10))-1))</f>
        <v>2.0210426714588725E-2</v>
      </c>
      <c r="R1121" s="97">
        <f>((G1121/G1122+G1121/1200+((1+G1122/1200)^(-119))*(1-G1121/G1122)))</f>
        <v>1.0009600364438389</v>
      </c>
      <c r="S1121" s="97">
        <f>S1120*R1120*E1120/E1121</f>
        <v>11.918929273481437</v>
      </c>
      <c r="T1121" s="100">
        <f t="shared" si="101"/>
        <v>3.0299155865835647E-2</v>
      </c>
      <c r="U1121" s="100">
        <f t="shared" si="102"/>
        <v>-5.6394029686827052E-3</v>
      </c>
      <c r="V1121" s="100">
        <f t="shared" si="103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105"/>
        <v>1963.7916666665824</v>
      </c>
      <c r="G1122" s="97">
        <v>4.1100000000000003</v>
      </c>
      <c r="H1122" s="96">
        <f t="shared" si="104"/>
        <v>756.90497126623359</v>
      </c>
      <c r="I1122" s="96">
        <f>C1122*$E$1859/E1122</f>
        <v>23.14690646964285</v>
      </c>
      <c r="J1122" s="98">
        <f>J1121*((H1122+(I1122/12))/H1121)</f>
        <v>91761.538892162527</v>
      </c>
      <c r="K1122" s="96">
        <f>D1122*$E$1859/E1122</f>
        <v>41.249921753246738</v>
      </c>
      <c r="L1122" s="98">
        <f>K1122*(J1122/H1122)</f>
        <v>5000.8342433357093</v>
      </c>
      <c r="M1122" s="91">
        <f>H1122/AVERAGE(K1002:K1121)</f>
        <v>20.891344595411493</v>
      </c>
      <c r="N1122" s="87"/>
      <c r="O1122" s="99">
        <f t="shared" si="100"/>
        <v>24.634554206566822</v>
      </c>
      <c r="P1122" s="99"/>
      <c r="Q1122" s="107">
        <f>1/M1122-(G1122/100-(((E1122/E1002)^(1/10))-1))</f>
        <v>2.0021572622875655E-2</v>
      </c>
      <c r="R1122" s="97">
        <f>((G1122/G1123+G1122/1200+((1+G1123/1200)^(-119))*(1-G1122/G1123)))</f>
        <v>1.0026120567879613</v>
      </c>
      <c r="S1122" s="97">
        <f>S1121*R1121*E1121/E1122</f>
        <v>11.891636906319297</v>
      </c>
      <c r="T1122" s="100">
        <f t="shared" si="101"/>
        <v>3.3491536019557344E-2</v>
      </c>
      <c r="U1122" s="100">
        <f t="shared" si="102"/>
        <v>-3.586413357661522E-3</v>
      </c>
      <c r="V1122" s="100">
        <f t="shared" si="103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105"/>
        <v>1963.8749999999156</v>
      </c>
      <c r="G1123" s="97">
        <v>4.12</v>
      </c>
      <c r="H1123" s="96">
        <f t="shared" si="104"/>
        <v>752.65560746753226</v>
      </c>
      <c r="I1123" s="96">
        <f>C1123*$E$1859/E1123</f>
        <v>23.388809277110383</v>
      </c>
      <c r="J1123" s="98">
        <f>J1122*((H1123+(I1123/12))/H1122)</f>
        <v>91482.668040711447</v>
      </c>
      <c r="K1123" s="96">
        <f>D1123*$E$1859/E1123</f>
        <v>41.457207792207775</v>
      </c>
      <c r="L1123" s="98">
        <f>K1123*(J1123/H1123)</f>
        <v>5038.9792366131333</v>
      </c>
      <c r="M1123" s="91">
        <f>H1123/AVERAGE(K1003:K1122)</f>
        <v>20.7203993353397</v>
      </c>
      <c r="N1123" s="87"/>
      <c r="O1123" s="99">
        <f t="shared" si="100"/>
        <v>24.423701791634461</v>
      </c>
      <c r="P1123" s="99"/>
      <c r="Q1123" s="107">
        <f>1/M1123-(G1123/100-(((E1123/E1003)^(1/10))-1))</f>
        <v>2.069252357101041E-2</v>
      </c>
      <c r="R1123" s="97">
        <f>((G1123/G1124+G1123/1200+((1+G1124/1200)^(-119))*(1-G1123/G1124)))</f>
        <v>1.0026207678502677</v>
      </c>
      <c r="S1123" s="97">
        <f>S1122*R1122*E1122/E1123</f>
        <v>11.92269853722042</v>
      </c>
      <c r="T1123" s="100">
        <f t="shared" si="101"/>
        <v>2.5823336524494422E-2</v>
      </c>
      <c r="U1123" s="100">
        <f t="shared" si="102"/>
        <v>-3.5091369210143997E-3</v>
      </c>
      <c r="V1123" s="100">
        <f t="shared" si="103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105"/>
        <v>1963.9583333332489</v>
      </c>
      <c r="G1124" s="97">
        <v>4.13</v>
      </c>
      <c r="H1124" s="96">
        <f t="shared" si="104"/>
        <v>766.23250760517783</v>
      </c>
      <c r="I1124" s="96">
        <f>C1124*$E$1859/E1124</f>
        <v>23.554133980582517</v>
      </c>
      <c r="J1124" s="98">
        <f>J1123*((H1124+(I1124/12))/H1123)</f>
        <v>93371.469885632861</v>
      </c>
      <c r="K1124" s="96">
        <f>D1124*$E$1859/E1124</f>
        <v>41.529657281553384</v>
      </c>
      <c r="L1124" s="98">
        <f>K1124*(J1124/H1124)</f>
        <v>5060.7160434170692</v>
      </c>
      <c r="M1124" s="91">
        <f>H1124/AVERAGE(K1004:K1123)</f>
        <v>21.03859937673705</v>
      </c>
      <c r="N1124" s="87"/>
      <c r="O1124" s="99">
        <f t="shared" si="100"/>
        <v>24.789068553629267</v>
      </c>
      <c r="P1124" s="99"/>
      <c r="Q1124" s="107">
        <f>1/M1124-(G1124/100-(((E1124/E1004)^(1/10))-1))</f>
        <v>2.0191207824954018E-2</v>
      </c>
      <c r="R1124" s="97">
        <f>((G1124/G1125+G1124/1200+((1+G1125/1200)^(-119))*(1-G1124/G1125)))</f>
        <v>1.0001974386374914</v>
      </c>
      <c r="S1124" s="97">
        <f>S1123*R1123*E1123/E1124</f>
        <v>11.915259255561301</v>
      </c>
      <c r="T1124" s="100">
        <f t="shared" si="101"/>
        <v>1.5880522174610112E-2</v>
      </c>
      <c r="U1124" s="100">
        <f t="shared" si="102"/>
        <v>-3.6103662700108785E-3</v>
      </c>
      <c r="V1124" s="100">
        <f t="shared" si="103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105"/>
        <v>1964.0416666665822</v>
      </c>
      <c r="G1125" s="97">
        <v>4.17</v>
      </c>
      <c r="H1125" s="96">
        <f t="shared" si="104"/>
        <v>789.78664158576032</v>
      </c>
      <c r="I1125" s="96">
        <f>C1125*$E$1859/E1125</f>
        <v>23.726347758414235</v>
      </c>
      <c r="J1125" s="98">
        <f>J1124*((H1125+(I1125/12))/H1124)</f>
        <v>96482.663618288861</v>
      </c>
      <c r="K1125" s="96">
        <f>D1125*$E$1859/E1125</f>
        <v>42.080596739967632</v>
      </c>
      <c r="L1125" s="98">
        <f>K1125*(J1125/H1125)</f>
        <v>5140.6897082574833</v>
      </c>
      <c r="M1125" s="91">
        <f>H1125/AVERAGE(K1005:K1124)</f>
        <v>21.627216196980925</v>
      </c>
      <c r="N1125" s="87"/>
      <c r="O1125" s="99">
        <f t="shared" si="100"/>
        <v>25.47183857907228</v>
      </c>
      <c r="P1125" s="99"/>
      <c r="Q1125" s="107">
        <f>1/M1125-(G1125/100-(((E1125/E1005)^(1/10))-1))</f>
        <v>1.8497562501543732E-2</v>
      </c>
      <c r="R1125" s="97">
        <f>((G1125/G1126+G1125/1200+((1+G1126/1200)^(-119))*(1-G1125/G1126)))</f>
        <v>1.0050986215150373</v>
      </c>
      <c r="S1125" s="97">
        <f>S1124*R1124*E1124/E1125</f>
        <v>11.917611788114076</v>
      </c>
      <c r="T1125" s="100">
        <f t="shared" si="101"/>
        <v>1.3392673012419865E-2</v>
      </c>
      <c r="U1125" s="100">
        <f t="shared" si="102"/>
        <v>-5.7129274244506201E-3</v>
      </c>
      <c r="V1125" s="100">
        <f t="shared" si="103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105"/>
        <v>1964.1249999999154</v>
      </c>
      <c r="G1126" s="97">
        <v>4.1500000000000004</v>
      </c>
      <c r="H1126" s="96">
        <f t="shared" si="104"/>
        <v>799.49755647249162</v>
      </c>
      <c r="I1126" s="96">
        <f>C1126*$E$1859/E1126</f>
        <v>23.89845822864077</v>
      </c>
      <c r="J1126" s="98">
        <f>J1125*((H1126+(I1126/12))/H1125)</f>
        <v>97912.269772466301</v>
      </c>
      <c r="K1126" s="96">
        <f>D1126*$E$1859/E1126</f>
        <v>42.631639505987039</v>
      </c>
      <c r="L1126" s="98">
        <f>K1126*(J1126/H1126)</f>
        <v>5220.9797945722121</v>
      </c>
      <c r="M1126" s="91">
        <f>H1126/AVERAGE(K1006:K1125)</f>
        <v>21.83267082671032</v>
      </c>
      <c r="N1126" s="87"/>
      <c r="O1126" s="99">
        <f t="shared" si="100"/>
        <v>25.702472478695199</v>
      </c>
      <c r="P1126" s="99"/>
      <c r="Q1126" s="107">
        <f>1/M1126-(G1126/100-(((E1126/E1006)^(1/10))-1))</f>
        <v>1.8262443104984954E-2</v>
      </c>
      <c r="R1126" s="97">
        <f>((G1126/G1127+G1126/1200+((1+G1127/1200)^(-119))*(1-G1126/G1127)))</f>
        <v>0.99779409510853112</v>
      </c>
      <c r="S1126" s="97">
        <f>S1125*R1125*E1125/E1126</f>
        <v>11.978375179984816</v>
      </c>
      <c r="T1126" s="100">
        <f t="shared" si="101"/>
        <v>8.0839239092016513E-3</v>
      </c>
      <c r="U1126" s="100">
        <f t="shared" si="102"/>
        <v>-6.7008680477482763E-3</v>
      </c>
      <c r="V1126" s="100">
        <f t="shared" si="103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105"/>
        <v>1964.2083333332487</v>
      </c>
      <c r="G1127" s="97">
        <v>4.22</v>
      </c>
      <c r="H1127" s="96">
        <f t="shared" si="104"/>
        <v>814.06392880258875</v>
      </c>
      <c r="I1127" s="96">
        <f>C1127*$E$1859/E1127</f>
        <v>24.070672006472485</v>
      </c>
      <c r="J1127" s="98">
        <f>J1126*((H1127+(I1127/12))/H1126)</f>
        <v>99941.829139654117</v>
      </c>
      <c r="K1127" s="96">
        <f>D1127*$E$1859/E1127</f>
        <v>43.18257896440128</v>
      </c>
      <c r="L1127" s="98">
        <f>K1127*(J1127/H1127)</f>
        <v>5301.4828147684539</v>
      </c>
      <c r="M1127" s="91">
        <f>H1127/AVERAGE(K1007:K1126)</f>
        <v>22.167245585982634</v>
      </c>
      <c r="N1127" s="87"/>
      <c r="O1127" s="99">
        <f t="shared" si="100"/>
        <v>26.083991410252395</v>
      </c>
      <c r="P1127" s="99"/>
      <c r="Q1127" s="107">
        <f>1/M1127-(G1127/100-(((E1127/E1007)^(1/10))-1))</f>
        <v>1.687113034264047E-2</v>
      </c>
      <c r="R1127" s="97">
        <f>((G1127/G1128+G1127/1200+((1+G1128/1200)^(-119))*(1-G1127/G1128)))</f>
        <v>1.0027078650726009</v>
      </c>
      <c r="S1127" s="97">
        <f>S1126*R1126*E1126/E1127</f>
        <v>11.951952023583438</v>
      </c>
      <c r="T1127" s="100">
        <f t="shared" si="101"/>
        <v>9.2539543885130637E-3</v>
      </c>
      <c r="U1127" s="100">
        <f t="shared" si="102"/>
        <v>-8.9203745345536323E-3</v>
      </c>
      <c r="V1127" s="100">
        <f t="shared" si="103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105"/>
        <v>1964.2916666665819</v>
      </c>
      <c r="G1128" s="97">
        <v>4.2300000000000004</v>
      </c>
      <c r="H1128" s="96">
        <f t="shared" si="104"/>
        <v>825.84099579287999</v>
      </c>
      <c r="I1128" s="96">
        <f>C1128*$E$1859/E1128</f>
        <v>24.2428857843042</v>
      </c>
      <c r="J1128" s="98">
        <f>J1127*((H1128+(I1128/12))/H1127)</f>
        <v>101635.71102926665</v>
      </c>
      <c r="K1128" s="96">
        <f>D1128*$E$1859/E1128</f>
        <v>43.699116990291259</v>
      </c>
      <c r="L1128" s="98">
        <f>K1128*(J1128/H1128)</f>
        <v>5378.0217369752072</v>
      </c>
      <c r="M1128" s="91">
        <f>H1128/AVERAGE(K1008:K1127)</f>
        <v>22.422192169737173</v>
      </c>
      <c r="N1128" s="87"/>
      <c r="O1128" s="99">
        <f t="shared" si="100"/>
        <v>26.370888403447534</v>
      </c>
      <c r="P1128" s="99"/>
      <c r="Q1128" s="107">
        <f>1/M1128-(G1128/100-(((E1128/E1008)^(1/10))-1))</f>
        <v>1.6635908141929924E-2</v>
      </c>
      <c r="R1128" s="97">
        <f>((G1128/G1129+G1128/1200+((1+G1129/1200)^(-119))*(1-G1128/G1129)))</f>
        <v>1.0059547846225443</v>
      </c>
      <c r="S1128" s="97">
        <f>S1127*R1127*E1127/E1128</f>
        <v>11.984316297017502</v>
      </c>
      <c r="T1128" s="100">
        <f t="shared" si="101"/>
        <v>2.1808639941738317E-3</v>
      </c>
      <c r="U1128" s="100">
        <f t="shared" si="102"/>
        <v>-1.1090187213023905E-2</v>
      </c>
      <c r="V1128" s="100">
        <f t="shared" si="103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105"/>
        <v>1964.3749999999152</v>
      </c>
      <c r="G1129" s="97">
        <v>4.2</v>
      </c>
      <c r="H1129" s="96">
        <f t="shared" si="104"/>
        <v>833.89898899676348</v>
      </c>
      <c r="I1129" s="96">
        <f>C1129*$E$1859/E1129</f>
        <v>24.414996254530738</v>
      </c>
      <c r="J1129" s="98">
        <f>J1128*((H1129+(I1129/12))/H1128)</f>
        <v>102877.79778201948</v>
      </c>
      <c r="K1129" s="96">
        <f>D1129*$E$1859/E1129</f>
        <v>44.215655016181223</v>
      </c>
      <c r="L1129" s="98">
        <f>K1129*(J1129/H1129)</f>
        <v>5454.86836604365</v>
      </c>
      <c r="M1129" s="91">
        <f>H1129/AVERAGE(K1009:K1128)</f>
        <v>22.574330769563833</v>
      </c>
      <c r="N1129" s="87"/>
      <c r="O1129" s="99">
        <f t="shared" si="100"/>
        <v>26.536112909394056</v>
      </c>
      <c r="P1129" s="99"/>
      <c r="Q1129" s="107">
        <f>1/M1129-(G1129/100-(((E1129/E1009)^(1/10))-1))</f>
        <v>1.6257628241597925E-2</v>
      </c>
      <c r="R1129" s="97">
        <f>((G1129/G1130+G1129/1200+((1+G1130/1200)^(-119))*(1-G1129/G1130)))</f>
        <v>1.0059331710218815</v>
      </c>
      <c r="S1129" s="97">
        <f>S1128*R1128*E1128/E1129</f>
        <v>12.055680319414689</v>
      </c>
      <c r="T1129" s="100">
        <f t="shared" si="101"/>
        <v>-3.014996991643204E-3</v>
      </c>
      <c r="U1129" s="100">
        <f t="shared" si="102"/>
        <v>-1.2767132461679709E-2</v>
      </c>
      <c r="V1129" s="100">
        <f t="shared" si="103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105"/>
        <v>1964.4583333332484</v>
      </c>
      <c r="G1130" s="97">
        <v>4.17</v>
      </c>
      <c r="H1130" s="96">
        <f t="shared" si="104"/>
        <v>826.26622322580613</v>
      </c>
      <c r="I1130" s="96">
        <f>C1130*$E$1859/E1130</f>
        <v>24.507896451612893</v>
      </c>
      <c r="J1130" s="98">
        <f>J1129*((H1130+(I1130/12))/H1129)</f>
        <v>102188.10721618767</v>
      </c>
      <c r="K1130" s="96">
        <f>D1130*$E$1859/E1130</f>
        <v>44.587895645161282</v>
      </c>
      <c r="L1130" s="98">
        <f>K1130*(J1130/H1130)</f>
        <v>5514.3881386601779</v>
      </c>
      <c r="M1130" s="91">
        <f>H1130/AVERAGE(K1010:K1129)</f>
        <v>22.30028803608279</v>
      </c>
      <c r="N1130" s="87"/>
      <c r="O1130" s="99">
        <f t="shared" si="100"/>
        <v>26.201151795356168</v>
      </c>
      <c r="P1130" s="99"/>
      <c r="Q1130" s="107">
        <f>1/M1130-(G1130/100-(((E1130/E1010)^(1/10))-1))</f>
        <v>1.7429662017281425E-2</v>
      </c>
      <c r="R1130" s="97">
        <f>((G1130/G1131+G1130/1200+((1+G1131/1200)^(-119))*(1-G1130/G1131)))</f>
        <v>1.0018543915381173</v>
      </c>
      <c r="S1130" s="97">
        <f>S1129*R1129*E1129/E1130</f>
        <v>12.088088704365438</v>
      </c>
      <c r="T1130" s="100">
        <f t="shared" si="101"/>
        <v>-2.7048679423669064E-3</v>
      </c>
      <c r="U1130" s="100">
        <f t="shared" si="102"/>
        <v>-1.2946635205408064E-2</v>
      </c>
      <c r="V1130" s="100">
        <f t="shared" si="103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105"/>
        <v>1964.5416666665817</v>
      </c>
      <c r="G1131" s="97">
        <v>4.1900000000000004</v>
      </c>
      <c r="H1131" s="96">
        <f t="shared" si="104"/>
        <v>854.19710643086785</v>
      </c>
      <c r="I1131" s="96">
        <f>C1131*$E$1859/E1131</f>
        <v>24.634379421221855</v>
      </c>
      <c r="J1131" s="98">
        <f>J1130*((H1131+(I1131/12))/H1130)</f>
        <v>105896.33391754224</v>
      </c>
      <c r="K1131" s="96">
        <f>D1131*$E$1859/E1131</f>
        <v>44.923562242282941</v>
      </c>
      <c r="L1131" s="98">
        <f>K1131*(J1131/H1131)</f>
        <v>5569.2538784774042</v>
      </c>
      <c r="M1131" s="91">
        <f>H1131/AVERAGE(K1011:K1130)</f>
        <v>22.984351845738395</v>
      </c>
      <c r="N1131" s="87"/>
      <c r="O1131" s="99">
        <f t="shared" si="100"/>
        <v>26.989715153331492</v>
      </c>
      <c r="P1131" s="99"/>
      <c r="Q1131" s="107">
        <f>1/M1131-(G1131/100-(((E1131/E1011)^(1/10))-1))</f>
        <v>1.6221768966826165E-2</v>
      </c>
      <c r="R1131" s="97">
        <f>((G1131/G1132+G1131/1200+((1+G1132/1200)^(-119))*(1-G1131/G1132)))</f>
        <v>1.0034916666666667</v>
      </c>
      <c r="S1131" s="97">
        <f>S1130*R1130*E1130/E1131</f>
        <v>12.071564224015933</v>
      </c>
      <c r="T1131" s="100">
        <f t="shared" si="101"/>
        <v>-1.8945039250053863E-2</v>
      </c>
      <c r="U1131" s="100">
        <f t="shared" si="102"/>
        <v>-1.4835150590170598E-2</v>
      </c>
      <c r="V1131" s="100">
        <f t="shared" si="103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105"/>
        <v>1964.624999999915</v>
      </c>
      <c r="G1132" s="97">
        <v>4.1900000000000004</v>
      </c>
      <c r="H1132" s="96">
        <f t="shared" si="104"/>
        <v>844.38970967741909</v>
      </c>
      <c r="I1132" s="96">
        <f>C1132*$E$1859/E1132</f>
        <v>24.919793870967734</v>
      </c>
      <c r="J1132" s="98">
        <f>J1131*((H1132+(I1132/12))/H1131)</f>
        <v>104937.93943509938</v>
      </c>
      <c r="K1132" s="96">
        <f>D1132*$E$1859/E1132</f>
        <v>45.548955298870951</v>
      </c>
      <c r="L1132" s="98">
        <f>K1132*(J1132/H1132)</f>
        <v>5660.6723858714404</v>
      </c>
      <c r="M1132" s="91">
        <f>H1132/AVERAGE(K1012:K1131)</f>
        <v>22.650407292938791</v>
      </c>
      <c r="N1132" s="87"/>
      <c r="O1132" s="99">
        <f t="shared" si="100"/>
        <v>26.584322276294206</v>
      </c>
      <c r="P1132" s="99"/>
      <c r="Q1132" s="107">
        <f>1/M1132-(G1132/100-(((E1132/E1012)^(1/10))-1))</f>
        <v>1.6536508374959631E-2</v>
      </c>
      <c r="R1132" s="97">
        <f>((G1132/G1133+G1132/1200+((1+G1133/1200)^(-119))*(1-G1132/G1133)))</f>
        <v>1.002681738459152</v>
      </c>
      <c r="S1132" s="97">
        <f>S1131*R1131*E1131/E1132</f>
        <v>12.152790599536072</v>
      </c>
      <c r="T1132" s="100">
        <f t="shared" si="101"/>
        <v>-2.299068010133043E-2</v>
      </c>
      <c r="U1132" s="100">
        <f t="shared" si="102"/>
        <v>-1.7589435600864012E-2</v>
      </c>
      <c r="V1132" s="100">
        <f t="shared" si="103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105"/>
        <v>1964.7083333332482</v>
      </c>
      <c r="G1133" s="97">
        <v>4.2</v>
      </c>
      <c r="H1133" s="96">
        <f t="shared" si="104"/>
        <v>856.14732813504793</v>
      </c>
      <c r="I1133" s="96">
        <f>C1133*$E$1859/E1133</f>
        <v>25.044952411575554</v>
      </c>
      <c r="J1133" s="98">
        <f>J1132*((H1133+(I1133/12))/H1132)</f>
        <v>106658.51234738585</v>
      </c>
      <c r="K1133" s="96">
        <f>D1133*$E$1859/E1133</f>
        <v>45.881531672025702</v>
      </c>
      <c r="L1133" s="98">
        <f>K1133*(J1133/H1133)</f>
        <v>5715.9039706607682</v>
      </c>
      <c r="M1133" s="91">
        <f>H1133/AVERAGE(K1013:K1132)</f>
        <v>22.892221984231679</v>
      </c>
      <c r="N1133" s="87"/>
      <c r="O1133" s="99">
        <f t="shared" si="100"/>
        <v>26.854044617703867</v>
      </c>
      <c r="P1133" s="99"/>
      <c r="Q1133" s="107">
        <f>1/M1133-(G1133/100-(((E1133/E1013)^(1/10))-1))</f>
        <v>1.6674819662362984E-2</v>
      </c>
      <c r="R1133" s="97">
        <f>((G1133/G1134+G1133/1200+((1+G1134/1200)^(-119))*(1-G1133/G1134)))</f>
        <v>1.0043103042309414</v>
      </c>
      <c r="S1133" s="97">
        <f>S1132*R1132*E1132/E1133</f>
        <v>12.146199915423116</v>
      </c>
      <c r="T1133" s="100">
        <f t="shared" si="101"/>
        <v>-3.5963149282603246E-2</v>
      </c>
      <c r="U1133" s="100">
        <f t="shared" si="102"/>
        <v>-1.8051889864259096E-2</v>
      </c>
      <c r="V1133" s="100">
        <f t="shared" si="103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105"/>
        <v>1964.7916666665815</v>
      </c>
      <c r="G1134" s="97">
        <v>4.1900000000000004</v>
      </c>
      <c r="H1134" s="96">
        <f t="shared" si="104"/>
        <v>870.927955787781</v>
      </c>
      <c r="I1134" s="96">
        <f>C1134*$E$1859/E1134</f>
        <v>25.250238906752401</v>
      </c>
      <c r="J1134" s="98">
        <f>J1133*((H1134+(I1134/12))/H1133)</f>
        <v>108762.01615761785</v>
      </c>
      <c r="K1134" s="96">
        <f>D1134*$E$1859/E1134</f>
        <v>46.155281213344033</v>
      </c>
      <c r="L1134" s="98">
        <f>K1134*(J1134/H1134)</f>
        <v>5763.8997665937004</v>
      </c>
      <c r="M1134" s="91">
        <f>H1134/AVERAGE(K1014:K1133)</f>
        <v>23.212154680675336</v>
      </c>
      <c r="N1134" s="87"/>
      <c r="O1134" s="99">
        <f t="shared" si="100"/>
        <v>27.214540709714271</v>
      </c>
      <c r="P1134" s="99"/>
      <c r="Q1134" s="107">
        <f>1/M1134-(G1134/100-(((E1134/E1014)^(1/10))-1))</f>
        <v>1.6172738247145643E-2</v>
      </c>
      <c r="R1134" s="97">
        <f>((G1134/G1135+G1134/1200+((1+G1135/1200)^(-119))*(1-G1134/G1135)))</f>
        <v>1.0067389096967414</v>
      </c>
      <c r="S1134" s="97">
        <f>S1133*R1133*E1133/E1134</f>
        <v>12.198553732308424</v>
      </c>
      <c r="T1134" s="100">
        <f t="shared" si="101"/>
        <v>-3.652864214333662E-2</v>
      </c>
      <c r="U1134" s="100">
        <f t="shared" si="102"/>
        <v>-1.7851620173030325E-2</v>
      </c>
      <c r="V1134" s="100">
        <f t="shared" si="103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105"/>
        <v>1964.8749999999147</v>
      </c>
      <c r="G1135" s="97">
        <v>4.1500000000000004</v>
      </c>
      <c r="H1135" s="96">
        <f t="shared" si="104"/>
        <v>874.1730615384613</v>
      </c>
      <c r="I1135" s="96">
        <f>C1135*$E$1859/E1135</f>
        <v>25.373937179487172</v>
      </c>
      <c r="J1135" s="98">
        <f>J1134*((H1135+(I1135/12))/H1134)</f>
        <v>109431.32635027653</v>
      </c>
      <c r="K1135" s="96">
        <f>D1135*$E$1859/E1135</f>
        <v>46.28011744439101</v>
      </c>
      <c r="L1135" s="98">
        <f>K1135*(J1135/H1135)</f>
        <v>5793.4691177434024</v>
      </c>
      <c r="M1135" s="91">
        <f>H1135/AVERAGE(K1015:K1134)</f>
        <v>23.225019793095822</v>
      </c>
      <c r="N1135" s="87"/>
      <c r="O1135" s="99">
        <f t="shared" si="100"/>
        <v>27.214609565060346</v>
      </c>
      <c r="P1135" s="99"/>
      <c r="Q1135" s="107">
        <f>1/M1135-(G1135/100-(((E1135/E1015)^(1/10))-1))</f>
        <v>1.6874766984181139E-2</v>
      </c>
      <c r="R1135" s="97">
        <f>((G1135/G1136+G1135/1200+((1+G1136/1200)^(-119))*(1-G1135/G1136)))</f>
        <v>1.0010262918409112</v>
      </c>
      <c r="S1135" s="97">
        <f>S1134*R1134*E1134/E1135</f>
        <v>12.241397278301745</v>
      </c>
      <c r="T1135" s="100">
        <f t="shared" si="101"/>
        <v>-3.4327272781261131E-2</v>
      </c>
      <c r="U1135" s="100">
        <f t="shared" si="102"/>
        <v>-1.6841120852763569E-2</v>
      </c>
      <c r="V1135" s="100">
        <f t="shared" si="103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105"/>
        <v>1964.958333333248</v>
      </c>
      <c r="G1136" s="97">
        <v>4.18</v>
      </c>
      <c r="H1136" s="96">
        <f t="shared" si="104"/>
        <v>859.03055064102534</v>
      </c>
      <c r="I1136" s="96">
        <f>C1136*$E$1859/E1136</f>
        <v>25.578565705128199</v>
      </c>
      <c r="J1136" s="98">
        <f>J1135*((H1136+(I1136/12))/H1135)</f>
        <v>107802.57904212148</v>
      </c>
      <c r="K1136" s="96">
        <f>D1136*$E$1859/E1136</f>
        <v>46.552989583333314</v>
      </c>
      <c r="L1136" s="98">
        <f>K1136*(J1136/H1136)</f>
        <v>5842.0883115966253</v>
      </c>
      <c r="M1136" s="91">
        <f>H1136/AVERAGE(K1016:K1135)</f>
        <v>22.752984772787258</v>
      </c>
      <c r="N1136" s="87"/>
      <c r="O1136" s="99">
        <f t="shared" si="100"/>
        <v>26.648307034113817</v>
      </c>
      <c r="P1136" s="99"/>
      <c r="Q1136" s="107">
        <f>1/M1136-(G1136/100-(((E1136/E1016)^(1/10))-1))</f>
        <v>1.7847660253903185E-2</v>
      </c>
      <c r="R1136" s="97">
        <f>((G1136/G1137+G1136/1200+((1+G1137/1200)^(-119))*(1-G1136/G1137)))</f>
        <v>1.002673029102392</v>
      </c>
      <c r="S1136" s="97">
        <f>S1135*R1135*E1135/E1136</f>
        <v>12.253960524449818</v>
      </c>
      <c r="T1136" s="100">
        <f t="shared" si="101"/>
        <v>-3.9680556761409025E-2</v>
      </c>
      <c r="U1136" s="100">
        <f t="shared" si="102"/>
        <v>-1.5378885425028854E-2</v>
      </c>
      <c r="V1136" s="100">
        <f t="shared" si="103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105"/>
        <v>1965.0416666665812</v>
      </c>
      <c r="G1137" s="97">
        <v>4.1900000000000004</v>
      </c>
      <c r="H1137" s="96">
        <f t="shared" si="104"/>
        <v>881.13043141025616</v>
      </c>
      <c r="I1137" s="96">
        <f>C1137*$E$1859/E1137</f>
        <v>25.749123581249993</v>
      </c>
      <c r="J1137" s="98">
        <f>J1136*((H1137+(I1137/12))/H1136)</f>
        <v>110845.24456277589</v>
      </c>
      <c r="K1137" s="96">
        <f>D1137*$E$1859/E1137</f>
        <v>46.996317284134598</v>
      </c>
      <c r="L1137" s="98">
        <f>K1137*(J1137/H1137)</f>
        <v>5912.0853136035221</v>
      </c>
      <c r="M1137" s="91">
        <f>H1137/AVERAGE(K1017:K1136)</f>
        <v>23.269335081922463</v>
      </c>
      <c r="N1137" s="87"/>
      <c r="O1137" s="99">
        <f t="shared" si="100"/>
        <v>27.237870222779126</v>
      </c>
      <c r="P1137" s="99"/>
      <c r="Q1137" s="107">
        <f>1/M1137-(G1137/100-(((E1137/E1017)^(1/10))-1))</f>
        <v>1.6772396482347525E-2</v>
      </c>
      <c r="R1137" s="97">
        <f>((G1137/G1138+G1137/1200+((1+G1138/1200)^(-119))*(1-G1137/G1138)))</f>
        <v>1.0018725618126394</v>
      </c>
      <c r="S1137" s="97">
        <f>S1136*R1136*E1136/E1137</f>
        <v>12.286715717551235</v>
      </c>
      <c r="T1137" s="100">
        <f t="shared" si="101"/>
        <v>-3.4755937557960803E-2</v>
      </c>
      <c r="U1137" s="100">
        <f t="shared" si="102"/>
        <v>-1.5891883407673668E-2</v>
      </c>
      <c r="V1137" s="100">
        <f t="shared" si="103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105"/>
        <v>1965.1249999999145</v>
      </c>
      <c r="G1138" s="97">
        <v>4.21</v>
      </c>
      <c r="H1138" s="96">
        <f t="shared" si="104"/>
        <v>887.57622996794851</v>
      </c>
      <c r="I1138" s="96">
        <f>C1138*$E$1859/E1138</f>
        <v>25.919579143108965</v>
      </c>
      <c r="J1138" s="98">
        <f>J1137*((H1138+(I1138/12))/H1137)</f>
        <v>111927.84019706797</v>
      </c>
      <c r="K1138" s="96">
        <f>D1138*$E$1859/E1138</f>
        <v>47.4397472991987</v>
      </c>
      <c r="L1138" s="98">
        <f>K1138*(J1138/H1138)</f>
        <v>5982.3914559831592</v>
      </c>
      <c r="M1138" s="91">
        <f>H1138/AVERAGE(K1018:K1137)</f>
        <v>23.372068272751338</v>
      </c>
      <c r="N1138" s="87"/>
      <c r="O1138" s="99">
        <f t="shared" si="100"/>
        <v>27.342132127815127</v>
      </c>
      <c r="P1138" s="99"/>
      <c r="Q1138" s="107">
        <f>1/M1138-(G1138/100-(((E1138/E1018)^(1/10))-1))</f>
        <v>1.6383497482970681E-2</v>
      </c>
      <c r="R1138" s="97">
        <f>((G1138/G1139+G1138/1200+((1+G1139/1200)^(-119))*(1-G1138/G1139)))</f>
        <v>1.0035083333333332</v>
      </c>
      <c r="S1138" s="97">
        <f>S1137*R1137*E1137/E1138</f>
        <v>12.309723352206678</v>
      </c>
      <c r="T1138" s="100">
        <f t="shared" si="101"/>
        <v>-2.6489022094819847E-2</v>
      </c>
      <c r="U1138" s="100">
        <f t="shared" si="102"/>
        <v>-1.5463666017966449E-2</v>
      </c>
      <c r="V1138" s="100">
        <f t="shared" si="103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105"/>
        <v>1965.2083333332478</v>
      </c>
      <c r="G1139" s="97">
        <v>4.21</v>
      </c>
      <c r="H1139" s="96">
        <f t="shared" si="104"/>
        <v>885.5564222044726</v>
      </c>
      <c r="I1139" s="96">
        <f>C1139*$E$1859/E1139</f>
        <v>26.00678194888178</v>
      </c>
      <c r="J1139" s="98">
        <f>J1138*((H1139+(I1139/12))/H1138)</f>
        <v>111946.43111545703</v>
      </c>
      <c r="K1139" s="96">
        <f>D1139*$E$1859/E1139</f>
        <v>47.730093929712439</v>
      </c>
      <c r="L1139" s="98">
        <f>K1139*(J1139/H1139)</f>
        <v>6033.7360085263026</v>
      </c>
      <c r="M1139" s="91">
        <f>H1139/AVERAGE(K1019:K1138)</f>
        <v>23.253528200034847</v>
      </c>
      <c r="N1139" s="87"/>
      <c r="O1139" s="99">
        <f t="shared" si="100"/>
        <v>27.187223882061446</v>
      </c>
      <c r="P1139" s="99"/>
      <c r="Q1139" s="107">
        <f>1/M1139-(G1139/100-(((E1139/E1019)^(1/10))-1))</f>
        <v>1.6926684744402724E-2</v>
      </c>
      <c r="R1139" s="97">
        <f>((G1139/G1140+G1139/1200+((1+G1140/1200)^(-119))*(1-G1139/G1140)))</f>
        <v>1.0043182615408479</v>
      </c>
      <c r="S1139" s="97">
        <f>S1138*R1138*E1138/E1139</f>
        <v>12.313443798945073</v>
      </c>
      <c r="T1139" s="100">
        <f t="shared" si="101"/>
        <v>-2.2138064932353707E-2</v>
      </c>
      <c r="U1139" s="100">
        <f t="shared" si="102"/>
        <v>-1.7587657286617708E-2</v>
      </c>
      <c r="V1139" s="100">
        <f t="shared" si="103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105"/>
        <v>1965.291666666581</v>
      </c>
      <c r="G1140" s="97">
        <v>4.2</v>
      </c>
      <c r="H1140" s="96">
        <f t="shared" si="104"/>
        <v>894.32571289808891</v>
      </c>
      <c r="I1140" s="96">
        <f>C1140*$E$1859/E1140</f>
        <v>26.127282961783433</v>
      </c>
      <c r="J1140" s="98">
        <f>J1139*((H1140+(I1140/12))/H1139)</f>
        <v>113330.22640246247</v>
      </c>
      <c r="K1140" s="96">
        <f>D1140*$E$1859/E1140</f>
        <v>48.120253798248385</v>
      </c>
      <c r="L1140" s="98">
        <f>K1140*(J1140/H1140)</f>
        <v>6097.867006224481</v>
      </c>
      <c r="M1140" s="91">
        <f>H1140/AVERAGE(K1020:K1139)</f>
        <v>23.420551954771298</v>
      </c>
      <c r="N1140" s="87"/>
      <c r="O1140" s="99">
        <f t="shared" si="100"/>
        <v>27.365269983870888</v>
      </c>
      <c r="P1140" s="99"/>
      <c r="Q1140" s="107">
        <f>1/M1140-(G1140/100-(((E1140/E1020)^(1/10))-1))</f>
        <v>1.7044142006345742E-2</v>
      </c>
      <c r="R1140" s="97">
        <f>((G1140/G1141+G1140/1200+((1+G1141/1200)^(-119))*(1-G1140/G1141)))</f>
        <v>1.0026904475729863</v>
      </c>
      <c r="S1140" s="97">
        <f>S1139*R1139*E1139/E1140</f>
        <v>12.327232340852936</v>
      </c>
      <c r="T1140" s="100">
        <f t="shared" si="101"/>
        <v>-2.2265125296573873E-2</v>
      </c>
      <c r="U1140" s="100">
        <f t="shared" si="102"/>
        <v>-2.0791407964532826E-2</v>
      </c>
      <c r="V1140" s="100">
        <f t="shared" si="103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105"/>
        <v>1965.3749999999143</v>
      </c>
      <c r="G1141" s="97">
        <v>4.21</v>
      </c>
      <c r="H1141" s="96">
        <f t="shared" si="104"/>
        <v>907.64351082802523</v>
      </c>
      <c r="I1141" s="96">
        <f>C1141*$E$1859/E1141</f>
        <v>26.3306081210191</v>
      </c>
      <c r="J1141" s="98">
        <f>J1140*((H1141+(I1141/12))/H1140)</f>
        <v>115295.931041761</v>
      </c>
      <c r="K1141" s="96">
        <f>D1141*$E$1859/E1141</f>
        <v>48.662521997929929</v>
      </c>
      <c r="L1141" s="98">
        <f>K1141*(J1141/H1141)</f>
        <v>6181.4916469496657</v>
      </c>
      <c r="M1141" s="91">
        <f>H1141/AVERAGE(K1021:K1140)</f>
        <v>23.708808308861951</v>
      </c>
      <c r="N1141" s="87"/>
      <c r="O1141" s="99">
        <f t="shared" si="100"/>
        <v>27.683223304413566</v>
      </c>
      <c r="P1141" s="99"/>
      <c r="Q1141" s="107">
        <f>1/M1141-(G1141/100-(((E1141/E1021)^(1/10))-1))</f>
        <v>1.6425016894026367E-2</v>
      </c>
      <c r="R1141" s="97">
        <f>((G1141/G1142+G1141/1200+((1+G1142/1200)^(-119))*(1-G1141/G1142)))</f>
        <v>1.0035083333333332</v>
      </c>
      <c r="S1141" s="97">
        <f>S1140*R1140*E1140/E1141</f>
        <v>12.360398113186021</v>
      </c>
      <c r="T1141" s="100">
        <f t="shared" si="101"/>
        <v>-1.8137200115091234E-2</v>
      </c>
      <c r="U1141" s="100">
        <f t="shared" si="102"/>
        <v>-1.981847792622049E-2</v>
      </c>
      <c r="V1141" s="100">
        <f t="shared" si="103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105"/>
        <v>1965.4583333332475</v>
      </c>
      <c r="G1142" s="97">
        <v>4.21</v>
      </c>
      <c r="H1142" s="96">
        <f t="shared" si="104"/>
        <v>859.06681392405039</v>
      </c>
      <c r="I1142" s="96">
        <f>C1142*$E$1859/E1142</f>
        <v>26.365996993670876</v>
      </c>
      <c r="J1142" s="98">
        <f>J1141*((H1142+(I1142/12))/H1141)</f>
        <v>109404.44271503188</v>
      </c>
      <c r="K1142" s="96">
        <f>D1142*$E$1859/E1142</f>
        <v>48.893266455696185</v>
      </c>
      <c r="L1142" s="98">
        <f>K1142*(J1142/H1142)</f>
        <v>6226.6874734331404</v>
      </c>
      <c r="M1142" s="91">
        <f>H1142/AVERAGE(K1022:K1141)</f>
        <v>22.385342986457793</v>
      </c>
      <c r="N1142" s="87"/>
      <c r="O1142" s="99">
        <f t="shared" si="100"/>
        <v>26.122738377042278</v>
      </c>
      <c r="P1142" s="99"/>
      <c r="Q1142" s="107">
        <f>1/M1142-(G1142/100-(((E1142/E1022)^(1/10))-1))</f>
        <v>1.9564194009378984E-2</v>
      </c>
      <c r="R1142" s="97">
        <f>((G1142/G1143+G1142/1200+((1+G1143/1200)^(-119))*(1-G1142/G1143)))</f>
        <v>1.0043182615408479</v>
      </c>
      <c r="S1142" s="97">
        <f>S1141*R1141*E1141/E1142</f>
        <v>12.325257683887754</v>
      </c>
      <c r="T1142" s="100">
        <f t="shared" si="101"/>
        <v>-1.0893214479830493E-2</v>
      </c>
      <c r="U1142" s="100">
        <f t="shared" si="102"/>
        <v>-1.8287081890895562E-2</v>
      </c>
      <c r="V1142" s="100">
        <f t="shared" si="103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105"/>
        <v>1965.5416666665808</v>
      </c>
      <c r="G1143" s="97">
        <v>4.2</v>
      </c>
      <c r="H1143" s="96">
        <f t="shared" si="104"/>
        <v>857.75356503164528</v>
      </c>
      <c r="I1143" s="96">
        <f>C1143*$E$1859/E1143</f>
        <v>26.534395909335434</v>
      </c>
      <c r="J1143" s="98">
        <f>J1142*((H1143+(I1143/12))/H1142)</f>
        <v>109518.79913251269</v>
      </c>
      <c r="K1143" s="96">
        <f>D1143*$E$1859/E1143</f>
        <v>49.364722808069594</v>
      </c>
      <c r="L1143" s="98">
        <f>K1143*(J1143/H1143)</f>
        <v>6302.9352273804698</v>
      </c>
      <c r="M1143" s="91">
        <f>H1143/AVERAGE(K1023:K1142)</f>
        <v>22.300781712174441</v>
      </c>
      <c r="N1143" s="87"/>
      <c r="O1143" s="99">
        <f t="shared" si="100"/>
        <v>26.008689840144712</v>
      </c>
      <c r="P1143" s="99"/>
      <c r="Q1143" s="107">
        <f>1/M1143-(G1143/100-(((E1143/E1023)^(1/10))-1))</f>
        <v>1.9453470620649983E-2</v>
      </c>
      <c r="R1143" s="97">
        <f>((G1143/G1144+G1143/1200+((1+G1144/1200)^(-119))*(1-G1143/G1144)))</f>
        <v>0.99945974134672722</v>
      </c>
      <c r="S1143" s="97">
        <f>S1142*R1142*E1142/E1143</f>
        <v>12.378481370125126</v>
      </c>
      <c r="T1143" s="100">
        <f t="shared" si="101"/>
        <v>-1.1670927727828184E-2</v>
      </c>
      <c r="U1143" s="100">
        <f t="shared" si="102"/>
        <v>-2.0497606516934441E-2</v>
      </c>
      <c r="V1143" s="100">
        <f t="shared" si="103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105"/>
        <v>1965.6249999999141</v>
      </c>
      <c r="G1144" s="97">
        <v>4.25</v>
      </c>
      <c r="H1144" s="96">
        <f t="shared" si="104"/>
        <v>873.71459003164523</v>
      </c>
      <c r="I1144" s="96">
        <f>C1144*$E$1859/E1144</f>
        <v>26.702693805854423</v>
      </c>
      <c r="J1144" s="98">
        <f>J1143*((H1144+(I1144/12))/H1143)</f>
        <v>111840.8369361316</v>
      </c>
      <c r="K1144" s="96">
        <f>D1144*$E$1859/E1144</f>
        <v>49.836078141297449</v>
      </c>
      <c r="L1144" s="98">
        <f>K1144*(J1144/H1144)</f>
        <v>6379.3242696511279</v>
      </c>
      <c r="M1144" s="91">
        <f>H1144/AVERAGE(K1024:K1143)</f>
        <v>22.665971845964393</v>
      </c>
      <c r="N1144" s="87"/>
      <c r="O1144" s="99">
        <f t="shared" si="100"/>
        <v>26.417386639884452</v>
      </c>
      <c r="P1144" s="99"/>
      <c r="Q1144" s="107">
        <f>1/M1144-(G1144/100-(((E1144/E1024)^(1/10))-1))</f>
        <v>1.8230992658695766E-2</v>
      </c>
      <c r="R1144" s="97">
        <f>((G1144/G1145+G1144/1200+((1+G1145/1200)^(-119))*(1-G1144/G1145)))</f>
        <v>1.0003154470399351</v>
      </c>
      <c r="S1144" s="97">
        <f>S1143*R1143*E1143/E1144</f>
        <v>12.371793788450541</v>
      </c>
      <c r="T1144" s="100">
        <f t="shared" si="101"/>
        <v>-2.1050276867498052E-2</v>
      </c>
      <c r="U1144" s="100">
        <f t="shared" si="102"/>
        <v>-2.2214710831054751E-2</v>
      </c>
      <c r="V1144" s="100">
        <f t="shared" si="103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105"/>
        <v>1965.7083333332473</v>
      </c>
      <c r="G1145" s="97">
        <v>4.29</v>
      </c>
      <c r="H1145" s="96">
        <f t="shared" si="104"/>
        <v>902.90912310126544</v>
      </c>
      <c r="I1145" s="96">
        <f>C1145*$E$1859/E1145</f>
        <v>26.871092721518981</v>
      </c>
      <c r="J1145" s="98">
        <f>J1144*((H1145+(I1145/12))/H1144)</f>
        <v>115864.55533440031</v>
      </c>
      <c r="K1145" s="96">
        <f>D1145*$E$1859/E1145</f>
        <v>50.307534493670872</v>
      </c>
      <c r="L1145" s="98">
        <f>K1145*(J1145/H1145)</f>
        <v>6455.6442779739727</v>
      </c>
      <c r="M1145" s="91">
        <f>H1145/AVERAGE(K1025:K1144)</f>
        <v>23.374146831648634</v>
      </c>
      <c r="N1145" s="87"/>
      <c r="O1145" s="99">
        <f t="shared" si="100"/>
        <v>27.222292941753452</v>
      </c>
      <c r="P1145" s="99"/>
      <c r="Q1145" s="107">
        <f>1/M1145-(G1145/100-(((E1145/E1025)^(1/10))-1))</f>
        <v>1.6115746985655786E-2</v>
      </c>
      <c r="R1145" s="97">
        <f>((G1145/G1146+G1145/1200+((1+G1146/1200)^(-119))*(1-G1145/G1146)))</f>
        <v>0.99874909856211824</v>
      </c>
      <c r="S1145" s="97">
        <f>S1144*R1144*E1144/E1145</f>
        <v>12.375696434179796</v>
      </c>
      <c r="T1145" s="100">
        <f t="shared" si="101"/>
        <v>-2.5876131524009582E-2</v>
      </c>
      <c r="U1145" s="100">
        <f t="shared" si="102"/>
        <v>-2.2297733493099159E-2</v>
      </c>
      <c r="V1145" s="100">
        <f t="shared" si="103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105"/>
        <v>1965.7916666665806</v>
      </c>
      <c r="G1146" s="97">
        <v>4.3499999999999996</v>
      </c>
      <c r="H1146" s="96">
        <f t="shared" si="104"/>
        <v>920.30162444794928</v>
      </c>
      <c r="I1146" s="96">
        <f>C1146*$E$1859/E1146</f>
        <v>26.987726813880119</v>
      </c>
      <c r="J1146" s="98">
        <f>J1145*((H1146+(I1146/12))/H1145)</f>
        <v>118385.02070980954</v>
      </c>
      <c r="K1146" s="96">
        <f>D1146*$E$1859/E1146</f>
        <v>50.853738958990519</v>
      </c>
      <c r="L1146" s="98">
        <f>K1146*(J1146/H1146)</f>
        <v>6541.68240053111</v>
      </c>
      <c r="M1146" s="91">
        <f>H1146/AVERAGE(K1026:K1145)</f>
        <v>23.7757455233127</v>
      </c>
      <c r="N1146" s="87"/>
      <c r="O1146" s="99">
        <f t="shared" si="100"/>
        <v>27.667414224243966</v>
      </c>
      <c r="P1146" s="99"/>
      <c r="Q1146" s="107">
        <f>1/M1146-(G1146/100-(((E1146/E1026)^(1/10))-1))</f>
        <v>1.5114242163623899E-2</v>
      </c>
      <c r="R1146" s="97">
        <f>((G1146/G1147+G1146/1200+((1+G1147/1200)^(-119))*(1-G1146/G1147)))</f>
        <v>0.99561893894703013</v>
      </c>
      <c r="S1146" s="97">
        <f>S1145*R1145*E1145/E1146</f>
        <v>12.32122444112964</v>
      </c>
      <c r="T1146" s="100">
        <f t="shared" si="101"/>
        <v>-2.3778803201156995E-2</v>
      </c>
      <c r="U1146" s="100">
        <f t="shared" si="102"/>
        <v>-1.9821368584418741E-2</v>
      </c>
      <c r="V1146" s="100">
        <f t="shared" si="103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105"/>
        <v>1965.8749999999138</v>
      </c>
      <c r="G1147" s="97">
        <v>4.45</v>
      </c>
      <c r="H1147" s="96">
        <f t="shared" si="104"/>
        <v>927.95486041009451</v>
      </c>
      <c r="I1147" s="96">
        <f>C1147*$E$1859/E1147</f>
        <v>27.189127760252358</v>
      </c>
      <c r="J1147" s="98">
        <f>J1146*((H1147+(I1147/12))/H1146)</f>
        <v>119660.97262357651</v>
      </c>
      <c r="K1147" s="96">
        <f>D1147*$E$1859/E1147</f>
        <v>51.558642271293358</v>
      </c>
      <c r="L1147" s="98">
        <f>K1147*(J1147/H1147)</f>
        <v>6648.5532266165128</v>
      </c>
      <c r="M1147" s="91">
        <f>H1147/AVERAGE(K1027:K1146)</f>
        <v>23.925461156673737</v>
      </c>
      <c r="N1147" s="87"/>
      <c r="O1147" s="99">
        <f t="shared" si="100"/>
        <v>27.818071369298639</v>
      </c>
      <c r="P1147" s="99"/>
      <c r="Q1147" s="107">
        <f>1/M1147-(G1147/100-(((E1147/E1027)^(1/10))-1))</f>
        <v>1.3851050159745602E-2</v>
      </c>
      <c r="R1147" s="97">
        <f>((G1147/G1148+G1147/1200+((1+G1148/1200)^(-119))*(1-G1147/G1148)))</f>
        <v>0.99020434296432924</v>
      </c>
      <c r="S1147" s="97">
        <f>S1146*R1146*E1146/E1147</f>
        <v>12.267244404605707</v>
      </c>
      <c r="T1147" s="100">
        <f t="shared" si="101"/>
        <v>-2.3561836699148686E-2</v>
      </c>
      <c r="U1147" s="100">
        <f t="shared" si="102"/>
        <v>-1.8844007724404199E-2</v>
      </c>
      <c r="V1147" s="100">
        <f t="shared" si="103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105"/>
        <v>1965.9583333332471</v>
      </c>
      <c r="G1148" s="97">
        <v>4.62</v>
      </c>
      <c r="H1148" s="96">
        <f t="shared" si="104"/>
        <v>920.82064355345881</v>
      </c>
      <c r="I1148" s="96">
        <f>C1148*$E$1859/E1148</f>
        <v>27.304394968553453</v>
      </c>
      <c r="J1148" s="98">
        <f>J1147*((H1148+(I1148/12))/H1147)</f>
        <v>119034.4175889067</v>
      </c>
      <c r="K1148" s="96">
        <f>D1148*$E$1859/E1148</f>
        <v>52.099194811320743</v>
      </c>
      <c r="L1148" s="98">
        <f>K1148*(J1148/H1148)</f>
        <v>6734.8591222765272</v>
      </c>
      <c r="M1148" s="91">
        <f>H1148/AVERAGE(K1028:K1147)</f>
        <v>23.694111549106335</v>
      </c>
      <c r="N1148" s="87"/>
      <c r="O1148" s="99">
        <f t="shared" si="100"/>
        <v>27.525611912109785</v>
      </c>
      <c r="P1148" s="99"/>
      <c r="Q1148" s="107">
        <f>1/M1148-(G1148/100-(((E1148/E1028)^(1/10))-1))</f>
        <v>1.3258172151926227E-2</v>
      </c>
      <c r="R1148" s="97">
        <f>((G1148/G1149+G1148/1200+((1+G1149/1200)^(-119))*(1-G1148/G1149)))</f>
        <v>1.0046447183490235</v>
      </c>
      <c r="S1148" s="97">
        <f>S1147*R1147*E1147/E1148</f>
        <v>12.108880324998752</v>
      </c>
      <c r="T1148" s="100">
        <f t="shared" si="101"/>
        <v>-2.4560821420823942E-2</v>
      </c>
      <c r="U1148" s="100">
        <f t="shared" si="102"/>
        <v>-1.6933179534137865E-2</v>
      </c>
      <c r="V1148" s="100">
        <f t="shared" si="103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105"/>
        <v>1966.0416666665803</v>
      </c>
      <c r="G1149" s="97">
        <v>4.6100000000000003</v>
      </c>
      <c r="H1149" s="96">
        <f t="shared" si="104"/>
        <v>936.78166855345876</v>
      </c>
      <c r="I1149" s="96">
        <f>C1149*$E$1859/E1149</f>
        <v>27.505162578616346</v>
      </c>
      <c r="J1149" s="98">
        <f>J1148*((H1149+(I1149/12))/H1148)</f>
        <v>121393.99732635167</v>
      </c>
      <c r="K1149" s="96">
        <f>D1149*$E$1859/E1149</f>
        <v>52.601113836477971</v>
      </c>
      <c r="L1149" s="98">
        <f>K1149*(J1149/H1149)</f>
        <v>6816.3796184106595</v>
      </c>
      <c r="M1149" s="91">
        <f>H1149/AVERAGE(K1029:K1148)</f>
        <v>24.058483388421756</v>
      </c>
      <c r="N1149" s="87"/>
      <c r="O1149" s="99">
        <f t="shared" si="100"/>
        <v>27.923438274605218</v>
      </c>
      <c r="P1149" s="99"/>
      <c r="Q1149" s="107">
        <f>1/M1149-(G1149/100-(((E1149/E1029)^(1/10))-1))</f>
        <v>1.2718973089049998E-2</v>
      </c>
      <c r="R1149" s="97">
        <f>((G1149/G1150+G1149/1200+((1+G1150/1200)^(-119))*(1-G1149/G1150)))</f>
        <v>0.98653380384444578</v>
      </c>
      <c r="S1149" s="97">
        <f>S1148*R1148*E1148/E1149</f>
        <v>12.165122663630404</v>
      </c>
      <c r="T1149" s="100">
        <f t="shared" si="101"/>
        <v>-1.7734160790136788E-2</v>
      </c>
      <c r="U1149" s="100">
        <f t="shared" si="102"/>
        <v>-1.5172325342341475E-2</v>
      </c>
      <c r="V1149" s="100">
        <f t="shared" si="103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105"/>
        <v>1966.1249999999136</v>
      </c>
      <c r="G1150" s="97">
        <v>4.83</v>
      </c>
      <c r="H1150" s="96">
        <f t="shared" si="104"/>
        <v>924.64212953124968</v>
      </c>
      <c r="I1150" s="96">
        <f>C1150*$E$1859/E1150</f>
        <v>27.53276812499999</v>
      </c>
      <c r="J1150" s="98">
        <f>J1149*((H1150+(I1150/12))/H1149)</f>
        <v>120118.2026105585</v>
      </c>
      <c r="K1150" s="96">
        <f>D1150*$E$1859/E1150</f>
        <v>52.771138906249988</v>
      </c>
      <c r="L1150" s="98">
        <f>K1150*(J1150/H1150)</f>
        <v>6855.381290428898</v>
      </c>
      <c r="M1150" s="91">
        <f>H1150/AVERAGE(K1030:K1149)</f>
        <v>23.700027145579412</v>
      </c>
      <c r="N1150" s="87"/>
      <c r="O1150" s="99">
        <f t="shared" si="100"/>
        <v>27.482994403460822</v>
      </c>
      <c r="P1150" s="99"/>
      <c r="Q1150" s="107">
        <f>1/M1150-(G1150/100-(((E1150/E1030)^(1/10))-1))</f>
        <v>1.1785616374618856E-2</v>
      </c>
      <c r="R1150" s="97">
        <f>((G1150/G1151+G1150/1200+((1+G1151/1200)^(-119))*(1-G1150/G1151)))</f>
        <v>1.000883883641557</v>
      </c>
      <c r="S1150" s="97">
        <f>S1149*R1149*E1149/E1150</f>
        <v>11.92629658098817</v>
      </c>
      <c r="T1150" s="100">
        <f t="shared" si="101"/>
        <v>-1.3016897705553254E-2</v>
      </c>
      <c r="U1150" s="100">
        <f t="shared" si="102"/>
        <v>-1.3276141473607006E-2</v>
      </c>
      <c r="V1150" s="100">
        <f t="shared" si="103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105"/>
        <v>1966.2083333332469</v>
      </c>
      <c r="G1151" s="97">
        <v>4.87</v>
      </c>
      <c r="H1151" s="96">
        <f t="shared" si="104"/>
        <v>883.87283613707132</v>
      </c>
      <c r="I1151" s="96">
        <f>C1151*$E$1859/E1151</f>
        <v>27.645887538940798</v>
      </c>
      <c r="J1151" s="98">
        <f>J1150*((H1151+(I1151/12))/H1150)</f>
        <v>115121.23902513586</v>
      </c>
      <c r="K1151" s="96">
        <f>D1151*$E$1859/E1151</f>
        <v>53.103971028037364</v>
      </c>
      <c r="L1151" s="98">
        <f>K1151*(J1151/H1151)</f>
        <v>6916.6000944444804</v>
      </c>
      <c r="M1151" s="91">
        <f>H1151/AVERAGE(K1031:K1150)</f>
        <v>22.611112582290009</v>
      </c>
      <c r="N1151" s="87"/>
      <c r="O1151" s="99">
        <f t="shared" si="100"/>
        <v>26.200300759745154</v>
      </c>
      <c r="P1151" s="99"/>
      <c r="Q1151" s="107">
        <f>1/M1151-(G1151/100-(((E1151/E1031)^(1/10))-1))</f>
        <v>1.3735257908352561E-2</v>
      </c>
      <c r="R1151" s="97">
        <f>((G1151/G1152+G1151/1200+((1+G1152/1200)^(-119))*(1-G1151/G1152)))</f>
        <v>1.013533726193486</v>
      </c>
      <c r="S1151" s="97">
        <f>S1150*R1150*E1150/E1151</f>
        <v>11.899651628102642</v>
      </c>
      <c r="T1151" s="100">
        <f t="shared" si="101"/>
        <v>-8.199088693369716E-3</v>
      </c>
      <c r="U1151" s="100">
        <f t="shared" si="102"/>
        <v>-1.2187341948056374E-2</v>
      </c>
      <c r="V1151" s="100">
        <f t="shared" si="103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105"/>
        <v>1966.2916666665801</v>
      </c>
      <c r="G1152" s="97">
        <v>4.75</v>
      </c>
      <c r="H1152" s="96">
        <f t="shared" si="104"/>
        <v>905.2816656346746</v>
      </c>
      <c r="I1152" s="96">
        <f>C1152*$E$1859/E1152</f>
        <v>27.639454976315786</v>
      </c>
      <c r="J1152" s="98">
        <f>J1151*((H1152+(I1152/12))/H1151)</f>
        <v>118209.65652684728</v>
      </c>
      <c r="K1152" s="96">
        <f>D1152*$E$1859/E1152</f>
        <v>53.170473374612989</v>
      </c>
      <c r="L1152" s="98">
        <f>K1152*(J1152/H1152)</f>
        <v>6942.88157330173</v>
      </c>
      <c r="M1152" s="91">
        <f>H1152/AVERAGE(K1032:K1151)</f>
        <v>23.113696462615835</v>
      </c>
      <c r="N1152" s="87"/>
      <c r="O1152" s="99">
        <f t="shared" si="100"/>
        <v>26.760408948311344</v>
      </c>
      <c r="P1152" s="99"/>
      <c r="Q1152" s="107">
        <f>1/M1152-(G1152/100-(((E1152/E1032)^(1/10))-1))</f>
        <v>1.4226847363845697E-2</v>
      </c>
      <c r="R1152" s="97">
        <f>((G1152/G1153+G1152/1200+((1+G1153/1200)^(-119))*(1-G1152/G1153)))</f>
        <v>1.0015927472648041</v>
      </c>
      <c r="S1152" s="97">
        <f>S1151*R1151*E1151/E1152</f>
        <v>11.986019008874047</v>
      </c>
      <c r="T1152" s="100">
        <f t="shared" si="101"/>
        <v>-1.0094733642359133E-2</v>
      </c>
      <c r="U1152" s="100">
        <f t="shared" si="102"/>
        <v>-1.1464986718927594E-2</v>
      </c>
      <c r="V1152" s="100">
        <f t="shared" si="103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105"/>
        <v>1966.3749999999134</v>
      </c>
      <c r="G1153" s="97">
        <v>4.78</v>
      </c>
      <c r="H1153" s="96">
        <f t="shared" si="104"/>
        <v>857.64566532507718</v>
      </c>
      <c r="I1153" s="96">
        <f>C1153*$E$1859/E1153</f>
        <v>27.804105549999996</v>
      </c>
      <c r="J1153" s="98">
        <f>J1152*((H1153+(I1153/12))/H1152)</f>
        <v>112292.00390629037</v>
      </c>
      <c r="K1153" s="96">
        <f>D1153*$E$1859/E1153</f>
        <v>53.565792879256954</v>
      </c>
      <c r="L1153" s="98">
        <f>K1153*(J1153/H1153)</f>
        <v>7013.3978010151395</v>
      </c>
      <c r="M1153" s="91">
        <f>H1153/AVERAGE(K1033:K1152)</f>
        <v>21.852177976763105</v>
      </c>
      <c r="N1153" s="87"/>
      <c r="O1153" s="99">
        <f t="shared" ref="O1153:O1216" si="106">J1153/AVERAGE(L1033:L1152)</f>
        <v>25.283601610272108</v>
      </c>
      <c r="P1153" s="99"/>
      <c r="Q1153" s="107">
        <f>1/M1153-(G1153/100-(((E1153/E1033)^(1/10))-1))</f>
        <v>1.6046646835389013E-2</v>
      </c>
      <c r="R1153" s="97">
        <f>((G1153/G1154+G1153/1200+((1+G1154/1200)^(-119))*(1-G1153/G1154)))</f>
        <v>1.0016210031287147</v>
      </c>
      <c r="S1153" s="97">
        <f>S1152*R1152*E1152/E1153</f>
        <v>12.005109707866321</v>
      </c>
      <c r="T1153" s="100">
        <f t="shared" si="101"/>
        <v>-6.0843084754333976E-3</v>
      </c>
      <c r="U1153" s="100">
        <f t="shared" si="102"/>
        <v>-1.4018900137595436E-2</v>
      </c>
      <c r="V1153" s="100">
        <f t="shared" si="103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105"/>
        <v>1966.4583333332466</v>
      </c>
      <c r="G1154" s="97">
        <v>4.8099999999999996</v>
      </c>
      <c r="H1154" s="96">
        <f t="shared" si="104"/>
        <v>847.90482191358001</v>
      </c>
      <c r="I1154" s="96">
        <f>C1154*$E$1859/E1154</f>
        <v>27.882531327160486</v>
      </c>
      <c r="J1154" s="98">
        <f>J1153*((H1154+(I1154/12))/H1153)</f>
        <v>111320.85297878023</v>
      </c>
      <c r="K1154" s="96">
        <f>D1154*$E$1859/E1154</f>
        <v>53.79456574074073</v>
      </c>
      <c r="L1154" s="98">
        <f>K1154*(J1154/H1154)</f>
        <v>7062.6523037896823</v>
      </c>
      <c r="M1154" s="91">
        <f>H1154/AVERAGE(K1034:K1153)</f>
        <v>21.555253383226258</v>
      </c>
      <c r="N1154" s="87"/>
      <c r="O1154" s="99">
        <f t="shared" si="106"/>
        <v>24.925488570872389</v>
      </c>
      <c r="P1154" s="99"/>
      <c r="Q1154" s="107">
        <f>1/M1154-(G1154/100-(((E1154/E1034)^(1/10))-1))</f>
        <v>1.5940466672773559E-2</v>
      </c>
      <c r="R1154" s="97">
        <f>((G1154/G1155+G1154/1200+((1+G1155/1200)^(-119))*(1-G1154/G1155)))</f>
        <v>0.98763033601551209</v>
      </c>
      <c r="S1154" s="97">
        <f>S1153*R1153*E1153/E1154</f>
        <v>11.987457157805732</v>
      </c>
      <c r="T1154" s="100">
        <f t="shared" ref="T1154:T1217" si="107">(($J1274/$J1154)^(1/10)-1)</f>
        <v>-4.853584375538067E-3</v>
      </c>
      <c r="U1154" s="100">
        <f t="shared" ref="U1154:U1217" si="108">(($S1274/$S1154)^(1/10)-1)</f>
        <v>-1.3479928932099705E-2</v>
      </c>
      <c r="V1154" s="100">
        <f t="shared" ref="V1154:V1217" si="109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105"/>
        <v>1966.5416666665799</v>
      </c>
      <c r="G1155" s="97">
        <v>5.0199999999999996</v>
      </c>
      <c r="H1155" s="96">
        <f t="shared" si="104"/>
        <v>843.13500676923047</v>
      </c>
      <c r="I1155" s="96">
        <f>C1155*$E$1859/E1155</f>
        <v>27.993182307692301</v>
      </c>
      <c r="J1155" s="98">
        <f>J1154*((H1155+(I1155/12))/H1154)</f>
        <v>111000.89433200554</v>
      </c>
      <c r="K1155" s="96">
        <f>D1155*$E$1859/E1155</f>
        <v>53.792779561076912</v>
      </c>
      <c r="L1155" s="98">
        <f>K1155*(J1155/H1155)</f>
        <v>7081.9579212635699</v>
      </c>
      <c r="M1155" s="91">
        <f>H1155/AVERAGE(K1035:K1154)</f>
        <v>21.381702007433418</v>
      </c>
      <c r="N1155" s="87"/>
      <c r="O1155" s="99">
        <f t="shared" si="106"/>
        <v>24.711793345102809</v>
      </c>
      <c r="P1155" s="99"/>
      <c r="Q1155" s="107">
        <f>1/M1155-(G1155/100-(((E1155/E1035)^(1/10))-1))</f>
        <v>1.3785189143865229E-2</v>
      </c>
      <c r="R1155" s="97">
        <f>((G1155/G1156+G1155/1200+((1+G1156/1200)^(-119))*(1-G1155/G1156)))</f>
        <v>0.98872696127512882</v>
      </c>
      <c r="S1155" s="97">
        <f>S1154*R1154*E1154/E1155</f>
        <v>11.80274810584066</v>
      </c>
      <c r="T1155" s="100">
        <f t="shared" si="107"/>
        <v>-2.4684475548129026E-3</v>
      </c>
      <c r="U1155" s="100">
        <f t="shared" si="108"/>
        <v>-1.1619750356131608E-2</v>
      </c>
      <c r="V1155" s="100">
        <f t="shared" si="109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105"/>
        <v>1966.6249999999131</v>
      </c>
      <c r="G1156" s="97">
        <v>5.22</v>
      </c>
      <c r="H1156" s="96">
        <f t="shared" si="104"/>
        <v>787.31294571865419</v>
      </c>
      <c r="I1156" s="96">
        <f>C1156*$E$1859/E1156</f>
        <v>28.017212079510692</v>
      </c>
      <c r="J1156" s="98">
        <f>J1155*((H1156+(I1156/12))/H1155)</f>
        <v>103959.15445332692</v>
      </c>
      <c r="K1156" s="96">
        <f>D1156*$E$1859/E1156</f>
        <v>53.626408234403655</v>
      </c>
      <c r="L1156" s="98">
        <f>K1156*(J1156/H1156)</f>
        <v>7080.9912204971397</v>
      </c>
      <c r="M1156" s="91">
        <f>H1156/AVERAGE(K1036:K1155)</f>
        <v>19.913903864009818</v>
      </c>
      <c r="N1156" s="87"/>
      <c r="O1156" s="99">
        <f t="shared" si="106"/>
        <v>23.008866665632187</v>
      </c>
      <c r="P1156" s="99"/>
      <c r="Q1156" s="107">
        <f>1/M1156-(G1156/100-(((E1156/E1036)^(1/10))-1))</f>
        <v>1.6228873124906534E-2</v>
      </c>
      <c r="R1156" s="97">
        <f>((G1156/G1157+G1156/1200+((1+G1157/1200)^(-119))*(1-G1156/G1157)))</f>
        <v>1.0074469142354381</v>
      </c>
      <c r="S1156" s="97">
        <f>S1155*R1155*E1155/E1156</f>
        <v>11.598320986390446</v>
      </c>
      <c r="T1156" s="100">
        <f t="shared" si="107"/>
        <v>3.003215732589215E-3</v>
      </c>
      <c r="U1156" s="100">
        <f t="shared" si="108"/>
        <v>-9.3597095052878609E-3</v>
      </c>
      <c r="V1156" s="100">
        <f t="shared" si="109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105"/>
        <v>1966.7083333332464</v>
      </c>
      <c r="G1157" s="97">
        <v>5.18</v>
      </c>
      <c r="H1157" s="96">
        <f t="shared" si="104"/>
        <v>759.58859648318014</v>
      </c>
      <c r="I1157" s="96">
        <f>C1157*$E$1859/E1157</f>
        <v>28.212453975535158</v>
      </c>
      <c r="J1157" s="98">
        <f>J1156*((H1157+(I1157/12))/H1156)</f>
        <v>100608.78658042004</v>
      </c>
      <c r="K1157" s="96">
        <f>D1157*$E$1859/E1157</f>
        <v>53.789142354740036</v>
      </c>
      <c r="L1157" s="98">
        <f>K1157*(J1157/H1157)</f>
        <v>7124.462332066757</v>
      </c>
      <c r="M1157" s="91">
        <f>H1157/AVERAGE(K1037:K1156)</f>
        <v>19.161676250615013</v>
      </c>
      <c r="N1157" s="87"/>
      <c r="O1157" s="99">
        <f t="shared" si="106"/>
        <v>22.136998500688073</v>
      </c>
      <c r="P1157" s="99"/>
      <c r="Q1157" s="107">
        <f>1/M1157-(G1157/100-(((E1157/E1037)^(1/10))-1))</f>
        <v>1.8227981090812209E-2</v>
      </c>
      <c r="R1157" s="97">
        <f>((G1157/G1158+G1157/1200+((1+G1158/1200)^(-119))*(1-G1157/G1158)))</f>
        <v>1.0175811091873184</v>
      </c>
      <c r="S1157" s="97">
        <f>S1156*R1156*E1156/E1157</f>
        <v>11.684692688051177</v>
      </c>
      <c r="T1157" s="100">
        <f t="shared" si="107"/>
        <v>8.3725961215934674E-3</v>
      </c>
      <c r="U1157" s="100">
        <f t="shared" si="108"/>
        <v>-8.5752295276819712E-3</v>
      </c>
      <c r="V1157" s="100">
        <f t="shared" si="109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105"/>
        <v>1966.7916666665797</v>
      </c>
      <c r="G1158" s="97">
        <v>5.01</v>
      </c>
      <c r="H1158" s="96">
        <f t="shared" si="104"/>
        <v>748.37316610942219</v>
      </c>
      <c r="I1158" s="96">
        <f>C1158*$E$1859/E1158</f>
        <v>27.976232348480234</v>
      </c>
      <c r="J1158" s="98">
        <f>J1157*((H1158+(I1158/12))/H1157)</f>
        <v>99432.075556566837</v>
      </c>
      <c r="K1158" s="96">
        <f>D1158*$E$1859/E1158</f>
        <v>53.591494354559252</v>
      </c>
      <c r="L1158" s="98">
        <f>K1158*(J1158/H1158)</f>
        <v>7120.3962904687196</v>
      </c>
      <c r="M1158" s="91">
        <f>H1158/AVERAGE(K1038:K1157)</f>
        <v>18.825409371315683</v>
      </c>
      <c r="N1158" s="87"/>
      <c r="O1158" s="99">
        <f t="shared" si="106"/>
        <v>21.746931566579864</v>
      </c>
      <c r="P1158" s="99"/>
      <c r="Q1158" s="107">
        <f>1/M1158-(G1158/100-(((E1158/E1038)^(1/10))-1))</f>
        <v>2.1110043424481022E-2</v>
      </c>
      <c r="R1158" s="97">
        <f>((G1158/G1159+G1158/1200+((1+G1159/1200)^(-119))*(1-G1158/G1159)))</f>
        <v>0.99255097662632741</v>
      </c>
      <c r="S1158" s="97">
        <f>S1157*R1157*E1157/E1158</f>
        <v>11.8178421658011</v>
      </c>
      <c r="T1158" s="100">
        <f t="shared" si="107"/>
        <v>5.8597346247946103E-3</v>
      </c>
      <c r="U1158" s="100">
        <f t="shared" si="108"/>
        <v>-8.3533751848543503E-3</v>
      </c>
      <c r="V1158" s="100">
        <f t="shared" si="109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105"/>
        <v>1966.8749999999129</v>
      </c>
      <c r="G1159" s="97">
        <v>5.16</v>
      </c>
      <c r="H1159" s="96">
        <f t="shared" si="104"/>
        <v>785.82578404255298</v>
      </c>
      <c r="I1159" s="96">
        <f>C1159*$E$1859/E1159</f>
        <v>27.911612028419444</v>
      </c>
      <c r="J1159" s="98">
        <f>J1158*((H1159+(I1159/12))/H1158)</f>
        <v>104717.22941863035</v>
      </c>
      <c r="K1159" s="96">
        <f>D1159*$E$1859/E1159</f>
        <v>53.720929049696032</v>
      </c>
      <c r="L1159" s="98">
        <f>K1159*(J1159/H1159)</f>
        <v>7158.720121067392</v>
      </c>
      <c r="M1159" s="91">
        <f>H1159/AVERAGE(K1039:K1158)</f>
        <v>19.711251211928975</v>
      </c>
      <c r="N1159" s="87"/>
      <c r="O1159" s="99">
        <f t="shared" si="106"/>
        <v>22.765719180291416</v>
      </c>
      <c r="P1159" s="99"/>
      <c r="Q1159" s="107">
        <f>1/M1159-(G1159/100-(((E1159/E1039)^(1/10))-1))</f>
        <v>1.7222795263777992E-2</v>
      </c>
      <c r="R1159" s="97">
        <f>((G1159/G1160+G1159/1200+((1+G1160/1200)^(-119))*(1-G1159/G1160)))</f>
        <v>1.0294635264998171</v>
      </c>
      <c r="S1159" s="97">
        <f>S1158*R1158*E1158/E1159</f>
        <v>11.729810783281673</v>
      </c>
      <c r="T1159" s="100">
        <f t="shared" si="107"/>
        <v>1.2934079183080094E-4</v>
      </c>
      <c r="U1159" s="100">
        <f t="shared" si="108"/>
        <v>-6.3407983623332553E-3</v>
      </c>
      <c r="V1159" s="100">
        <f t="shared" si="109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105"/>
        <v>1966.9583333332462</v>
      </c>
      <c r="G1160" s="97">
        <v>4.84</v>
      </c>
      <c r="H1160" s="96">
        <f t="shared" si="104"/>
        <v>789.12471930091169</v>
      </c>
      <c r="I1160" s="96">
        <f>C1160*$E$1859/E1160</f>
        <v>27.846894680851058</v>
      </c>
      <c r="J1160" s="98">
        <f>J1159*((H1160+(I1160/12))/H1159)</f>
        <v>105466.07160538128</v>
      </c>
      <c r="K1160" s="96">
        <f>D1160*$E$1859/E1160</f>
        <v>53.850266717325212</v>
      </c>
      <c r="L1160" s="98">
        <f>K1160*(J1160/H1160)</f>
        <v>7197.0576344505853</v>
      </c>
      <c r="M1160" s="91">
        <f>H1160/AVERAGE(K1040:K1159)</f>
        <v>19.736473752791976</v>
      </c>
      <c r="N1160" s="87"/>
      <c r="O1160" s="99">
        <f t="shared" si="106"/>
        <v>22.790219081135138</v>
      </c>
      <c r="P1160" s="99"/>
      <c r="Q1160" s="107">
        <f>1/M1160-(G1160/100-(((E1160/E1040)^(1/10))-1))</f>
        <v>1.9988484803566034E-2</v>
      </c>
      <c r="R1160" s="97">
        <f>((G1160/G1161+G1160/1200+((1+G1161/1200)^(-119))*(1-G1160/G1161)))</f>
        <v>1.0247245931872906</v>
      </c>
      <c r="S1160" s="97">
        <f>S1159*R1159*E1159/E1160</f>
        <v>12.075412374132732</v>
      </c>
      <c r="T1160" s="100">
        <f t="shared" si="107"/>
        <v>2.7983091447607578E-3</v>
      </c>
      <c r="U1160" s="100">
        <f t="shared" si="108"/>
        <v>-6.0330276215824208E-3</v>
      </c>
      <c r="V1160" s="100">
        <f t="shared" si="109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105"/>
        <v>1967.0416666665794</v>
      </c>
      <c r="G1161" s="97">
        <v>4.58</v>
      </c>
      <c r="H1161" s="96">
        <f t="shared" si="104"/>
        <v>819.39730167173229</v>
      </c>
      <c r="I1161" s="96">
        <f>C1161*$E$1859/E1161</f>
        <v>27.943922188449839</v>
      </c>
      <c r="J1161" s="98">
        <f>J1160*((H1161+(I1161/12))/H1160)</f>
        <v>109823.20920029189</v>
      </c>
      <c r="K1161" s="96">
        <f>D1161*$E$1859/E1161</f>
        <v>53.526874034498469</v>
      </c>
      <c r="L1161" s="98">
        <f>K1161*(J1161/H1161)</f>
        <v>7174.1670041323196</v>
      </c>
      <c r="M1161" s="91">
        <f>H1161/AVERAGE(K1041:K1160)</f>
        <v>20.432242125384288</v>
      </c>
      <c r="N1161" s="87"/>
      <c r="O1161" s="99">
        <f t="shared" si="106"/>
        <v>23.586985839267893</v>
      </c>
      <c r="P1161" s="99"/>
      <c r="Q1161" s="107">
        <f>1/M1161-(G1161/100-(((E1161/E1041)^(1/10))-1))</f>
        <v>2.0863127305986419E-2</v>
      </c>
      <c r="R1161" s="97">
        <f>((G1161/G1162+G1161/1200+((1+G1162/1200)^(-119))*(1-G1161/G1162)))</f>
        <v>0.99984673348798547</v>
      </c>
      <c r="S1161" s="97">
        <f>S1160*R1160*E1160/E1161</f>
        <v>12.373972032651938</v>
      </c>
      <c r="T1161" s="100">
        <f t="shared" si="107"/>
        <v>-2.3003099633071011E-3</v>
      </c>
      <c r="U1161" s="100">
        <f t="shared" si="108"/>
        <v>-1.0797432825817244E-2</v>
      </c>
      <c r="V1161" s="100">
        <f t="shared" si="109"/>
        <v>8.4971228625101425E-3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105"/>
        <v>1967.1249999999127</v>
      </c>
      <c r="G1162" s="97">
        <v>4.63</v>
      </c>
      <c r="H1162" s="96">
        <f t="shared" ref="H1162:H1225" si="110">B1162*$E$1859/E1162</f>
        <v>847.63230638297853</v>
      </c>
      <c r="I1162" s="96">
        <f>C1162*$E$1859/E1162</f>
        <v>28.040949696048624</v>
      </c>
      <c r="J1162" s="98">
        <f>J1161*((H1162+(I1162/12))/H1161)</f>
        <v>113920.71812062251</v>
      </c>
      <c r="K1162" s="96">
        <f>D1162*$E$1859/E1162</f>
        <v>53.203384324164119</v>
      </c>
      <c r="L1162" s="98">
        <f>K1162*(J1162/H1162)</f>
        <v>7150.4680779802311</v>
      </c>
      <c r="M1162" s="91">
        <f>H1162/AVERAGE(K1042:K1161)</f>
        <v>21.074443163678449</v>
      </c>
      <c r="N1162" s="87"/>
      <c r="O1162" s="99">
        <f t="shared" si="106"/>
        <v>24.320019544824302</v>
      </c>
      <c r="P1162" s="99"/>
      <c r="Q1162" s="107">
        <f>1/M1162-(G1162/100-(((E1162/E1042)^(1/10))-1))</f>
        <v>1.8503704565098963E-2</v>
      </c>
      <c r="R1162" s="97">
        <f>((G1162/G1163+G1162/1200+((1+G1163/1200)^(-119))*(1-G1162/G1163)))</f>
        <v>1.0110339143296996</v>
      </c>
      <c r="S1162" s="97">
        <f>S1161*R1161*E1161/E1162</f>
        <v>12.372075517118729</v>
      </c>
      <c r="T1162" s="100">
        <f t="shared" si="107"/>
        <v>-9.3358805231842368E-3</v>
      </c>
      <c r="U1162" s="100">
        <f t="shared" si="108"/>
        <v>-1.2447113464996162E-2</v>
      </c>
      <c r="V1162" s="100">
        <f t="shared" si="109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111">F1162+1/12</f>
        <v>1967.2083333332459</v>
      </c>
      <c r="G1163" s="97">
        <v>4.54</v>
      </c>
      <c r="H1163" s="96">
        <f t="shared" si="110"/>
        <v>864.9908215151512</v>
      </c>
      <c r="I1163" s="96">
        <f>C1163*$E$1859/E1163</f>
        <v>28.052710606060597</v>
      </c>
      <c r="J1163" s="98">
        <f>J1162*((H1163+(I1163/12))/H1162)</f>
        <v>116567.86819256307</v>
      </c>
      <c r="K1163" s="96">
        <f>D1163*$E$1859/E1163</f>
        <v>52.719749242424228</v>
      </c>
      <c r="L1163" s="98">
        <f>K1163*(J1163/H1163)</f>
        <v>7104.6173300097162</v>
      </c>
      <c r="M1163" s="91">
        <f>H1163/AVERAGE(K1043:K1162)</f>
        <v>21.443898602019104</v>
      </c>
      <c r="N1163" s="87"/>
      <c r="O1163" s="99">
        <f t="shared" si="106"/>
        <v>24.737345583070837</v>
      </c>
      <c r="P1163" s="99"/>
      <c r="Q1163" s="107">
        <f>1/M1163-(G1163/100-(((E1163/E1043)^(1/10))-1))</f>
        <v>1.85283217665798E-2</v>
      </c>
      <c r="R1163" s="97">
        <f>((G1163/G1164+G1163/1200+((1+G1164/1200)^(-119))*(1-G1163/G1164)))</f>
        <v>0.99980607830898216</v>
      </c>
      <c r="S1163" s="97">
        <f>S1162*R1162*E1162/E1163</f>
        <v>12.470683126520477</v>
      </c>
      <c r="T1163" s="100">
        <f t="shared" si="107"/>
        <v>-1.2325121447545717E-2</v>
      </c>
      <c r="U1163" s="100">
        <f t="shared" si="108"/>
        <v>-1.3771681759980003E-2</v>
      </c>
      <c r="V1163" s="100">
        <f t="shared" si="109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111"/>
        <v>1967.2916666665792</v>
      </c>
      <c r="G1164" s="97">
        <v>4.59</v>
      </c>
      <c r="H1164" s="96">
        <f t="shared" si="110"/>
        <v>877.22950694864005</v>
      </c>
      <c r="I1164" s="96">
        <f>C1164*$E$1859/E1164</f>
        <v>27.967959214501501</v>
      </c>
      <c r="J1164" s="98">
        <f>J1163*((H1164+(I1164/12))/H1163)</f>
        <v>118531.26234291632</v>
      </c>
      <c r="K1164" s="96">
        <f>D1164*$E$1859/E1164</f>
        <v>52.174710120845909</v>
      </c>
      <c r="L1164" s="98">
        <f>K1164*(J1164/H1164)</f>
        <v>7049.8475074227945</v>
      </c>
      <c r="M1164" s="91">
        <f>H1164/AVERAGE(K1044:K1163)</f>
        <v>21.686025566746252</v>
      </c>
      <c r="N1164" s="87"/>
      <c r="O1164" s="99">
        <f t="shared" si="106"/>
        <v>25.007294802946507</v>
      </c>
      <c r="P1164" s="99"/>
      <c r="Q1164" s="107">
        <f>1/M1164-(G1164/100-(((E1164/E1044)^(1/10))-1))</f>
        <v>1.7450185317673478E-2</v>
      </c>
      <c r="R1164" s="97">
        <f>((G1164/G1165+G1164/1200+((1+G1165/1200)^(-119))*(1-G1164/G1165)))</f>
        <v>0.98338901038643711</v>
      </c>
      <c r="S1164" s="97">
        <f>S1163*R1163*E1163/E1164</f>
        <v>12.430596316872942</v>
      </c>
      <c r="T1164" s="100">
        <f t="shared" si="107"/>
        <v>-1.5975949325964911E-2</v>
      </c>
      <c r="U1164" s="100">
        <f t="shared" si="108"/>
        <v>-1.305060279982817E-2</v>
      </c>
      <c r="V1164" s="100">
        <f t="shared" si="109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111"/>
        <v>1967.3749999999125</v>
      </c>
      <c r="G1165" s="97">
        <v>4.8499999999999996</v>
      </c>
      <c r="H1165" s="96">
        <f t="shared" si="110"/>
        <v>890.25982213855389</v>
      </c>
      <c r="I1165" s="96">
        <f>C1165*$E$1859/E1165</f>
        <v>27.883718373493963</v>
      </c>
      <c r="J1165" s="98">
        <f>J1164*((H1165+(I1165/12))/H1164)</f>
        <v>120605.88939916495</v>
      </c>
      <c r="K1165" s="96">
        <f>D1165*$E$1859/E1165</f>
        <v>51.632954367469864</v>
      </c>
      <c r="L1165" s="98">
        <f>K1165*(J1165/H1165)</f>
        <v>6994.8550175344626</v>
      </c>
      <c r="M1165" s="91">
        <f>H1165/AVERAGE(K1045:K1164)</f>
        <v>21.948477389658411</v>
      </c>
      <c r="N1165" s="87"/>
      <c r="O1165" s="99">
        <f t="shared" si="106"/>
        <v>25.300129034292649</v>
      </c>
      <c r="P1165" s="99"/>
      <c r="Q1165" s="107">
        <f>1/M1165-(G1165/100-(((E1165/E1045)^(1/10))-1))</f>
        <v>1.4241698664414548E-2</v>
      </c>
      <c r="R1165" s="97">
        <f>((G1165/G1166+G1165/1200+((1+G1166/1200)^(-119))*(1-G1165/G1166)))</f>
        <v>0.99078328788557335</v>
      </c>
      <c r="S1165" s="97">
        <f>S1164*R1164*E1164/E1165</f>
        <v>12.187292196675735</v>
      </c>
      <c r="T1165" s="100">
        <f t="shared" si="107"/>
        <v>-1.8103709951358127E-2</v>
      </c>
      <c r="U1165" s="100">
        <f t="shared" si="108"/>
        <v>-1.1605898470410048E-2</v>
      </c>
      <c r="V1165" s="100">
        <f t="shared" si="109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111"/>
        <v>1967.4583333332457</v>
      </c>
      <c r="G1166" s="97">
        <v>5.0199999999999996</v>
      </c>
      <c r="H1166" s="96">
        <f t="shared" si="110"/>
        <v>876.46637582582571</v>
      </c>
      <c r="I1166" s="96">
        <f>C1166*$E$1859/E1166</f>
        <v>27.799983483483476</v>
      </c>
      <c r="J1166" s="98">
        <f>J1165*((H1166+(I1166/12))/H1165)</f>
        <v>119051.09904669732</v>
      </c>
      <c r="K1166" s="96">
        <f>D1166*$E$1859/E1166</f>
        <v>51.094452402402396</v>
      </c>
      <c r="L1166" s="98">
        <f>K1166*(J1166/H1166)</f>
        <v>6940.198599134822</v>
      </c>
      <c r="M1166" s="91">
        <f>H1166/AVERAGE(K1046:K1165)</f>
        <v>21.552097609793492</v>
      </c>
      <c r="N1166" s="87"/>
      <c r="O1166" s="99">
        <f t="shared" si="106"/>
        <v>24.835207934713083</v>
      </c>
      <c r="P1166" s="99"/>
      <c r="Q1166" s="107">
        <f>1/M1166-(G1166/100-(((E1166/E1046)^(1/10))-1))</f>
        <v>1.3322936774481049E-2</v>
      </c>
      <c r="R1166" s="97">
        <f>((G1166/G1167+G1166/1200+((1+G1167/1200)^(-119))*(1-G1166/G1167)))</f>
        <v>0.99333424485123878</v>
      </c>
      <c r="S1166" s="97">
        <f>S1165*R1165*E1165/E1166</f>
        <v>12.038704275587987</v>
      </c>
      <c r="T1166" s="100">
        <f t="shared" si="107"/>
        <v>-1.6593517526992896E-2</v>
      </c>
      <c r="U1166" s="100">
        <f t="shared" si="108"/>
        <v>-9.1929769882308499E-3</v>
      </c>
      <c r="V1166" s="100">
        <f t="shared" si="109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111"/>
        <v>1967.541666666579</v>
      </c>
      <c r="G1167" s="97">
        <v>5.16</v>
      </c>
      <c r="H1167" s="96">
        <f t="shared" si="110"/>
        <v>888.94307499999979</v>
      </c>
      <c r="I1167" s="96">
        <f>C1167*$E$1859/E1167</f>
        <v>27.780498524999992</v>
      </c>
      <c r="J1167" s="98">
        <f>J1166*((H1167+(I1167/12))/H1166)</f>
        <v>121060.27251627101</v>
      </c>
      <c r="K1167" s="96">
        <f>D1167*$E$1859/E1167</f>
        <v>50.845899999999986</v>
      </c>
      <c r="L1167" s="98">
        <f>K1167*(J1167/H1167)</f>
        <v>6924.4237155850096</v>
      </c>
      <c r="M1167" s="91">
        <f>H1167/AVERAGE(K1047:K1166)</f>
        <v>21.804196245666372</v>
      </c>
      <c r="N1167" s="87"/>
      <c r="O1167" s="99">
        <f t="shared" si="106"/>
        <v>25.117400694974105</v>
      </c>
      <c r="P1167" s="99"/>
      <c r="Q1167" s="107">
        <f>1/M1167-(G1167/100-(((E1167/E1047)^(1/10))-1))</f>
        <v>1.0970175118491604E-2</v>
      </c>
      <c r="R1167" s="97">
        <f>((G1167/G1168+G1167/1200+((1+G1168/1200)^(-119))*(1-G1167/G1168)))</f>
        <v>0.99505147492736934</v>
      </c>
      <c r="S1167" s="97">
        <f>S1166*R1166*E1166/E1167</f>
        <v>11.922653456445104</v>
      </c>
      <c r="T1167" s="100">
        <f t="shared" si="107"/>
        <v>-1.7466825169580535E-2</v>
      </c>
      <c r="U1167" s="100">
        <f t="shared" si="108"/>
        <v>-8.4690950527326336E-3</v>
      </c>
      <c r="V1167" s="100">
        <f t="shared" si="109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111"/>
        <v>1967.6249999999122</v>
      </c>
      <c r="G1168" s="97">
        <v>5.28</v>
      </c>
      <c r="H1168" s="96">
        <f t="shared" si="110"/>
        <v>900.3923894029848</v>
      </c>
      <c r="I1168" s="96">
        <f>C1168*$E$1859/E1168</f>
        <v>27.761034604925367</v>
      </c>
      <c r="J1168" s="98">
        <f>J1167*((H1168+(I1168/12))/H1167)</f>
        <v>122934.5436252135</v>
      </c>
      <c r="K1168" s="96">
        <f>D1168*$E$1859/E1168</f>
        <v>50.598831492537293</v>
      </c>
      <c r="L1168" s="98">
        <f>K1168*(J1168/H1168)</f>
        <v>6908.4816028138812</v>
      </c>
      <c r="M1168" s="91">
        <f>H1168/AVERAGE(K1048:K1167)</f>
        <v>22.030627049126029</v>
      </c>
      <c r="N1168" s="87"/>
      <c r="O1168" s="99">
        <f t="shared" si="106"/>
        <v>25.369524753969273</v>
      </c>
      <c r="P1168" s="99"/>
      <c r="Q1168" s="107">
        <f>1/M1168-(G1168/100-(((E1168/E1048)^(1/10))-1))</f>
        <v>9.6027920021896987E-3</v>
      </c>
      <c r="R1168" s="97">
        <f>((G1168/G1169+G1168/1200+((1+G1169/1200)^(-119))*(1-G1168/G1169)))</f>
        <v>1.0028599810166616</v>
      </c>
      <c r="S1168" s="97">
        <f>S1167*R1167*E1167/E1168</f>
        <v>11.828240014624244</v>
      </c>
      <c r="T1168" s="100">
        <f t="shared" si="107"/>
        <v>-2.1350205562549629E-2</v>
      </c>
      <c r="U1168" s="100">
        <f t="shared" si="108"/>
        <v>-7.8862428294715903E-3</v>
      </c>
      <c r="V1168" s="100">
        <f t="shared" si="109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111"/>
        <v>1967.7083333332455</v>
      </c>
      <c r="G1169" s="97">
        <v>5.3</v>
      </c>
      <c r="H1169" s="96">
        <f t="shared" si="110"/>
        <v>910.25345550595205</v>
      </c>
      <c r="I1169" s="96">
        <f>C1169*$E$1859/E1169</f>
        <v>27.741781547619038</v>
      </c>
      <c r="J1169" s="98">
        <f>J1168*((H1169+(I1169/12))/H1168)</f>
        <v>124596.56078180471</v>
      </c>
      <c r="K1169" s="96">
        <f>D1169*$E$1859/E1169</f>
        <v>50.35323363095236</v>
      </c>
      <c r="L1169" s="98">
        <f>K1169*(J1169/H1169)</f>
        <v>6892.4096873349854</v>
      </c>
      <c r="M1169" s="91">
        <f>H1169/AVERAGE(K1049:K1168)</f>
        <v>22.219145488664797</v>
      </c>
      <c r="N1169" s="87"/>
      <c r="O1169" s="99">
        <f t="shared" si="106"/>
        <v>25.577428710702122</v>
      </c>
      <c r="P1169" s="99"/>
      <c r="Q1169" s="107">
        <f>1/M1169-(G1169/100-(((E1169/E1049)^(1/10))-1))</f>
        <v>9.3208473238869174E-3</v>
      </c>
      <c r="R1169" s="97">
        <f>((G1169/G1170+G1169/1200+((1+G1170/1200)^(-119))*(1-G1169/G1170)))</f>
        <v>0.99066932403217856</v>
      </c>
      <c r="S1169" s="97">
        <f>S1168*R1168*E1168/E1169</f>
        <v>11.826764781060733</v>
      </c>
      <c r="T1169" s="100">
        <f t="shared" si="107"/>
        <v>-2.4132878792964996E-2</v>
      </c>
      <c r="U1169" s="100">
        <f t="shared" si="108"/>
        <v>-7.1723420467514343E-3</v>
      </c>
      <c r="V1169" s="100">
        <f t="shared" si="109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111"/>
        <v>1967.7916666665787</v>
      </c>
      <c r="G1170" s="97">
        <v>5.48</v>
      </c>
      <c r="H1170" s="96">
        <f t="shared" si="110"/>
        <v>906.13154391691353</v>
      </c>
      <c r="I1170" s="96">
        <f>C1170*$E$1859/E1170</f>
        <v>27.659461721068237</v>
      </c>
      <c r="J1170" s="98">
        <f>J1169*((H1170+(I1170/12))/H1169)</f>
        <v>124347.85365210942</v>
      </c>
      <c r="K1170" s="96">
        <f>D1170*$E$1859/E1170</f>
        <v>50.298541691394632</v>
      </c>
      <c r="L1170" s="98">
        <f>K1170*(J1170/H1170)</f>
        <v>6902.4367854139755</v>
      </c>
      <c r="M1170" s="91">
        <f>H1170/AVERAGE(K1050:K1169)</f>
        <v>22.06819919418389</v>
      </c>
      <c r="N1170" s="87"/>
      <c r="O1170" s="99">
        <f t="shared" si="106"/>
        <v>25.395023055830496</v>
      </c>
      <c r="P1170" s="99"/>
      <c r="Q1170" s="107">
        <f>1/M1170-(G1170/100-(((E1170/E1050)^(1/10))-1))</f>
        <v>8.1310570335601726E-3</v>
      </c>
      <c r="R1170" s="97">
        <f>((G1170/G1171+G1170/1200+((1+G1171/1200)^(-119))*(1-G1170/G1171)))</f>
        <v>0.98419589994287426</v>
      </c>
      <c r="S1170" s="97">
        <f>S1169*R1169*E1169/E1170</f>
        <v>11.681646266775607</v>
      </c>
      <c r="T1170" s="100">
        <f t="shared" si="107"/>
        <v>-2.6416414101271268E-2</v>
      </c>
      <c r="U1170" s="100">
        <f t="shared" si="108"/>
        <v>-6.9106636236335728E-3</v>
      </c>
      <c r="V1170" s="100">
        <f t="shared" si="109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111"/>
        <v>1967.874999999912</v>
      </c>
      <c r="G1171" s="97">
        <v>5.75</v>
      </c>
      <c r="H1171" s="96">
        <f t="shared" si="110"/>
        <v>875.11750088757378</v>
      </c>
      <c r="I1171" s="96">
        <f>C1171*$E$1859/E1171</f>
        <v>27.577628994082833</v>
      </c>
      <c r="J1171" s="98">
        <f>J1170*((H1171+(I1171/12))/H1170)</f>
        <v>120407.18801709029</v>
      </c>
      <c r="K1171" s="96">
        <f>D1171*$E$1859/E1171</f>
        <v>50.244173372781056</v>
      </c>
      <c r="L1171" s="98">
        <f>K1171*(J1171/H1171)</f>
        <v>6913.0826705257969</v>
      </c>
      <c r="M1171" s="91">
        <f>H1171/AVERAGE(K1051:K1170)</f>
        <v>21.263102968336295</v>
      </c>
      <c r="N1171" s="87"/>
      <c r="O1171" s="99">
        <f t="shared" si="106"/>
        <v>24.462965360562379</v>
      </c>
      <c r="P1171" s="99"/>
      <c r="Q1171" s="107">
        <f>1/M1171-(G1171/100-(((E1171/E1051)^(1/10))-1))</f>
        <v>7.0893778261975349E-3</v>
      </c>
      <c r="R1171" s="97">
        <f>((G1171/G1172+G1171/1200+((1+G1172/1200)^(-119))*(1-G1171/G1172)))</f>
        <v>1.0085725527060585</v>
      </c>
      <c r="S1171" s="97">
        <f>S1170*R1170*E1170/E1171</f>
        <v>11.463013483537786</v>
      </c>
      <c r="T1171" s="100">
        <f t="shared" si="107"/>
        <v>-2.279195981652804E-2</v>
      </c>
      <c r="U1171" s="100">
        <f t="shared" si="108"/>
        <v>-5.307967461709362E-3</v>
      </c>
      <c r="V1171" s="100">
        <f t="shared" si="109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111"/>
        <v>1967.9583333332453</v>
      </c>
      <c r="G1172" s="97">
        <v>5.7</v>
      </c>
      <c r="H1172" s="96">
        <f t="shared" si="110"/>
        <v>897.39568289085526</v>
      </c>
      <c r="I1172" s="96">
        <f>C1172*$E$1859/E1172</f>
        <v>27.496279056047189</v>
      </c>
      <c r="J1172" s="98">
        <f>J1171*((H1172+(I1172/12))/H1171)</f>
        <v>123787.70440449382</v>
      </c>
      <c r="K1172" s="96">
        <f>D1172*$E$1859/E1172</f>
        <v>50.190125811209427</v>
      </c>
      <c r="L1172" s="98">
        <f>K1172*(J1172/H1172)</f>
        <v>6923.2787458127186</v>
      </c>
      <c r="M1172" s="91">
        <f>H1172/AVERAGE(K1052:K1171)</f>
        <v>21.751597808723645</v>
      </c>
      <c r="N1172" s="87"/>
      <c r="O1172" s="99">
        <f t="shared" si="106"/>
        <v>25.018284016206437</v>
      </c>
      <c r="P1172" s="99"/>
      <c r="Q1172" s="107">
        <f>1/M1172-(G1172/100-(((E1172/E1052)^(1/10))-1))</f>
        <v>6.8338405886378892E-3</v>
      </c>
      <c r="R1172" s="97">
        <f>((G1172/G1173+G1172/1200+((1+G1173/1200)^(-119))*(1-G1172/G1173)))</f>
        <v>1.0177042180566567</v>
      </c>
      <c r="S1172" s="97">
        <f>S1171*R1171*E1171/E1172</f>
        <v>11.527176697725478</v>
      </c>
      <c r="T1172" s="100">
        <f t="shared" si="107"/>
        <v>-2.5881512493090342E-2</v>
      </c>
      <c r="U1172" s="100">
        <f t="shared" si="108"/>
        <v>-6.3128452528026235E-3</v>
      </c>
      <c r="V1172" s="100">
        <f t="shared" si="109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111"/>
        <v>1968.0416666665785</v>
      </c>
      <c r="G1173" s="97">
        <v>5.53</v>
      </c>
      <c r="H1173" s="96">
        <f t="shared" si="110"/>
        <v>889.69842580645138</v>
      </c>
      <c r="I1173" s="96">
        <f>C1173*$E$1859/E1173</f>
        <v>27.428623607038116</v>
      </c>
      <c r="J1173" s="98">
        <f>J1172*((H1173+(I1173/12))/H1172)</f>
        <v>123041.23109862264</v>
      </c>
      <c r="K1173" s="96">
        <f>D1173*$E$1859/E1173</f>
        <v>50.239034625659812</v>
      </c>
      <c r="L1173" s="98">
        <f>K1173*(J1173/H1173)</f>
        <v>6947.8291635105761</v>
      </c>
      <c r="M1173" s="91">
        <f>H1173/AVERAGE(K1053:K1172)</f>
        <v>21.511535896332191</v>
      </c>
      <c r="N1173" s="87"/>
      <c r="O1173" s="99">
        <f t="shared" si="106"/>
        <v>24.736682989926905</v>
      </c>
      <c r="P1173" s="99"/>
      <c r="Q1173" s="107">
        <f>1/M1173-(G1173/100-(((E1173/E1053)^(1/10))-1))</f>
        <v>8.9313505399880727E-3</v>
      </c>
      <c r="R1173" s="97">
        <f>((G1173/G1174+G1173/1200+((1+G1174/1200)^(-119))*(1-G1173/G1174)))</f>
        <v>1.0023253980989233</v>
      </c>
      <c r="S1173" s="97">
        <f>S1172*R1172*E1172/E1173</f>
        <v>11.662451324993288</v>
      </c>
      <c r="T1173" s="100">
        <f t="shared" si="107"/>
        <v>-2.9267866978391788E-2</v>
      </c>
      <c r="U1173" s="100">
        <f t="shared" si="108"/>
        <v>-9.3120270743408673E-3</v>
      </c>
      <c r="V1173" s="100">
        <f t="shared" si="109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111"/>
        <v>1968.1249999999118</v>
      </c>
      <c r="G1174" s="97">
        <v>5.56</v>
      </c>
      <c r="H1174" s="96">
        <f t="shared" si="110"/>
        <v>847.05439692982418</v>
      </c>
      <c r="I1174" s="96">
        <f>C1174*$E$1859/E1174</f>
        <v>27.441762280701742</v>
      </c>
      <c r="J1174" s="98">
        <f>J1173*((H1174+(I1174/12))/H1173)</f>
        <v>117460.01243312558</v>
      </c>
      <c r="K1174" s="96">
        <f>D1174*$E$1859/E1174</f>
        <v>50.434318838157878</v>
      </c>
      <c r="L1174" s="98">
        <f>K1174*(J1174/H1174)</f>
        <v>6993.6662146587378</v>
      </c>
      <c r="M1174" s="91">
        <f>H1174/AVERAGE(K1054:K1173)</f>
        <v>20.424992376214227</v>
      </c>
      <c r="N1174" s="87"/>
      <c r="O1174" s="99">
        <f t="shared" si="106"/>
        <v>23.486290074730878</v>
      </c>
      <c r="P1174" s="99"/>
      <c r="Q1174" s="107">
        <f>1/M1174-(G1174/100-(((E1174/E1054)^(1/10))-1))</f>
        <v>1.140235753135415E-2</v>
      </c>
      <c r="R1174" s="97">
        <f>((G1174/G1175+G1174/1200+((1+G1175/1200)^(-119))*(1-G1174/G1175)))</f>
        <v>0.99104669427467706</v>
      </c>
      <c r="S1174" s="97">
        <f>S1173*R1173*E1173/E1174</f>
        <v>11.655391134480777</v>
      </c>
      <c r="T1174" s="100">
        <f t="shared" si="107"/>
        <v>-2.6320637692261561E-2</v>
      </c>
      <c r="U1174" s="100">
        <f t="shared" si="108"/>
        <v>-9.7000904770658813E-3</v>
      </c>
      <c r="V1174" s="100">
        <f t="shared" si="109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111"/>
        <v>1968.208333333245</v>
      </c>
      <c r="G1175" s="97">
        <v>5.74</v>
      </c>
      <c r="H1175" s="96">
        <f t="shared" si="110"/>
        <v>829.13569518950419</v>
      </c>
      <c r="I1175" s="96">
        <f>C1175*$E$1859/E1175</f>
        <v>27.454824344023319</v>
      </c>
      <c r="J1175" s="98">
        <f>J1174*((H1175+(I1175/12))/H1174)</f>
        <v>115292.50827385919</v>
      </c>
      <c r="K1175" s="96">
        <f>D1175*$E$1859/E1175</f>
        <v>50.628557434402325</v>
      </c>
      <c r="L1175" s="98">
        <f>K1175*(J1175/H1175)</f>
        <v>7039.9735661667301</v>
      </c>
      <c r="M1175" s="91">
        <f>H1175/AVERAGE(K1055:K1174)</f>
        <v>19.934711308295704</v>
      </c>
      <c r="N1175" s="87"/>
      <c r="O1175" s="99">
        <f t="shared" si="106"/>
        <v>22.923790260635617</v>
      </c>
      <c r="P1175" s="99"/>
      <c r="Q1175" s="107">
        <f>1/M1175-(G1175/100-(((E1175/E1055)^(1/10))-1))</f>
        <v>1.0394369323284212E-2</v>
      </c>
      <c r="R1175" s="97">
        <f>((G1175/G1176+G1175/1200+((1+G1176/1200)^(-119))*(1-G1175/G1176)))</f>
        <v>1.0123656295663206</v>
      </c>
      <c r="S1175" s="97">
        <f>S1174*R1174*E1174/E1175</f>
        <v>11.517360362018948</v>
      </c>
      <c r="T1175" s="100">
        <f t="shared" si="107"/>
        <v>-2.5014894991435943E-2</v>
      </c>
      <c r="U1175" s="100">
        <f t="shared" si="108"/>
        <v>-8.7105434123138092E-3</v>
      </c>
      <c r="V1175" s="100">
        <f t="shared" si="109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111"/>
        <v>1968.2916666665783</v>
      </c>
      <c r="G1176" s="97">
        <v>5.64</v>
      </c>
      <c r="H1176" s="96">
        <f t="shared" si="110"/>
        <v>887.7856172965113</v>
      </c>
      <c r="I1176" s="96">
        <f>C1176*$E$1859/E1176</f>
        <v>27.498711751889527</v>
      </c>
      <c r="J1176" s="98">
        <f>J1175*((H1176+(I1176/12))/H1175)</f>
        <v>123766.50871982003</v>
      </c>
      <c r="K1176" s="96">
        <f>D1176*$E$1859/E1176</f>
        <v>50.883469310029056</v>
      </c>
      <c r="L1176" s="98">
        <f>K1176*(J1176/H1176)</f>
        <v>7093.6825573183951</v>
      </c>
      <c r="M1176" s="91">
        <f>H1176/AVERAGE(K1056:K1175)</f>
        <v>21.277356015671749</v>
      </c>
      <c r="N1176" s="87"/>
      <c r="O1176" s="99">
        <f t="shared" si="106"/>
        <v>24.465807304987639</v>
      </c>
      <c r="P1176" s="99"/>
      <c r="Q1176" s="107">
        <f>1/M1176-(G1176/100-(((E1176/E1056)^(1/10))-1))</f>
        <v>8.1724569389255847E-3</v>
      </c>
      <c r="R1176" s="97">
        <f>((G1176/G1177+G1176/1200+((1+G1177/1200)^(-119))*(1-G1176/G1177)))</f>
        <v>0.98744069838917836</v>
      </c>
      <c r="S1176" s="97">
        <f>S1175*R1175*E1175/E1176</f>
        <v>11.625885065192623</v>
      </c>
      <c r="T1176" s="100">
        <f t="shared" si="107"/>
        <v>-2.808877773538998E-2</v>
      </c>
      <c r="U1176" s="100">
        <f t="shared" si="108"/>
        <v>-1.0493246848304993E-2</v>
      </c>
      <c r="V1176" s="100">
        <f t="shared" si="109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111"/>
        <v>1968.3749999999116</v>
      </c>
      <c r="G1177" s="97">
        <v>5.87</v>
      </c>
      <c r="H1177" s="96">
        <f t="shared" si="110"/>
        <v>905.56841550724607</v>
      </c>
      <c r="I1177" s="96">
        <f>C1177*$E$1859/E1177</f>
        <v>27.542437267681152</v>
      </c>
      <c r="J1177" s="98">
        <f>J1176*((H1177+(I1177/12))/H1176)</f>
        <v>126565.59002569538</v>
      </c>
      <c r="K1177" s="96">
        <f>D1177*$E$1859/E1177</f>
        <v>51.13699596333332</v>
      </c>
      <c r="L1177" s="98">
        <f>K1177*(J1177/H1177)</f>
        <v>7147.0956312180433</v>
      </c>
      <c r="M1177" s="91">
        <f>H1177/AVERAGE(K1057:K1176)</f>
        <v>21.630227142779887</v>
      </c>
      <c r="N1177" s="87"/>
      <c r="O1177" s="99">
        <f t="shared" si="106"/>
        <v>24.869313748785775</v>
      </c>
      <c r="P1177" s="99"/>
      <c r="Q1177" s="107">
        <f>1/M1177-(G1177/100-(((E1177/E1057)^(1/10))-1))</f>
        <v>5.4011560832052732E-3</v>
      </c>
      <c r="R1177" s="97">
        <f>((G1177/G1178+G1177/1200+((1+G1178/1200)^(-119))*(1-G1177/G1178)))</f>
        <v>1.0162240888211822</v>
      </c>
      <c r="S1177" s="97">
        <f>S1176*R1176*E1176/E1177</f>
        <v>11.44659707666419</v>
      </c>
      <c r="T1177" s="100">
        <f t="shared" si="107"/>
        <v>-2.5957646492055675E-2</v>
      </c>
      <c r="U1177" s="100">
        <f t="shared" si="108"/>
        <v>-1.0541948226916231E-2</v>
      </c>
      <c r="V1177" s="100">
        <f t="shared" si="109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111"/>
        <v>1968.4583333332448</v>
      </c>
      <c r="G1178" s="97">
        <v>5.72</v>
      </c>
      <c r="H1178" s="96">
        <f t="shared" si="110"/>
        <v>924.5435230547547</v>
      </c>
      <c r="I1178" s="96">
        <f>C1178*$E$1859/E1178</f>
        <v>27.506319740633998</v>
      </c>
      <c r="J1178" s="98">
        <f>J1177*((H1178+(I1178/12))/H1177)</f>
        <v>129537.98662810388</v>
      </c>
      <c r="K1178" s="96">
        <f>D1178*$E$1859/E1178</f>
        <v>51.240869884726209</v>
      </c>
      <c r="L1178" s="98">
        <f>K1178*(J1178/H1178)</f>
        <v>7179.3690101347138</v>
      </c>
      <c r="M1178" s="91">
        <f>H1178/AVERAGE(K1058:K1177)</f>
        <v>22.004623431346538</v>
      </c>
      <c r="N1178" s="87"/>
      <c r="O1178" s="99">
        <f t="shared" si="106"/>
        <v>25.296903018034897</v>
      </c>
      <c r="P1178" s="99"/>
      <c r="Q1178" s="107">
        <f>1/M1178-(G1178/100-(((E1178/E1058)^(1/10))-1))</f>
        <v>6.7030870496969583E-3</v>
      </c>
      <c r="R1178" s="97">
        <f>((G1178/G1179+G1178/1200+((1+G1179/1200)^(-119))*(1-G1178/G1179)))</f>
        <v>1.0215537495838729</v>
      </c>
      <c r="S1178" s="97">
        <f>S1177*R1177*E1177/E1178</f>
        <v>11.565262683273817</v>
      </c>
      <c r="T1178" s="100">
        <f t="shared" si="107"/>
        <v>-2.8609620524990942E-2</v>
      </c>
      <c r="U1178" s="100">
        <f t="shared" si="108"/>
        <v>-1.2668593559625685E-2</v>
      </c>
      <c r="V1178" s="100">
        <f t="shared" si="109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111"/>
        <v>1968.5416666665781</v>
      </c>
      <c r="G1179" s="97">
        <v>5.5</v>
      </c>
      <c r="H1179" s="96">
        <f t="shared" si="110"/>
        <v>917.41593553008568</v>
      </c>
      <c r="I1179" s="96">
        <f>C1179*$E$1859/E1179</f>
        <v>27.470616168051571</v>
      </c>
      <c r="J1179" s="98">
        <f>J1178*((H1179+(I1179/12))/H1178)</f>
        <v>128860.08166273948</v>
      </c>
      <c r="K1179" s="96">
        <f>D1179*$E$1859/E1179</f>
        <v>51.221627507163305</v>
      </c>
      <c r="L1179" s="98">
        <f>K1179*(J1179/H1179)</f>
        <v>7194.5808306215467</v>
      </c>
      <c r="M1179" s="91">
        <f>H1179/AVERAGE(K1059:K1178)</f>
        <v>21.753537415670952</v>
      </c>
      <c r="N1179" s="87"/>
      <c r="O1179" s="99">
        <f t="shared" si="106"/>
        <v>25.006714675274797</v>
      </c>
      <c r="P1179" s="99"/>
      <c r="Q1179" s="107">
        <f>1/M1179-(G1179/100-(((E1179/E1059)^(1/10))-1))</f>
        <v>9.6611769330873024E-3</v>
      </c>
      <c r="R1179" s="97">
        <f>((G1179/G1180+G1179/1200+((1+G1180/1200)^(-119))*(1-G1179/G1180)))</f>
        <v>1.0107099146729044</v>
      </c>
      <c r="S1179" s="97">
        <f>S1178*R1178*E1178/E1179</f>
        <v>11.746832373295765</v>
      </c>
      <c r="T1179" s="100">
        <f t="shared" si="107"/>
        <v>-2.889946510850061E-2</v>
      </c>
      <c r="U1179" s="100">
        <f t="shared" si="108"/>
        <v>-1.5443154806242365E-2</v>
      </c>
      <c r="V1179" s="100">
        <f t="shared" si="109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111"/>
        <v>1968.6249999999113</v>
      </c>
      <c r="G1180" s="97">
        <v>5.42</v>
      </c>
      <c r="H1180" s="96">
        <f t="shared" si="110"/>
        <v>894.82066442857115</v>
      </c>
      <c r="I1180" s="96">
        <f>C1180*$E$1859/E1180</f>
        <v>27.513797306714277</v>
      </c>
      <c r="J1180" s="98">
        <f>J1179*((H1180+(I1180/12))/H1179)</f>
        <v>126008.40243630625</v>
      </c>
      <c r="K1180" s="96">
        <f>D1180*$E$1859/E1180</f>
        <v>51.348897571428552</v>
      </c>
      <c r="L1180" s="98">
        <f>K1180*(J1180/H1180)</f>
        <v>7230.9377812292751</v>
      </c>
      <c r="M1180" s="91">
        <f>H1180/AVERAGE(K1060:K1179)</f>
        <v>21.13776679361786</v>
      </c>
      <c r="N1180" s="87"/>
      <c r="O1180" s="99">
        <f t="shared" si="106"/>
        <v>24.299558060393462</v>
      </c>
      <c r="P1180" s="99"/>
      <c r="Q1180" s="107">
        <f>1/M1180-(G1180/100-(((E1180/E1060)^(1/10))-1))</f>
        <v>1.2443883796378653E-2</v>
      </c>
      <c r="R1180" s="97">
        <f>((G1180/G1181+G1180/1200+((1+G1181/1200)^(-119))*(1-G1180/G1181)))</f>
        <v>1.0014589299656875</v>
      </c>
      <c r="S1180" s="97">
        <f>S1179*R1179*E1179/E1180</f>
        <v>11.838718117274414</v>
      </c>
      <c r="T1180" s="100">
        <f t="shared" si="107"/>
        <v>-2.0259953645671014E-2</v>
      </c>
      <c r="U1180" s="100">
        <f t="shared" si="108"/>
        <v>-1.4454547241377402E-2</v>
      </c>
      <c r="V1180" s="100">
        <f t="shared" si="109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111"/>
        <v>1968.7083333332446</v>
      </c>
      <c r="G1181" s="97">
        <v>5.46</v>
      </c>
      <c r="H1181" s="96">
        <f t="shared" si="110"/>
        <v>921.28309544159515</v>
      </c>
      <c r="I1181" s="96">
        <f>C1181*$E$1859/E1181</f>
        <v>27.556641452991443</v>
      </c>
      <c r="J1181" s="98">
        <f>J1180*((H1181+(I1181/12))/H1180)</f>
        <v>130058.21133219985</v>
      </c>
      <c r="K1181" s="96">
        <f>D1181*$E$1859/E1181</f>
        <v>51.475442450142431</v>
      </c>
      <c r="L1181" s="98">
        <f>K1181*(J1181/H1181)</f>
        <v>7266.8260231021823</v>
      </c>
      <c r="M1181" s="91">
        <f>H1181/AVERAGE(K1061:K1180)</f>
        <v>21.680275633292936</v>
      </c>
      <c r="N1181" s="87"/>
      <c r="O1181" s="99">
        <f t="shared" si="106"/>
        <v>24.922460342186493</v>
      </c>
      <c r="P1181" s="99"/>
      <c r="Q1181" s="107">
        <f>1/M1181-(G1181/100-(((E1181/E1061)^(1/10))-1))</f>
        <v>1.1150936161089017E-2</v>
      </c>
      <c r="R1181" s="97">
        <f>((G1181/G1182+G1181/1200+((1+G1182/1200)^(-119))*(1-G1181/G1182)))</f>
        <v>0.99542652120307873</v>
      </c>
      <c r="S1181" s="97">
        <f>S1180*R1180*E1180/E1181</f>
        <v>11.822212228666272</v>
      </c>
      <c r="T1181" s="100">
        <f t="shared" si="107"/>
        <v>-2.3698916981740537E-2</v>
      </c>
      <c r="U1181" s="100">
        <f t="shared" si="108"/>
        <v>-1.4438237545495558E-2</v>
      </c>
      <c r="V1181" s="100">
        <f t="shared" si="109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111"/>
        <v>1968.7916666665778</v>
      </c>
      <c r="G1182" s="97">
        <v>5.58</v>
      </c>
      <c r="H1182" s="96">
        <f t="shared" si="110"/>
        <v>938.67104532577889</v>
      </c>
      <c r="I1182" s="96">
        <f>C1182*$E$1859/E1182</f>
        <v>27.521057344617557</v>
      </c>
      <c r="J1182" s="98">
        <f>J1181*((H1182+(I1182/12))/H1181)</f>
        <v>132836.64498017813</v>
      </c>
      <c r="K1182" s="96">
        <f>D1182*$E$1859/E1182</f>
        <v>51.485202528753526</v>
      </c>
      <c r="L1182" s="98">
        <f>K1182*(J1182/H1182)</f>
        <v>7285.9620035163525</v>
      </c>
      <c r="M1182" s="91">
        <f>H1182/AVERAGE(K1062:K1181)</f>
        <v>22.004606927956889</v>
      </c>
      <c r="N1182" s="87"/>
      <c r="O1182" s="99">
        <f t="shared" si="106"/>
        <v>25.29364511811923</v>
      </c>
      <c r="P1182" s="99"/>
      <c r="Q1182" s="107">
        <f>1/M1182-(G1182/100-(((E1182/E1062)^(1/10))-1))</f>
        <v>9.8505894892879364E-3</v>
      </c>
      <c r="R1182" s="97">
        <f>((G1182/G1183+G1182/1200+((1+G1183/1200)^(-119))*(1-G1182/G1183)))</f>
        <v>0.99557587350545962</v>
      </c>
      <c r="S1182" s="97">
        <f>S1181*R1181*E1181/E1182</f>
        <v>11.70146855719185</v>
      </c>
      <c r="T1182" s="100">
        <f t="shared" si="107"/>
        <v>-2.9367712362797338E-2</v>
      </c>
      <c r="U1182" s="100">
        <f t="shared" si="108"/>
        <v>-1.5063763787013462E-2</v>
      </c>
      <c r="V1182" s="100">
        <f t="shared" si="109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111"/>
        <v>1968.8749999999111</v>
      </c>
      <c r="G1183" s="97">
        <v>5.7</v>
      </c>
      <c r="H1183" s="96">
        <f t="shared" si="110"/>
        <v>950.44747740112985</v>
      </c>
      <c r="I1183" s="96">
        <f>C1183*$E$1859/E1183</f>
        <v>27.563608071610162</v>
      </c>
      <c r="J1183" s="98">
        <f>J1182*((H1183+(I1183/12))/H1182)</f>
        <v>134828.25127400976</v>
      </c>
      <c r="K1183" s="96">
        <f>D1183*$E$1859/E1183</f>
        <v>51.640408495338974</v>
      </c>
      <c r="L1183" s="98">
        <f>K1183*(J1183/H1183)</f>
        <v>7325.587302877926</v>
      </c>
      <c r="M1183" s="91">
        <f>H1183/AVERAGE(K1063:K1182)</f>
        <v>22.195529227158161</v>
      </c>
      <c r="N1183" s="87"/>
      <c r="O1183" s="99">
        <f t="shared" si="106"/>
        <v>25.511036361496657</v>
      </c>
      <c r="P1183" s="99"/>
      <c r="Q1183" s="107">
        <f>1/M1183-(G1183/100-(((E1183/E1063)^(1/10))-1))</f>
        <v>8.195879324794049E-3</v>
      </c>
      <c r="R1183" s="97">
        <f>((G1183/G1184+G1183/1200+((1+G1184/1200)^(-119))*(1-G1183/G1184)))</f>
        <v>0.98016407937857886</v>
      </c>
      <c r="S1183" s="97">
        <f>S1182*R1182*E1182/E1183</f>
        <v>11.61679102368192</v>
      </c>
      <c r="T1183" s="100">
        <f t="shared" si="107"/>
        <v>-3.6643228172882791E-2</v>
      </c>
      <c r="U1183" s="100">
        <f t="shared" si="108"/>
        <v>-1.5184124813503619E-2</v>
      </c>
      <c r="V1183" s="100">
        <f t="shared" si="109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111"/>
        <v>1968.9583333332444</v>
      </c>
      <c r="G1184" s="97">
        <v>6.03</v>
      </c>
      <c r="H1184" s="96">
        <f t="shared" si="110"/>
        <v>957.66149999999971</v>
      </c>
      <c r="I1184" s="96">
        <f>C1184*$E$1859/E1184</f>
        <v>27.60582915492957</v>
      </c>
      <c r="J1184" s="98">
        <f>J1183*((H1184+(I1184/12))/H1183)</f>
        <v>136177.95712799189</v>
      </c>
      <c r="K1184" s="96">
        <f>D1184*$E$1859/E1184</f>
        <v>51.79465014084505</v>
      </c>
      <c r="L1184" s="98">
        <f>K1184*(J1184/H1184)</f>
        <v>7365.1176812885742</v>
      </c>
      <c r="M1184" s="91">
        <f>H1184/AVERAGE(K1064:K1183)</f>
        <v>22.27787299543488</v>
      </c>
      <c r="N1184" s="87"/>
      <c r="O1184" s="99">
        <f t="shared" si="106"/>
        <v>25.603481925014673</v>
      </c>
      <c r="P1184" s="99"/>
      <c r="Q1184" s="107">
        <f>1/M1184-(G1184/100-(((E1184/E1064)^(1/10))-1))</f>
        <v>5.3697008905874213E-3</v>
      </c>
      <c r="R1184" s="97">
        <f>((G1184/G1185+G1184/1200+((1+G1185/1200)^(-119))*(1-G1184/G1185)))</f>
        <v>1.0042803063246961</v>
      </c>
      <c r="S1184" s="97">
        <f>S1183*R1183*E1183/E1184</f>
        <v>11.354287021936413</v>
      </c>
      <c r="T1184" s="100">
        <f t="shared" si="107"/>
        <v>-3.6194372497889593E-2</v>
      </c>
      <c r="U1184" s="100">
        <f t="shared" si="108"/>
        <v>-1.3936881814938795E-2</v>
      </c>
      <c r="V1184" s="100">
        <f t="shared" si="109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111"/>
        <v>1969.0416666665776</v>
      </c>
      <c r="G1185" s="97">
        <v>6.04</v>
      </c>
      <c r="H1185" s="96">
        <f t="shared" si="110"/>
        <v>914.62053370786487</v>
      </c>
      <c r="I1185" s="96">
        <f>C1185*$E$1859/E1185</f>
        <v>27.617953370786509</v>
      </c>
      <c r="J1185" s="98">
        <f>J1184*((H1185+(I1185/12))/H1184)</f>
        <v>130384.86862719747</v>
      </c>
      <c r="K1185" s="96">
        <f>D1185*$E$1859/E1185</f>
        <v>51.828496910112342</v>
      </c>
      <c r="L1185" s="98">
        <f>K1185*(J1185/H1185)</f>
        <v>7388.4758888745237</v>
      </c>
      <c r="M1185" s="91">
        <f>H1185/AVERAGE(K1065:K1184)</f>
        <v>21.194968072847157</v>
      </c>
      <c r="N1185" s="87"/>
      <c r="O1185" s="99">
        <f t="shared" si="106"/>
        <v>24.359671474340765</v>
      </c>
      <c r="P1185" s="99"/>
      <c r="Q1185" s="107">
        <f>1/M1185-(G1185/100-(((E1185/E1065)^(1/10))-1))</f>
        <v>7.4976621748610167E-3</v>
      </c>
      <c r="R1185" s="97">
        <f>((G1185/G1186+G1185/1200+((1+G1186/1200)^(-119))*(1-G1185/G1186)))</f>
        <v>0.99393774788232392</v>
      </c>
      <c r="S1185" s="97">
        <f>S1184*R1184*E1184/E1185</f>
        <v>11.370856267453741</v>
      </c>
      <c r="T1185" s="100">
        <f t="shared" si="107"/>
        <v>-2.8872101644775272E-2</v>
      </c>
      <c r="U1185" s="100">
        <f t="shared" si="108"/>
        <v>-1.4788467462165222E-2</v>
      </c>
      <c r="V1185" s="100">
        <f t="shared" si="109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111"/>
        <v>1969.1249999999109</v>
      </c>
      <c r="G1186" s="97">
        <v>6.19</v>
      </c>
      <c r="H1186" s="96">
        <f t="shared" si="110"/>
        <v>905.0525349162009</v>
      </c>
      <c r="I1186" s="96">
        <f>C1186*$E$1859/E1186</f>
        <v>27.552830865921781</v>
      </c>
      <c r="J1186" s="98">
        <f>J1185*((H1186+(I1186/12))/H1185)</f>
        <v>129348.20965829252</v>
      </c>
      <c r="K1186" s="96">
        <f>D1186*$E$1859/E1186</f>
        <v>51.717287709497192</v>
      </c>
      <c r="L1186" s="98">
        <f>K1186*(J1186/H1186)</f>
        <v>7391.3262661881436</v>
      </c>
      <c r="M1186" s="91">
        <f>H1186/AVERAGE(K1066:K1185)</f>
        <v>20.895729901987231</v>
      </c>
      <c r="N1186" s="87"/>
      <c r="O1186" s="99">
        <f t="shared" si="106"/>
        <v>24.016674426994662</v>
      </c>
      <c r="P1186" s="99"/>
      <c r="Q1186" s="107">
        <f>1/M1186-(G1186/100-(((E1186/E1066)^(1/10))-1))</f>
        <v>7.5981495746427208E-3</v>
      </c>
      <c r="R1186" s="97">
        <f>((G1186/G1187+G1186/1200+((1+G1187/1200)^(-119))*(1-G1186/G1187)))</f>
        <v>0.99706147684174262</v>
      </c>
      <c r="S1186" s="97">
        <f>S1185*R1185*E1185/E1186</f>
        <v>11.238784033821517</v>
      </c>
      <c r="T1186" s="100">
        <f t="shared" si="107"/>
        <v>-3.0255130155565579E-2</v>
      </c>
      <c r="U1186" s="100">
        <f t="shared" si="108"/>
        <v>-1.4040140079615737E-2</v>
      </c>
      <c r="V1186" s="100">
        <f t="shared" si="109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111"/>
        <v>1969.2083333332441</v>
      </c>
      <c r="G1187" s="97">
        <v>6.3</v>
      </c>
      <c r="H1187" s="96">
        <f t="shared" si="110"/>
        <v>878.07744182825445</v>
      </c>
      <c r="I1187" s="96">
        <f>C1187*$E$1859/E1187</f>
        <v>27.412286703601101</v>
      </c>
      <c r="J1187" s="98">
        <f>J1186*((H1187+(I1187/12))/H1186)</f>
        <v>125819.4614853759</v>
      </c>
      <c r="K1187" s="96">
        <f>D1187*$E$1859/E1187</f>
        <v>51.464357617728517</v>
      </c>
      <c r="L1187" s="98">
        <f>K1187*(J1187/H1187)</f>
        <v>7374.3128483875917</v>
      </c>
      <c r="M1187" s="91">
        <f>H1187/AVERAGE(K1067:K1186)</f>
        <v>20.202287616481655</v>
      </c>
      <c r="N1187" s="87"/>
      <c r="O1187" s="99">
        <f t="shared" si="106"/>
        <v>23.221677104407629</v>
      </c>
      <c r="P1187" s="99"/>
      <c r="Q1187" s="107">
        <f>1/M1187-(G1187/100-(((E1187/E1067)^(1/10))-1))</f>
        <v>8.9937395359405356E-3</v>
      </c>
      <c r="R1187" s="97">
        <f>((G1187/G1188+G1187/1200+((1+G1188/1200)^(-119))*(1-G1187/G1188)))</f>
        <v>1.0148747842994055</v>
      </c>
      <c r="S1187" s="97">
        <f>S1186*R1186*E1186/E1187</f>
        <v>11.11263595896664</v>
      </c>
      <c r="T1187" s="100">
        <f t="shared" si="107"/>
        <v>-2.6294536014482617E-2</v>
      </c>
      <c r="U1187" s="100">
        <f t="shared" si="108"/>
        <v>-1.3303355333953992E-2</v>
      </c>
      <c r="V1187" s="100">
        <f t="shared" si="109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111"/>
        <v>1969.2916666665774</v>
      </c>
      <c r="G1188" s="97">
        <v>6.17</v>
      </c>
      <c r="H1188" s="96">
        <f t="shared" si="110"/>
        <v>890.82745592286483</v>
      </c>
      <c r="I1188" s="96">
        <f>C1188*$E$1859/E1188</f>
        <v>27.349194352617072</v>
      </c>
      <c r="J1188" s="98">
        <f>J1187*((H1188+(I1188/12))/H1187)</f>
        <v>127972.97880935635</v>
      </c>
      <c r="K1188" s="96">
        <f>D1188*$E$1859/E1188</f>
        <v>51.239463105647374</v>
      </c>
      <c r="L1188" s="98">
        <f>K1188*(J1188/H1188)</f>
        <v>7360.8718305934099</v>
      </c>
      <c r="M1188" s="91">
        <f>H1188/AVERAGE(K1068:K1187)</f>
        <v>20.428608081932154</v>
      </c>
      <c r="N1188" s="87"/>
      <c r="O1188" s="99">
        <f t="shared" si="106"/>
        <v>23.482621868082415</v>
      </c>
      <c r="P1188" s="99"/>
      <c r="Q1188" s="107">
        <f>1/M1188-(G1188/100-(((E1188/E1068)^(1/10))-1))</f>
        <v>9.957099691437217E-3</v>
      </c>
      <c r="R1188" s="97">
        <f>((G1188/G1189+G1188/1200+((1+G1189/1200)^(-119))*(1-G1188/G1189)))</f>
        <v>0.994110352163324</v>
      </c>
      <c r="S1188" s="97">
        <f>S1187*R1187*E1187/E1188</f>
        <v>11.215796644323211</v>
      </c>
      <c r="T1188" s="100">
        <f t="shared" si="107"/>
        <v>-2.671421450278133E-2</v>
      </c>
      <c r="U1188" s="100">
        <f t="shared" si="108"/>
        <v>-1.497342443227645E-2</v>
      </c>
      <c r="V1188" s="100">
        <f t="shared" si="109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111"/>
        <v>1969.3749999999106</v>
      </c>
      <c r="G1189" s="97">
        <v>6.32</v>
      </c>
      <c r="H1189" s="96">
        <f t="shared" si="110"/>
        <v>917.32044780219746</v>
      </c>
      <c r="I1189" s="96">
        <f>C1189*$E$1859/E1189</f>
        <v>27.361757142857137</v>
      </c>
      <c r="J1189" s="98">
        <f>J1188*((H1189+(I1189/12))/H1188)</f>
        <v>132106.42148052042</v>
      </c>
      <c r="K1189" s="96">
        <f>D1189*$E$1859/E1189</f>
        <v>51.157102177609879</v>
      </c>
      <c r="L1189" s="98">
        <f>K1189*(J1189/H1189)</f>
        <v>7367.3073768161021</v>
      </c>
      <c r="M1189" s="91">
        <f>H1189/AVERAGE(K1069:K1188)</f>
        <v>20.972258271972091</v>
      </c>
      <c r="N1189" s="87"/>
      <c r="O1189" s="99">
        <f t="shared" si="106"/>
        <v>24.106259591810343</v>
      </c>
      <c r="P1189" s="99"/>
      <c r="Q1189" s="107">
        <f>1/M1189-(G1189/100-(((E1189/E1069)^(1/10))-1))</f>
        <v>7.4695643878682841E-3</v>
      </c>
      <c r="R1189" s="97">
        <f>((G1189/G1190+G1189/1200+((1+G1190/1200)^(-119))*(1-G1189/G1190)))</f>
        <v>0.98708467973815017</v>
      </c>
      <c r="S1189" s="97">
        <f>S1188*R1188*E1188/E1189</f>
        <v>11.119108399265317</v>
      </c>
      <c r="T1189" s="100">
        <f t="shared" si="107"/>
        <v>-3.2877791186195271E-2</v>
      </c>
      <c r="U1189" s="100">
        <f t="shared" si="108"/>
        <v>-1.5061774733856059E-2</v>
      </c>
      <c r="V1189" s="100">
        <f t="shared" si="109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111"/>
        <v>1969.4583333332439</v>
      </c>
      <c r="G1190" s="97">
        <v>6.57</v>
      </c>
      <c r="H1190" s="96">
        <f t="shared" si="110"/>
        <v>864.68634890710359</v>
      </c>
      <c r="I1190" s="96">
        <f>C1190*$E$1859/E1190</f>
        <v>27.299458060109281</v>
      </c>
      <c r="J1190" s="98">
        <f>J1189*((H1190+(I1190/12))/H1189)</f>
        <v>124854.03075261418</v>
      </c>
      <c r="K1190" s="96">
        <f>D1190*$E$1859/E1190</f>
        <v>50.935730054644793</v>
      </c>
      <c r="L1190" s="98">
        <f>K1190*(J1190/H1190)</f>
        <v>7354.7260398957715</v>
      </c>
      <c r="M1190" s="91">
        <f>H1190/AVERAGE(K1070:K1189)</f>
        <v>19.713341583757632</v>
      </c>
      <c r="N1190" s="87"/>
      <c r="O1190" s="99">
        <f t="shared" si="106"/>
        <v>22.660788139262035</v>
      </c>
      <c r="P1190" s="99"/>
      <c r="Q1190" s="107">
        <f>1/M1190-(G1190/100-(((E1190/E1070)^(1/10))-1))</f>
        <v>8.2230104032739518E-3</v>
      </c>
      <c r="R1190" s="97">
        <f>((G1190/G1191+G1190/1200+((1+G1191/1200)^(-119))*(1-G1190/G1191)))</f>
        <v>0.99463816126572757</v>
      </c>
      <c r="S1190" s="97">
        <f>S1189*R1189*E1189/E1190</f>
        <v>10.915526134938741</v>
      </c>
      <c r="T1190" s="100">
        <f t="shared" si="107"/>
        <v>-2.6155992087098068E-2</v>
      </c>
      <c r="U1190" s="100">
        <f t="shared" si="108"/>
        <v>-1.1415251035158724E-2</v>
      </c>
      <c r="V1190" s="100">
        <f t="shared" si="109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111"/>
        <v>1969.5416666665772</v>
      </c>
      <c r="G1191" s="97">
        <v>6.72</v>
      </c>
      <c r="H1191" s="96">
        <f t="shared" si="110"/>
        <v>821.55906399456489</v>
      </c>
      <c r="I1191" s="96">
        <f>C1191*$E$1859/E1191</f>
        <v>27.208950155842384</v>
      </c>
      <c r="J1191" s="98">
        <f>J1190*((H1191+(I1191/12))/H1190)</f>
        <v>118954.18074160215</v>
      </c>
      <c r="K1191" s="96">
        <f>D1191*$E$1859/E1191</f>
        <v>50.803508851494556</v>
      </c>
      <c r="L1191" s="98">
        <f>K1191*(J1191/H1191)</f>
        <v>7355.8798619355839</v>
      </c>
      <c r="M1191" s="91">
        <f>H1191/AVERAGE(K1071:K1190)</f>
        <v>18.681708207192759</v>
      </c>
      <c r="N1191" s="87"/>
      <c r="O1191" s="99">
        <f t="shared" si="106"/>
        <v>21.478815780067091</v>
      </c>
      <c r="P1191" s="99"/>
      <c r="Q1191" s="107">
        <f>1/M1191-(G1191/100-(((E1191/E1071)^(1/10))-1))</f>
        <v>9.7308502568546201E-3</v>
      </c>
      <c r="R1191" s="97">
        <f>((G1191/G1192+G1191/1200+((1+G1192/1200)^(-119))*(1-G1191/G1192)))</f>
        <v>1.007770250943413</v>
      </c>
      <c r="S1191" s="97">
        <f>S1190*R1190*E1190/E1191</f>
        <v>10.797993415602901</v>
      </c>
      <c r="T1191" s="100">
        <f t="shared" si="107"/>
        <v>-2.1122186476369875E-2</v>
      </c>
      <c r="U1191" s="100">
        <f t="shared" si="108"/>
        <v>-1.0959231654178225E-2</v>
      </c>
      <c r="V1191" s="100">
        <f t="shared" si="109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111"/>
        <v>1969.6249999999104</v>
      </c>
      <c r="G1192" s="97">
        <v>6.69</v>
      </c>
      <c r="H1192" s="96">
        <f t="shared" si="110"/>
        <v>812.54558621621595</v>
      </c>
      <c r="I1192" s="96">
        <f>C1192*$E$1859/E1192</f>
        <v>27.119334439594589</v>
      </c>
      <c r="J1192" s="98">
        <f>J1191*((H1192+(I1192/12))/H1191)</f>
        <v>117976.33137070795</v>
      </c>
      <c r="K1192" s="96">
        <f>D1192*$E$1859/E1192</f>
        <v>50.672630790945938</v>
      </c>
      <c r="L1192" s="98">
        <f>K1192*(J1192/H1192)</f>
        <v>7357.336231997454</v>
      </c>
      <c r="M1192" s="91">
        <f>H1192/AVERAGE(K1072:K1191)</f>
        <v>18.429515590207743</v>
      </c>
      <c r="N1192" s="87"/>
      <c r="O1192" s="99">
        <f t="shared" si="106"/>
        <v>21.193349289269669</v>
      </c>
      <c r="P1192" s="99"/>
      <c r="Q1192" s="107">
        <f>1/M1192-(G1192/100-(((E1192/E1072)^(1/10))-1))</f>
        <v>1.1318181972567835E-2</v>
      </c>
      <c r="R1192" s="97">
        <f>((G1192/G1193+G1192/1200+((1+G1193/1200)^(-119))*(1-G1192/G1193)))</f>
        <v>0.97227236092193536</v>
      </c>
      <c r="S1192" s="97">
        <f>S1191*R1191*E1191/E1192</f>
        <v>10.823075471780822</v>
      </c>
      <c r="T1192" s="100">
        <f t="shared" si="107"/>
        <v>-1.6442330554510942E-2</v>
      </c>
      <c r="U1192" s="100">
        <f t="shared" si="108"/>
        <v>-1.1910586002217616E-2</v>
      </c>
      <c r="V1192" s="100">
        <f t="shared" si="109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111"/>
        <v>1969.7083333332437</v>
      </c>
      <c r="G1193" s="97">
        <v>7.16</v>
      </c>
      <c r="H1193" s="96">
        <f t="shared" si="110"/>
        <v>813.19486401617223</v>
      </c>
      <c r="I1193" s="96">
        <f>C1193*$E$1859/E1193</f>
        <v>27.103627358490556</v>
      </c>
      <c r="J1193" s="98">
        <f>J1192*((H1193+(I1193/12))/H1192)</f>
        <v>118398.54147466812</v>
      </c>
      <c r="K1193" s="96">
        <f>D1193*$E$1859/E1193</f>
        <v>50.679480997304559</v>
      </c>
      <c r="L1193" s="98">
        <f>K1193*(J1193/H1193)</f>
        <v>7378.7684825499427</v>
      </c>
      <c r="M1193" s="91">
        <f>H1193/AVERAGE(K1073:K1192)</f>
        <v>18.39804634467697</v>
      </c>
      <c r="N1193" s="87"/>
      <c r="O1193" s="99">
        <f t="shared" si="106"/>
        <v>21.161648629370411</v>
      </c>
      <c r="P1193" s="99"/>
      <c r="Q1193" s="107">
        <f>1/M1193-(G1193/100-(((E1193/E1073)^(1/10))-1))</f>
        <v>6.6372965809133461E-3</v>
      </c>
      <c r="R1193" s="97">
        <f>((G1193/G1194+G1193/1200+((1+G1194/1200)^(-119))*(1-G1193/G1194)))</f>
        <v>1.0102292959873826</v>
      </c>
      <c r="S1193" s="97">
        <f>S1192*R1192*E1192/E1193</f>
        <v>10.49461332159653</v>
      </c>
      <c r="T1193" s="100">
        <f t="shared" si="107"/>
        <v>-1.6346310010965537E-2</v>
      </c>
      <c r="U1193" s="100">
        <f t="shared" si="108"/>
        <v>-1.1106974916049062E-2</v>
      </c>
      <c r="V1193" s="100">
        <f t="shared" si="109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111"/>
        <v>1969.7916666665769</v>
      </c>
      <c r="G1194" s="97">
        <v>7.1</v>
      </c>
      <c r="H1194" s="96">
        <f t="shared" si="110"/>
        <v>817.47834209115251</v>
      </c>
      <c r="I1194" s="96">
        <f>C1194*$E$1859/E1194</f>
        <v>26.98679837171581</v>
      </c>
      <c r="J1194" s="98">
        <f>J1193*((H1194+(I1194/12))/H1193)</f>
        <v>119349.63457005915</v>
      </c>
      <c r="K1194" s="96">
        <f>D1194*$E$1859/E1194</f>
        <v>50.093912312734567</v>
      </c>
      <c r="L1194" s="98">
        <f>K1194*(J1194/H1194)</f>
        <v>7313.5761779518871</v>
      </c>
      <c r="M1194" s="91">
        <f>H1194/AVERAGE(K1074:K1193)</f>
        <v>18.448662031815353</v>
      </c>
      <c r="N1194" s="87"/>
      <c r="O1194" s="99">
        <f t="shared" si="106"/>
        <v>21.223912918013689</v>
      </c>
      <c r="P1194" s="99"/>
      <c r="Q1194" s="107">
        <f>1/M1194-(G1194/100-(((E1194/E1074)^(1/10))-1))</f>
        <v>7.2898151339660378E-3</v>
      </c>
      <c r="R1194" s="97">
        <f>((G1194/G1195+G1194/1200+((1+G1195/1200)^(-119))*(1-G1194/G1195)))</f>
        <v>1.0030799074007841</v>
      </c>
      <c r="S1194" s="97">
        <f>S1193*R1193*E1193/E1194</f>
        <v>10.545118825780046</v>
      </c>
      <c r="T1194" s="100">
        <f t="shared" si="107"/>
        <v>-2.1259602671944711E-2</v>
      </c>
      <c r="U1194" s="100">
        <f t="shared" si="108"/>
        <v>-1.7668368369158527E-2</v>
      </c>
      <c r="V1194" s="100">
        <f t="shared" si="109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111"/>
        <v>1969.8749999999102</v>
      </c>
      <c r="G1195" s="97">
        <v>7.14</v>
      </c>
      <c r="H1195" s="96">
        <f t="shared" si="110"/>
        <v>818.99211479999974</v>
      </c>
      <c r="I1195" s="96">
        <f>C1195*$E$1859/E1195</f>
        <v>26.871300686266657</v>
      </c>
      <c r="J1195" s="98">
        <f>J1194*((H1195+(I1195/12))/H1194)</f>
        <v>119897.569428192</v>
      </c>
      <c r="K1195" s="96">
        <f>D1195*$E$1859/E1195</f>
        <v>49.514674819599989</v>
      </c>
      <c r="L1195" s="98">
        <f>K1195*(J1195/H1195)</f>
        <v>7248.7745054140069</v>
      </c>
      <c r="M1195" s="91">
        <f>H1195/AVERAGE(K1075:K1194)</f>
        <v>18.437760084691043</v>
      </c>
      <c r="N1195" s="87"/>
      <c r="O1195" s="99">
        <f t="shared" si="106"/>
        <v>21.215681439338891</v>
      </c>
      <c r="P1195" s="99"/>
      <c r="Q1195" s="107">
        <f>1/M1195-(G1195/100-(((E1195/E1075)^(1/10))-1))</f>
        <v>7.4696523355253369E-3</v>
      </c>
      <c r="R1195" s="97">
        <f>((G1195/G1196+G1195/1200+((1+G1196/1200)^(-119))*(1-G1195/G1196)))</f>
        <v>0.97057926051089938</v>
      </c>
      <c r="S1195" s="97">
        <f>S1194*R1194*E1194/E1195</f>
        <v>10.521182965612146</v>
      </c>
      <c r="T1195" s="100">
        <f t="shared" si="107"/>
        <v>-2.2925778303101496E-2</v>
      </c>
      <c r="U1195" s="100">
        <f t="shared" si="108"/>
        <v>-1.9618585245797182E-2</v>
      </c>
      <c r="V1195" s="100">
        <f t="shared" si="109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111"/>
        <v>1969.9583333332434</v>
      </c>
      <c r="G1196" s="97">
        <v>7.65</v>
      </c>
      <c r="H1196" s="96">
        <f t="shared" si="110"/>
        <v>771.46365397877958</v>
      </c>
      <c r="I1196" s="96">
        <f>C1196*$E$1859/E1196</f>
        <v>26.756943766578239</v>
      </c>
      <c r="J1196" s="98">
        <f>J1195*((H1196+(I1196/12))/H1195)</f>
        <v>113265.99656027084</v>
      </c>
      <c r="K1196" s="96">
        <f>D1196*$E$1859/E1196</f>
        <v>48.941498408488044</v>
      </c>
      <c r="L1196" s="98">
        <f>K1196*(J1196/H1196)</f>
        <v>7185.5719472984902</v>
      </c>
      <c r="M1196" s="91">
        <f>H1196/AVERAGE(K1076:K1195)</f>
        <v>17.326929913742681</v>
      </c>
      <c r="N1196" s="87"/>
      <c r="O1196" s="99">
        <f t="shared" si="106"/>
        <v>19.945144752472107</v>
      </c>
      <c r="P1196" s="99"/>
      <c r="Q1196" s="107">
        <f>1/M1196-(G1196/100-(((E1196/E1076)^(1/10))-1))</f>
        <v>6.3919218866562294E-3</v>
      </c>
      <c r="R1196" s="97">
        <f>((G1196/G1197+G1196/1200+((1+G1197/1200)^(-119))*(1-G1196/G1197)))</f>
        <v>0.99672430310805182</v>
      </c>
      <c r="S1196" s="97">
        <f>S1195*R1195*E1195/E1196</f>
        <v>10.157468815447984</v>
      </c>
      <c r="T1196" s="100">
        <f t="shared" si="107"/>
        <v>-1.4137035989234992E-2</v>
      </c>
      <c r="U1196" s="100">
        <f t="shared" si="108"/>
        <v>-1.4771464629442566E-2</v>
      </c>
      <c r="V1196" s="100">
        <f t="shared" si="109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111"/>
        <v>1970.0416666665767</v>
      </c>
      <c r="G1197" s="97">
        <v>7.79</v>
      </c>
      <c r="H1197" s="96">
        <f t="shared" si="110"/>
        <v>762.66675542328028</v>
      </c>
      <c r="I1197" s="96">
        <f>C1197*$E$1859/E1197</f>
        <v>26.714280007010576</v>
      </c>
      <c r="J1197" s="98">
        <f>J1196*((H1197+(I1197/12))/H1196)</f>
        <v>112301.28766084157</v>
      </c>
      <c r="K1197" s="96">
        <f>D1197*$E$1859/E1197</f>
        <v>48.389774206349202</v>
      </c>
      <c r="L1197" s="98">
        <f>K1197*(J1197/H1197)</f>
        <v>7125.3059273239096</v>
      </c>
      <c r="M1197" s="91">
        <f>H1197/AVERAGE(K1077:K1196)</f>
        <v>17.09054139514021</v>
      </c>
      <c r="N1197" s="87"/>
      <c r="O1197" s="99">
        <f t="shared" si="106"/>
        <v>19.681596538879795</v>
      </c>
      <c r="P1197" s="99"/>
      <c r="Q1197" s="107">
        <f>1/M1197-(G1197/100-(((E1197/E1077)^(1/10))-1))</f>
        <v>6.4112433742651992E-3</v>
      </c>
      <c r="R1197" s="97">
        <f>((G1197/G1198+G1197/1200+((1+G1198/1200)^(-119))*(1-G1197/G1198)))</f>
        <v>1.0453262030836263</v>
      </c>
      <c r="S1197" s="97">
        <f>S1196*R1196*E1196/E1197</f>
        <v>10.097412439047684</v>
      </c>
      <c r="T1197" s="100">
        <f t="shared" si="107"/>
        <v>-1.1477621398428783E-2</v>
      </c>
      <c r="U1197" s="100">
        <f t="shared" si="108"/>
        <v>-1.7199657072738628E-2</v>
      </c>
      <c r="V1197" s="100">
        <f t="shared" si="109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111"/>
        <v>1970.12499999991</v>
      </c>
      <c r="G1198" s="97">
        <v>7.24</v>
      </c>
      <c r="H1198" s="96">
        <f t="shared" si="110"/>
        <v>732.19102052631547</v>
      </c>
      <c r="I1198" s="96">
        <f>C1198*$E$1859/E1198</f>
        <v>26.601736335131569</v>
      </c>
      <c r="J1198" s="98">
        <f>J1197*((H1198+(I1198/12))/H1197)</f>
        <v>108140.21275046672</v>
      </c>
      <c r="K1198" s="96">
        <f>D1198*$E$1859/E1198</f>
        <v>47.7150642105263</v>
      </c>
      <c r="L1198" s="98">
        <f>K1198*(J1198/H1198)</f>
        <v>7047.2281829124713</v>
      </c>
      <c r="M1198" s="91">
        <f>H1198/AVERAGE(K1078:K1197)</f>
        <v>16.37258678715985</v>
      </c>
      <c r="N1198" s="87"/>
      <c r="O1198" s="99">
        <f t="shared" si="106"/>
        <v>18.86530086722815</v>
      </c>
      <c r="P1198" s="99"/>
      <c r="Q1198" s="107">
        <f>1/M1198-(G1198/100-(((E1198/E1078)^(1/10))-1))</f>
        <v>1.4668881693785982E-2</v>
      </c>
      <c r="R1198" s="97">
        <f>((G1198/G1199+G1198/1200+((1+G1199/1200)^(-119))*(1-G1198/G1199)))</f>
        <v>1.0181267352323757</v>
      </c>
      <c r="S1198" s="97">
        <f>S1197*R1197*E1197/E1198</f>
        <v>10.499536701637624</v>
      </c>
      <c r="T1198" s="100">
        <f t="shared" si="107"/>
        <v>-4.8549116449233543E-3</v>
      </c>
      <c r="U1198" s="100">
        <f t="shared" si="108"/>
        <v>-3.079532454964351E-2</v>
      </c>
      <c r="V1198" s="100">
        <f t="shared" si="109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111"/>
        <v>1970.2083333332432</v>
      </c>
      <c r="G1199" s="97">
        <v>7.07</v>
      </c>
      <c r="H1199" s="96">
        <f t="shared" si="110"/>
        <v>740.80883049738202</v>
      </c>
      <c r="I1199" s="96">
        <f>C1199*$E$1859/E1199</f>
        <v>26.490287565445016</v>
      </c>
      <c r="J1199" s="98">
        <f>J1198*((H1199+(I1199/12))/H1198)</f>
        <v>109739.04950479952</v>
      </c>
      <c r="K1199" s="96">
        <f>D1199*$E$1859/E1199</f>
        <v>47.047419240837677</v>
      </c>
      <c r="L1199" s="98">
        <f>K1199*(J1199/H1199)</f>
        <v>6969.327114630808</v>
      </c>
      <c r="M1199" s="91">
        <f>H1199/AVERAGE(K1079:K1198)</f>
        <v>16.531690813943623</v>
      </c>
      <c r="N1199" s="87"/>
      <c r="O1199" s="99">
        <f t="shared" si="106"/>
        <v>19.058795732982521</v>
      </c>
      <c r="P1199" s="99"/>
      <c r="Q1199" s="107">
        <f>1/M1199-(G1199/100-(((E1199/E1079)^(1/10))-1))</f>
        <v>1.631977933280257E-2</v>
      </c>
      <c r="R1199" s="97">
        <f>((G1199/G1200+G1199/1200+((1+G1200/1200)^(-119))*(1-G1199/G1200)))</f>
        <v>0.9834450156947917</v>
      </c>
      <c r="S1199" s="97">
        <f>S1198*R1198*E1198/E1199</f>
        <v>10.633891175200292</v>
      </c>
      <c r="T1199" s="100">
        <f t="shared" si="107"/>
        <v>-1.6882974241758886E-2</v>
      </c>
      <c r="U1199" s="100">
        <f t="shared" si="108"/>
        <v>-3.4335322596736328E-2</v>
      </c>
      <c r="V1199" s="100">
        <f t="shared" si="109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111"/>
        <v>1970.2916666665765</v>
      </c>
      <c r="G1200" s="97">
        <v>7.39</v>
      </c>
      <c r="H1200" s="96">
        <f t="shared" si="110"/>
        <v>712.64940194805172</v>
      </c>
      <c r="I1200" s="96">
        <f>C1200*$E$1859/E1200</f>
        <v>26.311480240649342</v>
      </c>
      <c r="J1200" s="98">
        <f>J1199*((H1200+(I1200/12))/H1199)</f>
        <v>105892.480182771</v>
      </c>
      <c r="K1200" s="96">
        <f>D1200*$E$1859/E1200</f>
        <v>46.376768812077906</v>
      </c>
      <c r="L1200" s="98">
        <f>K1200*(J1200/H1200)</f>
        <v>6891.1179311308724</v>
      </c>
      <c r="M1200" s="91">
        <f>H1200/AVERAGE(K1080:K1199)</f>
        <v>15.873067819354066</v>
      </c>
      <c r="N1200" s="87"/>
      <c r="O1200" s="99">
        <f t="shared" si="106"/>
        <v>18.311411111344036</v>
      </c>
      <c r="P1200" s="99"/>
      <c r="Q1200" s="107">
        <f>1/M1200-(G1200/100-(((E1200/E1080)^(1/10))-1))</f>
        <v>1.6084252196537155E-2</v>
      </c>
      <c r="R1200" s="97">
        <f>((G1200/G1201+G1200/1200+((1+G1201/1200)^(-119))*(1-G1200/G1201)))</f>
        <v>0.97049894880882093</v>
      </c>
      <c r="S1200" s="97">
        <f>S1199*R1199*E1199/E1200</f>
        <v>10.37635755467578</v>
      </c>
      <c r="T1200" s="100">
        <f t="shared" si="107"/>
        <v>-1.5618191268961801E-2</v>
      </c>
      <c r="U1200" s="100">
        <f t="shared" si="108"/>
        <v>-2.5013508994320088E-2</v>
      </c>
      <c r="V1200" s="100">
        <f t="shared" si="109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111"/>
        <v>1970.3749999999097</v>
      </c>
      <c r="G1201" s="97">
        <v>7.91</v>
      </c>
      <c r="H1201" s="96">
        <f t="shared" si="110"/>
        <v>629.01324430051795</v>
      </c>
      <c r="I1201" s="96">
        <f>C1201*$E$1859/E1201</f>
        <v>26.270937454274602</v>
      </c>
      <c r="J1201" s="98">
        <f>J1200*((H1201+(I1201/12))/H1200)</f>
        <v>93790.294195712573</v>
      </c>
      <c r="K1201" s="96">
        <f>D1201*$E$1859/E1201</f>
        <v>45.953444967227966</v>
      </c>
      <c r="L1201" s="98">
        <f>K1201*(J1201/H1201)</f>
        <v>6851.9815152312667</v>
      </c>
      <c r="M1201" s="91">
        <f>H1201/AVERAGE(K1081:K1200)</f>
        <v>13.983836060789196</v>
      </c>
      <c r="N1201" s="87"/>
      <c r="O1201" s="99">
        <f t="shared" si="106"/>
        <v>16.149570146153565</v>
      </c>
      <c r="P1201" s="99"/>
      <c r="Q1201" s="107">
        <f>1/M1201-(G1201/100-(((E1201/E1081)^(1/10))-1))</f>
        <v>1.9662032140303598E-2</v>
      </c>
      <c r="R1201" s="97">
        <f>((G1201/G1202+G1201/1200+((1+G1202/1200)^(-119))*(1-G1201/G1202)))</f>
        <v>1.0114065562340058</v>
      </c>
      <c r="S1201" s="97">
        <f>S1200*R1200*E1200/E1201</f>
        <v>10.044155383994211</v>
      </c>
      <c r="T1201" s="100">
        <f t="shared" si="107"/>
        <v>3.2911346716102408E-4</v>
      </c>
      <c r="U1201" s="100">
        <f t="shared" si="108"/>
        <v>-1.4347637263584123E-2</v>
      </c>
      <c r="V1201" s="100">
        <f t="shared" si="109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111"/>
        <v>1970.458333333243</v>
      </c>
      <c r="G1202" s="97">
        <v>7.84</v>
      </c>
      <c r="H1202" s="96">
        <f t="shared" si="110"/>
        <v>621.904061726804</v>
      </c>
      <c r="I1202" s="96">
        <f>C1202*$E$1859/E1202</f>
        <v>26.16291726804123</v>
      </c>
      <c r="J1202" s="98">
        <f>J1201*((H1202+(I1202/12))/H1201)</f>
        <v>93055.354690114778</v>
      </c>
      <c r="K1202" s="96">
        <f>D1202*$E$1859/E1202</f>
        <v>45.414875257731943</v>
      </c>
      <c r="L1202" s="98">
        <f>K1202*(J1202/H1202)</f>
        <v>6795.416826159988</v>
      </c>
      <c r="M1202" s="91">
        <f>H1202/AVERAGE(K1082:K1201)</f>
        <v>13.799691797725187</v>
      </c>
      <c r="N1202" s="87"/>
      <c r="O1202" s="99">
        <f t="shared" si="106"/>
        <v>15.955062559858016</v>
      </c>
      <c r="P1202" s="99"/>
      <c r="Q1202" s="107">
        <f>1/M1202-(G1202/100-(((E1202/E1082)^(1/10))-1))</f>
        <v>2.1499547604048042E-2</v>
      </c>
      <c r="R1202" s="97">
        <f>((G1202/G1203+G1202/1200+((1+G1203/1200)^(-119))*(1-G1202/G1203)))</f>
        <v>1.0331072842441178</v>
      </c>
      <c r="S1202" s="97">
        <f>S1201*R1201*E1201/E1202</f>
        <v>10.106360047373879</v>
      </c>
      <c r="T1202" s="100">
        <f t="shared" si="107"/>
        <v>6.6845801773449676E-3</v>
      </c>
      <c r="U1202" s="100">
        <f t="shared" si="108"/>
        <v>-1.2755533215716874E-2</v>
      </c>
      <c r="V1202" s="100">
        <f t="shared" si="109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111"/>
        <v>1970.5416666665762</v>
      </c>
      <c r="G1203" s="97">
        <v>7.46</v>
      </c>
      <c r="H1203" s="96">
        <f t="shared" si="110"/>
        <v>619.77887846153828</v>
      </c>
      <c r="I1203" s="96">
        <f>C1203*$E$1859/E1203</f>
        <v>26.056004981153841</v>
      </c>
      <c r="J1203" s="98">
        <f>J1202*((H1203+(I1203/12))/H1202)</f>
        <v>93062.260175774398</v>
      </c>
      <c r="K1203" s="96">
        <f>D1203*$E$1859/E1203</f>
        <v>44.74546489064101</v>
      </c>
      <c r="L1203" s="98">
        <f>K1203*(J1203/H1203)</f>
        <v>6718.7092688206631</v>
      </c>
      <c r="M1203" s="91">
        <f>H1203/AVERAGE(K1083:K1202)</f>
        <v>13.726499744359769</v>
      </c>
      <c r="N1203" s="87"/>
      <c r="O1203" s="99">
        <f t="shared" si="106"/>
        <v>15.888935332500383</v>
      </c>
      <c r="P1203" s="99"/>
      <c r="Q1203" s="107">
        <f>1/M1203-(G1203/100-(((E1203/E1083)^(1/10))-1))</f>
        <v>2.6214326254140594E-2</v>
      </c>
      <c r="R1203" s="97">
        <f>((G1203/G1204+G1203/1200+((1+G1204/1200)^(-119))*(1-G1203/G1204)))</f>
        <v>1.0013364030516227</v>
      </c>
      <c r="S1203" s="97">
        <f>S1202*R1202*E1202/E1203</f>
        <v>10.387410827355499</v>
      </c>
      <c r="T1203" s="100">
        <f t="shared" si="107"/>
        <v>1.1574313955990734E-2</v>
      </c>
      <c r="U1203" s="100">
        <f t="shared" si="108"/>
        <v>-1.7551010788146693E-2</v>
      </c>
      <c r="V1203" s="100">
        <f t="shared" si="109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111"/>
        <v>1970.6249999999095</v>
      </c>
      <c r="G1204" s="97">
        <v>7.53</v>
      </c>
      <c r="H1204" s="96">
        <f t="shared" si="110"/>
        <v>637.78618871794856</v>
      </c>
      <c r="I1204" s="96">
        <f>C1204*$E$1859/E1204</f>
        <v>26.08334335217948</v>
      </c>
      <c r="J1204" s="98">
        <f>J1203*((H1204+(I1204/12))/H1203)</f>
        <v>96092.505797004778</v>
      </c>
      <c r="K1204" s="96">
        <f>D1204*$E$1859/E1204</f>
        <v>44.308869468333327</v>
      </c>
      <c r="L1204" s="98">
        <f>K1204*(J1204/H1204)</f>
        <v>6675.8270585998453</v>
      </c>
      <c r="M1204" s="91">
        <f>H1204/AVERAGE(K1084:K1203)</f>
        <v>14.100456516815449</v>
      </c>
      <c r="N1204" s="87"/>
      <c r="O1204" s="99">
        <f t="shared" si="106"/>
        <v>16.339508329168638</v>
      </c>
      <c r="P1204" s="99"/>
      <c r="Q1204" s="107">
        <f>1/M1204-(G1204/100-(((E1204/E1084)^(1/10))-1))</f>
        <v>2.358223149317086E-2</v>
      </c>
      <c r="R1204" s="97">
        <f>((G1204/G1205+G1204/1200+((1+G1205/1200)^(-119))*(1-G1204/G1205)))</f>
        <v>1.0160954098001953</v>
      </c>
      <c r="S1204" s="97">
        <f>S1203*R1203*E1203/E1204</f>
        <v>10.401292594883635</v>
      </c>
      <c r="T1204" s="100">
        <f t="shared" si="107"/>
        <v>1.1089305510932457E-2</v>
      </c>
      <c r="U1204" s="100">
        <f t="shared" si="108"/>
        <v>-2.2639234506384609E-2</v>
      </c>
      <c r="V1204" s="100">
        <f t="shared" si="109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111"/>
        <v>1970.7083333332428</v>
      </c>
      <c r="G1205" s="97">
        <v>7.39</v>
      </c>
      <c r="H1205" s="96">
        <f t="shared" si="110"/>
        <v>672.48032882653035</v>
      </c>
      <c r="I1205" s="96">
        <f>C1205*$E$1859/E1205</f>
        <v>25.977382525510194</v>
      </c>
      <c r="J1205" s="98">
        <f>J1204*((H1205+(I1205/12))/H1204)</f>
        <v>101645.88126551826</v>
      </c>
      <c r="K1205" s="96">
        <f>D1205*$E$1859/E1205</f>
        <v>43.64851734693876</v>
      </c>
      <c r="L1205" s="98">
        <f>K1205*(J1205/H1205)</f>
        <v>6597.5045238941366</v>
      </c>
      <c r="M1205" s="91">
        <f>H1205/AVERAGE(K1085:K1204)</f>
        <v>14.842661145242227</v>
      </c>
      <c r="N1205" s="87"/>
      <c r="O1205" s="99">
        <f t="shared" si="106"/>
        <v>17.215125541252281</v>
      </c>
      <c r="P1205" s="99"/>
      <c r="Q1205" s="107">
        <f>1/M1205-(G1205/100-(((E1205/E1085)^(1/10))-1))</f>
        <v>2.1961852727596293E-2</v>
      </c>
      <c r="R1205" s="97">
        <f>((G1205/G1206+G1205/1200+((1+G1206/1200)^(-119))*(1-G1205/G1206)))</f>
        <v>1.0103781482444136</v>
      </c>
      <c r="S1205" s="97">
        <f>S1204*R1204*E1204/E1205</f>
        <v>10.514783693988544</v>
      </c>
      <c r="T1205" s="100">
        <f t="shared" si="107"/>
        <v>7.3995040543766155E-3</v>
      </c>
      <c r="U1205" s="100">
        <f t="shared" si="108"/>
        <v>-2.5982514542431612E-2</v>
      </c>
      <c r="V1205" s="100">
        <f t="shared" si="109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111"/>
        <v>1970.791666666576</v>
      </c>
      <c r="G1206" s="97">
        <v>7.33</v>
      </c>
      <c r="H1206" s="96">
        <f t="shared" si="110"/>
        <v>683.56938032994901</v>
      </c>
      <c r="I1206" s="96">
        <f>C1206*$E$1859/E1206</f>
        <v>25.710456580329943</v>
      </c>
      <c r="J1206" s="98">
        <f>J1205*((H1206+(I1206/12))/H1205)</f>
        <v>103645.84546206382</v>
      </c>
      <c r="K1206" s="96">
        <f>D1206*$E$1859/E1206</f>
        <v>42.805767620939079</v>
      </c>
      <c r="L1206" s="98">
        <f>K1206*(J1206/H1206)</f>
        <v>6490.4018573555268</v>
      </c>
      <c r="M1206" s="91">
        <f>H1206/AVERAGE(K1086:K1205)</f>
        <v>15.064185404089631</v>
      </c>
      <c r="N1206" s="87"/>
      <c r="O1206" s="99">
        <f t="shared" si="106"/>
        <v>17.486678518763021</v>
      </c>
      <c r="P1206" s="99"/>
      <c r="Q1206" s="107">
        <f>1/M1206-(G1206/100-(((E1206/E1086)^(1/10))-1))</f>
        <v>2.1401934611650089E-2</v>
      </c>
      <c r="R1206" s="97">
        <f>((G1206/G1207+G1206/1200+((1+G1207/1200)^(-119))*(1-G1206/G1207)))</f>
        <v>1.0413211919527887</v>
      </c>
      <c r="S1206" s="97">
        <f>S1205*R1205*E1205/E1206</f>
        <v>10.569979212552536</v>
      </c>
      <c r="T1206" s="100">
        <f t="shared" si="107"/>
        <v>7.7786185512356276E-3</v>
      </c>
      <c r="U1206" s="100">
        <f t="shared" si="108"/>
        <v>-2.7846164942143425E-2</v>
      </c>
      <c r="V1206" s="100">
        <f t="shared" si="109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111"/>
        <v>1970.8749999999093</v>
      </c>
      <c r="G1207" s="97">
        <v>6.84</v>
      </c>
      <c r="H1207" s="96">
        <f t="shared" si="110"/>
        <v>679.39150858585833</v>
      </c>
      <c r="I1207" s="96">
        <f>C1207*$E$1859/E1207</f>
        <v>25.446307468055547</v>
      </c>
      <c r="J1207" s="98">
        <f>J1206*((H1207+(I1207/12))/H1206)</f>
        <v>103333.9014453581</v>
      </c>
      <c r="K1207" s="96">
        <f>D1207*$E$1859/E1207</f>
        <v>41.9716111296717</v>
      </c>
      <c r="L1207" s="98">
        <f>K1207*(J1207/H1207)</f>
        <v>6383.7864812352</v>
      </c>
      <c r="M1207" s="91">
        <f>H1207/AVERAGE(K1087:K1206)</f>
        <v>14.95076190879173</v>
      </c>
      <c r="N1207" s="87"/>
      <c r="O1207" s="99">
        <f t="shared" si="106"/>
        <v>17.369848985307822</v>
      </c>
      <c r="P1207" s="99"/>
      <c r="Q1207" s="107">
        <f>1/M1207-(G1207/100-(((E1207/E1087)^(1/10))-1))</f>
        <v>2.7326345228659829E-2</v>
      </c>
      <c r="R1207" s="97">
        <f>((G1207/G1208+G1207/1200+((1+G1208/1200)^(-119))*(1-G1207/G1208)))</f>
        <v>1.0386907764634588</v>
      </c>
      <c r="S1207" s="97">
        <f>S1206*R1206*E1206/E1207</f>
        <v>10.951153739639832</v>
      </c>
      <c r="T1207" s="100">
        <f t="shared" si="107"/>
        <v>1.1810279795561707E-2</v>
      </c>
      <c r="U1207" s="100">
        <f t="shared" si="108"/>
        <v>-3.6280350482559065E-2</v>
      </c>
      <c r="V1207" s="100">
        <f t="shared" si="109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111"/>
        <v>1970.9583333332425</v>
      </c>
      <c r="G1208" s="97">
        <v>6.39</v>
      </c>
      <c r="H1208" s="96">
        <f t="shared" si="110"/>
        <v>722.25643278894449</v>
      </c>
      <c r="I1208" s="96">
        <f>C1208*$E$1859/E1208</f>
        <v>25.184732914572859</v>
      </c>
      <c r="J1208" s="98">
        <f>J1207*((H1208+(I1208/12))/H1207)</f>
        <v>110172.770521716</v>
      </c>
      <c r="K1208" s="96">
        <f>D1208*$E$1859/E1208</f>
        <v>41.145757914572854</v>
      </c>
      <c r="L1208" s="98">
        <f>K1208*(J1208/H1208)</f>
        <v>6276.3610524864307</v>
      </c>
      <c r="M1208" s="91">
        <f>H1208/AVERAGE(K1088:K1207)</f>
        <v>15.873840687205744</v>
      </c>
      <c r="N1208" s="87"/>
      <c r="O1208" s="99">
        <f t="shared" si="106"/>
        <v>18.454515548006185</v>
      </c>
      <c r="P1208" s="99"/>
      <c r="Q1208" s="107">
        <f>1/M1208-(G1208/100-(((E1208/E1088)^(1/10))-1))</f>
        <v>2.8455287421124534E-2</v>
      </c>
      <c r="R1208" s="97">
        <f>((G1208/G1209+G1208/1200+((1+G1209/1200)^(-119))*(1-G1208/G1209)))</f>
        <v>1.0163958032214011</v>
      </c>
      <c r="S1208" s="97">
        <f>S1207*R1207*E1207/E1208</f>
        <v>11.317702268529887</v>
      </c>
      <c r="T1208" s="100">
        <f t="shared" si="107"/>
        <v>3.1555751529841469E-3</v>
      </c>
      <c r="U1208" s="100">
        <f t="shared" si="108"/>
        <v>-4.0187095108721205E-2</v>
      </c>
      <c r="V1208" s="100">
        <f t="shared" si="109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111"/>
        <v>1971.0416666665758</v>
      </c>
      <c r="G1209" s="97">
        <v>6.24</v>
      </c>
      <c r="H1209" s="96">
        <f t="shared" si="110"/>
        <v>749.84735037688426</v>
      </c>
      <c r="I1209" s="96">
        <f>C1209*$E$1859/E1209</f>
        <v>25.104526758793963</v>
      </c>
      <c r="J1209" s="98">
        <f>J1208*((H1209+(I1209/12))/H1208)</f>
        <v>114700.60018937232</v>
      </c>
      <c r="K1209" s="96">
        <f>D1209*$E$1859/E1209</f>
        <v>41.386376381909535</v>
      </c>
      <c r="L1209" s="98">
        <f>K1209*(J1209/H1209)</f>
        <v>6330.6781150621573</v>
      </c>
      <c r="M1209" s="91">
        <f>H1209/AVERAGE(K1089:K1208)</f>
        <v>16.461793943491944</v>
      </c>
      <c r="N1209" s="87"/>
      <c r="O1209" s="99">
        <f t="shared" si="106"/>
        <v>19.149002748259779</v>
      </c>
      <c r="P1209" s="99"/>
      <c r="Q1209" s="107">
        <f>1/M1209-(G1209/100-(((E1209/E1089)^(1/10))-1))</f>
        <v>2.7705281704982702E-2</v>
      </c>
      <c r="R1209" s="97">
        <f>((G1209/G1210+G1209/1200+((1+G1210/1200)^(-119))*(1-G1209/G1210)))</f>
        <v>1.0148506806126156</v>
      </c>
      <c r="S1209" s="97">
        <f>S1208*R1208*E1208/E1209</f>
        <v>11.503265087843108</v>
      </c>
      <c r="T1209" s="100">
        <f t="shared" si="107"/>
        <v>-1.6709123430017625E-3</v>
      </c>
      <c r="U1209" s="100">
        <f t="shared" si="108"/>
        <v>-4.0063139342521037E-2</v>
      </c>
      <c r="V1209" s="100">
        <f t="shared" si="109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111"/>
        <v>1971.1249999999091</v>
      </c>
      <c r="G1210" s="97">
        <v>6.11</v>
      </c>
      <c r="H1210" s="96">
        <f t="shared" si="110"/>
        <v>776.92989360902232</v>
      </c>
      <c r="I1210" s="96">
        <f>C1210*$E$1859/E1210</f>
        <v>24.961603007518789</v>
      </c>
      <c r="J1210" s="98">
        <f>J1209*((H1210+(I1210/12))/H1209)</f>
        <v>119161.47683613768</v>
      </c>
      <c r="K1210" s="96">
        <f>D1210*$E$1859/E1210</f>
        <v>41.522666541353381</v>
      </c>
      <c r="L1210" s="98">
        <f>K1210*(J1210/H1210)</f>
        <v>6368.5311994599397</v>
      </c>
      <c r="M1210" s="91">
        <f>H1210/AVERAGE(K1090:K1209)</f>
        <v>17.034534781502131</v>
      </c>
      <c r="N1210" s="87"/>
      <c r="O1210" s="99">
        <f t="shared" si="106"/>
        <v>19.824574232687638</v>
      </c>
      <c r="P1210" s="99"/>
      <c r="Q1210" s="107">
        <f>1/M1210-(G1210/100-(((E1210/E1090)^(1/10))-1))</f>
        <v>2.7221175943178057E-2</v>
      </c>
      <c r="R1210" s="97">
        <f>((G1210/G1211+G1210/1200+((1+G1211/1200)^(-119))*(1-G1210/G1211)))</f>
        <v>1.0360949321896797</v>
      </c>
      <c r="S1210" s="97">
        <f>S1209*R1209*E1209/E1210</f>
        <v>11.644838016688313</v>
      </c>
      <c r="T1210" s="100">
        <f t="shared" si="107"/>
        <v>-9.5863670714833038E-3</v>
      </c>
      <c r="U1210" s="100">
        <f t="shared" si="108"/>
        <v>-4.452039276429598E-2</v>
      </c>
      <c r="V1210" s="100">
        <f t="shared" si="109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111"/>
        <v>1971.2083333332423</v>
      </c>
      <c r="G1211" s="97">
        <v>5.7</v>
      </c>
      <c r="H1211" s="96">
        <f t="shared" si="110"/>
        <v>794.8590449999997</v>
      </c>
      <c r="I1211" s="96">
        <f>C1211*$E$1859/E1211</f>
        <v>24.819393874999992</v>
      </c>
      <c r="J1211" s="98">
        <f>J1210*((H1211+(I1211/12))/H1210)</f>
        <v>122228.57956118778</v>
      </c>
      <c r="K1211" s="96">
        <f>D1211*$E$1859/E1211</f>
        <v>41.658275249999988</v>
      </c>
      <c r="L1211" s="98">
        <f>K1211*(J1211/H1211)</f>
        <v>6405.9556757971923</v>
      </c>
      <c r="M1211" s="91">
        <f>H1211/AVERAGE(K1091:K1210)</f>
        <v>17.402902607188874</v>
      </c>
      <c r="N1211" s="87"/>
      <c r="O1211" s="99">
        <f t="shared" si="106"/>
        <v>20.261603158151757</v>
      </c>
      <c r="P1211" s="99"/>
      <c r="Q1211" s="107">
        <f>1/M1211-(G1211/100-(((E1211/E1091)^(1/10))-1))</f>
        <v>3.0336339371474175E-2</v>
      </c>
      <c r="R1211" s="97">
        <f>((G1211/G1212+G1211/1200+((1+G1212/1200)^(-119))*(1-G1211/G1212)))</f>
        <v>0.99497715756358207</v>
      </c>
      <c r="S1211" s="97">
        <f>S1210*R1210*E1210/E1211</f>
        <v>12.034994761122331</v>
      </c>
      <c r="T1211" s="100">
        <f t="shared" si="107"/>
        <v>-8.7534280564597333E-3</v>
      </c>
      <c r="U1211" s="100">
        <f t="shared" si="108"/>
        <v>-4.6906446445454719E-2</v>
      </c>
      <c r="V1211" s="100">
        <f t="shared" si="109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111"/>
        <v>1971.2916666665756</v>
      </c>
      <c r="G1212" s="97">
        <v>5.83</v>
      </c>
      <c r="H1212" s="96">
        <f t="shared" si="110"/>
        <v>819.94293017456334</v>
      </c>
      <c r="I1212" s="96">
        <f>C1212*$E$1859/E1212</f>
        <v>24.730991290149618</v>
      </c>
      <c r="J1212" s="98">
        <f>J1211*((H1212+(I1212/12))/H1211)</f>
        <v>126402.74163895272</v>
      </c>
      <c r="K1212" s="96">
        <f>D1212*$E$1859/E1212</f>
        <v>41.819716440523671</v>
      </c>
      <c r="L1212" s="98">
        <f>K1212*(J1212/H1212)</f>
        <v>6446.944803244266</v>
      </c>
      <c r="M1212" s="91">
        <f>H1212/AVERAGE(K1092:K1211)</f>
        <v>17.92411044795961</v>
      </c>
      <c r="N1212" s="87"/>
      <c r="O1212" s="99">
        <f t="shared" si="106"/>
        <v>20.875485334712337</v>
      </c>
      <c r="P1212" s="99"/>
      <c r="Q1212" s="107">
        <f>1/M1212-(G1212/100-(((E1212/E1092)^(1/10))-1))</f>
        <v>2.7622614301182624E-2</v>
      </c>
      <c r="R1212" s="97">
        <f>((G1212/G1213+G1212/1200+((1+G1213/1200)^(-119))*(1-G1212/G1213)))</f>
        <v>0.9638031448454738</v>
      </c>
      <c r="S1212" s="97">
        <f>S1211*R1211*E1211/E1212</f>
        <v>11.94468317078713</v>
      </c>
      <c r="T1212" s="100">
        <f t="shared" si="107"/>
        <v>-1.1471603257818597E-2</v>
      </c>
      <c r="U1212" s="100">
        <f t="shared" si="108"/>
        <v>-4.8695950276563149E-2</v>
      </c>
      <c r="V1212" s="100">
        <f t="shared" si="109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111"/>
        <v>1971.3749999999088</v>
      </c>
      <c r="G1213" s="97">
        <v>6.39</v>
      </c>
      <c r="H1213" s="96">
        <f t="shared" si="110"/>
        <v>804.78418858560769</v>
      </c>
      <c r="I1213" s="96">
        <f>C1213*$E$1859/E1213</f>
        <v>24.58180035397022</v>
      </c>
      <c r="J1213" s="98">
        <f>J1212*((H1213+(I1213/12))/H1212)</f>
        <v>124381.65880209724</v>
      </c>
      <c r="K1213" s="96">
        <f>D1213*$E$1859/E1213</f>
        <v>41.876264038089325</v>
      </c>
      <c r="L1213" s="98">
        <f>K1213*(J1213/H1213)</f>
        <v>6472.0943320795623</v>
      </c>
      <c r="M1213" s="91">
        <f>H1213/AVERAGE(K1093:K1212)</f>
        <v>17.564153279699383</v>
      </c>
      <c r="N1213" s="87"/>
      <c r="O1213" s="99">
        <f t="shared" si="106"/>
        <v>20.463891147264611</v>
      </c>
      <c r="P1213" s="99"/>
      <c r="Q1213" s="107">
        <f>1/M1213-(G1213/100-(((E1213/E1093)^(1/10))-1))</f>
        <v>2.3678614175411603E-2</v>
      </c>
      <c r="R1213" s="97">
        <f>((G1213/G1214+G1213/1200+((1+G1214/1200)^(-119))*(1-G1213/G1214)))</f>
        <v>0.99584933245988749</v>
      </c>
      <c r="S1213" s="97">
        <f>S1212*R1212*E1212/E1213</f>
        <v>11.455190086548795</v>
      </c>
      <c r="T1213" s="100">
        <f t="shared" si="107"/>
        <v>-1.226102345412039E-2</v>
      </c>
      <c r="U1213" s="100">
        <f t="shared" si="108"/>
        <v>-4.6506538769724881E-2</v>
      </c>
      <c r="V1213" s="100">
        <f t="shared" si="109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111"/>
        <v>1971.4583333332421</v>
      </c>
      <c r="G1214" s="97">
        <v>6.52</v>
      </c>
      <c r="H1214" s="96">
        <f t="shared" si="110"/>
        <v>784.05586847290613</v>
      </c>
      <c r="I1214" s="96">
        <f>C1214*$E$1859/E1214</f>
        <v>24.3739790640394</v>
      </c>
      <c r="J1214" s="98">
        <f>J1213*((H1214+(I1214/12))/H1213)</f>
        <v>121491.960904843</v>
      </c>
      <c r="K1214" s="96">
        <f>D1214*$E$1859/E1214</f>
        <v>41.828893103448266</v>
      </c>
      <c r="L1214" s="98">
        <f>K1214*(J1214/H1214)</f>
        <v>6481.5205777553638</v>
      </c>
      <c r="M1214" s="91">
        <f>H1214/AVERAGE(K1094:K1213)</f>
        <v>17.083166880070706</v>
      </c>
      <c r="N1214" s="87"/>
      <c r="O1214" s="99">
        <f t="shared" si="106"/>
        <v>19.91193906311366</v>
      </c>
      <c r="P1214" s="99"/>
      <c r="Q1214" s="107">
        <f>1/M1214-(G1214/100-(((E1214/E1094)^(1/10))-1))</f>
        <v>2.4746298795041699E-2</v>
      </c>
      <c r="R1214" s="97">
        <f>((G1214/G1215+G1214/1200+((1+G1215/1200)^(-119))*(1-G1214/G1215)))</f>
        <v>0.99026847808800322</v>
      </c>
      <c r="S1214" s="97">
        <f>S1213*R1213*E1213/E1214</f>
        <v>11.323350469357061</v>
      </c>
      <c r="T1214" s="100">
        <f t="shared" si="107"/>
        <v>-9.9668358478817165E-3</v>
      </c>
      <c r="U1214" s="100">
        <f t="shared" si="108"/>
        <v>-4.1937497891791575E-2</v>
      </c>
      <c r="V1214" s="100">
        <f t="shared" si="109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111"/>
        <v>1971.5416666665753</v>
      </c>
      <c r="G1215" s="97">
        <v>6.73</v>
      </c>
      <c r="H1215" s="96">
        <f t="shared" si="110"/>
        <v>776.48229729729701</v>
      </c>
      <c r="I1215" s="96">
        <f>C1215*$E$1859/E1215</f>
        <v>24.287974096683037</v>
      </c>
      <c r="J1215" s="98">
        <f>J1214*((H1215+(I1215/12))/H1214)</f>
        <v>120632.03679270968</v>
      </c>
      <c r="K1215" s="96">
        <f>D1215*$E$1859/E1215</f>
        <v>42.013731590540523</v>
      </c>
      <c r="L1215" s="98">
        <f>K1215*(J1215/H1215)</f>
        <v>6527.1314396606476</v>
      </c>
      <c r="M1215" s="91">
        <f>H1215/AVERAGE(K1095:K1214)</f>
        <v>16.889414708693359</v>
      </c>
      <c r="N1215" s="87"/>
      <c r="O1215" s="99">
        <f t="shared" si="106"/>
        <v>19.694941690150507</v>
      </c>
      <c r="P1215" s="99"/>
      <c r="Q1215" s="107">
        <f>1/M1215-(G1215/100-(((E1215/E1095)^(1/10))-1))</f>
        <v>2.2881739151916665E-2</v>
      </c>
      <c r="R1215" s="97">
        <f>((G1215/G1216+G1215/1200+((1+G1216/1200)^(-119))*(1-G1215/G1216)))</f>
        <v>1.0165126805988081</v>
      </c>
      <c r="S1215" s="97">
        <f>S1214*R1214*E1214/E1215</f>
        <v>11.185606281758727</v>
      </c>
      <c r="T1215" s="100">
        <f t="shared" si="107"/>
        <v>-1.2361256495427519E-2</v>
      </c>
      <c r="U1215" s="100">
        <f t="shared" si="108"/>
        <v>-4.4890131515096465E-2</v>
      </c>
      <c r="V1215" s="100">
        <f t="shared" si="109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111"/>
        <v>1971.6249999999086</v>
      </c>
      <c r="G1216" s="97">
        <v>6.58</v>
      </c>
      <c r="H1216" s="96">
        <f t="shared" si="110"/>
        <v>760.80885833333309</v>
      </c>
      <c r="I1216" s="96">
        <f>C1216*$E$1859/E1216</f>
        <v>24.202312481985288</v>
      </c>
      <c r="J1216" s="98">
        <f>J1215*((H1216+(I1216/12))/H1215)</f>
        <v>118510.3902112567</v>
      </c>
      <c r="K1216" s="96">
        <f>D1216*$E$1859/E1216</f>
        <v>42.197585766299007</v>
      </c>
      <c r="L1216" s="98">
        <f>K1216*(J1216/H1216)</f>
        <v>6573.0732500830636</v>
      </c>
      <c r="M1216" s="91">
        <f>H1216/AVERAGE(K1096:K1215)</f>
        <v>16.51944944305156</v>
      </c>
      <c r="N1216" s="87"/>
      <c r="O1216" s="99">
        <f t="shared" si="106"/>
        <v>19.273018870882744</v>
      </c>
      <c r="P1216" s="99"/>
      <c r="Q1216" s="107">
        <f>1/M1216-(G1216/100-(((E1216/E1096)^(1/10))-1))</f>
        <v>2.6305165708427156E-2</v>
      </c>
      <c r="R1216" s="97">
        <f>((G1216/G1217+G1216/1200+((1+G1217/1200)^(-119))*(1-G1216/G1217)))</f>
        <v>1.0381033092028704</v>
      </c>
      <c r="S1216" s="97">
        <f>S1215*R1215*E1215/E1216</f>
        <v>11.34244221719737</v>
      </c>
      <c r="T1216" s="100">
        <f t="shared" si="107"/>
        <v>-1.056679231660862E-2</v>
      </c>
      <c r="U1216" s="100">
        <f t="shared" si="108"/>
        <v>-4.9076659971994618E-2</v>
      </c>
      <c r="V1216" s="100">
        <f t="shared" si="109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111"/>
        <v>1971.7083333332419</v>
      </c>
      <c r="G1217" s="97">
        <v>6.14</v>
      </c>
      <c r="H1217" s="96">
        <f t="shared" si="110"/>
        <v>777.70876715686268</v>
      </c>
      <c r="I1217" s="96">
        <f>C1217*$E$1859/E1217</f>
        <v>24.176258455882348</v>
      </c>
      <c r="J1217" s="98">
        <f>J1216*((H1217+(I1217/12))/H1216)</f>
        <v>121456.69696090413</v>
      </c>
      <c r="K1217" s="96">
        <f>D1217*$E$1859/E1217</f>
        <v>42.484493014705869</v>
      </c>
      <c r="L1217" s="98">
        <f>K1217*(J1217/H1217)</f>
        <v>6634.9080935383226</v>
      </c>
      <c r="M1217" s="91">
        <f>H1217/AVERAGE(K1097:K1216)</f>
        <v>16.856792547836001</v>
      </c>
      <c r="N1217" s="87"/>
      <c r="O1217" s="99">
        <f t="shared" ref="O1217:O1280" si="112">J1217/AVERAGE(L1097:L1216)</f>
        <v>19.674910494388261</v>
      </c>
      <c r="P1217" s="99"/>
      <c r="Q1217" s="107">
        <f>1/M1217-(G1217/100-(((E1217/E1097)^(1/10))-1))</f>
        <v>2.9149353637379943E-2</v>
      </c>
      <c r="R1217" s="97">
        <f>((G1217/G1218+G1217/1200+((1+G1218/1200)^(-119))*(1-G1217/G1218)))</f>
        <v>1.0208326848149401</v>
      </c>
      <c r="S1217" s="97">
        <f>S1216*R1216*E1216/E1217</f>
        <v>11.774626800114932</v>
      </c>
      <c r="T1217" s="100">
        <f t="shared" si="107"/>
        <v>-2.2457744157994841E-2</v>
      </c>
      <c r="U1217" s="100">
        <f t="shared" si="108"/>
        <v>-5.4197352679455246E-2</v>
      </c>
      <c r="V1217" s="100">
        <f t="shared" si="109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111"/>
        <v>1971.7916666665751</v>
      </c>
      <c r="G1218" s="97">
        <v>5.93</v>
      </c>
      <c r="H1218" s="96">
        <f t="shared" si="110"/>
        <v>759.33893508557446</v>
      </c>
      <c r="I1218" s="96">
        <f>C1218*$E$1859/E1218</f>
        <v>24.065089101833735</v>
      </c>
      <c r="J1218" s="98">
        <f>J1217*((H1218+(I1218/12))/H1217)</f>
        <v>118901.02699183195</v>
      </c>
      <c r="K1218" s="96">
        <f>D1218*$E$1859/E1218</f>
        <v>43.083060146699253</v>
      </c>
      <c r="L1218" s="98">
        <f>K1218*(J1218/H1218)</f>
        <v>6746.1575598202517</v>
      </c>
      <c r="M1218" s="91">
        <f>H1218/AVERAGE(K1098:K1217)</f>
        <v>16.428862709159475</v>
      </c>
      <c r="N1218" s="87"/>
      <c r="O1218" s="99">
        <f t="shared" si="112"/>
        <v>19.184397344751748</v>
      </c>
      <c r="P1218" s="99"/>
      <c r="Q1218" s="107">
        <f>1/M1218-(G1218/100-(((E1218/E1098)^(1/10))-1))</f>
        <v>3.3047046104171383E-2</v>
      </c>
      <c r="R1218" s="97">
        <f>((G1218/G1219+G1218/1200+((1+G1219/1200)^(-119))*(1-G1218/G1219)))</f>
        <v>1.0139708836443282</v>
      </c>
      <c r="S1218" s="97">
        <f>S1217*R1217*E1217/E1218</f>
        <v>11.990535322089366</v>
      </c>
      <c r="T1218" s="100">
        <f t="shared" ref="T1218:T1281" si="113">(($J1338/$J1218)^(1/10)-1)</f>
        <v>-1.890545456653292E-2</v>
      </c>
      <c r="U1218" s="100">
        <f t="shared" ref="U1218:U1281" si="114">(($S1338/$S1218)^(1/10)-1)</f>
        <v>-5.4109870934527682E-2</v>
      </c>
      <c r="V1218" s="100">
        <f t="shared" ref="V1218:V1281" si="11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111"/>
        <v>1971.8749999999084</v>
      </c>
      <c r="G1219" s="97">
        <v>5.81</v>
      </c>
      <c r="H1219" s="96">
        <f t="shared" si="110"/>
        <v>724.13882616136902</v>
      </c>
      <c r="I1219" s="96">
        <f>C1219*$E$1859/E1219</f>
        <v>24.013108453178479</v>
      </c>
      <c r="J1219" s="98">
        <f>J1218*((H1219+(I1219/12))/H1218)</f>
        <v>113702.56161505207</v>
      </c>
      <c r="K1219" s="96">
        <f>D1219*$E$1859/E1219</f>
        <v>43.785501344743267</v>
      </c>
      <c r="L1219" s="98">
        <f>K1219*(J1219/H1219)</f>
        <v>6875.0956096189066</v>
      </c>
      <c r="M1219" s="91">
        <f>H1219/AVERAGE(K1099:K1218)</f>
        <v>15.638712654326646</v>
      </c>
      <c r="N1219" s="87"/>
      <c r="O1219" s="99">
        <f t="shared" si="112"/>
        <v>18.271922182649185</v>
      </c>
      <c r="P1219" s="99"/>
      <c r="Q1219" s="107">
        <f>1/M1219-(G1219/100-(((E1219/E1099)^(1/10))-1))</f>
        <v>3.7322442309907056E-2</v>
      </c>
      <c r="R1219" s="97">
        <f>((G1219/G1220+G1219/1200+((1+G1220/1200)^(-119))*(1-G1219/G1220)))</f>
        <v>0.99586108486765323</v>
      </c>
      <c r="S1219" s="97">
        <f>S1218*R1218*E1218/E1219</f>
        <v>12.158053695907483</v>
      </c>
      <c r="T1219" s="100">
        <f t="shared" si="113"/>
        <v>-1.186482917123266E-2</v>
      </c>
      <c r="U1219" s="100">
        <f t="shared" si="114"/>
        <v>-4.5906608894522138E-2</v>
      </c>
      <c r="V1219" s="100">
        <f t="shared" si="11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111"/>
        <v>1971.9583333332416</v>
      </c>
      <c r="G1220" s="97">
        <v>5.93</v>
      </c>
      <c r="H1220" s="96">
        <f t="shared" si="110"/>
        <v>770.24566873479284</v>
      </c>
      <c r="I1220" s="96">
        <f>C1220*$E$1859/E1220</f>
        <v>23.844450973236</v>
      </c>
      <c r="J1220" s="98">
        <f>J1219*((H1220+(I1220/12))/H1219)</f>
        <v>121254.14865059988</v>
      </c>
      <c r="K1220" s="96">
        <f>D1220*$E$1859/E1220</f>
        <v>44.271456204379547</v>
      </c>
      <c r="L1220" s="98">
        <f>K1220*(J1220/H1220)</f>
        <v>6969.3319280873184</v>
      </c>
      <c r="M1220" s="91">
        <f>H1220/AVERAGE(K1100:K1219)</f>
        <v>16.603557212925331</v>
      </c>
      <c r="N1220" s="87"/>
      <c r="O1220" s="99">
        <f t="shared" si="112"/>
        <v>19.405829401067077</v>
      </c>
      <c r="P1220" s="99"/>
      <c r="Q1220" s="107">
        <f>1/M1220-(G1220/100-(((E1220/E1100)^(1/10))-1))</f>
        <v>3.2909901694790161E-2</v>
      </c>
      <c r="R1220" s="97">
        <f>((G1220/G1221+G1220/1200+((1+G1221/1200)^(-119))*(1-G1220/G1221)))</f>
        <v>1.003446248011016</v>
      </c>
      <c r="S1220" s="97">
        <f>S1219*R1219*E1219/E1220</f>
        <v>12.048814136947962</v>
      </c>
      <c r="T1220" s="100">
        <f t="shared" si="113"/>
        <v>-1.7358370037446336E-2</v>
      </c>
      <c r="U1220" s="100">
        <f t="shared" si="114"/>
        <v>-4.5989603996534179E-2</v>
      </c>
      <c r="V1220" s="100">
        <f t="shared" si="11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111"/>
        <v>1972.0416666665749</v>
      </c>
      <c r="G1221" s="97">
        <v>5.95</v>
      </c>
      <c r="H1221" s="96">
        <f t="shared" si="110"/>
        <v>802.32305717761517</v>
      </c>
      <c r="I1221" s="96">
        <f>C1221*$E$1859/E1221</f>
        <v>23.844450973236</v>
      </c>
      <c r="J1221" s="98">
        <f>J1220*((H1221+(I1221/12))/H1220)</f>
        <v>126616.66238415595</v>
      </c>
      <c r="K1221" s="96">
        <f>D1221*$E$1859/E1221</f>
        <v>44.556269239294387</v>
      </c>
      <c r="L1221" s="98">
        <f>K1221*(J1221/H1221)</f>
        <v>7031.5392894415882</v>
      </c>
      <c r="M1221" s="91">
        <f>H1221/AVERAGE(K1101:K1220)</f>
        <v>17.262996797035171</v>
      </c>
      <c r="N1221" s="87"/>
      <c r="O1221" s="99">
        <f t="shared" si="112"/>
        <v>20.180821727051914</v>
      </c>
      <c r="P1221" s="99"/>
      <c r="Q1221" s="107">
        <f>1/M1221-(G1221/100-(((E1221/E1101)^(1/10))-1))</f>
        <v>3.0409213945432376E-2</v>
      </c>
      <c r="R1221" s="97">
        <f>((G1221/G1222+G1221/1200+((1+G1222/1200)^(-119))*(1-G1221/G1222)))</f>
        <v>0.99529466757156304</v>
      </c>
      <c r="S1221" s="97">
        <f>S1220*R1220*E1220/E1221</f>
        <v>12.09033733870252</v>
      </c>
      <c r="T1221" s="100">
        <f t="shared" si="113"/>
        <v>-2.671487359601088E-2</v>
      </c>
      <c r="U1221" s="100">
        <f t="shared" si="114"/>
        <v>-4.9917893224626586E-2</v>
      </c>
      <c r="V1221" s="100">
        <f t="shared" si="11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111"/>
        <v>1972.1249999999081</v>
      </c>
      <c r="G1222" s="97">
        <v>6.08</v>
      </c>
      <c r="H1222" s="96">
        <f t="shared" si="110"/>
        <v>813.12340435835335</v>
      </c>
      <c r="I1222" s="96">
        <f>C1222*$E$1859/E1222</f>
        <v>23.728981476997571</v>
      </c>
      <c r="J1222" s="98">
        <f>J1221*((H1222+(I1222/12))/H1221)</f>
        <v>128633.15387243405</v>
      </c>
      <c r="K1222" s="96">
        <f>D1222*$E$1859/E1222</f>
        <v>44.623856882929765</v>
      </c>
      <c r="L1222" s="98">
        <f>K1222*(J1222/H1222)</f>
        <v>7059.3312380830757</v>
      </c>
      <c r="M1222" s="91">
        <f>H1222/AVERAGE(K1102:K1221)</f>
        <v>17.464147605486172</v>
      </c>
      <c r="N1222" s="87"/>
      <c r="O1222" s="99">
        <f t="shared" si="112"/>
        <v>20.418898605460925</v>
      </c>
      <c r="P1222" s="99"/>
      <c r="Q1222" s="107">
        <f>1/M1222-(G1222/100-(((E1222/E1102)^(1/10))-1))</f>
        <v>2.8599563798766714E-2</v>
      </c>
      <c r="R1222" s="97">
        <f>((G1222/G1223+G1222/1200+((1+G1223/1200)^(-119))*(1-G1222/G1223)))</f>
        <v>1.0058103589465617</v>
      </c>
      <c r="S1222" s="97">
        <f>S1221*R1221*E1221/E1222</f>
        <v>11.975174925052459</v>
      </c>
      <c r="T1222" s="100">
        <f t="shared" si="113"/>
        <v>-3.0433439385573413E-2</v>
      </c>
      <c r="U1222" s="100">
        <f t="shared" si="114"/>
        <v>-4.7372210081731425E-2</v>
      </c>
      <c r="V1222" s="100">
        <f t="shared" si="11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111"/>
        <v>1972.2083333332414</v>
      </c>
      <c r="G1223" s="97">
        <v>6.07</v>
      </c>
      <c r="H1223" s="96">
        <f t="shared" si="110"/>
        <v>830.43593840579683</v>
      </c>
      <c r="I1223" s="96">
        <f>C1223*$E$1859/E1223</f>
        <v>23.671665096618351</v>
      </c>
      <c r="J1223" s="98">
        <f>J1222*((H1223+(I1223/12))/H1222)</f>
        <v>131683.99780048858</v>
      </c>
      <c r="K1223" s="96">
        <f>D1223*$E$1859/E1223</f>
        <v>44.798818961352637</v>
      </c>
      <c r="L1223" s="98">
        <f>K1223*(J1223/H1223)</f>
        <v>7103.8442638889373</v>
      </c>
      <c r="M1223" s="91">
        <f>H1223/AVERAGE(K1103:K1222)</f>
        <v>17.805643849614942</v>
      </c>
      <c r="N1223" s="87"/>
      <c r="O1223" s="99">
        <f t="shared" si="112"/>
        <v>20.819715240429733</v>
      </c>
      <c r="P1223" s="99"/>
      <c r="Q1223" s="107">
        <f>1/M1223-(G1223/100-(((E1223/E1103)^(1/10))-1))</f>
        <v>2.7851006076088453E-2</v>
      </c>
      <c r="R1223" s="97">
        <f>((G1223/G1224+G1223/1200+((1+G1224/1200)^(-119))*(1-G1223/G1224)))</f>
        <v>0.99618186497252592</v>
      </c>
      <c r="S1223" s="97">
        <f>S1222*R1222*E1222/E1223</f>
        <v>12.015661378728367</v>
      </c>
      <c r="T1223" s="100">
        <f t="shared" si="113"/>
        <v>-3.5287453923462442E-2</v>
      </c>
      <c r="U1223" s="100">
        <f t="shared" si="114"/>
        <v>-4.3605540234173401E-2</v>
      </c>
      <c r="V1223" s="100">
        <f t="shared" si="11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111"/>
        <v>1972.2916666665747</v>
      </c>
      <c r="G1224" s="97">
        <v>6.19</v>
      </c>
      <c r="H1224" s="96">
        <f t="shared" si="110"/>
        <v>836.8961542168671</v>
      </c>
      <c r="I1224" s="96">
        <f>C1224*$E$1859/E1224</f>
        <v>23.614624939759029</v>
      </c>
      <c r="J1224" s="98">
        <f>J1223*((H1224+(I1224/12))/H1223)</f>
        <v>133020.45978575034</v>
      </c>
      <c r="K1224" s="96">
        <f>D1224*$E$1859/E1224</f>
        <v>45.101087572650592</v>
      </c>
      <c r="L1224" s="98">
        <f>K1224*(J1224/H1224)</f>
        <v>7168.5923940770554</v>
      </c>
      <c r="M1224" s="91">
        <f>H1224/AVERAGE(K1104:K1223)</f>
        <v>17.915161678498293</v>
      </c>
      <c r="N1224" s="87"/>
      <c r="O1224" s="99">
        <f t="shared" si="112"/>
        <v>20.94842827621213</v>
      </c>
      <c r="P1224" s="99"/>
      <c r="Q1224" s="107">
        <f>1/M1224-(G1224/100-(((E1224/E1104)^(1/10))-1))</f>
        <v>2.6214335260434152E-2</v>
      </c>
      <c r="R1224" s="97">
        <f>((G1224/G1225+G1224/1200+((1+G1225/1200)^(-119))*(1-G1224/G1225)))</f>
        <v>1.0096085045152758</v>
      </c>
      <c r="S1224" s="97">
        <f>S1223*R1223*E1223/E1224</f>
        <v>11.940941108221567</v>
      </c>
      <c r="T1224" s="100">
        <f t="shared" si="113"/>
        <v>-3.1522616565126449E-2</v>
      </c>
      <c r="U1224" s="100">
        <f t="shared" si="114"/>
        <v>-4.2364617970634733E-2</v>
      </c>
      <c r="V1224" s="100">
        <f t="shared" si="11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111"/>
        <v>1972.3749999999079</v>
      </c>
      <c r="G1225" s="97">
        <v>6.13</v>
      </c>
      <c r="H1225" s="96">
        <f t="shared" si="110"/>
        <v>826.44345793269201</v>
      </c>
      <c r="I1225" s="96">
        <f>C1225*$E$1859/E1225</f>
        <v>23.55785901442307</v>
      </c>
      <c r="J1225" s="98">
        <f>J1224*((H1225+(I1225/12))/H1224)</f>
        <v>131671.08962766547</v>
      </c>
      <c r="K1225" s="96">
        <f>D1225*$E$1859/E1225</f>
        <v>45.401979705168252</v>
      </c>
      <c r="L1225" s="98">
        <f>K1225*(J1225/H1225)</f>
        <v>7233.5597573567265</v>
      </c>
      <c r="M1225" s="91">
        <f>H1225/AVERAGE(K1105:K1224)</f>
        <v>17.662646200372556</v>
      </c>
      <c r="N1225" s="87"/>
      <c r="O1225" s="99">
        <f t="shared" si="112"/>
        <v>20.654075196229311</v>
      </c>
      <c r="P1225" s="99"/>
      <c r="Q1225" s="107">
        <f>1/M1225-(G1225/100-(((E1225/E1105)^(1/10))-1))</f>
        <v>2.786082771904063E-2</v>
      </c>
      <c r="R1225" s="97">
        <f>((G1225/G1226+G1225/1200+((1+G1226/1200)^(-119))*(1-G1225/G1226)))</f>
        <v>1.0065930534275818</v>
      </c>
      <c r="S1225" s="97">
        <f>S1224*R1224*E1224/E1225</f>
        <v>12.02669570512565</v>
      </c>
      <c r="T1225" s="100">
        <f t="shared" si="113"/>
        <v>-3.0896914942138198E-2</v>
      </c>
      <c r="U1225" s="100">
        <f t="shared" si="114"/>
        <v>-4.15774270225443E-2</v>
      </c>
      <c r="V1225" s="100">
        <f t="shared" si="11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111"/>
        <v>1972.4583333332412</v>
      </c>
      <c r="G1226" s="97">
        <v>6.11</v>
      </c>
      <c r="H1226" s="96">
        <f t="shared" ref="H1226:H1289" si="116">B1226*$E$1859/E1226</f>
        <v>826.7581294964026</v>
      </c>
      <c r="I1226" s="96">
        <f>C1226*$E$1859/E1226</f>
        <v>23.501365347721812</v>
      </c>
      <c r="J1226" s="98">
        <f>J1225*((H1226+(I1226/12))/H1225)</f>
        <v>132033.24872040408</v>
      </c>
      <c r="K1226" s="96">
        <f>D1226*$E$1859/E1226</f>
        <v>45.701352158273359</v>
      </c>
      <c r="L1226" s="98">
        <f>K1226*(J1226/H1226)</f>
        <v>7298.5045820445575</v>
      </c>
      <c r="M1226" s="91">
        <f>H1226/AVERAGE(K1106:K1225)</f>
        <v>17.640857315740256</v>
      </c>
      <c r="N1226" s="87"/>
      <c r="O1226" s="99">
        <f t="shared" si="112"/>
        <v>20.629105958815575</v>
      </c>
      <c r="P1226" s="99"/>
      <c r="Q1226" s="107">
        <f>1/M1226-(G1226/100-(((E1226/E1106)^(1/10))-1))</f>
        <v>2.8378696724454158E-2</v>
      </c>
      <c r="R1226" s="97">
        <f>((G1226/G1227+G1226/1200+((1+G1227/1200)^(-119))*(1-G1226/G1227)))</f>
        <v>1.0050916666666667</v>
      </c>
      <c r="S1226" s="97">
        <f>S1225*R1225*E1225/E1226</f>
        <v>12.076957205338593</v>
      </c>
      <c r="T1226" s="100">
        <f t="shared" si="113"/>
        <v>-3.759134406467568E-2</v>
      </c>
      <c r="U1226" s="100">
        <f t="shared" si="114"/>
        <v>-4.5548115657706001E-2</v>
      </c>
      <c r="V1226" s="100">
        <f t="shared" si="11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117">F1226+1/12</f>
        <v>1972.5416666665744</v>
      </c>
      <c r="G1227" s="97">
        <v>6.11</v>
      </c>
      <c r="H1227" s="96">
        <f t="shared" si="116"/>
        <v>816.71688782816204</v>
      </c>
      <c r="I1227" s="96">
        <f>C1227*$E$1859/E1227</f>
        <v>23.414557023031019</v>
      </c>
      <c r="J1227" s="98">
        <f>J1226*((H1227+(I1227/12))/H1226)</f>
        <v>130741.27139602813</v>
      </c>
      <c r="K1227" s="96">
        <f>D1227*$E$1859/E1227</f>
        <v>45.914954910143187</v>
      </c>
      <c r="L1227" s="98">
        <f>K1227*(J1227/H1227)</f>
        <v>7350.1352433237025</v>
      </c>
      <c r="M1227" s="91">
        <f>H1227/AVERAGE(K1107:K1226)</f>
        <v>17.39869003113817</v>
      </c>
      <c r="N1227" s="87"/>
      <c r="O1227" s="99">
        <f t="shared" si="112"/>
        <v>20.34661116729318</v>
      </c>
      <c r="P1227" s="99"/>
      <c r="Q1227" s="107">
        <f>1/M1227-(G1227/100-(((E1227/E1107)^(1/10))-1))</f>
        <v>2.9320452728723523E-2</v>
      </c>
      <c r="R1227" s="97">
        <f>((G1227/G1228+G1227/1200+((1+G1228/1200)^(-119))*(1-G1227/G1228)))</f>
        <v>0.99770122457419719</v>
      </c>
      <c r="S1227" s="97">
        <f>S1226*R1226*E1226/E1227</f>
        <v>12.080508954865152</v>
      </c>
      <c r="T1227" s="100">
        <f t="shared" si="113"/>
        <v>-3.6904166721433374E-2</v>
      </c>
      <c r="U1227" s="100">
        <f t="shared" si="114"/>
        <v>-4.3181112257929199E-2</v>
      </c>
      <c r="V1227" s="100">
        <f t="shared" si="11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117"/>
        <v>1972.6249999999077</v>
      </c>
      <c r="G1228" s="97">
        <v>6.21</v>
      </c>
      <c r="H1228" s="96">
        <f t="shared" si="116"/>
        <v>843.65417857142825</v>
      </c>
      <c r="I1228" s="96">
        <f>C1228*$E$1859/E1228</f>
        <v>23.384193707976184</v>
      </c>
      <c r="J1228" s="98">
        <f>J1227*((H1228+(I1228/12))/H1227)</f>
        <v>135365.38161588399</v>
      </c>
      <c r="K1228" s="96">
        <f>D1228*$E$1859/E1228</f>
        <v>46.236277244404747</v>
      </c>
      <c r="L1228" s="98">
        <f>K1228*(J1228/H1228)</f>
        <v>7418.6692517599604</v>
      </c>
      <c r="M1228" s="91">
        <f>H1228/AVERAGE(K1108:K1227)</f>
        <v>17.943404688029805</v>
      </c>
      <c r="N1228" s="87"/>
      <c r="O1228" s="99">
        <f t="shared" si="112"/>
        <v>20.982640900740652</v>
      </c>
      <c r="P1228" s="99"/>
      <c r="Q1228" s="107">
        <f>1/M1228-(G1228/100-(((E1228/E1108)^(1/10))-1))</f>
        <v>2.6821906525101379E-2</v>
      </c>
      <c r="R1228" s="97">
        <f>((G1228/G1229+G1228/1200+((1+G1229/1200)^(-119))*(1-G1228/G1229)))</f>
        <v>0.98042551346167606</v>
      </c>
      <c r="S1228" s="97">
        <f>S1227*R1227*E1227/E1228</f>
        <v>12.02404158113483</v>
      </c>
      <c r="T1228" s="100">
        <f t="shared" si="113"/>
        <v>-3.9682342651760183E-2</v>
      </c>
      <c r="U1228" s="100">
        <f t="shared" si="114"/>
        <v>-3.7247063348183396E-2</v>
      </c>
      <c r="V1228" s="100">
        <f t="shared" si="11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117"/>
        <v>1972.7083333332409</v>
      </c>
      <c r="G1229" s="97">
        <v>6.55</v>
      </c>
      <c r="H1229" s="96">
        <f t="shared" si="116"/>
        <v>829.51835391923964</v>
      </c>
      <c r="I1229" s="96">
        <f>C1229*$E$1859/E1229</f>
        <v>23.353898812351538</v>
      </c>
      <c r="J1229" s="98">
        <f>J1228*((H1229+(I1229/12))/H1228)</f>
        <v>133409.53419838718</v>
      </c>
      <c r="K1229" s="96">
        <f>D1229*$E$1859/E1229</f>
        <v>46.556148931116368</v>
      </c>
      <c r="L1229" s="98">
        <f>K1229*(J1229/H1229)</f>
        <v>7487.518646966153</v>
      </c>
      <c r="M1229" s="91">
        <f>H1229/AVERAGE(K1109:K1228)</f>
        <v>17.61385455291212</v>
      </c>
      <c r="N1229" s="87"/>
      <c r="O1229" s="99">
        <f t="shared" si="112"/>
        <v>20.596901878448612</v>
      </c>
      <c r="P1229" s="99"/>
      <c r="Q1229" s="107">
        <f>1/M1229-(G1229/100-(((E1229/E1109)^(1/10))-1))</f>
        <v>2.4369897516160734E-2</v>
      </c>
      <c r="R1229" s="97">
        <f>((G1229/G1230+G1229/1200+((1+G1230/1200)^(-119))*(1-G1229/G1230)))</f>
        <v>1.010569702584494</v>
      </c>
      <c r="S1229" s="97">
        <f>S1228*R1228*E1228/E1229</f>
        <v>11.760675532657569</v>
      </c>
      <c r="T1229" s="100">
        <f t="shared" si="113"/>
        <v>-2.7437041582257682E-2</v>
      </c>
      <c r="U1229" s="100">
        <f t="shared" si="114"/>
        <v>-3.0410703049408183E-2</v>
      </c>
      <c r="V1229" s="100">
        <f t="shared" si="11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117"/>
        <v>1972.7916666665742</v>
      </c>
      <c r="G1230" s="97">
        <v>6.48</v>
      </c>
      <c r="H1230" s="96">
        <f t="shared" si="116"/>
        <v>827.10559810874679</v>
      </c>
      <c r="I1230" s="96">
        <f>C1230*$E$1859/E1230</f>
        <v>23.419540289952714</v>
      </c>
      <c r="J1230" s="98">
        <f>J1229*((H1230+(I1230/12))/H1229)</f>
        <v>133335.37212780761</v>
      </c>
      <c r="K1230" s="96">
        <f>D1230*$E$1859/E1230</f>
        <v>47.040347973167833</v>
      </c>
      <c r="L1230" s="98">
        <f>K1230*(J1230/H1230)</f>
        <v>7583.2424739546268</v>
      </c>
      <c r="M1230" s="91">
        <f>H1230/AVERAGE(K1110:K1229)</f>
        <v>17.533183854158558</v>
      </c>
      <c r="N1230" s="87"/>
      <c r="O1230" s="99">
        <f t="shared" si="112"/>
        <v>20.502387938457534</v>
      </c>
      <c r="P1230" s="99"/>
      <c r="Q1230" s="107">
        <f>1/M1230-(G1230/100-(((E1230/E1110)^(1/10))-1))</f>
        <v>2.5820850137224759E-2</v>
      </c>
      <c r="R1230" s="97">
        <f>((G1230/G1231+G1230/1200+((1+G1231/1200)^(-119))*(1-G1230/G1231)))</f>
        <v>1.0201347118183646</v>
      </c>
      <c r="S1230" s="97">
        <f>S1229*R1229*E1229/E1230</f>
        <v>11.828788605134843</v>
      </c>
      <c r="T1230" s="100">
        <f t="shared" si="113"/>
        <v>-1.9371423442052338E-2</v>
      </c>
      <c r="U1230" s="100">
        <f t="shared" si="114"/>
        <v>-2.2282554803891186E-2</v>
      </c>
      <c r="V1230" s="100">
        <f t="shared" si="11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117"/>
        <v>1972.8749999999075</v>
      </c>
      <c r="G1231" s="97">
        <v>6.28</v>
      </c>
      <c r="H1231" s="96">
        <f t="shared" si="116"/>
        <v>866.56319693396199</v>
      </c>
      <c r="I1231" s="96">
        <f>C1231*$E$1859/E1231</f>
        <v>23.540027375825463</v>
      </c>
      <c r="J1231" s="98">
        <f>J1230*((H1231+(I1231/12))/H1230)</f>
        <v>140012.45603877265</v>
      </c>
      <c r="K1231" s="96">
        <f>D1231*$E$1859/E1231</f>
        <v>47.632140583372632</v>
      </c>
      <c r="L1231" s="98">
        <f>K1231*(J1231/H1231)</f>
        <v>7696.0261098768187</v>
      </c>
      <c r="M1231" s="91">
        <f>H1231/AVERAGE(K1111:K1230)</f>
        <v>18.338894714968063</v>
      </c>
      <c r="N1231" s="87"/>
      <c r="O1231" s="99">
        <f t="shared" si="112"/>
        <v>21.441895093127492</v>
      </c>
      <c r="P1231" s="99"/>
      <c r="Q1231" s="107">
        <f>1/M1231-(G1231/100-(((E1231/E1111)^(1/10))-1))</f>
        <v>2.5559143714735603E-2</v>
      </c>
      <c r="R1231" s="97">
        <f>((G1231/G1232+G1231/1200+((1+G1232/1200)^(-119))*(1-G1231/G1232)))</f>
        <v>0.99936045600343393</v>
      </c>
      <c r="S1231" s="97">
        <f>S1230*R1230*E1230/E1231</f>
        <v>12.038498048598125</v>
      </c>
      <c r="T1231" s="100">
        <f t="shared" si="113"/>
        <v>-1.9646452748045995E-2</v>
      </c>
      <c r="U1231" s="100">
        <f t="shared" si="114"/>
        <v>-2.0798928150206786E-2</v>
      </c>
      <c r="V1231" s="100">
        <f t="shared" si="11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117"/>
        <v>1972.9583333332407</v>
      </c>
      <c r="G1232" s="97">
        <v>6.36</v>
      </c>
      <c r="H1232" s="96">
        <f t="shared" si="116"/>
        <v>882.55079411764677</v>
      </c>
      <c r="I1232" s="96">
        <f>C1232*$E$1859/E1232</f>
        <v>23.659872352941168</v>
      </c>
      <c r="J1232" s="98">
        <f>J1231*((H1232+(I1232/12))/H1231)</f>
        <v>142914.17072026921</v>
      </c>
      <c r="K1232" s="96">
        <f>D1232*$E$1859/E1232</f>
        <v>48.221073176470568</v>
      </c>
      <c r="L1232" s="98">
        <f>K1232*(J1232/H1232)</f>
        <v>7808.5870299925809</v>
      </c>
      <c r="M1232" s="91">
        <f>H1232/AVERAGE(K1112:K1231)</f>
        <v>18.645719442073688</v>
      </c>
      <c r="N1232" s="87"/>
      <c r="O1232" s="99">
        <f t="shared" si="112"/>
        <v>21.796816349100631</v>
      </c>
      <c r="P1232" s="99"/>
      <c r="Q1232" s="107">
        <f>1/M1232-(G1232/100-(((E1232/E1112)^(1/10))-1))</f>
        <v>2.4105412407063501E-2</v>
      </c>
      <c r="R1232" s="97">
        <f>((G1232/G1233+G1232/1200+((1+G1233/1200)^(-119))*(1-G1232/G1233)))</f>
        <v>0.99799154109454147</v>
      </c>
      <c r="S1232" s="97">
        <f>S1231*R1231*E1231/E1232</f>
        <v>12.002491137327134</v>
      </c>
      <c r="T1232" s="100">
        <f t="shared" si="113"/>
        <v>-1.9936100049576577E-2</v>
      </c>
      <c r="U1232" s="100">
        <f t="shared" si="114"/>
        <v>-1.9187130722097656E-2</v>
      </c>
      <c r="V1232" s="100">
        <f t="shared" si="11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117"/>
        <v>1973.041666666574</v>
      </c>
      <c r="G1233" s="97">
        <v>6.46</v>
      </c>
      <c r="H1233" s="96">
        <f t="shared" si="116"/>
        <v>887.22317370891994</v>
      </c>
      <c r="I1233" s="96">
        <f>C1233*$E$1859/E1233</f>
        <v>23.654313984389663</v>
      </c>
      <c r="J1233" s="98">
        <f>J1232*((H1233+(I1233/12))/H1232)</f>
        <v>143989.98488283649</v>
      </c>
      <c r="K1233" s="96">
        <f>D1233*$E$1859/E1233</f>
        <v>49.0570720829812</v>
      </c>
      <c r="L1233" s="98">
        <f>K1233*(J1233/H1233)</f>
        <v>7961.6124521361407</v>
      </c>
      <c r="M1233" s="91">
        <f>H1233/AVERAGE(K1113:K1232)</f>
        <v>18.71253046730244</v>
      </c>
      <c r="N1233" s="87"/>
      <c r="O1233" s="99">
        <f t="shared" si="112"/>
        <v>21.870338532710896</v>
      </c>
      <c r="P1233" s="99"/>
      <c r="Q1233" s="107">
        <f>1/M1233-(G1233/100-(((E1233/E1113)^(1/10))-1))</f>
        <v>2.315698089417307E-2</v>
      </c>
      <c r="R1233" s="97">
        <f>((G1233/G1234+G1233/1200+((1+G1234/1200)^(-119))*(1-G1233/G1234)))</f>
        <v>0.99233292289622221</v>
      </c>
      <c r="S1233" s="97">
        <f>S1232*R1232*E1232/E1233</f>
        <v>11.950266353342112</v>
      </c>
      <c r="T1233" s="100">
        <f t="shared" si="113"/>
        <v>-1.7092971405117896E-2</v>
      </c>
      <c r="U1233" s="100">
        <f t="shared" si="114"/>
        <v>-1.7623536714926669E-2</v>
      </c>
      <c r="V1233" s="100">
        <f t="shared" si="11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117"/>
        <v>1973.1249999999072</v>
      </c>
      <c r="G1234" s="97">
        <v>6.64</v>
      </c>
      <c r="H1234" s="96">
        <f t="shared" si="116"/>
        <v>849.76645920745898</v>
      </c>
      <c r="I1234" s="96">
        <f>C1234*$E$1859/E1234</f>
        <v>23.538456509673654</v>
      </c>
      <c r="J1234" s="98">
        <f>J1233*((H1234+(I1234/12))/H1233)</f>
        <v>138229.3712365792</v>
      </c>
      <c r="K1234" s="96">
        <f>D1234*$E$1859/E1234</f>
        <v>49.656497418764559</v>
      </c>
      <c r="L1234" s="98">
        <f>K1234*(J1234/H1234)</f>
        <v>8077.4974601944059</v>
      </c>
      <c r="M1234" s="91">
        <f>H1234/AVERAGE(K1114:K1233)</f>
        <v>17.889889599193758</v>
      </c>
      <c r="N1234" s="87"/>
      <c r="O1234" s="99">
        <f t="shared" si="112"/>
        <v>20.905882678986931</v>
      </c>
      <c r="P1234" s="99"/>
      <c r="Q1234" s="107">
        <f>1/M1234-(G1234/100-(((E1234/E1114)^(1/10))-1))</f>
        <v>2.4540442446005291E-2</v>
      </c>
      <c r="R1234" s="97">
        <f>((G1234/G1235+G1234/1200+((1+G1235/1200)^(-119))*(1-G1234/G1235)))</f>
        <v>1.0004739008511474</v>
      </c>
      <c r="S1234" s="97">
        <f>S1233*R1233*E1233/E1234</f>
        <v>11.775715168193363</v>
      </c>
      <c r="T1234" s="100">
        <f t="shared" si="113"/>
        <v>-1.1089656938961023E-2</v>
      </c>
      <c r="U1234" s="100">
        <f t="shared" si="114"/>
        <v>-1.6980219507644834E-2</v>
      </c>
      <c r="V1234" s="100">
        <f t="shared" si="11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117"/>
        <v>1973.2083333332405</v>
      </c>
      <c r="G1235" s="97">
        <v>6.71</v>
      </c>
      <c r="H1235" s="96">
        <f t="shared" si="116"/>
        <v>828.64628637413387</v>
      </c>
      <c r="I1235" s="96">
        <f>C1235*$E$1859/E1235</f>
        <v>23.370184411085443</v>
      </c>
      <c r="J1235" s="98">
        <f>J1234*((H1235+(I1235/12))/H1234)</f>
        <v>135110.60330015753</v>
      </c>
      <c r="K1235" s="96">
        <f>D1235*$E$1859/E1235</f>
        <v>50.13162586605079</v>
      </c>
      <c r="L1235" s="98">
        <f>K1235*(J1235/H1235)</f>
        <v>8173.9510893333709</v>
      </c>
      <c r="M1235" s="91">
        <f>H1235/AVERAGE(K1115:K1234)</f>
        <v>17.412142058290343</v>
      </c>
      <c r="N1235" s="87"/>
      <c r="O1235" s="99">
        <f t="shared" si="112"/>
        <v>20.345254441323718</v>
      </c>
      <c r="P1235" s="99"/>
      <c r="Q1235" s="107">
        <f>1/M1235-(G1235/100-(((E1235/E1115)^(1/10))-1))</f>
        <v>2.599500987351188E-2</v>
      </c>
      <c r="R1235" s="97">
        <f>((G1235/G1236+G1235/1200+((1+G1236/1200)^(-119))*(1-G1235/G1236)))</f>
        <v>1.0084879014746988</v>
      </c>
      <c r="S1235" s="97">
        <f>S1234*R1234*E1234/E1235</f>
        <v>11.672461549314491</v>
      </c>
      <c r="T1235" s="100">
        <f t="shared" si="113"/>
        <v>-5.0631756542044437E-3</v>
      </c>
      <c r="U1235" s="100">
        <f t="shared" si="114"/>
        <v>-1.3986529408438031E-2</v>
      </c>
      <c r="V1235" s="100">
        <f t="shared" si="11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117"/>
        <v>1973.2916666665737</v>
      </c>
      <c r="G1236" s="97">
        <v>6.67</v>
      </c>
      <c r="H1236" s="96">
        <f t="shared" si="116"/>
        <v>807.56929243119237</v>
      </c>
      <c r="I1236" s="96">
        <f>C1236*$E$1859/E1236</f>
        <v>23.33143098016054</v>
      </c>
      <c r="J1236" s="98">
        <f>J1235*((H1236+(I1236/12))/H1235)</f>
        <v>131991.01926662456</v>
      </c>
      <c r="K1236" s="96">
        <f>D1236*$E$1859/E1236</f>
        <v>50.836084272133</v>
      </c>
      <c r="L1236" s="98">
        <f>K1236*(J1236/H1236)</f>
        <v>8308.7688468225933</v>
      </c>
      <c r="M1236" s="91">
        <f>H1236/AVERAGE(K1116:K1235)</f>
        <v>16.935740066050826</v>
      </c>
      <c r="N1236" s="87"/>
      <c r="O1236" s="99">
        <f t="shared" si="112"/>
        <v>19.787325522958447</v>
      </c>
      <c r="P1236" s="99"/>
      <c r="Q1236" s="107">
        <f>1/M1236-(G1236/100-(((E1236/E1116)^(1/10))-1))</f>
        <v>2.872587050572295E-2</v>
      </c>
      <c r="R1236" s="97">
        <f>((G1236/G1237+G1236/1200+((1+G1237/1200)^(-119))*(1-G1236/G1237)))</f>
        <v>0.99262871327900482</v>
      </c>
      <c r="S1236" s="97">
        <f>S1235*R1235*E1235/E1236</f>
        <v>11.690539443832611</v>
      </c>
      <c r="T1236" s="100">
        <f t="shared" si="113"/>
        <v>6.5990840437613052E-4</v>
      </c>
      <c r="U1236" s="100">
        <f t="shared" si="114"/>
        <v>-1.3320197333000272E-2</v>
      </c>
      <c r="V1236" s="100">
        <f t="shared" si="11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117"/>
        <v>1973.374999999907</v>
      </c>
      <c r="G1237" s="97">
        <v>6.85</v>
      </c>
      <c r="H1237" s="96">
        <f t="shared" si="116"/>
        <v>779.50882915717523</v>
      </c>
      <c r="I1237" s="96">
        <f>C1237*$E$1859/E1237</f>
        <v>23.293134493507964</v>
      </c>
      <c r="J1237" s="98">
        <f>J1236*((H1237+(I1237/12))/H1236)</f>
        <v>127722.00837930321</v>
      </c>
      <c r="K1237" s="96">
        <f>D1237*$E$1859/E1237</f>
        <v>51.530987260478341</v>
      </c>
      <c r="L1237" s="98">
        <f>K1237*(J1237/H1237)</f>
        <v>8443.3183313559384</v>
      </c>
      <c r="M1237" s="91">
        <f>H1237/AVERAGE(K1117:K1236)</f>
        <v>16.314338759668573</v>
      </c>
      <c r="N1237" s="87"/>
      <c r="O1237" s="99">
        <f t="shared" si="112"/>
        <v>19.06114572900686</v>
      </c>
      <c r="P1237" s="99"/>
      <c r="Q1237" s="107">
        <f>1/M1237-(G1237/100-(((E1237/E1117)^(1/10))-1))</f>
        <v>2.988582385959896E-2</v>
      </c>
      <c r="R1237" s="97">
        <f>((G1237/G1238+G1237/1200+((1+G1238/1200)^(-119))*(1-G1237/G1238)))</f>
        <v>1.0021246957992085</v>
      </c>
      <c r="S1237" s="97">
        <f>S1236*R1236*E1236/E1237</f>
        <v>11.525064225038022</v>
      </c>
      <c r="T1237" s="100">
        <f t="shared" si="113"/>
        <v>7.6997385593500223E-3</v>
      </c>
      <c r="U1237" s="100">
        <f t="shared" si="114"/>
        <v>-1.1538385700090914E-2</v>
      </c>
      <c r="V1237" s="100">
        <f t="shared" si="11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117"/>
        <v>1973.4583333332403</v>
      </c>
      <c r="G1238" s="97">
        <v>6.9</v>
      </c>
      <c r="H1238" s="96">
        <f t="shared" si="116"/>
        <v>756.88480542986395</v>
      </c>
      <c r="I1238" s="96">
        <f>C1238*$E$1859/E1238</f>
        <v>23.255430090497732</v>
      </c>
      <c r="J1238" s="98">
        <f>J1237*((H1238+(I1238/12))/H1237)</f>
        <v>124332.60923096645</v>
      </c>
      <c r="K1238" s="96">
        <f>D1238*$E$1859/E1238</f>
        <v>52.216384954751113</v>
      </c>
      <c r="L1238" s="98">
        <f>K1238*(J1238/H1238)</f>
        <v>8577.5263811057957</v>
      </c>
      <c r="M1238" s="91">
        <f>H1238/AVERAGE(K1118:K1237)</f>
        <v>15.808323047681981</v>
      </c>
      <c r="N1238" s="87"/>
      <c r="O1238" s="99">
        <f t="shared" si="112"/>
        <v>18.470601678103712</v>
      </c>
      <c r="P1238" s="99"/>
      <c r="Q1238" s="107">
        <f>1/M1238-(G1238/100-(((E1238/E1118)^(1/10))-1))</f>
        <v>3.1714766309810502E-2</v>
      </c>
      <c r="R1238" s="97">
        <f>((G1238/G1239+G1238/1200+((1+G1239/1200)^(-119))*(1-G1238/G1239)))</f>
        <v>0.98943146265705451</v>
      </c>
      <c r="S1238" s="97">
        <f>S1237*R1237*E1237/E1238</f>
        <v>11.471160859673637</v>
      </c>
      <c r="T1238" s="100">
        <f t="shared" si="113"/>
        <v>1.1866524077828178E-2</v>
      </c>
      <c r="U1238" s="100">
        <f t="shared" si="114"/>
        <v>-1.3351240060321401E-2</v>
      </c>
      <c r="V1238" s="100">
        <f t="shared" si="11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117"/>
        <v>1973.5416666665735</v>
      </c>
      <c r="G1239" s="97">
        <v>7.13</v>
      </c>
      <c r="H1239" s="96">
        <f t="shared" si="116"/>
        <v>762.38214221218948</v>
      </c>
      <c r="I1239" s="96">
        <f>C1239*$E$1859/E1239</f>
        <v>23.323056788600447</v>
      </c>
      <c r="J1239" s="98">
        <f>J1238*((H1239+(I1239/12))/H1238)</f>
        <v>125554.92152315626</v>
      </c>
      <c r="K1239" s="96">
        <f>D1239*$E$1859/E1239</f>
        <v>53.203392647065449</v>
      </c>
      <c r="L1239" s="98">
        <f>K1239*(J1239/H1239)</f>
        <v>8761.9415758938103</v>
      </c>
      <c r="M1239" s="91">
        <f>H1239/AVERAGE(K1119:K1238)</f>
        <v>15.889518573988784</v>
      </c>
      <c r="N1239" s="87"/>
      <c r="O1239" s="99">
        <f t="shared" si="112"/>
        <v>18.565516582822443</v>
      </c>
      <c r="P1239" s="99"/>
      <c r="Q1239" s="107">
        <f>1/M1239-(G1239/100-(((E1239/E1119)^(1/10))-1))</f>
        <v>2.8987491947744803E-2</v>
      </c>
      <c r="R1239" s="97">
        <f>((G1239/G1240+G1239/1200+((1+G1240/1200)^(-119))*(1-G1239/G1240)))</f>
        <v>0.98701058762603067</v>
      </c>
      <c r="S1239" s="97">
        <f>S1238*R1238*E1238/E1239</f>
        <v>11.324306863996544</v>
      </c>
      <c r="T1239" s="100">
        <f t="shared" si="113"/>
        <v>1.1185898648329529E-2</v>
      </c>
      <c r="U1239" s="100">
        <f t="shared" si="114"/>
        <v>-1.4708496170451557E-2</v>
      </c>
      <c r="V1239" s="100">
        <f t="shared" si="11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117"/>
        <v>1973.6249999999068</v>
      </c>
      <c r="G1240" s="97">
        <v>7.4</v>
      </c>
      <c r="H1240" s="96">
        <f t="shared" si="116"/>
        <v>734.7026141906872</v>
      </c>
      <c r="I1240" s="96">
        <f>C1240*$E$1859/E1240</f>
        <v>23.027264506984469</v>
      </c>
      <c r="J1240" s="98">
        <f>J1239*((H1240+(I1240/12))/H1239)</f>
        <v>121312.4706701667</v>
      </c>
      <c r="K1240" s="96">
        <f>D1240*$E$1859/E1240</f>
        <v>53.345001457538785</v>
      </c>
      <c r="L1240" s="98">
        <f>K1240*(J1240/H1240)</f>
        <v>8808.208654390417</v>
      </c>
      <c r="M1240" s="91">
        <f>H1240/AVERAGE(K1120:K1239)</f>
        <v>15.278501094706126</v>
      </c>
      <c r="N1240" s="87"/>
      <c r="O1240" s="99">
        <f t="shared" si="112"/>
        <v>17.852222658614028</v>
      </c>
      <c r="P1240" s="99"/>
      <c r="Q1240" s="107">
        <f>1/M1240-(G1240/100-(((E1240/E1120)^(1/10))-1))</f>
        <v>3.066264186836655E-2</v>
      </c>
      <c r="R1240" s="97">
        <f>((G1240/G1241+G1240/1200+((1+G1241/1200)^(-119))*(1-G1240/G1241)))</f>
        <v>1.0281999418118777</v>
      </c>
      <c r="S1240" s="97">
        <f>S1239*R1239*E1239/E1240</f>
        <v>10.978945392737891</v>
      </c>
      <c r="T1240" s="100">
        <f t="shared" si="113"/>
        <v>1.1895906260810163E-2</v>
      </c>
      <c r="U1240" s="100">
        <f t="shared" si="114"/>
        <v>-1.3727563292538103E-2</v>
      </c>
      <c r="V1240" s="100">
        <f t="shared" si="11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117"/>
        <v>1973.70833333324</v>
      </c>
      <c r="G1241" s="97">
        <v>7.09</v>
      </c>
      <c r="H1241" s="96">
        <f t="shared" si="116"/>
        <v>745.78948672566344</v>
      </c>
      <c r="I1241" s="96">
        <f>C1241*$E$1859/E1241</f>
        <v>23.094049446902645</v>
      </c>
      <c r="J1241" s="98">
        <f>J1240*((H1241+(I1241/12))/H1240)</f>
        <v>123460.88040550405</v>
      </c>
      <c r="K1241" s="96">
        <f>D1241*$E$1859/E1241</f>
        <v>54.309859402654851</v>
      </c>
      <c r="L1241" s="98">
        <f>K1241*(J1241/H1241)</f>
        <v>8990.6644916508158</v>
      </c>
      <c r="M1241" s="91">
        <f>H1241/AVERAGE(K1121:K1240)</f>
        <v>15.475308601805562</v>
      </c>
      <c r="N1241" s="87"/>
      <c r="O1241" s="99">
        <f t="shared" si="112"/>
        <v>18.082083727935423</v>
      </c>
      <c r="P1241" s="99"/>
      <c r="Q1241" s="107">
        <f>1/M1241-(G1241/100-(((E1241/E1121)^(1/10))-1))</f>
        <v>3.3160456131076405E-2</v>
      </c>
      <c r="R1241" s="97">
        <f>((G1241/G1242+G1241/1200+((1+G1242/1200)^(-119))*(1-G1241/G1242)))</f>
        <v>1.0275149478054186</v>
      </c>
      <c r="S1241" s="97">
        <f>S1240*R1240*E1240/E1241</f>
        <v>11.263576343583996</v>
      </c>
      <c r="T1241" s="100">
        <f t="shared" si="113"/>
        <v>1.2916279581847379E-2</v>
      </c>
      <c r="U1241" s="100">
        <f t="shared" si="114"/>
        <v>-1.4634266551174058E-2</v>
      </c>
      <c r="V1241" s="100">
        <f t="shared" si="11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117"/>
        <v>1973.7916666665733</v>
      </c>
      <c r="G1242" s="97">
        <v>6.79</v>
      </c>
      <c r="H1242" s="96">
        <f t="shared" si="116"/>
        <v>768.64936184210501</v>
      </c>
      <c r="I1242" s="96">
        <f>C1242*$E$1859/E1242</f>
        <v>23.148176551206131</v>
      </c>
      <c r="J1242" s="98">
        <f>J1241*((H1242+(I1242/12))/H1241)</f>
        <v>127564.52924615119</v>
      </c>
      <c r="K1242" s="96">
        <f>D1242*$E$1859/E1242</f>
        <v>54.930217559978047</v>
      </c>
      <c r="L1242" s="98">
        <f>K1242*(J1242/H1242)</f>
        <v>9116.1818278679148</v>
      </c>
      <c r="M1242" s="91">
        <f>H1242/AVERAGE(K1122:K1241)</f>
        <v>15.913516308933383</v>
      </c>
      <c r="N1242" s="87"/>
      <c r="O1242" s="99">
        <f t="shared" si="112"/>
        <v>18.592078071081101</v>
      </c>
      <c r="P1242" s="99"/>
      <c r="Q1242" s="107">
        <f>1/M1242-(G1242/100-(((E1242/E1122)^(1/10))-1))</f>
        <v>3.495899613495182E-2</v>
      </c>
      <c r="R1242" s="97">
        <f>((G1242/G1243+G1242/1200+((1+G1243/1200)^(-119))*(1-G1242/G1243)))</f>
        <v>1.0099911491177134</v>
      </c>
      <c r="S1242" s="97">
        <f>S1241*R1241*E1241/E1242</f>
        <v>11.471971189843391</v>
      </c>
      <c r="T1242" s="100">
        <f t="shared" si="113"/>
        <v>9.9629290667919701E-3</v>
      </c>
      <c r="U1242" s="100">
        <f t="shared" si="114"/>
        <v>-1.5151288843267774E-2</v>
      </c>
      <c r="V1242" s="100">
        <f t="shared" si="11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117"/>
        <v>1973.8749999999065</v>
      </c>
      <c r="G1243" s="97">
        <v>6.73</v>
      </c>
      <c r="H1243" s="96">
        <f t="shared" si="116"/>
        <v>709.3788888888887</v>
      </c>
      <c r="I1243" s="96">
        <f>C1243*$E$1859/E1243</f>
        <v>23.251840397930277</v>
      </c>
      <c r="J1243" s="98">
        <f>J1242*((H1243+(I1243/12))/H1242)</f>
        <v>118049.61320770258</v>
      </c>
      <c r="K1243" s="96">
        <f>D1243*$E$1859/E1243</f>
        <v>55.660719047167738</v>
      </c>
      <c r="L1243" s="98">
        <f>K1243*(J1243/H1243)</f>
        <v>9262.6471654274719</v>
      </c>
      <c r="M1243" s="91">
        <f>H1243/AVERAGE(K1123:K1242)</f>
        <v>14.651845159710568</v>
      </c>
      <c r="N1243" s="87"/>
      <c r="O1243" s="99">
        <f t="shared" si="112"/>
        <v>17.11974297713947</v>
      </c>
      <c r="P1243" s="99"/>
      <c r="Q1243" s="107">
        <f>1/M1243-(G1243/100-(((E1243/E1123)^(1/10))-1))</f>
        <v>4.1652328760251142E-2</v>
      </c>
      <c r="R1243" s="97">
        <f>((G1243/G1244+G1243/1200+((1+G1244/1200)^(-119))*(1-G1243/G1244)))</f>
        <v>1.0048865171192618</v>
      </c>
      <c r="S1243" s="97">
        <f>S1242*R1242*E1242/E1243</f>
        <v>11.510860022422449</v>
      </c>
      <c r="T1243" s="100">
        <f t="shared" si="113"/>
        <v>1.6454975003629579E-2</v>
      </c>
      <c r="U1243" s="100">
        <f t="shared" si="114"/>
        <v>-1.5597269561874794E-2</v>
      </c>
      <c r="V1243" s="100">
        <f t="shared" si="11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117"/>
        <v>1973.9583333332398</v>
      </c>
      <c r="G1244" s="97">
        <v>6.74</v>
      </c>
      <c r="H1244" s="96">
        <f t="shared" si="116"/>
        <v>654.88569242424217</v>
      </c>
      <c r="I1244" s="96">
        <f>C1244*$E$1859/E1244</f>
        <v>23.354227056277047</v>
      </c>
      <c r="J1244" s="98">
        <f>J1243*((H1244+(I1244/12))/H1243)</f>
        <v>109305.1264371385</v>
      </c>
      <c r="K1244" s="96">
        <f>D1244*$E$1859/E1244</f>
        <v>56.381802597402576</v>
      </c>
      <c r="L1244" s="98">
        <f>K1244*(J1244/H1244)</f>
        <v>9410.5278721993072</v>
      </c>
      <c r="M1244" s="91">
        <f>H1244/AVERAGE(K1124:K1243)</f>
        <v>13.493329686205888</v>
      </c>
      <c r="N1244" s="87"/>
      <c r="O1244" s="99">
        <f t="shared" si="112"/>
        <v>15.771102210645211</v>
      </c>
      <c r="P1244" s="99"/>
      <c r="Q1244" s="107">
        <f>1/M1244-(G1244/100-(((E1244/E1124)^(1/10))-1))</f>
        <v>4.7752928053783478E-2</v>
      </c>
      <c r="R1244" s="97">
        <f>((G1244/G1245+G1244/1200+((1+G1245/1200)^(-119))*(1-G1244/G1245)))</f>
        <v>0.98776947809049742</v>
      </c>
      <c r="S1244" s="97">
        <f>S1243*R1243*E1243/E1244</f>
        <v>11.491996945830225</v>
      </c>
      <c r="T1244" s="100">
        <f t="shared" si="113"/>
        <v>2.4077050220233875E-2</v>
      </c>
      <c r="U1244" s="100">
        <f t="shared" si="114"/>
        <v>-1.5376635272250416E-2</v>
      </c>
      <c r="V1244" s="100">
        <f t="shared" si="11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117"/>
        <v>1974.0416666665731</v>
      </c>
      <c r="G1245" s="97">
        <v>6.99</v>
      </c>
      <c r="H1245" s="96">
        <f t="shared" si="116"/>
        <v>658.37515568669505</v>
      </c>
      <c r="I1245" s="96">
        <f>C1245*$E$1859/E1245</f>
        <v>23.29076609442059</v>
      </c>
      <c r="J1245" s="98">
        <f>J1244*((H1245+(I1245/12))/H1244)</f>
        <v>110211.49260306731</v>
      </c>
      <c r="K1245" s="96">
        <f>D1245*$E$1859/E1245</f>
        <v>56.354543148819729</v>
      </c>
      <c r="L1245" s="98">
        <f>K1245*(J1245/H1245)</f>
        <v>9433.7070008623014</v>
      </c>
      <c r="M1245" s="91">
        <f>H1245/AVERAGE(K1125:K1244)</f>
        <v>13.530721892513951</v>
      </c>
      <c r="N1245" s="87"/>
      <c r="O1245" s="99">
        <f t="shared" si="112"/>
        <v>15.819141518464635</v>
      </c>
      <c r="P1245" s="99"/>
      <c r="Q1245" s="107">
        <f>1/M1245-(G1245/100-(((E1245/E1125)^(1/10))-1))</f>
        <v>4.594596555731903E-2</v>
      </c>
      <c r="R1245" s="97">
        <f>((G1245/G1246+G1245/1200+((1+G1246/1200)^(-119))*(1-G1245/G1246)))</f>
        <v>1.0079694972375672</v>
      </c>
      <c r="S1245" s="97">
        <f>S1244*R1244*E1244/E1245</f>
        <v>11.254006539345372</v>
      </c>
      <c r="T1245" s="100">
        <f t="shared" si="113"/>
        <v>2.4229443866256917E-2</v>
      </c>
      <c r="U1245" s="100">
        <f t="shared" si="114"/>
        <v>-1.2015977017232893E-2</v>
      </c>
      <c r="V1245" s="100">
        <f t="shared" si="11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117"/>
        <v>1974.1249999999063</v>
      </c>
      <c r="G1246" s="97">
        <v>6.96</v>
      </c>
      <c r="H1246" s="96">
        <f t="shared" si="116"/>
        <v>632.0160111228812</v>
      </c>
      <c r="I1246" s="96">
        <f>C1246*$E$1859/E1246</f>
        <v>23.129959957627111</v>
      </c>
      <c r="J1246" s="98">
        <f>J1245*((H1246+(I1246/12))/H1245)</f>
        <v>106121.65361289782</v>
      </c>
      <c r="K1246" s="96">
        <f>D1246*$E$1859/E1246</f>
        <v>56.089003162394043</v>
      </c>
      <c r="L1246" s="98">
        <f>K1246*(J1246/H1246)</f>
        <v>9417.8907817812051</v>
      </c>
      <c r="M1246" s="91">
        <f>H1246/AVERAGE(K1126:K1245)</f>
        <v>12.957321280205388</v>
      </c>
      <c r="N1246" s="87"/>
      <c r="O1246" s="99">
        <f t="shared" si="112"/>
        <v>15.154292146338717</v>
      </c>
      <c r="P1246" s="99"/>
      <c r="Q1246" s="107">
        <f>1/M1246-(G1246/100-(((E1246/E1126)^(1/10))-1))</f>
        <v>5.0850367922704143E-2</v>
      </c>
      <c r="R1246" s="97">
        <f>((G1246/G1247+G1246/1200+((1+G1247/1200)^(-119))*(1-G1246/G1247)))</f>
        <v>0.98812468410760568</v>
      </c>
      <c r="S1246" s="97">
        <f>S1245*R1245*E1245/E1246</f>
        <v>11.199495796676839</v>
      </c>
      <c r="T1246" s="100">
        <f t="shared" si="113"/>
        <v>2.2230186502816274E-2</v>
      </c>
      <c r="U1246" s="100">
        <f t="shared" si="114"/>
        <v>-1.2036619668587267E-2</v>
      </c>
      <c r="V1246" s="100">
        <f t="shared" si="11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117"/>
        <v>1974.2083333332396</v>
      </c>
      <c r="G1247" s="97">
        <v>7.21</v>
      </c>
      <c r="H1247" s="96">
        <f t="shared" si="116"/>
        <v>650.7289857740584</v>
      </c>
      <c r="I1247" s="96">
        <f>C1247*$E$1859/E1247</f>
        <v>22.973190794979072</v>
      </c>
      <c r="J1247" s="98">
        <f>J1246*((H1247+(I1247/12))/H1246)</f>
        <v>109585.19650601325</v>
      </c>
      <c r="K1247" s="96">
        <f>D1247*$E$1859/E1247</f>
        <v>55.830196234309604</v>
      </c>
      <c r="L1247" s="98">
        <f>K1247*(J1247/H1247)</f>
        <v>9402.0139859428436</v>
      </c>
      <c r="M1247" s="91">
        <f>H1247/AVERAGE(K1127:K1246)</f>
        <v>13.31036423914016</v>
      </c>
      <c r="N1247" s="87"/>
      <c r="O1247" s="99">
        <f t="shared" si="112"/>
        <v>15.57112214226431</v>
      </c>
      <c r="P1247" s="99"/>
      <c r="Q1247" s="107">
        <f>1/M1247-(G1247/100-(((E1247/E1127)^(1/10))-1))</f>
        <v>4.7622016397860831E-2</v>
      </c>
      <c r="R1247" s="97">
        <f>((G1247/G1248+G1247/1200+((1+G1248/1200)^(-119))*(1-G1247/G1248)))</f>
        <v>0.98507465515458947</v>
      </c>
      <c r="S1247" s="97">
        <f>S1246*R1246*E1246/E1247</f>
        <v>10.927588226428282</v>
      </c>
      <c r="T1247" s="100">
        <f t="shared" si="113"/>
        <v>1.9205013338245092E-2</v>
      </c>
      <c r="U1247" s="100">
        <f t="shared" si="114"/>
        <v>-1.1549315348687084E-2</v>
      </c>
      <c r="V1247" s="100">
        <f t="shared" si="11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117"/>
        <v>1974.2916666665728</v>
      </c>
      <c r="G1248" s="97">
        <v>7.51</v>
      </c>
      <c r="H1248" s="96">
        <f t="shared" si="116"/>
        <v>614.89848812499974</v>
      </c>
      <c r="I1248" s="96">
        <f>C1248*$E$1859/E1248</f>
        <v>23.010477708333326</v>
      </c>
      <c r="J1248" s="98">
        <f>J1247*((H1248+(I1248/12))/H1247)</f>
        <v>103874.12748919478</v>
      </c>
      <c r="K1248" s="96">
        <f>D1248*$E$1859/E1248</f>
        <v>56.439980015312479</v>
      </c>
      <c r="L1248" s="98">
        <f>K1248*(J1248/H1248)</f>
        <v>9534.3439491534136</v>
      </c>
      <c r="M1248" s="91">
        <f>H1248/AVERAGE(K1128:K1247)</f>
        <v>12.550411048540905</v>
      </c>
      <c r="N1248" s="87"/>
      <c r="O1248" s="99">
        <f t="shared" si="112"/>
        <v>14.688309996556292</v>
      </c>
      <c r="P1248" s="99"/>
      <c r="Q1248" s="107">
        <f>1/M1248-(G1248/100-(((E1248/E1128)^(1/10))-1))</f>
        <v>4.9607504754646911E-2</v>
      </c>
      <c r="R1248" s="97">
        <f>((G1248/G1249+G1248/1200+((1+G1249/1200)^(-119))*(1-G1248/G1249)))</f>
        <v>1.0013886996776262</v>
      </c>
      <c r="S1248" s="97">
        <f>S1247*R1247*E1247/E1248</f>
        <v>10.719638161304275</v>
      </c>
      <c r="T1248" s="100">
        <f t="shared" si="113"/>
        <v>2.4697271508143048E-2</v>
      </c>
      <c r="U1248" s="100">
        <f t="shared" si="114"/>
        <v>-1.0846436354005617E-2</v>
      </c>
      <c r="V1248" s="100">
        <f t="shared" si="11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117"/>
        <v>1974.3749999999061</v>
      </c>
      <c r="G1249" s="97">
        <v>7.58</v>
      </c>
      <c r="H1249" s="96">
        <f t="shared" si="116"/>
        <v>588.98152746913559</v>
      </c>
      <c r="I1249" s="96">
        <f>C1249*$E$1859/E1249</f>
        <v>22.857764197530855</v>
      </c>
      <c r="J1249" s="98">
        <f>J1248*((H1249+(I1249/12))/H1248)</f>
        <v>99817.781825472353</v>
      </c>
      <c r="K1249" s="96">
        <f>D1249*$E$1859/E1249</f>
        <v>56.575133935493803</v>
      </c>
      <c r="L1249" s="98">
        <f>K1249*(J1249/H1249)</f>
        <v>9588.0840273312788</v>
      </c>
      <c r="M1249" s="91">
        <f>H1249/AVERAGE(K1129:K1248)</f>
        <v>11.995436947329658</v>
      </c>
      <c r="N1249" s="87"/>
      <c r="O1249" s="99">
        <f t="shared" si="112"/>
        <v>14.045930080444698</v>
      </c>
      <c r="P1249" s="99"/>
      <c r="Q1249" s="107">
        <f>1/M1249-(G1249/100-(((E1249/E1129)^(1/10))-1))</f>
        <v>5.3892868651376047E-2</v>
      </c>
      <c r="R1249" s="97">
        <f>((G1249/G1250+G1249/1200+((1+G1250/1200)^(-119))*(1-G1249/G1250)))</f>
        <v>1.0091041723610832</v>
      </c>
      <c r="S1249" s="97">
        <f>S1248*R1248*E1248/E1249</f>
        <v>10.601999525296936</v>
      </c>
      <c r="T1249" s="100">
        <f t="shared" si="113"/>
        <v>2.8230560552379602E-2</v>
      </c>
      <c r="U1249" s="100">
        <f t="shared" si="114"/>
        <v>-1.3270756867215239E-2</v>
      </c>
      <c r="V1249" s="100">
        <f t="shared" si="11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117"/>
        <v>1974.4583333332394</v>
      </c>
      <c r="G1250" s="97">
        <v>7.54</v>
      </c>
      <c r="H1250" s="96">
        <f t="shared" si="116"/>
        <v>584.95527948979577</v>
      </c>
      <c r="I1250" s="96">
        <f>C1250*$E$1859/E1250</f>
        <v>22.801464285714278</v>
      </c>
      <c r="J1250" s="98">
        <f>J1249*((H1250+(I1250/12))/H1249)</f>
        <v>99457.456132959502</v>
      </c>
      <c r="K1250" s="96">
        <f>D1250*$E$1859/E1250</f>
        <v>56.938513673469373</v>
      </c>
      <c r="L1250" s="98">
        <f>K1250*(J1250/H1250)</f>
        <v>9681.0131039321295</v>
      </c>
      <c r="M1250" s="91">
        <f>H1250/AVERAGE(K1130:K1249)</f>
        <v>11.888498820078999</v>
      </c>
      <c r="N1250" s="87"/>
      <c r="O1250" s="99">
        <f t="shared" si="112"/>
        <v>13.927722593419722</v>
      </c>
      <c r="P1250" s="99"/>
      <c r="Q1250" s="107">
        <f>1/M1250-(G1250/100-(((E1250/E1130)^(1/10))-1))</f>
        <v>5.5562453619213095E-2</v>
      </c>
      <c r="R1250" s="97">
        <f>((G1250/G1251+G1250/1200+((1+G1251/1200)^(-119))*(1-G1250/G1251)))</f>
        <v>0.98768742668372878</v>
      </c>
      <c r="S1250" s="97">
        <f>S1249*R1249*E1249/E1250</f>
        <v>10.611187083234322</v>
      </c>
      <c r="T1250" s="100">
        <f t="shared" si="113"/>
        <v>2.6390310882116186E-2</v>
      </c>
      <c r="U1250" s="100">
        <f t="shared" si="114"/>
        <v>-1.3344768012055308E-2</v>
      </c>
      <c r="V1250" s="100">
        <f t="shared" si="11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117"/>
        <v>1974.5416666665726</v>
      </c>
      <c r="G1251" s="97">
        <v>7.81</v>
      </c>
      <c r="H1251" s="96">
        <f t="shared" si="116"/>
        <v>512.49752742914961</v>
      </c>
      <c r="I1251" s="96">
        <f>C1251*$E$1859/E1251</f>
        <v>22.810695647773272</v>
      </c>
      <c r="J1251" s="98">
        <f>J1250*((H1251+(I1251/12))/H1250)</f>
        <v>87460.973445076073</v>
      </c>
      <c r="K1251" s="96">
        <f>D1251*$E$1859/E1251</f>
        <v>57.274425794838031</v>
      </c>
      <c r="L1251" s="98">
        <f>K1251*(J1251/H1251)</f>
        <v>9774.2462459329981</v>
      </c>
      <c r="M1251" s="91">
        <f>H1251/AVERAGE(K1131:K1250)</f>
        <v>10.394141805327051</v>
      </c>
      <c r="N1251" s="87"/>
      <c r="O1251" s="99">
        <f t="shared" si="112"/>
        <v>12.188506545695983</v>
      </c>
      <c r="P1251" s="99"/>
      <c r="Q1251" s="107">
        <f>1/M1251-(G1251/100-(((E1251/E1131)^(1/10))-1))</f>
        <v>6.5469660475618752E-2</v>
      </c>
      <c r="R1251" s="97">
        <f>((G1251/G1252+G1251/1200+((1+G1252/1200)^(-119))*(1-G1251/G1252)))</f>
        <v>0.99082437643708132</v>
      </c>
      <c r="S1251" s="97">
        <f>S1250*R1250*E1250/E1251</f>
        <v>10.395673424102574</v>
      </c>
      <c r="T1251" s="100">
        <f t="shared" si="113"/>
        <v>3.8321555671837704E-2</v>
      </c>
      <c r="U1251" s="100">
        <f t="shared" si="114"/>
        <v>-9.520370637920994E-3</v>
      </c>
      <c r="V1251" s="100">
        <f t="shared" si="11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117"/>
        <v>1974.6249999999059</v>
      </c>
      <c r="G1252" s="97">
        <v>8.0399999999999991</v>
      </c>
      <c r="H1252" s="96">
        <f t="shared" si="116"/>
        <v>485.40669229999986</v>
      </c>
      <c r="I1252" s="96">
        <f>C1252*$E$1859/E1252</f>
        <v>22.728499599999996</v>
      </c>
      <c r="J1252" s="98">
        <f>J1251*((H1252+(I1252/12))/H1251)</f>
        <v>83160.979847266339</v>
      </c>
      <c r="K1252" s="96">
        <f>D1252*$E$1859/E1252</f>
        <v>57.374585814699984</v>
      </c>
      <c r="L1252" s="98">
        <f>K1252*(J1252/H1252)</f>
        <v>9829.5446897807833</v>
      </c>
      <c r="M1252" s="91">
        <f>H1252/AVERAGE(K1132:K1251)</f>
        <v>9.8241957231411998</v>
      </c>
      <c r="N1252" s="87"/>
      <c r="O1252" s="99">
        <f t="shared" si="112"/>
        <v>11.532942434954489</v>
      </c>
      <c r="P1252" s="99"/>
      <c r="Q1252" s="107">
        <f>1/M1252-(G1252/100-(((E1252/E1132)^(1/10))-1))</f>
        <v>7.0354100557487767E-2</v>
      </c>
      <c r="R1252" s="97">
        <f>((G1252/G1253+G1252/1200+((1+G1253/1200)^(-119))*(1-G1252/G1253)))</f>
        <v>1.0066999999999999</v>
      </c>
      <c r="S1252" s="97">
        <f>S1251*R1251*E1251/E1252</f>
        <v>10.176683198423012</v>
      </c>
      <c r="T1252" s="100">
        <f t="shared" si="113"/>
        <v>5.2398375851310242E-2</v>
      </c>
      <c r="U1252" s="100">
        <f t="shared" si="114"/>
        <v>-3.2127273530165867E-3</v>
      </c>
      <c r="V1252" s="100">
        <f t="shared" si="11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117"/>
        <v>1974.7083333332391</v>
      </c>
      <c r="G1253" s="97">
        <v>8.0399999999999991</v>
      </c>
      <c r="H1253" s="96">
        <f t="shared" si="116"/>
        <v>429.74902094861648</v>
      </c>
      <c r="I1253" s="96">
        <f>C1253*$E$1859/E1253</f>
        <v>22.648252865612637</v>
      </c>
      <c r="J1253" s="98">
        <f>J1252*((H1253+(I1253/12))/H1252)</f>
        <v>73948.926707387494</v>
      </c>
      <c r="K1253" s="96">
        <f>D1253*$E$1859/E1253</f>
        <v>57.47230741106717</v>
      </c>
      <c r="L1253" s="98">
        <f>K1253*(J1253/H1253)</f>
        <v>9889.5291001805635</v>
      </c>
      <c r="M1253" s="91">
        <f>H1253/AVERAGE(K1133:K1252)</f>
        <v>8.6804213056463357</v>
      </c>
      <c r="N1253" s="87"/>
      <c r="O1253" s="99">
        <f t="shared" si="112"/>
        <v>10.206222645077467</v>
      </c>
      <c r="P1253" s="99"/>
      <c r="Q1253" s="107">
        <f>1/M1253-(G1253/100-(((E1253/E1133)^(1/10))-1))</f>
        <v>8.4680210820316557E-2</v>
      </c>
      <c r="R1253" s="97">
        <f>((G1253/G1254+G1253/1200+((1+G1254/1200)^(-119))*(1-G1253/G1254)))</f>
        <v>1.016304763687051</v>
      </c>
      <c r="S1253" s="97">
        <f>S1252*R1252*E1252/E1253</f>
        <v>10.123386339775145</v>
      </c>
      <c r="T1253" s="100">
        <f t="shared" si="113"/>
        <v>6.5807880219376891E-2</v>
      </c>
      <c r="U1253" s="100">
        <f t="shared" si="114"/>
        <v>-1.0004189719038381E-3</v>
      </c>
      <c r="V1253" s="100">
        <f t="shared" si="11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117"/>
        <v>1974.7916666665724</v>
      </c>
      <c r="G1254" s="97">
        <v>7.9</v>
      </c>
      <c r="H1254" s="96">
        <f t="shared" si="116"/>
        <v>433.79004931506836</v>
      </c>
      <c r="I1254" s="96">
        <f>C1254*$E$1859/E1254</f>
        <v>22.447448126516623</v>
      </c>
      <c r="J1254" s="98">
        <f>J1253*((H1254+(I1254/12))/H1253)</f>
        <v>74966.171844757569</v>
      </c>
      <c r="K1254" s="96">
        <f>D1254*$E$1859/E1254</f>
        <v>56.451865278571411</v>
      </c>
      <c r="L1254" s="98">
        <f>K1254*(J1254/H1254)</f>
        <v>9755.8259810536492</v>
      </c>
      <c r="M1254" s="91">
        <f>H1254/AVERAGE(K1134:K1253)</f>
        <v>8.7449838338095862</v>
      </c>
      <c r="N1254" s="87"/>
      <c r="O1254" s="99">
        <f t="shared" si="112"/>
        <v>10.297190694389558</v>
      </c>
      <c r="P1254" s="99"/>
      <c r="Q1254" s="107">
        <f>1/M1254-(G1254/100-(((E1254/E1134)^(1/10))-1))</f>
        <v>8.6262543163718508E-2</v>
      </c>
      <c r="R1254" s="97">
        <f>((G1254/G1255+G1254/1200+((1+G1255/1200)^(-119))*(1-G1254/G1255)))</f>
        <v>1.0218213915607526</v>
      </c>
      <c r="S1254" s="97">
        <f>S1253*R1253*E1253/E1254</f>
        <v>10.187776038061639</v>
      </c>
      <c r="T1254" s="100">
        <f t="shared" si="113"/>
        <v>6.3612158967854215E-2</v>
      </c>
      <c r="U1254" s="100">
        <f t="shared" si="114"/>
        <v>1.1449390348712285E-3</v>
      </c>
      <c r="V1254" s="100">
        <f t="shared" si="11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117"/>
        <v>1974.8749999999056</v>
      </c>
      <c r="G1255" s="97">
        <v>7.68</v>
      </c>
      <c r="H1255" s="96">
        <f t="shared" si="116"/>
        <v>444.67725572815516</v>
      </c>
      <c r="I1255" s="96">
        <f>C1255*$E$1859/E1255</f>
        <v>22.293801858932035</v>
      </c>
      <c r="J1255" s="98">
        <f>J1254*((H1255+(I1255/12))/H1254)</f>
        <v>77168.724908120552</v>
      </c>
      <c r="K1255" s="96">
        <f>D1255*$E$1859/E1255</f>
        <v>55.55880940320386</v>
      </c>
      <c r="L1255" s="98">
        <f>K1255*(J1255/H1255)</f>
        <v>9641.605060366659</v>
      </c>
      <c r="M1255" s="91">
        <f>H1255/AVERAGE(K1135:K1254)</f>
        <v>8.9489845127556062</v>
      </c>
      <c r="N1255" s="87"/>
      <c r="O1255" s="99">
        <f t="shared" si="112"/>
        <v>10.55151501033523</v>
      </c>
      <c r="P1255" s="99"/>
      <c r="Q1255" s="107">
        <f>1/M1255-(G1255/100-(((E1255/E1135)^(1/10))-1))</f>
        <v>8.6337963625103556E-2</v>
      </c>
      <c r="R1255" s="97">
        <f>((G1255/G1256+G1255/1200+((1+G1256/1200)^(-119))*(1-G1255/G1256)))</f>
        <v>1.0239057981194166</v>
      </c>
      <c r="S1255" s="97">
        <f>S1254*R1254*E1254/E1255</f>
        <v>10.329232439670005</v>
      </c>
      <c r="T1255" s="100">
        <f t="shared" si="113"/>
        <v>6.1895250998547979E-2</v>
      </c>
      <c r="U1255" s="100">
        <f t="shared" si="114"/>
        <v>4.1611956541700579E-3</v>
      </c>
      <c r="V1255" s="100">
        <f t="shared" si="11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117"/>
        <v>1974.9583333332389</v>
      </c>
      <c r="G1256" s="97">
        <v>7.43</v>
      </c>
      <c r="H1256" s="96">
        <f t="shared" si="116"/>
        <v>412.52637639691699</v>
      </c>
      <c r="I1256" s="96">
        <f>C1256*$E$1859/E1256</f>
        <v>22.142462427745659</v>
      </c>
      <c r="J1256" s="98">
        <f>J1255*((H1256+(I1256/12))/H1255)</f>
        <v>71909.516797328557</v>
      </c>
      <c r="K1256" s="96">
        <f>D1256*$E$1859/E1256</f>
        <v>54.679580828516364</v>
      </c>
      <c r="L1256" s="98">
        <f>K1256*(J1256/H1256)</f>
        <v>9531.468679413314</v>
      </c>
      <c r="M1256" s="91">
        <f>H1256/AVERAGE(K1136:K1255)</f>
        <v>8.289060055923084</v>
      </c>
      <c r="N1256" s="87"/>
      <c r="O1256" s="99">
        <f t="shared" si="112"/>
        <v>9.7894832311996289</v>
      </c>
      <c r="P1256" s="99"/>
      <c r="Q1256" s="107">
        <f>1/M1256-(G1256/100-(((E1256/E1136)^(1/10))-1))</f>
        <v>9.8548157675612286E-2</v>
      </c>
      <c r="R1256" s="97">
        <f>((G1256/G1257+G1256/1200+((1+G1257/1200)^(-119))*(1-G1256/G1257)))</f>
        <v>1.001305009112839</v>
      </c>
      <c r="S1256" s="97">
        <f>S1255*R1255*E1255/E1256</f>
        <v>10.494649147065823</v>
      </c>
      <c r="T1256" s="100">
        <f t="shared" si="113"/>
        <v>6.8660825719678575E-2</v>
      </c>
      <c r="U1256" s="100">
        <f t="shared" si="114"/>
        <v>3.9393603191506532E-3</v>
      </c>
      <c r="V1256" s="100">
        <f t="shared" si="11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117"/>
        <v>1975.0416666665722</v>
      </c>
      <c r="G1257" s="97">
        <v>7.5</v>
      </c>
      <c r="H1257" s="96">
        <f t="shared" si="116"/>
        <v>444.58041228406898</v>
      </c>
      <c r="I1257" s="96">
        <f>C1257*$E$1859/E1257</f>
        <v>22.200407183589245</v>
      </c>
      <c r="J1257" s="98">
        <f>J1256*((H1257+(I1257/12))/H1256)</f>
        <v>77819.503207045724</v>
      </c>
      <c r="K1257" s="96">
        <f>D1257*$E$1859/E1257</f>
        <v>53.571020619289818</v>
      </c>
      <c r="L1257" s="98">
        <f>K1257*(J1257/H1257)</f>
        <v>9377.0892637163615</v>
      </c>
      <c r="M1257" s="91">
        <f>H1257/AVERAGE(K1137:K1256)</f>
        <v>8.9209955084042516</v>
      </c>
      <c r="N1257" s="87"/>
      <c r="O1257" s="99">
        <f t="shared" si="112"/>
        <v>10.549889518230222</v>
      </c>
      <c r="P1257" s="99"/>
      <c r="Q1257" s="107">
        <f>1/M1257-(G1257/100-(((E1257/E1137)^(1/10))-1))</f>
        <v>8.9707103762060481E-2</v>
      </c>
      <c r="R1257" s="97">
        <f>((G1257/G1258+G1257/1200+((1+G1258/1200)^(-119))*(1-G1257/G1258)))</f>
        <v>1.0139660362715821</v>
      </c>
      <c r="S1257" s="97">
        <f>S1256*R1256*E1256/E1257</f>
        <v>10.468005624484324</v>
      </c>
      <c r="T1257" s="100">
        <f t="shared" si="113"/>
        <v>6.4931914539633206E-2</v>
      </c>
      <c r="U1257" s="100">
        <f t="shared" si="114"/>
        <v>5.6681404395635404E-3</v>
      </c>
      <c r="V1257" s="100">
        <f t="shared" si="11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117"/>
        <v>1975.1249999999054</v>
      </c>
      <c r="G1258" s="97">
        <v>7.39</v>
      </c>
      <c r="H1258" s="96">
        <f t="shared" si="116"/>
        <v>487.03927714285692</v>
      </c>
      <c r="I1258" s="96">
        <f>C1258*$E$1859/E1258</f>
        <v>22.173177537809515</v>
      </c>
      <c r="J1258" s="98">
        <f>J1257*((H1258+(I1258/12))/H1257)</f>
        <v>85574.950395346605</v>
      </c>
      <c r="K1258" s="96">
        <f>D1258*$E$1859/E1258</f>
        <v>52.271110394952366</v>
      </c>
      <c r="L1258" s="98">
        <f>K1258*(J1258/H1258)</f>
        <v>9184.2647792155367</v>
      </c>
      <c r="M1258" s="91">
        <f>H1258/AVERAGE(K1138:K1257)</f>
        <v>9.7622467161664712</v>
      </c>
      <c r="N1258" s="87"/>
      <c r="O1258" s="99">
        <f t="shared" si="112"/>
        <v>11.556048733542459</v>
      </c>
      <c r="P1258" s="99"/>
      <c r="Q1258" s="107">
        <f>1/M1258-(G1258/100-(((E1258/E1138)^(1/10))-1))</f>
        <v>8.1952795686783556E-2</v>
      </c>
      <c r="R1258" s="97">
        <f>((G1258/G1259+G1258/1200+((1+G1259/1200)^(-119))*(1-G1258/G1259)))</f>
        <v>0.98265975689433727</v>
      </c>
      <c r="S1258" s="97">
        <f>S1257*R1257*E1257/E1258</f>
        <v>10.53333205895003</v>
      </c>
      <c r="T1258" s="100">
        <f t="shared" si="113"/>
        <v>6.031504536004384E-2</v>
      </c>
      <c r="U1258" s="100">
        <f t="shared" si="114"/>
        <v>4.7498443692819414E-3</v>
      </c>
      <c r="V1258" s="100">
        <f t="shared" si="11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117"/>
        <v>1975.2083333332387</v>
      </c>
      <c r="G1259" s="97">
        <v>7.73</v>
      </c>
      <c r="H1259" s="96">
        <f t="shared" si="116"/>
        <v>507.48184990512317</v>
      </c>
      <c r="I1259" s="96">
        <f>C1259*$E$1859/E1259</f>
        <v>22.230346015180256</v>
      </c>
      <c r="J1259" s="98">
        <f>J1258*((H1259+(I1259/12))/H1258)</f>
        <v>89492.298138640166</v>
      </c>
      <c r="K1259" s="96">
        <f>D1259*$E$1859/E1259</f>
        <v>51.184311669829199</v>
      </c>
      <c r="L1259" s="98">
        <f>K1259*(J1259/H1259)</f>
        <v>9026.1389266114747</v>
      </c>
      <c r="M1259" s="91">
        <f>H1259/AVERAGE(K1139:K1258)</f>
        <v>10.163796767444037</v>
      </c>
      <c r="N1259" s="87"/>
      <c r="O1259" s="99">
        <f t="shared" si="112"/>
        <v>12.041659481362906</v>
      </c>
      <c r="P1259" s="99"/>
      <c r="Q1259" s="107">
        <f>1/M1259-(G1259/100-(((E1259/E1139)^(1/10))-1))</f>
        <v>7.4569236357281576E-2</v>
      </c>
      <c r="R1259" s="97">
        <f>((G1259/G1260+G1259/1200+((1+G1260/1200)^(-119))*(1-G1259/G1260)))</f>
        <v>0.97262439769767806</v>
      </c>
      <c r="S1259" s="97">
        <f>S1258*R1258*E1258/E1259</f>
        <v>10.311399996538825</v>
      </c>
      <c r="T1259" s="100">
        <f t="shared" si="113"/>
        <v>5.4678490262492829E-2</v>
      </c>
      <c r="U1259" s="100">
        <f t="shared" si="114"/>
        <v>5.4239159836235729E-3</v>
      </c>
      <c r="V1259" s="100">
        <f t="shared" si="11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117"/>
        <v>1975.2916666665719</v>
      </c>
      <c r="G1260" s="97">
        <v>8.23</v>
      </c>
      <c r="H1260" s="96">
        <f t="shared" si="116"/>
        <v>511.23555311909251</v>
      </c>
      <c r="I1260" s="96">
        <f>C1260*$E$1859/E1260</f>
        <v>22.226738076843098</v>
      </c>
      <c r="J1260" s="98">
        <f>J1259*((H1260+(I1260/12))/H1259)</f>
        <v>90480.880652729087</v>
      </c>
      <c r="K1260" s="96">
        <f>D1260*$E$1859/E1260</f>
        <v>50.00519736739129</v>
      </c>
      <c r="L1260" s="98">
        <f>K1260*(J1260/H1260)</f>
        <v>8850.1557988497461</v>
      </c>
      <c r="M1260" s="91">
        <f>H1260/AVERAGE(K1140:K1259)</f>
        <v>10.233076136605922</v>
      </c>
      <c r="N1260" s="87"/>
      <c r="O1260" s="99">
        <f t="shared" si="112"/>
        <v>12.133964603730425</v>
      </c>
      <c r="P1260" s="99"/>
      <c r="Q1260" s="107">
        <f>1/M1260-(G1260/100-(((E1260/E1140)^(1/10))-1))</f>
        <v>6.8966142111467621E-2</v>
      </c>
      <c r="R1260" s="97">
        <f>((G1260/G1261+G1260/1200+((1+G1261/1200)^(-119))*(1-G1260/G1261)))</f>
        <v>1.0184408106982208</v>
      </c>
      <c r="S1260" s="97">
        <f>S1259*R1259*E1259/E1260</f>
        <v>9.9912019361534021</v>
      </c>
      <c r="T1260" s="100">
        <f t="shared" si="113"/>
        <v>5.4102054931585153E-2</v>
      </c>
      <c r="U1260" s="100">
        <f t="shared" si="114"/>
        <v>1.163394002838225E-2</v>
      </c>
      <c r="V1260" s="100">
        <f t="shared" si="11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117"/>
        <v>1975.3749999999052</v>
      </c>
      <c r="G1261" s="97">
        <v>8.06</v>
      </c>
      <c r="H1261" s="96">
        <f t="shared" si="116"/>
        <v>540.63471898496209</v>
      </c>
      <c r="I1261" s="96">
        <f>C1261*$E$1859/E1261</f>
        <v>22.181444468702999</v>
      </c>
      <c r="J1261" s="98">
        <f>J1260*((H1261+(I1261/12))/H1260)</f>
        <v>96011.231818428874</v>
      </c>
      <c r="K1261" s="96">
        <f>D1261*$E$1859/E1261</f>
        <v>48.743110230545092</v>
      </c>
      <c r="L1261" s="98">
        <f>K1261*(J1261/H1261)</f>
        <v>8656.2810185083017</v>
      </c>
      <c r="M1261" s="91">
        <f>H1261/AVERAGE(K1141:K1260)</f>
        <v>10.818139119335807</v>
      </c>
      <c r="N1261" s="87"/>
      <c r="O1261" s="99">
        <f t="shared" si="112"/>
        <v>12.836132514309513</v>
      </c>
      <c r="P1261" s="99"/>
      <c r="Q1261" s="107">
        <f>1/M1261-(G1261/100-(((E1261/E1141)^(1/10))-1))</f>
        <v>6.5977109538501569E-2</v>
      </c>
      <c r="R1261" s="97">
        <f>((G1261/G1262+G1261/1200+((1+G1262/1200)^(-119))*(1-G1261/G1262)))</f>
        <v>1.0204615670414772</v>
      </c>
      <c r="S1261" s="97">
        <f>S1260*R1260*E1260/E1261</f>
        <v>10.118067454970522</v>
      </c>
      <c r="T1261" s="100">
        <f t="shared" si="113"/>
        <v>5.0307742047225323E-2</v>
      </c>
      <c r="U1261" s="100">
        <f t="shared" si="114"/>
        <v>1.440398535142684E-2</v>
      </c>
      <c r="V1261" s="100">
        <f t="shared" si="11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117"/>
        <v>1975.4583333332384</v>
      </c>
      <c r="G1262" s="97">
        <v>7.86</v>
      </c>
      <c r="H1262" s="96">
        <f t="shared" si="116"/>
        <v>550.29802611940283</v>
      </c>
      <c r="I1262" s="96">
        <f>C1262*$E$1859/E1262</f>
        <v>22.095299533582079</v>
      </c>
      <c r="J1262" s="98">
        <f>J1261*((H1262+(I1262/12))/H1261)</f>
        <v>98054.32868173426</v>
      </c>
      <c r="K1262" s="96">
        <f>D1262*$E$1859/E1262</f>
        <v>47.406626492537292</v>
      </c>
      <c r="L1262" s="98">
        <f>K1262*(J1262/H1262)</f>
        <v>8447.1045054827337</v>
      </c>
      <c r="M1262" s="91">
        <f>H1262/AVERAGE(K1142:K1261)</f>
        <v>11.011354609247666</v>
      </c>
      <c r="N1262" s="87"/>
      <c r="O1262" s="99">
        <f t="shared" si="112"/>
        <v>13.073236851521381</v>
      </c>
      <c r="P1262" s="99"/>
      <c r="Q1262" s="107">
        <f>1/M1262-(G1262/100-(((E1262/E1142)^(1/10))-1))</f>
        <v>6.6475448855364869E-2</v>
      </c>
      <c r="R1262" s="97">
        <f>((G1262/G1263+G1262/1200+((1+G1263/1200)^(-119))*(1-G1262/G1263)))</f>
        <v>0.992923556041309</v>
      </c>
      <c r="S1262" s="97">
        <f>S1261*R1261*E1261/E1262</f>
        <v>10.24804599313857</v>
      </c>
      <c r="T1262" s="100">
        <f t="shared" si="113"/>
        <v>5.0408871619804785E-2</v>
      </c>
      <c r="U1262" s="100">
        <f t="shared" si="114"/>
        <v>1.797969051405679E-2</v>
      </c>
      <c r="V1262" s="100">
        <f t="shared" si="11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117"/>
        <v>1975.5416666665717</v>
      </c>
      <c r="G1263" s="97">
        <v>8.06</v>
      </c>
      <c r="H1263" s="96">
        <f t="shared" si="116"/>
        <v>544.73623699261964</v>
      </c>
      <c r="I1263" s="96">
        <f>C1263*$E$1859/E1263</f>
        <v>21.850702121771207</v>
      </c>
      <c r="J1263" s="98">
        <f>J1262*((H1263+(I1263/12))/H1262)</f>
        <v>97387.760468927445</v>
      </c>
      <c r="K1263" s="96">
        <f>D1263*$E$1859/E1263</f>
        <v>46.489165115590389</v>
      </c>
      <c r="L1263" s="98">
        <f>K1263*(J1263/H1263)</f>
        <v>8311.3172379954503</v>
      </c>
      <c r="M1263" s="91">
        <f>H1263/AVERAGE(K1143:K1262)</f>
        <v>10.902767048238575</v>
      </c>
      <c r="N1263" s="87"/>
      <c r="O1263" s="99">
        <f t="shared" si="112"/>
        <v>12.952412030935085</v>
      </c>
      <c r="P1263" s="99"/>
      <c r="Q1263" s="107">
        <f>1/M1263-(G1263/100-(((E1263/E1143)^(1/10))-1))</f>
        <v>6.6554175378377087E-2</v>
      </c>
      <c r="R1263" s="97">
        <f>((G1263/G1264+G1263/1200+((1+G1264/1200)^(-119))*(1-G1263/G1264)))</f>
        <v>0.98388835997198798</v>
      </c>
      <c r="S1263" s="97">
        <f>S1262*R1262*E1262/E1263</f>
        <v>10.062882067731312</v>
      </c>
      <c r="T1263" s="100">
        <f t="shared" si="113"/>
        <v>5.3270079003936877E-2</v>
      </c>
      <c r="U1263" s="100">
        <f t="shared" si="114"/>
        <v>1.9563915986630542E-2</v>
      </c>
      <c r="V1263" s="100">
        <f t="shared" si="11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117"/>
        <v>1975.624999999905</v>
      </c>
      <c r="G1264" s="97">
        <v>8.4</v>
      </c>
      <c r="H1264" s="96">
        <f t="shared" si="116"/>
        <v>503.874568232044</v>
      </c>
      <c r="I1264" s="96">
        <f>C1264*$E$1859/E1264</f>
        <v>21.810461418047876</v>
      </c>
      <c r="J1264" s="98">
        <f>J1263*((H1264+(I1264/12))/H1263)</f>
        <v>90407.464039136277</v>
      </c>
      <c r="K1264" s="96">
        <f>D1264*$E$1859/E1264</f>
        <v>46.011666864364628</v>
      </c>
      <c r="L1264" s="98">
        <f>K1264*(J1264/H1264)</f>
        <v>8255.6222911117347</v>
      </c>
      <c r="M1264" s="91">
        <f>H1264/AVERAGE(K1144:K1263)</f>
        <v>10.089769593328016</v>
      </c>
      <c r="N1264" s="87"/>
      <c r="O1264" s="99">
        <f t="shared" si="112"/>
        <v>11.997338854776942</v>
      </c>
      <c r="P1264" s="99"/>
      <c r="Q1264" s="107">
        <f>1/M1264-(G1264/100-(((E1264/E1144)^(1/10))-1))</f>
        <v>7.0739198937496944E-2</v>
      </c>
      <c r="R1264" s="97">
        <f>((G1264/G1265+G1264/1200+((1+G1265/1200)^(-119))*(1-G1264/G1265)))</f>
        <v>1.004988328663875</v>
      </c>
      <c r="S1264" s="97">
        <f>S1263*R1263*E1263/E1264</f>
        <v>9.8825191041302691</v>
      </c>
      <c r="T1264" s="100">
        <f t="shared" si="113"/>
        <v>5.8963523143214847E-2</v>
      </c>
      <c r="U1264" s="100">
        <f t="shared" si="114"/>
        <v>2.1968778190045057E-2</v>
      </c>
      <c r="V1264" s="100">
        <f t="shared" si="11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117"/>
        <v>1975.7083333332382</v>
      </c>
      <c r="G1265" s="97">
        <v>8.43</v>
      </c>
      <c r="H1265" s="96">
        <f t="shared" si="116"/>
        <v>495.025636172161</v>
      </c>
      <c r="I1265" s="96">
        <f>C1265*$E$1859/E1265</f>
        <v>21.690623717948707</v>
      </c>
      <c r="J1265" s="98">
        <f>J1264*((H1265+(I1265/12))/H1264)</f>
        <v>89144.067636915875</v>
      </c>
      <c r="K1265" s="96">
        <f>D1265*$E$1859/E1265</f>
        <v>45.369067399267387</v>
      </c>
      <c r="L1265" s="98">
        <f>K1265*(J1265/H1265)</f>
        <v>8170.0480082965305</v>
      </c>
      <c r="M1265" s="91">
        <f>H1265/AVERAGE(K1145:K1264)</f>
        <v>9.9189053565594172</v>
      </c>
      <c r="N1265" s="87"/>
      <c r="O1265" s="99">
        <f t="shared" si="112"/>
        <v>11.805187590081792</v>
      </c>
      <c r="P1265" s="99"/>
      <c r="Q1265" s="107">
        <f>1/M1265-(G1265/100-(((E1265/E1145)^(1/10))-1))</f>
        <v>7.2728259980148979E-2</v>
      </c>
      <c r="R1265" s="97">
        <f>((G1265/G1266+G1265/1200+((1+G1266/1200)^(-119))*(1-G1265/G1266)))</f>
        <v>1.0267152349594735</v>
      </c>
      <c r="S1265" s="97">
        <f>S1264*R1264*E1264/E1265</f>
        <v>9.8772459379022717</v>
      </c>
      <c r="T1265" s="100">
        <f t="shared" si="113"/>
        <v>5.8146770807186332E-2</v>
      </c>
      <c r="U1265" s="100">
        <f t="shared" si="114"/>
        <v>2.2365128299606907E-2</v>
      </c>
      <c r="V1265" s="100">
        <f t="shared" si="11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117"/>
        <v>1975.7916666665715</v>
      </c>
      <c r="G1266" s="97">
        <v>8.14</v>
      </c>
      <c r="H1266" s="96">
        <f t="shared" si="116"/>
        <v>514.9974441712202</v>
      </c>
      <c r="I1266" s="96">
        <f>C1266*$E$1859/E1266</f>
        <v>21.513949908925312</v>
      </c>
      <c r="J1266" s="98">
        <f>J1265*((H1266+(I1266/12))/H1265)</f>
        <v>93063.436948615665</v>
      </c>
      <c r="K1266" s="96">
        <f>D1266*$E$1859/E1266</f>
        <v>45.508807117213102</v>
      </c>
      <c r="L1266" s="98">
        <f>K1266*(J1266/H1266)</f>
        <v>8223.7417868648736</v>
      </c>
      <c r="M1266" s="91">
        <f>H1266/AVERAGE(K1146:K1265)</f>
        <v>10.32759977750111</v>
      </c>
      <c r="N1266" s="87"/>
      <c r="O1266" s="99">
        <f t="shared" si="112"/>
        <v>12.300949653188091</v>
      </c>
      <c r="P1266" s="99"/>
      <c r="Q1266" s="107">
        <f>1/M1266-(G1266/100-(((E1266/E1146)^(1/10))-1))</f>
        <v>7.1883662268419579E-2</v>
      </c>
      <c r="R1266" s="97">
        <f>((G1266/G1267+G1266/1200+((1+G1267/1200)^(-119))*(1-G1266/G1267)))</f>
        <v>1.0129178826624958</v>
      </c>
      <c r="S1266" s="97">
        <f>S1265*R1265*E1265/E1266</f>
        <v>10.085702933700668</v>
      </c>
      <c r="T1266" s="100">
        <f t="shared" si="113"/>
        <v>5.4780838431220502E-2</v>
      </c>
      <c r="U1266" s="100">
        <f t="shared" si="114"/>
        <v>2.154842705265736E-2</v>
      </c>
      <c r="V1266" s="100">
        <f t="shared" si="11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117"/>
        <v>1975.8749999999047</v>
      </c>
      <c r="G1267" s="97">
        <v>8.0500000000000007</v>
      </c>
      <c r="H1267" s="96">
        <f t="shared" si="116"/>
        <v>519.93111094032531</v>
      </c>
      <c r="I1267" s="96">
        <f>C1267*$E$1859/E1267</f>
        <v>21.300608408679921</v>
      </c>
      <c r="J1267" s="98">
        <f>J1266*((H1267+(I1267/12))/H1266)</f>
        <v>94275.746470392405</v>
      </c>
      <c r="K1267" s="96">
        <f>D1267*$E$1859/E1267</f>
        <v>45.564425845660026</v>
      </c>
      <c r="L1267" s="98">
        <f>K1267*(J1267/H1267)</f>
        <v>8261.9027188535856</v>
      </c>
      <c r="M1267" s="91">
        <f>H1267/AVERAGE(K1147:K1266)</f>
        <v>10.435859457947895</v>
      </c>
      <c r="N1267" s="87"/>
      <c r="O1267" s="99">
        <f t="shared" si="112"/>
        <v>12.438145517109904</v>
      </c>
      <c r="P1267" s="99"/>
      <c r="Q1267" s="107">
        <f>1/M1267-(G1267/100-(((E1267/E1147)^(1/10))-1))</f>
        <v>7.2546406133995725E-2</v>
      </c>
      <c r="R1267" s="97">
        <f>((G1267/G1268+G1267/1200+((1+G1268/1200)^(-119))*(1-G1267/G1268)))</f>
        <v>1.010123789893028</v>
      </c>
      <c r="S1267" s="97">
        <f>S1266*R1266*E1266/E1267</f>
        <v>10.14209382379943</v>
      </c>
      <c r="T1267" s="100">
        <f t="shared" si="113"/>
        <v>5.9701009740135369E-2</v>
      </c>
      <c r="U1267" s="100">
        <f t="shared" si="114"/>
        <v>2.4478480153615312E-2</v>
      </c>
      <c r="V1267" s="100">
        <f t="shared" si="11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117"/>
        <v>1975.958333333238</v>
      </c>
      <c r="G1268" s="97">
        <v>8</v>
      </c>
      <c r="H1268" s="96">
        <f t="shared" si="116"/>
        <v>510.17762792792774</v>
      </c>
      <c r="I1268" s="96">
        <f>C1268*$E$1859/E1268</f>
        <v>21.16633225225225</v>
      </c>
      <c r="J1268" s="98">
        <f>J1267*((H1268+(I1268/12))/H1267)</f>
        <v>92827.03997562037</v>
      </c>
      <c r="K1268" s="96">
        <f>D1268*$E$1859/E1268</f>
        <v>45.78369693693692</v>
      </c>
      <c r="L1268" s="98">
        <f>K1268*(J1268/H1268)</f>
        <v>8330.3634521526292</v>
      </c>
      <c r="M1268" s="91">
        <f>H1268/AVERAGE(K1148:K1267)</f>
        <v>10.250368416256832</v>
      </c>
      <c r="N1268" s="87"/>
      <c r="O1268" s="99">
        <f t="shared" si="112"/>
        <v>12.225327151884681</v>
      </c>
      <c r="P1268" s="99"/>
      <c r="Q1268" s="107">
        <f>1/M1268-(G1268/100-(((E1268/E1148)^(1/10))-1))</f>
        <v>7.4829117279938573E-2</v>
      </c>
      <c r="R1268" s="97">
        <f>((G1268/G1269+G1268/1200+((1+G1269/1200)^(-119))*(1-G1268/G1269)))</f>
        <v>1.0246283579987883</v>
      </c>
      <c r="S1268" s="97">
        <f>S1267*R1267*E1267/E1268</f>
        <v>10.207852159753267</v>
      </c>
      <c r="T1268" s="100">
        <f t="shared" si="113"/>
        <v>6.6540747241630172E-2</v>
      </c>
      <c r="U1268" s="100">
        <f t="shared" si="114"/>
        <v>2.7736080867243551E-2</v>
      </c>
      <c r="V1268" s="100">
        <f t="shared" si="11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117"/>
        <v>1976.0416666665712</v>
      </c>
      <c r="G1269" s="97">
        <v>7.74</v>
      </c>
      <c r="H1269" s="96">
        <f t="shared" si="116"/>
        <v>556.10966960431642</v>
      </c>
      <c r="I1269" s="96">
        <f>C1269*$E$1859/E1269</f>
        <v>21.147382091097118</v>
      </c>
      <c r="J1269" s="98">
        <f>J1268*((H1269+(I1269/12))/H1268)</f>
        <v>101505.04276012754</v>
      </c>
      <c r="K1269" s="96">
        <f>D1269*$E$1859/E1269</f>
        <v>47.040987396852501</v>
      </c>
      <c r="L1269" s="98">
        <f>K1269*(J1269/H1269)</f>
        <v>8586.2514143902099</v>
      </c>
      <c r="M1269" s="91">
        <f>H1269/AVERAGE(K1149:K1268)</f>
        <v>11.185051362622149</v>
      </c>
      <c r="N1269" s="87"/>
      <c r="O1269" s="99">
        <f t="shared" si="112"/>
        <v>13.344852948567913</v>
      </c>
      <c r="P1269" s="99"/>
      <c r="Q1269" s="107">
        <f>1/M1269-(G1269/100-(((E1269/E1149)^(1/10))-1))</f>
        <v>6.9467036472156643E-2</v>
      </c>
      <c r="R1269" s="97">
        <f>((G1269/G1270+G1269/1200+((1+G1270/1200)^(-119))*(1-G1269/G1270)))</f>
        <v>1.0030033225385899</v>
      </c>
      <c r="S1269" s="97">
        <f>S1268*R1268*E1268/E1269</f>
        <v>10.440443187794996</v>
      </c>
      <c r="T1269" s="100">
        <f t="shared" si="113"/>
        <v>5.7555200461476552E-2</v>
      </c>
      <c r="U1269" s="100">
        <f t="shared" si="114"/>
        <v>2.6392245638532819E-2</v>
      </c>
      <c r="V1269" s="100">
        <f t="shared" si="11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117"/>
        <v>1976.1249999999045</v>
      </c>
      <c r="G1270" s="97">
        <v>7.79</v>
      </c>
      <c r="H1270" s="96">
        <f t="shared" si="116"/>
        <v>575.51222759856614</v>
      </c>
      <c r="I1270" s="96">
        <f>C1270*$E$1859/E1270</f>
        <v>21.090692486290315</v>
      </c>
      <c r="J1270" s="98">
        <f>J1269*((H1270+(I1270/12))/H1269)</f>
        <v>105367.33569708046</v>
      </c>
      <c r="K1270" s="96">
        <f>D1270*$E$1859/E1270</f>
        <v>48.207272593817194</v>
      </c>
      <c r="L1270" s="98">
        <f>K1270*(J1270/H1270)</f>
        <v>8826.0016570429125</v>
      </c>
      <c r="M1270" s="91">
        <f>H1270/AVERAGE(K1150:K1269)</f>
        <v>11.586092994449686</v>
      </c>
      <c r="N1270" s="87"/>
      <c r="O1270" s="99">
        <f t="shared" si="112"/>
        <v>13.825819214816352</v>
      </c>
      <c r="P1270" s="99"/>
      <c r="Q1270" s="107">
        <f>1/M1270-(G1270/100-(((E1270/E1150)^(1/10))-1))</f>
        <v>6.5589115311616306E-2</v>
      </c>
      <c r="R1270" s="97">
        <f>((G1270/G1271+G1270/1200+((1+G1271/1200)^(-119))*(1-G1270/G1271)))</f>
        <v>1.0106384742735481</v>
      </c>
      <c r="S1270" s="97">
        <f>S1269*R1269*E1269/E1270</f>
        <v>10.434265875645833</v>
      </c>
      <c r="T1270" s="100">
        <f t="shared" si="113"/>
        <v>5.9759385545582244E-2</v>
      </c>
      <c r="U1270" s="100">
        <f t="shared" si="114"/>
        <v>3.0782917131401577E-2</v>
      </c>
      <c r="V1270" s="100">
        <f t="shared" si="11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117"/>
        <v>1976.2083333332378</v>
      </c>
      <c r="G1271" s="97">
        <v>7.73</v>
      </c>
      <c r="H1271" s="96">
        <f t="shared" si="116"/>
        <v>577.33797048300517</v>
      </c>
      <c r="I1271" s="96">
        <f>C1271*$E$1859/E1271</f>
        <v>21.071979338103752</v>
      </c>
      <c r="J1271" s="98">
        <f>J1270*((H1271+(I1271/12))/H1270)</f>
        <v>106023.096783228</v>
      </c>
      <c r="K1271" s="96">
        <f>D1271*$E$1859/E1271</f>
        <v>49.453479964221813</v>
      </c>
      <c r="L1271" s="98">
        <f>K1271*(J1271/H1271)</f>
        <v>9081.7014653091464</v>
      </c>
      <c r="M1271" s="91">
        <f>H1271/AVERAGE(K1151:K1270)</f>
        <v>11.631754403566505</v>
      </c>
      <c r="N1271" s="87"/>
      <c r="O1271" s="99">
        <f t="shared" si="112"/>
        <v>13.881952375762477</v>
      </c>
      <c r="P1271" s="99"/>
      <c r="Q1271" s="107">
        <f>1/M1271-(G1271/100-(((E1271/E1151)^(1/10))-1))</f>
        <v>6.5709741950206596E-2</v>
      </c>
      <c r="R1271" s="97">
        <f>((G1271/G1272+G1271/1200+((1+G1272/1200)^(-119))*(1-G1271/G1272)))</f>
        <v>1.0182782363989127</v>
      </c>
      <c r="S1271" s="97">
        <f>S1270*R1270*E1270/E1271</f>
        <v>10.526406017813608</v>
      </c>
      <c r="T1271" s="100">
        <f t="shared" si="113"/>
        <v>6.5965076576071757E-2</v>
      </c>
      <c r="U1271" s="100">
        <f t="shared" si="114"/>
        <v>3.7411724396097856E-2</v>
      </c>
      <c r="V1271" s="100">
        <f t="shared" si="11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117"/>
        <v>1976.291666666571</v>
      </c>
      <c r="G1272" s="97">
        <v>7.56</v>
      </c>
      <c r="H1272" s="96">
        <f t="shared" si="116"/>
        <v>579.83188859180018</v>
      </c>
      <c r="I1272" s="96">
        <f>C1272*$E$1859/E1272</f>
        <v>21.129608899554359</v>
      </c>
      <c r="J1272" s="98">
        <f>J1271*((H1272+(I1272/12))/H1271)</f>
        <v>106804.43889396184</v>
      </c>
      <c r="K1272" s="96">
        <f>D1272*$E$1859/E1272</f>
        <v>50.396267838413522</v>
      </c>
      <c r="L1272" s="98">
        <f>K1272*(J1272/H1272)</f>
        <v>9282.940822561186</v>
      </c>
      <c r="M1272" s="91">
        <f>H1272/AVERAGE(K1152:K1271)</f>
        <v>11.689164132206367</v>
      </c>
      <c r="N1272" s="87"/>
      <c r="O1272" s="99">
        <f t="shared" si="112"/>
        <v>13.951298003011839</v>
      </c>
      <c r="P1272" s="99"/>
      <c r="Q1272" s="107">
        <f>1/M1272-(G1272/100-(((E1272/E1152)^(1/10))-1))</f>
        <v>6.6708507735152842E-2</v>
      </c>
      <c r="R1272" s="97">
        <f>((G1272/G1273+G1272/1200+((1+G1273/1200)^(-119))*(1-G1272/G1273)))</f>
        <v>0.98297414533144722</v>
      </c>
      <c r="S1272" s="97">
        <f>S1271*R1271*E1271/E1272</f>
        <v>10.680596928502533</v>
      </c>
      <c r="T1272" s="100">
        <f t="shared" si="113"/>
        <v>6.8264915193052778E-2</v>
      </c>
      <c r="U1272" s="100">
        <f t="shared" si="114"/>
        <v>4.0195100538251038E-2</v>
      </c>
      <c r="V1272" s="100">
        <f t="shared" si="11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117"/>
        <v>1976.3749999999043</v>
      </c>
      <c r="G1273" s="97">
        <v>7.9</v>
      </c>
      <c r="H1273" s="96">
        <f t="shared" si="116"/>
        <v>571.77193982300867</v>
      </c>
      <c r="I1273" s="96">
        <f>C1273*$E$1859/E1273</f>
        <v>21.111887889115039</v>
      </c>
      <c r="J1273" s="98">
        <f>J1272*((H1273+(I1273/12))/H1272)</f>
        <v>105643.87027512751</v>
      </c>
      <c r="K1273" s="96">
        <f>D1273*$E$1859/E1273</f>
        <v>51.150593438318573</v>
      </c>
      <c r="L1273" s="98">
        <f>K1273*(J1273/H1273)</f>
        <v>9450.8776687541522</v>
      </c>
      <c r="M1273" s="91">
        <f>H1273/AVERAGE(K1153:K1272)</f>
        <v>11.53205358560942</v>
      </c>
      <c r="N1273" s="87"/>
      <c r="O1273" s="99">
        <f t="shared" si="112"/>
        <v>13.764637153557757</v>
      </c>
      <c r="P1273" s="99"/>
      <c r="Q1273" s="107">
        <f>1/M1273-(G1273/100-(((E1273/E1153)^(1/10))-1))</f>
        <v>6.5225091420169773E-2</v>
      </c>
      <c r="R1273" s="97">
        <f>((G1273/G1274+G1273/1200+((1+G1274/1200)^(-119))*(1-G1273/G1274)))</f>
        <v>1.0093323134082954</v>
      </c>
      <c r="S1273" s="97">
        <f>S1272*R1272*E1272/E1273</f>
        <v>10.4244231992834</v>
      </c>
      <c r="T1273" s="100">
        <f t="shared" si="113"/>
        <v>6.9663406403566386E-2</v>
      </c>
      <c r="U1273" s="100">
        <f t="shared" si="114"/>
        <v>4.0089934897060919E-2</v>
      </c>
      <c r="V1273" s="100">
        <f t="shared" si="11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117"/>
        <v>1976.4583333332375</v>
      </c>
      <c r="G1274" s="97">
        <v>7.86</v>
      </c>
      <c r="H1274" s="96">
        <f t="shared" si="116"/>
        <v>572.12406514084489</v>
      </c>
      <c r="I1274" s="96">
        <f>C1274*$E$1859/E1274</f>
        <v>21.131497887323938</v>
      </c>
      <c r="J1274" s="98">
        <f>J1273*((H1274+(I1274/12))/H1273)</f>
        <v>106034.29572446746</v>
      </c>
      <c r="K1274" s="96">
        <f>D1274*$E$1859/E1274</f>
        <v>51.985732834507026</v>
      </c>
      <c r="L1274" s="98">
        <f>K1274*(J1274/H1274)</f>
        <v>9634.7469101308834</v>
      </c>
      <c r="M1274" s="91">
        <f>H1274/AVERAGE(K1154:K1273)</f>
        <v>11.5438416314171</v>
      </c>
      <c r="N1274" s="87"/>
      <c r="O1274" s="99">
        <f t="shared" si="112"/>
        <v>13.779039853350026</v>
      </c>
      <c r="P1274" s="99"/>
      <c r="Q1274" s="107">
        <f>1/M1274-(G1274/100-(((E1274/E1154)^(1/10))-1))</f>
        <v>6.5769695495819097E-2</v>
      </c>
      <c r="R1274" s="97">
        <f>((G1274/G1275+G1274/1200+((1+G1275/1200)^(-119))*(1-G1274/G1275)))</f>
        <v>1.0086144194586297</v>
      </c>
      <c r="S1274" s="97">
        <f>S1273*R1273*E1273/E1274</f>
        <v>10.466134786582916</v>
      </c>
      <c r="T1274" s="100">
        <f t="shared" si="113"/>
        <v>7.1984653442048296E-2</v>
      </c>
      <c r="U1274" s="100">
        <f t="shared" si="114"/>
        <v>3.9126818913099326E-2</v>
      </c>
      <c r="V1274" s="100">
        <f t="shared" si="11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117"/>
        <v>1976.5416666665708</v>
      </c>
      <c r="G1275" s="97">
        <v>7.83</v>
      </c>
      <c r="H1275" s="96">
        <f t="shared" si="116"/>
        <v>582.53548336252163</v>
      </c>
      <c r="I1275" s="96">
        <f>C1275*$E$1859/E1275</f>
        <v>21.188190805604197</v>
      </c>
      <c r="J1275" s="98">
        <f>J1274*((H1275+(I1275/12))/H1274)</f>
        <v>108291.13193321793</v>
      </c>
      <c r="K1275" s="96">
        <f>D1275*$E$1859/E1275</f>
        <v>52.271658056042014</v>
      </c>
      <c r="L1275" s="98">
        <f>K1275*(J1275/H1275)</f>
        <v>9717.1025295161962</v>
      </c>
      <c r="M1275" s="91">
        <f>H1275/AVERAGE(K1155:K1274)</f>
        <v>11.757490488689909</v>
      </c>
      <c r="N1275" s="87"/>
      <c r="O1275" s="99">
        <f t="shared" si="112"/>
        <v>14.033225918703803</v>
      </c>
      <c r="P1275" s="99"/>
      <c r="Q1275" s="107">
        <f>1/M1275-(G1275/100-(((E1275/E1155)^(1/10))-1))</f>
        <v>6.4726844830016686E-2</v>
      </c>
      <c r="R1275" s="97">
        <f>((G1275/G1276+G1275/1200+((1+G1276/1200)^(-119))*(1-G1275/G1276)))</f>
        <v>1.0106646066851026</v>
      </c>
      <c r="S1275" s="97">
        <f>S1274*R1274*E1274/E1275</f>
        <v>10.500832319214037</v>
      </c>
      <c r="T1275" s="100">
        <f t="shared" si="113"/>
        <v>6.7785412056091232E-2</v>
      </c>
      <c r="U1275" s="100">
        <f t="shared" si="114"/>
        <v>4.3036614725714406E-2</v>
      </c>
      <c r="V1275" s="100">
        <f t="shared" si="11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117"/>
        <v>1976.624999999904</v>
      </c>
      <c r="G1276" s="97">
        <v>7.77</v>
      </c>
      <c r="H1276" s="96">
        <f t="shared" si="116"/>
        <v>574.48567334494749</v>
      </c>
      <c r="I1276" s="96">
        <f>C1276*$E$1859/E1276</f>
        <v>21.24429111498257</v>
      </c>
      <c r="J1276" s="98">
        <f>J1275*((H1276+(I1276/12))/H1275)</f>
        <v>107123.80559789849</v>
      </c>
      <c r="K1276" s="96">
        <f>D1276*$E$1859/E1276</f>
        <v>52.554594512195102</v>
      </c>
      <c r="L1276" s="98">
        <f>K1276*(J1276/H1276)</f>
        <v>9799.8060300110428</v>
      </c>
      <c r="M1276" s="91">
        <f>H1276/AVERAGE(K1156:K1275)</f>
        <v>11.59798600250925</v>
      </c>
      <c r="N1276" s="87"/>
      <c r="O1276" s="99">
        <f t="shared" si="112"/>
        <v>13.842562825921169</v>
      </c>
      <c r="P1276" s="99"/>
      <c r="Q1276" s="107">
        <f>1/M1276-(G1276/100-(((E1276/E1156)^(1/10))-1))</f>
        <v>6.6401884511022427E-2</v>
      </c>
      <c r="R1276" s="97">
        <f>((G1276/G1277+G1276/1200+((1+G1277/1200)^(-119))*(1-G1276/G1277)))</f>
        <v>1.0189914585181015</v>
      </c>
      <c r="S1276" s="97">
        <f>S1275*R1275*E1275/E1276</f>
        <v>10.55735186768576</v>
      </c>
      <c r="T1276" s="100">
        <f t="shared" si="113"/>
        <v>7.1162833541595694E-2</v>
      </c>
      <c r="U1276" s="100">
        <f t="shared" si="114"/>
        <v>4.3869515569996187E-2</v>
      </c>
      <c r="V1276" s="100">
        <f t="shared" si="11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117"/>
        <v>1976.7083333332373</v>
      </c>
      <c r="G1277" s="97">
        <v>7.59</v>
      </c>
      <c r="H1277" s="96">
        <f t="shared" si="116"/>
        <v>584.68338107638863</v>
      </c>
      <c r="I1277" s="96">
        <f>C1277*$E$1859/E1277</f>
        <v>21.336786892361104</v>
      </c>
      <c r="J1277" s="98">
        <f>J1276*((H1277+(I1277/12))/H1276)</f>
        <v>109356.91683290261</v>
      </c>
      <c r="K1277" s="96">
        <f>D1277*$E$1859/E1277</f>
        <v>52.92631553819443</v>
      </c>
      <c r="L1277" s="98">
        <f>K1277*(J1277/H1277)</f>
        <v>9899.1332298978214</v>
      </c>
      <c r="M1277" s="91">
        <f>H1277/AVERAGE(K1157:K1276)</f>
        <v>11.805990949539789</v>
      </c>
      <c r="N1277" s="87"/>
      <c r="O1277" s="99">
        <f t="shared" si="112"/>
        <v>14.089874827138553</v>
      </c>
      <c r="P1277" s="99"/>
      <c r="Q1277" s="107">
        <f>1/M1277-(G1277/100-(((E1277/E1157)^(1/10))-1))</f>
        <v>6.7050799195108146E-2</v>
      </c>
      <c r="R1277" s="97">
        <f>((G1277/G1278+G1277/1200+((1+G1278/1200)^(-119))*(1-G1277/G1278)))</f>
        <v>1.018940201004066</v>
      </c>
      <c r="S1277" s="97">
        <f>S1276*R1276*E1276/E1277</f>
        <v>10.720497727124755</v>
      </c>
      <c r="T1277" s="100">
        <f t="shared" si="113"/>
        <v>6.5816844211692205E-2</v>
      </c>
      <c r="U1277" s="100">
        <f t="shared" si="114"/>
        <v>4.0368985530300217E-2</v>
      </c>
      <c r="V1277" s="100">
        <f t="shared" si="11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117"/>
        <v>1976.7916666665706</v>
      </c>
      <c r="G1278" s="97">
        <v>7.41</v>
      </c>
      <c r="H1278" s="96">
        <f t="shared" si="116"/>
        <v>561.80602677029356</v>
      </c>
      <c r="I1278" s="96">
        <f>C1278*$E$1859/E1278</f>
        <v>21.593805798531946</v>
      </c>
      <c r="J1278" s="98">
        <f>J1277*((H1278+(I1278/12))/H1277)</f>
        <v>105414.59350929964</v>
      </c>
      <c r="K1278" s="96">
        <f>D1278*$E$1859/E1278</f>
        <v>53.313682815198604</v>
      </c>
      <c r="L1278" s="98">
        <f>K1278*(J1278/H1278)</f>
        <v>10003.524231942369</v>
      </c>
      <c r="M1278" s="91">
        <f>H1278/AVERAGE(K1158:K1277)</f>
        <v>11.3456961363167</v>
      </c>
      <c r="N1278" s="87"/>
      <c r="O1278" s="99">
        <f t="shared" si="112"/>
        <v>13.541591689930144</v>
      </c>
      <c r="P1278" s="99"/>
      <c r="Q1278" s="107">
        <f>1/M1278-(G1278/100-(((E1278/E1158)^(1/10))-1))</f>
        <v>7.2191659112081918E-2</v>
      </c>
      <c r="R1278" s="97">
        <f>((G1278/G1279+G1278/1200+((1+G1279/1200)^(-119))*(1-G1278/G1279)))</f>
        <v>1.0146294332391081</v>
      </c>
      <c r="S1278" s="97">
        <f>S1277*R1277*E1277/E1278</f>
        <v>10.866947424437852</v>
      </c>
      <c r="T1278" s="100">
        <f t="shared" si="113"/>
        <v>6.9544710671768373E-2</v>
      </c>
      <c r="U1278" s="100">
        <f t="shared" si="114"/>
        <v>3.9651868739782214E-2</v>
      </c>
      <c r="V1278" s="100">
        <f t="shared" si="11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117"/>
        <v>1976.8749999999038</v>
      </c>
      <c r="G1279" s="97">
        <v>7.29</v>
      </c>
      <c r="H1279" s="96">
        <f t="shared" si="116"/>
        <v>556.98473448275843</v>
      </c>
      <c r="I1279" s="96">
        <f>C1279*$E$1859/E1279</f>
        <v>21.923458521810335</v>
      </c>
      <c r="J1279" s="98">
        <f>J1278*((H1279+(I1279/12))/H1278)</f>
        <v>104852.75037138411</v>
      </c>
      <c r="K1279" s="96">
        <f>D1279*$E$1859/E1279</f>
        <v>53.882218879310329</v>
      </c>
      <c r="L1279" s="98">
        <f>K1279*(J1279/H1279)</f>
        <v>10143.363894623029</v>
      </c>
      <c r="M1279" s="91">
        <f>H1279/AVERAGE(K1159:K1278)</f>
        <v>11.248855860507961</v>
      </c>
      <c r="N1279" s="87"/>
      <c r="O1279" s="99">
        <f t="shared" si="112"/>
        <v>13.427973102245348</v>
      </c>
      <c r="P1279" s="99"/>
      <c r="Q1279" s="107">
        <f>1/M1279-(G1279/100-(((E1279/E1159)^(1/10))-1))</f>
        <v>7.4333053535413141E-2</v>
      </c>
      <c r="R1279" s="97">
        <f>((G1279/G1280+G1279/1200+((1+G1280/1200)^(-119))*(1-G1279/G1280)))</f>
        <v>1.0362174650586484</v>
      </c>
      <c r="S1279" s="97">
        <f>S1278*R1278*E1278/E1279</f>
        <v>11.006914491285707</v>
      </c>
      <c r="T1279" s="100">
        <f t="shared" si="113"/>
        <v>7.3741610091351717E-2</v>
      </c>
      <c r="U1279" s="100">
        <f t="shared" si="114"/>
        <v>4.0173409496399914E-2</v>
      </c>
      <c r="V1279" s="100">
        <f t="shared" si="11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117"/>
        <v>1976.9583333332371</v>
      </c>
      <c r="G1280" s="97">
        <v>6.87</v>
      </c>
      <c r="H1280" s="96">
        <f t="shared" si="116"/>
        <v>574.26780670103074</v>
      </c>
      <c r="I1280" s="96">
        <f>C1280*$E$1859/E1280</f>
        <v>22.213797680412359</v>
      </c>
      <c r="J1280" s="98">
        <f>J1279*((H1280+(I1280/12))/H1279)</f>
        <v>108454.78051929885</v>
      </c>
      <c r="K1280" s="96">
        <f>D1280*$E$1859/E1280</f>
        <v>54.355243213058401</v>
      </c>
      <c r="L1280" s="98">
        <f>K1280*(J1280/H1280)</f>
        <v>10265.395176181963</v>
      </c>
      <c r="M1280" s="91">
        <f>H1280/AVERAGE(K1160:K1279)</f>
        <v>11.597589726582942</v>
      </c>
      <c r="N1280" s="87"/>
      <c r="O1280" s="99">
        <f t="shared" si="112"/>
        <v>13.845167133360249</v>
      </c>
      <c r="P1280" s="99"/>
      <c r="Q1280" s="107">
        <f>1/M1280-(G1280/100-(((E1280/E1160)^(1/10))-1))</f>
        <v>7.6224314233364593E-2</v>
      </c>
      <c r="R1280" s="97">
        <f>((G1280/G1281+G1280/1200+((1+G1281/1200)^(-119))*(1-G1280/G1281)))</f>
        <v>0.98168657038634366</v>
      </c>
      <c r="S1280" s="97">
        <f>S1279*R1279*E1279/E1280</f>
        <v>11.366362678214569</v>
      </c>
      <c r="T1280" s="100">
        <f t="shared" si="113"/>
        <v>7.1839431937081866E-2</v>
      </c>
      <c r="U1280" s="100">
        <f t="shared" si="114"/>
        <v>3.8387610610941314E-2</v>
      </c>
      <c r="V1280" s="100">
        <f t="shared" si="11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117"/>
        <v>1977.0416666665703</v>
      </c>
      <c r="G1281" s="97">
        <v>7.21</v>
      </c>
      <c r="H1281" s="96">
        <f t="shared" si="116"/>
        <v>566.4117589743588</v>
      </c>
      <c r="I1281" s="96">
        <f>C1281*$E$1859/E1281</f>
        <v>22.354547790341872</v>
      </c>
      <c r="J1281" s="98">
        <f>J1280*((H1281+(I1281/12))/H1280)</f>
        <v>107322.92567182767</v>
      </c>
      <c r="K1281" s="96">
        <f>D1281*$E$1859/E1281</f>
        <v>54.385733004017077</v>
      </c>
      <c r="L1281" s="98">
        <f>K1281*(J1281/H1281)</f>
        <v>10304.934331460834</v>
      </c>
      <c r="M1281" s="91">
        <f>H1281/AVERAGE(K1161:K1280)</f>
        <v>11.437961346787555</v>
      </c>
      <c r="N1281" s="87"/>
      <c r="O1281" s="99">
        <f t="shared" ref="O1281:O1344" si="118">J1281/AVERAGE(L1161:L1280)</f>
        <v>13.65610062671408</v>
      </c>
      <c r="P1281" s="99"/>
      <c r="Q1281" s="107">
        <f>1/M1281-(G1281/100-(((E1281/E1161)^(1/10))-1))</f>
        <v>7.4572128819871672E-2</v>
      </c>
      <c r="R1281" s="97">
        <f>((G1281/G1282+G1281/1200+((1+G1282/1200)^(-119))*(1-G1281/G1282)))</f>
        <v>0.99338209216165363</v>
      </c>
      <c r="S1281" s="97">
        <f>S1280*R1280*E1280/E1281</f>
        <v>11.100984028188186</v>
      </c>
      <c r="T1281" s="100">
        <f t="shared" si="113"/>
        <v>7.9237367315651008E-2</v>
      </c>
      <c r="U1281" s="100">
        <f t="shared" si="114"/>
        <v>4.10217667319277E-2</v>
      </c>
      <c r="V1281" s="100">
        <f t="shared" si="11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117"/>
        <v>1977.1249999999036</v>
      </c>
      <c r="G1282" s="97">
        <v>7.39</v>
      </c>
      <c r="H1282" s="96">
        <f t="shared" si="116"/>
        <v>545.53757191201339</v>
      </c>
      <c r="I1282" s="96">
        <f>C1282*$E$1859/E1282</f>
        <v>22.37962562208121</v>
      </c>
      <c r="J1282" s="98">
        <f>J1281*((H1282+(I1282/12))/H1281)</f>
        <v>103721.08498591755</v>
      </c>
      <c r="K1282" s="96">
        <f>D1282*$E$1859/E1282</f>
        <v>54.139472718274099</v>
      </c>
      <c r="L1282" s="98">
        <f>K1282*(J1282/H1282)</f>
        <v>10293.342090488588</v>
      </c>
      <c r="M1282" s="91">
        <f>H1282/AVERAGE(K1162:K1281)</f>
        <v>11.014841854222778</v>
      </c>
      <c r="N1282" s="87"/>
      <c r="O1282" s="99">
        <f t="shared" si="118"/>
        <v>13.154123053942886</v>
      </c>
      <c r="P1282" s="99"/>
      <c r="Q1282" s="107">
        <f>1/M1282-(G1282/100-(((E1282/E1162)^(1/10))-1))</f>
        <v>7.7211979817013096E-2</v>
      </c>
      <c r="R1282" s="97">
        <f>((G1282/G1283+G1282/1200+((1+G1283/1200)^(-119))*(1-G1282/G1283)))</f>
        <v>1.0012631318497678</v>
      </c>
      <c r="S1282" s="97">
        <f>S1281*R1281*E1281/E1282</f>
        <v>10.915564234010471</v>
      </c>
      <c r="T1282" s="100">
        <f t="shared" ref="T1282:T1345" si="119">(($J1402/$J1282)^(1/10)-1)</f>
        <v>8.9339489756051327E-2</v>
      </c>
      <c r="U1282" s="100">
        <f t="shared" ref="U1282:U1345" si="120">(($S1402/$S1282)^(1/10)-1)</f>
        <v>4.1764967267658104E-2</v>
      </c>
      <c r="V1282" s="100">
        <f t="shared" ref="V1282:V1345" si="121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117"/>
        <v>1977.2083333332369</v>
      </c>
      <c r="G1283" s="97">
        <v>7.46</v>
      </c>
      <c r="H1283" s="96">
        <f t="shared" si="116"/>
        <v>539.72407226890732</v>
      </c>
      <c r="I1283" s="96">
        <f>C1283*$E$1859/E1283</f>
        <v>22.479561260504198</v>
      </c>
      <c r="J1283" s="98">
        <f>J1282*((H1283+(I1283/12))/H1282)</f>
        <v>102971.9484682372</v>
      </c>
      <c r="K1283" s="96">
        <f>D1283*$E$1859/E1283</f>
        <v>54.079708235294099</v>
      </c>
      <c r="L1283" s="98">
        <f>K1283*(J1283/H1283)</f>
        <v>10317.666407155379</v>
      </c>
      <c r="M1283" s="91">
        <f>H1283/AVERAGE(K1163:K1282)</f>
        <v>10.89574651166274</v>
      </c>
      <c r="N1283" s="87"/>
      <c r="O1283" s="99">
        <f t="shared" si="118"/>
        <v>13.015883122750953</v>
      </c>
      <c r="P1283" s="99"/>
      <c r="Q1283" s="107">
        <f>1/M1283-(G1283/100-(((E1283/E1163)^(1/10))-1))</f>
        <v>7.7897822669790798E-2</v>
      </c>
      <c r="R1283" s="97">
        <f>((G1283/G1284+G1283/1200+((1+G1284/1200)^(-119))*(1-G1283/G1284)))</f>
        <v>1.0125353142511471</v>
      </c>
      <c r="S1283" s="97">
        <f>S1282*R1282*E1282/E1283</f>
        <v>10.855877395351104</v>
      </c>
      <c r="T1283" s="100">
        <f t="shared" si="119"/>
        <v>9.4320159578388685E-2</v>
      </c>
      <c r="U1283" s="100">
        <f t="shared" si="120"/>
        <v>4.2498238359535589E-2</v>
      </c>
      <c r="V1283" s="100">
        <f t="shared" si="121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117"/>
        <v>1977.2916666665701</v>
      </c>
      <c r="G1284" s="97">
        <v>7.37</v>
      </c>
      <c r="H1284" s="96">
        <f t="shared" si="116"/>
        <v>526.97984208333321</v>
      </c>
      <c r="I1284" s="96">
        <f>C1284*$E$1859/E1284</f>
        <v>22.59373534558333</v>
      </c>
      <c r="J1284" s="98">
        <f>J1283*((H1284+(I1284/12))/H1283)</f>
        <v>100899.73874955859</v>
      </c>
      <c r="K1284" s="96">
        <f>D1284*$E$1859/E1284</f>
        <v>54.231838710833323</v>
      </c>
      <c r="L1284" s="98">
        <f>K1284*(J1284/H1284)</f>
        <v>10383.657819241551</v>
      </c>
      <c r="M1284" s="91">
        <f>H1284/AVERAGE(K1164:K1283)</f>
        <v>10.636037409141361</v>
      </c>
      <c r="N1284" s="87"/>
      <c r="O1284" s="99">
        <f t="shared" si="118"/>
        <v>12.710931427883887</v>
      </c>
      <c r="P1284" s="99"/>
      <c r="Q1284" s="107">
        <f>1/M1284-(G1284/100-(((E1284/E1164)^(1/10))-1))</f>
        <v>8.1605709886888478E-2</v>
      </c>
      <c r="R1284" s="97">
        <f>((G1284/G1285+G1284/1200+((1+G1285/1200)^(-119))*(1-G1284/G1285)))</f>
        <v>0.99984783618779671</v>
      </c>
      <c r="S1284" s="97">
        <f>S1283*R1283*E1283/E1284</f>
        <v>10.900359569723975</v>
      </c>
      <c r="T1284" s="100">
        <f t="shared" si="119"/>
        <v>9.5021562613185173E-2</v>
      </c>
      <c r="U1284" s="100">
        <f t="shared" si="120"/>
        <v>3.6567249736940699E-2</v>
      </c>
      <c r="V1284" s="100">
        <f t="shared" si="121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117"/>
        <v>1977.3749999999034</v>
      </c>
      <c r="G1285" s="97">
        <v>7.46</v>
      </c>
      <c r="H1285" s="96">
        <f t="shared" si="116"/>
        <v>522.82282885572135</v>
      </c>
      <c r="I1285" s="96">
        <f>C1285*$E$1859/E1285</f>
        <v>22.78127950688225</v>
      </c>
      <c r="J1285" s="98">
        <f>J1284*((H1285+(I1285/12))/H1284)</f>
        <v>100467.2944043287</v>
      </c>
      <c r="K1285" s="96">
        <f>D1285*$E$1859/E1285</f>
        <v>54.562353687396332</v>
      </c>
      <c r="L1285" s="98">
        <f>K1285*(J1285/H1285)</f>
        <v>10484.875083405168</v>
      </c>
      <c r="M1285" s="91">
        <f>H1285/AVERAGE(K1165:K1284)</f>
        <v>10.548486693557001</v>
      </c>
      <c r="N1285" s="87"/>
      <c r="O1285" s="99">
        <f t="shared" si="118"/>
        <v>12.612312925720722</v>
      </c>
      <c r="P1285" s="99"/>
      <c r="Q1285" s="107">
        <f>1/M1285-(G1285/100-(((E1285/E1165)^(1/10))-1))</f>
        <v>8.1695254846814586E-2</v>
      </c>
      <c r="R1285" s="97">
        <f>((G1285/G1286+G1285/1200+((1+G1286/1200)^(-119))*(1-G1285/G1286)))</f>
        <v>1.0189038765071172</v>
      </c>
      <c r="S1285" s="97">
        <f>S1284*R1284*E1284/E1285</f>
        <v>10.844478536773591</v>
      </c>
      <c r="T1285" s="100">
        <f t="shared" si="119"/>
        <v>9.5294936166097299E-2</v>
      </c>
      <c r="U1285" s="100">
        <f t="shared" si="120"/>
        <v>3.3304986560434235E-2</v>
      </c>
      <c r="V1285" s="100">
        <f t="shared" si="121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117"/>
        <v>1977.4583333332366</v>
      </c>
      <c r="G1286" s="97">
        <v>7.28</v>
      </c>
      <c r="H1286" s="96">
        <f t="shared" si="116"/>
        <v>522.16480140032934</v>
      </c>
      <c r="I1286" s="96">
        <f>C1286*$E$1859/E1286</f>
        <v>22.92918253706754</v>
      </c>
      <c r="J1286" s="98">
        <f>J1285*((H1286+(I1286/12))/H1285)</f>
        <v>100708.02446812866</v>
      </c>
      <c r="K1286" s="96">
        <f>D1286*$E$1859/E1286</f>
        <v>54.798642668863238</v>
      </c>
      <c r="L1286" s="98">
        <f>K1286*(J1286/H1286)</f>
        <v>10568.814734191767</v>
      </c>
      <c r="M1286" s="91">
        <f>H1286/AVERAGE(K1166:K1285)</f>
        <v>10.530023959090757</v>
      </c>
      <c r="N1286" s="87"/>
      <c r="O1286" s="99">
        <f t="shared" si="118"/>
        <v>12.596542842152294</v>
      </c>
      <c r="P1286" s="99"/>
      <c r="Q1286" s="107">
        <f>1/M1286-(G1286/100-(((E1286/E1166)^(1/10))-1))</f>
        <v>8.4044111752430414E-2</v>
      </c>
      <c r="R1286" s="97">
        <f>((G1286/G1287+G1286/1200+((1+G1287/1200)^(-119))*(1-G1286/G1287)))</f>
        <v>1.0025501542407664</v>
      </c>
      <c r="S1286" s="97">
        <f>S1285*R1285*E1285/E1286</f>
        <v>10.976667505023977</v>
      </c>
      <c r="T1286" s="100">
        <f t="shared" si="119"/>
        <v>9.9475403338105339E-2</v>
      </c>
      <c r="U1286" s="100">
        <f t="shared" si="120"/>
        <v>3.3863681104560062E-2</v>
      </c>
      <c r="V1286" s="100">
        <f t="shared" si="121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117"/>
        <v>1977.5416666665699</v>
      </c>
      <c r="G1287" s="97">
        <v>7.33</v>
      </c>
      <c r="H1287" s="96">
        <f t="shared" si="116"/>
        <v>524.35891967213104</v>
      </c>
      <c r="I1287" s="96">
        <f>C1287*$E$1859/E1287</f>
        <v>23.060645913688521</v>
      </c>
      <c r="J1287" s="98">
        <f>J1286*((H1287+(I1287/12))/H1286)</f>
        <v>101501.83130823265</v>
      </c>
      <c r="K1287" s="96">
        <f>D1287*$E$1859/E1287</f>
        <v>55.035184136885228</v>
      </c>
      <c r="L1287" s="98">
        <f>K1287*(J1287/H1287)</f>
        <v>10653.336420352198</v>
      </c>
      <c r="M1287" s="91">
        <f>H1287/AVERAGE(K1167:K1286)</f>
        <v>10.567692447775407</v>
      </c>
      <c r="N1287" s="87"/>
      <c r="O1287" s="99">
        <f t="shared" si="118"/>
        <v>12.647994539435665</v>
      </c>
      <c r="P1287" s="99"/>
      <c r="Q1287" s="107">
        <f>1/M1287-(G1287/100-(((E1287/E1167)^(1/10))-1))</f>
        <v>8.3410742744201058E-2</v>
      </c>
      <c r="R1287" s="97">
        <f>((G1287/G1288+G1287/1200+((1+G1288/1200)^(-119))*(1-G1287/G1288)))</f>
        <v>1.0012002758042795</v>
      </c>
      <c r="S1287" s="97">
        <f>S1286*R1286*E1286/E1287</f>
        <v>10.950538422997242</v>
      </c>
      <c r="T1287" s="100">
        <f t="shared" si="119"/>
        <v>0.10170574691312262</v>
      </c>
      <c r="U1287" s="100">
        <f t="shared" si="120"/>
        <v>3.4213911769439331E-2</v>
      </c>
      <c r="V1287" s="100">
        <f t="shared" si="121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117"/>
        <v>1977.6249999999031</v>
      </c>
      <c r="G1288" s="97">
        <v>7.4</v>
      </c>
      <c r="H1288" s="96">
        <f t="shared" si="116"/>
        <v>509.8660763888887</v>
      </c>
      <c r="I1288" s="96">
        <f>C1288*$E$1859/E1288</f>
        <v>23.228663876879079</v>
      </c>
      <c r="J1288" s="98">
        <f>J1287*((H1288+(I1288/12))/H1287)</f>
        <v>99071.109221828447</v>
      </c>
      <c r="K1288" s="96">
        <f>D1288*$E$1859/E1288</f>
        <v>55.35919824591501</v>
      </c>
      <c r="L1288" s="98">
        <f>K1288*(J1288/H1288)</f>
        <v>10756.74070080851</v>
      </c>
      <c r="M1288" s="91">
        <f>H1288/AVERAGE(K1168:K1287)</f>
        <v>10.268385666710996</v>
      </c>
      <c r="N1288" s="87"/>
      <c r="O1288" s="99">
        <f t="shared" si="118"/>
        <v>12.297488474266252</v>
      </c>
      <c r="P1288" s="99"/>
      <c r="Q1288" s="107">
        <f>1/M1288-(G1288/100-(((E1288/E1168)^(1/10))-1))</f>
        <v>8.5499137405506062E-2</v>
      </c>
      <c r="R1288" s="97">
        <f>((G1288/G1289+G1288/1200+((1+G1289/1200)^(-119))*(1-G1288/G1289)))</f>
        <v>1.0103846340465472</v>
      </c>
      <c r="S1288" s="97">
        <f>S1287*R1287*E1287/E1288</f>
        <v>10.927853062874544</v>
      </c>
      <c r="T1288" s="100">
        <f t="shared" si="119"/>
        <v>0.1107252340667737</v>
      </c>
      <c r="U1288" s="100">
        <f t="shared" si="120"/>
        <v>3.2485070408091898E-2</v>
      </c>
      <c r="V1288" s="100">
        <f t="shared" si="121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117"/>
        <v>1977.7083333332364</v>
      </c>
      <c r="G1289" s="97">
        <v>7.34</v>
      </c>
      <c r="H1289" s="96">
        <f t="shared" si="116"/>
        <v>500.30274780130281</v>
      </c>
      <c r="I1289" s="96">
        <f>C1289*$E$1859/E1289</f>
        <v>23.395639250814327</v>
      </c>
      <c r="J1289" s="98">
        <f>J1288*((H1289+(I1289/12))/H1288)</f>
        <v>97591.707188639164</v>
      </c>
      <c r="K1289" s="96">
        <f>D1289*$E$1859/E1289</f>
        <v>55.6816214169381</v>
      </c>
      <c r="L1289" s="98">
        <f>K1289*(J1289/H1289)</f>
        <v>10861.552364027077</v>
      </c>
      <c r="M1289" s="91">
        <f>H1289/AVERAGE(K1169:K1288)</f>
        <v>10.067742820070704</v>
      </c>
      <c r="N1289" s="87"/>
      <c r="O1289" s="99">
        <f t="shared" si="118"/>
        <v>12.06582375913162</v>
      </c>
      <c r="P1289" s="99"/>
      <c r="Q1289" s="107">
        <f>1/M1289-(G1289/100-(((E1289/E1169)^(1/10))-1))</f>
        <v>8.806992975670308E-2</v>
      </c>
      <c r="R1289" s="97">
        <f>((G1289/G1290+G1289/1200+((1+G1290/1200)^(-119))*(1-G1289/G1290)))</f>
        <v>0.99356194027754619</v>
      </c>
      <c r="S1289" s="97">
        <f>S1288*R1288*E1288/E1289</f>
        <v>11.00536955785395</v>
      </c>
      <c r="T1289" s="100">
        <f t="shared" si="119"/>
        <v>0.10840109360941352</v>
      </c>
      <c r="U1289" s="100">
        <f t="shared" si="120"/>
        <v>2.7534316055390695E-2</v>
      </c>
      <c r="V1289" s="100">
        <f t="shared" si="121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117"/>
        <v>1977.7916666665697</v>
      </c>
      <c r="G1290" s="97">
        <v>7.52</v>
      </c>
      <c r="H1290" s="96">
        <f t="shared" ref="H1290:H1353" si="122">B1290*$E$1859/E1290</f>
        <v>485.77483230519465</v>
      </c>
      <c r="I1290" s="96">
        <f>C1290*$E$1859/E1290</f>
        <v>23.613351878814928</v>
      </c>
      <c r="J1290" s="98">
        <f>J1289*((H1290+(I1290/12))/H1289)</f>
        <v>95141.660417919993</v>
      </c>
      <c r="K1290" s="96">
        <f>D1290*$E$1859/E1290</f>
        <v>55.811765990259715</v>
      </c>
      <c r="L1290" s="98">
        <f>K1290*(J1290/H1290)</f>
        <v>10931.039926402796</v>
      </c>
      <c r="M1290" s="91">
        <f>H1290/AVERAGE(K1170:K1289)</f>
        <v>9.7666662995565474</v>
      </c>
      <c r="N1290" s="87"/>
      <c r="O1290" s="99">
        <f t="shared" si="118"/>
        <v>11.715003066672731</v>
      </c>
      <c r="P1290" s="99"/>
      <c r="Q1290" s="107">
        <f>1/M1290-(G1290/100-(((E1290/E1170)^(1/10))-1))</f>
        <v>8.9361650655281441E-2</v>
      </c>
      <c r="R1290" s="97">
        <f>((G1290/G1291+G1290/1200+((1+G1291/1200)^(-119))*(1-G1290/G1291)))</f>
        <v>1.0020926949617748</v>
      </c>
      <c r="S1290" s="97">
        <f>S1289*R1289*E1289/E1290</f>
        <v>10.89901465497225</v>
      </c>
      <c r="T1290" s="100">
        <f t="shared" si="119"/>
        <v>9.7005940139350155E-2</v>
      </c>
      <c r="U1290" s="100">
        <f t="shared" si="120"/>
        <v>2.8413459183427081E-2</v>
      </c>
      <c r="V1290" s="100">
        <f t="shared" si="121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123">F1290+1/12</f>
        <v>1977.8749999999029</v>
      </c>
      <c r="G1291" s="97">
        <v>7.58</v>
      </c>
      <c r="H1291" s="96">
        <f t="shared" si="122"/>
        <v>486.20531082390943</v>
      </c>
      <c r="I1291" s="96">
        <f>C1291*$E$1859/E1291</f>
        <v>23.791106773263326</v>
      </c>
      <c r="J1291" s="98">
        <f>J1290*((H1291+(I1291/12))/H1290)</f>
        <v>95614.273535306755</v>
      </c>
      <c r="K1291" s="96">
        <f>D1291*$E$1859/E1291</f>
        <v>55.850694911146995</v>
      </c>
      <c r="L1291" s="98">
        <f>K1291*(J1291/H1291)</f>
        <v>10983.26879918723</v>
      </c>
      <c r="M1291" s="91">
        <f>H1291/AVERAGE(K1171:K1290)</f>
        <v>9.7662999836601987</v>
      </c>
      <c r="N1291" s="87"/>
      <c r="O1291" s="99">
        <f t="shared" si="118"/>
        <v>11.724729783734958</v>
      </c>
      <c r="P1291" s="99"/>
      <c r="Q1291" s="107">
        <f>1/M1291-(G1291/100-(((E1291/E1171)^(1/10))-1))</f>
        <v>8.8966828403053019E-2</v>
      </c>
      <c r="R1291" s="97">
        <f>((G1291/G1292+G1291/1200+((1+G1292/1200)^(-119))*(1-G1291/G1292)))</f>
        <v>0.99870095138461501</v>
      </c>
      <c r="S1291" s="97">
        <f>S1290*R1290*E1290/E1291</f>
        <v>10.868890061883482</v>
      </c>
      <c r="T1291" s="100">
        <f t="shared" si="119"/>
        <v>8.2069444828506422E-2</v>
      </c>
      <c r="U1291" s="100">
        <f t="shared" si="120"/>
        <v>3.3776049189570001E-2</v>
      </c>
      <c r="V1291" s="100">
        <f t="shared" si="121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123"/>
        <v>1977.9583333332362</v>
      </c>
      <c r="G1292" s="97">
        <v>7.69</v>
      </c>
      <c r="H1292" s="96">
        <f t="shared" si="122"/>
        <v>482.27483590982268</v>
      </c>
      <c r="I1292" s="96">
        <f>C1292*$E$1859/E1292</f>
        <v>24.005792834138475</v>
      </c>
      <c r="J1292" s="98">
        <f>J1291*((H1292+(I1292/12))/H1291)</f>
        <v>95234.732637847526</v>
      </c>
      <c r="K1292" s="96">
        <f>D1292*$E$1859/E1292</f>
        <v>55.979247101449261</v>
      </c>
      <c r="L1292" s="98">
        <f>K1292*(J1292/H1292)</f>
        <v>11054.212731039859</v>
      </c>
      <c r="M1292" s="91">
        <f>H1292/AVERAGE(K1172:K1291)</f>
        <v>9.6782665825359206</v>
      </c>
      <c r="N1292" s="87"/>
      <c r="O1292" s="99">
        <f t="shared" si="118"/>
        <v>11.629817356636792</v>
      </c>
      <c r="P1292" s="99"/>
      <c r="Q1292" s="107">
        <f>1/M1292-(G1292/100-(((E1292/E1172)^(1/10))-1))</f>
        <v>8.8827047432467429E-2</v>
      </c>
      <c r="R1292" s="97">
        <f>((G1292/G1293+G1292/1200+((1+G1293/1200)^(-119))*(1-G1292/G1293)))</f>
        <v>0.98793292468503968</v>
      </c>
      <c r="S1292" s="97">
        <f>S1291*R1291*E1291/E1292</f>
        <v>10.819811840965137</v>
      </c>
      <c r="T1292" s="100">
        <f t="shared" si="119"/>
        <v>8.1048218319674792E-2</v>
      </c>
      <c r="U1292" s="100">
        <f t="shared" si="120"/>
        <v>3.4127278894454216E-2</v>
      </c>
      <c r="V1292" s="100">
        <f t="shared" si="121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123"/>
        <v>1978.0416666665694</v>
      </c>
      <c r="G1293" s="97">
        <v>7.96</v>
      </c>
      <c r="H1293" s="96">
        <f t="shared" si="122"/>
        <v>460.9544019999999</v>
      </c>
      <c r="I1293" s="96">
        <f>C1293*$E$1859/E1293</f>
        <v>24.073464948239991</v>
      </c>
      <c r="J1293" s="98">
        <f>J1292*((H1293+(I1293/12))/H1292)</f>
        <v>91420.738652819331</v>
      </c>
      <c r="K1293" s="96">
        <f>D1293*$E$1859/E1293</f>
        <v>55.672055199999988</v>
      </c>
      <c r="L1293" s="98">
        <f>K1293*(J1293/H1293)</f>
        <v>11041.39669047901</v>
      </c>
      <c r="M1293" s="91">
        <f>H1293/AVERAGE(K1173:K1292)</f>
        <v>9.2414622609346875</v>
      </c>
      <c r="N1293" s="87"/>
      <c r="O1293" s="99">
        <f t="shared" si="118"/>
        <v>11.117327063419955</v>
      </c>
      <c r="P1293" s="99"/>
      <c r="Q1293" s="107">
        <f>1/M1293-(G1293/100-(((E1293/E1173)^(1/10))-1))</f>
        <v>9.1067923597768566E-2</v>
      </c>
      <c r="R1293" s="97">
        <f>((G1293/G1294+G1293/1200+((1+G1294/1200)^(-119))*(1-G1293/G1294)))</f>
        <v>1.0018578918241261</v>
      </c>
      <c r="S1293" s="97">
        <f>S1292*R1292*E1292/E1293</f>
        <v>10.620837167104357</v>
      </c>
      <c r="T1293" s="100">
        <f t="shared" si="119"/>
        <v>8.9718220637121204E-2</v>
      </c>
      <c r="U1293" s="100">
        <f t="shared" si="120"/>
        <v>3.8717588187234808E-2</v>
      </c>
      <c r="V1293" s="100">
        <f t="shared" si="121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123"/>
        <v>1978.1249999999027</v>
      </c>
      <c r="G1294" s="97">
        <v>8.0299999999999994</v>
      </c>
      <c r="H1294" s="96">
        <f t="shared" si="122"/>
        <v>451.57774387917317</v>
      </c>
      <c r="I1294" s="96">
        <f>C1294*$E$1859/E1294</f>
        <v>24.140327118203491</v>
      </c>
      <c r="J1294" s="98">
        <f>J1293*((H1294+(I1294/12))/H1293)</f>
        <v>89960.050862716904</v>
      </c>
      <c r="K1294" s="96">
        <f>D1294*$E$1859/E1294</f>
        <v>55.368770349761512</v>
      </c>
      <c r="L1294" s="98">
        <f>K1294*(J1294/H1294)</f>
        <v>11030.165822794352</v>
      </c>
      <c r="M1294" s="91">
        <f>H1294/AVERAGE(K1174:K1293)</f>
        <v>9.0452635707047424</v>
      </c>
      <c r="N1294" s="87"/>
      <c r="O1294" s="99">
        <f t="shared" si="118"/>
        <v>10.894504079092544</v>
      </c>
      <c r="P1294" s="99"/>
      <c r="Q1294" s="107">
        <f>1/M1294-(G1294/100-(((E1294/E1174)^(1/10))-1))</f>
        <v>9.3081792692157037E-2</v>
      </c>
      <c r="R1294" s="97">
        <f>((G1294/G1295+G1294/1200+((1+G1295/1200)^(-119))*(1-G1294/G1295)))</f>
        <v>1.0060097554972645</v>
      </c>
      <c r="S1294" s="97">
        <f>S1293*R1293*E1293/E1294</f>
        <v>10.572902954732209</v>
      </c>
      <c r="T1294" s="100">
        <f t="shared" si="119"/>
        <v>9.477266521704375E-2</v>
      </c>
      <c r="U1294" s="100">
        <f t="shared" si="120"/>
        <v>4.2836977883915939E-2</v>
      </c>
      <c r="V1294" s="100">
        <f t="shared" si="121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123"/>
        <v>1978.2083333332359</v>
      </c>
      <c r="G1295" s="97">
        <v>8.0399999999999991</v>
      </c>
      <c r="H1295" s="96">
        <f t="shared" si="122"/>
        <v>447.21080141955815</v>
      </c>
      <c r="I1295" s="96">
        <f>C1295*$E$1859/E1295</f>
        <v>24.168113564668761</v>
      </c>
      <c r="J1295" s="98">
        <f>J1294*((H1295+(I1295/12))/H1294)</f>
        <v>89491.31657530769</v>
      </c>
      <c r="K1295" s="96">
        <f>D1295*$E$1859/E1295</f>
        <v>54.982458359621432</v>
      </c>
      <c r="L1295" s="98">
        <f>K1295*(J1295/H1295)</f>
        <v>11002.535206061248</v>
      </c>
      <c r="M1295" s="91">
        <f>H1295/AVERAGE(K1175:K1294)</f>
        <v>8.9504200776338934</v>
      </c>
      <c r="N1295" s="87"/>
      <c r="O1295" s="99">
        <f t="shared" si="118"/>
        <v>10.793768769045748</v>
      </c>
      <c r="P1295" s="99"/>
      <c r="Q1295" s="107">
        <f>1/M1295-(G1295/100-(((E1295/E1175)^(1/10))-1))</f>
        <v>9.4684626553438428E-2</v>
      </c>
      <c r="R1295" s="97">
        <f>((G1295/G1296+G1295/1200+((1+G1296/1200)^(-119))*(1-G1295/G1296)))</f>
        <v>0.99923451046474232</v>
      </c>
      <c r="S1295" s="97">
        <f>S1294*R1294*E1294/E1295</f>
        <v>10.55255989244019</v>
      </c>
      <c r="T1295" s="100">
        <f t="shared" si="119"/>
        <v>9.8363580009471319E-2</v>
      </c>
      <c r="U1295" s="100">
        <f t="shared" si="120"/>
        <v>4.2180432319903316E-2</v>
      </c>
      <c r="V1295" s="100">
        <f t="shared" si="121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123"/>
        <v>1978.2916666665692</v>
      </c>
      <c r="G1296" s="97">
        <v>8.15</v>
      </c>
      <c r="H1296" s="96">
        <f t="shared" si="122"/>
        <v>463.14448442879484</v>
      </c>
      <c r="I1296" s="96">
        <f>C1296*$E$1859/E1296</f>
        <v>24.16219429945226</v>
      </c>
      <c r="J1296" s="98">
        <f>J1295*((H1296+(I1296/12))/H1295)</f>
        <v>93082.729126672391</v>
      </c>
      <c r="K1296" s="96">
        <f>D1296*$E$1859/E1296</f>
        <v>55.06828384428794</v>
      </c>
      <c r="L1296" s="98">
        <f>K1296*(J1296/H1296)</f>
        <v>11067.617818811865</v>
      </c>
      <c r="M1296" s="91">
        <f>H1296/AVERAGE(K1176:K1295)</f>
        <v>9.2625887208668445</v>
      </c>
      <c r="N1296" s="87"/>
      <c r="O1296" s="99">
        <f t="shared" si="118"/>
        <v>11.182400797006656</v>
      </c>
      <c r="P1296" s="99"/>
      <c r="Q1296" s="107">
        <f>1/M1296-(G1296/100-(((E1296/E1176)^(1/10))-1))</f>
        <v>9.034509111540294E-2</v>
      </c>
      <c r="R1296" s="97">
        <f>((G1296/G1297+G1296/1200+((1+G1297/1200)^(-119))*(1-G1296/G1297)))</f>
        <v>0.99333439042893168</v>
      </c>
      <c r="S1296" s="97">
        <f>S1295*R1295*E1295/E1296</f>
        <v>10.461974334248307</v>
      </c>
      <c r="T1296" s="100">
        <f t="shared" si="119"/>
        <v>9.2518948888489216E-2</v>
      </c>
      <c r="U1296" s="100">
        <f t="shared" si="120"/>
        <v>4.0841713895991116E-2</v>
      </c>
      <c r="V1296" s="100">
        <f t="shared" si="121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123"/>
        <v>1978.3749999999025</v>
      </c>
      <c r="G1297" s="97">
        <v>8.35</v>
      </c>
      <c r="H1297" s="96">
        <f t="shared" si="122"/>
        <v>482.09719232558126</v>
      </c>
      <c r="I1297" s="96">
        <f>C1297*$E$1859/E1297</f>
        <v>24.118865725038756</v>
      </c>
      <c r="J1297" s="98">
        <f>J1296*((H1297+(I1297/12))/H1296)</f>
        <v>97295.792928725234</v>
      </c>
      <c r="K1297" s="96">
        <f>D1297*$E$1859/E1297</f>
        <v>55.06776336976742</v>
      </c>
      <c r="L1297" s="98">
        <f>K1297*(J1297/H1297)</f>
        <v>11113.654647161964</v>
      </c>
      <c r="M1297" s="91">
        <f>H1297/AVERAGE(K1177:K1296)</f>
        <v>9.6349107285984488</v>
      </c>
      <c r="N1297" s="87"/>
      <c r="O1297" s="99">
        <f t="shared" si="118"/>
        <v>11.642215937209841</v>
      </c>
      <c r="P1297" s="99"/>
      <c r="Q1297" s="107">
        <f>1/M1297-(G1297/100-(((E1297/E1177)^(1/10))-1))</f>
        <v>8.4858837775058246E-2</v>
      </c>
      <c r="R1297" s="97">
        <f>((G1297/G1298+G1297/1200+((1+G1298/1200)^(-119))*(1-G1297/G1298)))</f>
        <v>0.99959168787242791</v>
      </c>
      <c r="S1297" s="97">
        <f>S1296*R1296*E1296/E1297</f>
        <v>10.295566908244892</v>
      </c>
      <c r="T1297" s="100">
        <f t="shared" si="119"/>
        <v>8.4922700252628047E-2</v>
      </c>
      <c r="U1297" s="100">
        <f t="shared" si="120"/>
        <v>4.0386377893305125E-2</v>
      </c>
      <c r="V1297" s="100">
        <f t="shared" si="121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123"/>
        <v>1978.4583333332357</v>
      </c>
      <c r="G1298" s="97">
        <v>8.4600000000000009</v>
      </c>
      <c r="H1298" s="96">
        <f t="shared" si="122"/>
        <v>478.14530720858875</v>
      </c>
      <c r="I1298" s="96">
        <f>C1298*$E$1859/E1298</f>
        <v>24.039457898773001</v>
      </c>
      <c r="J1298" s="98">
        <f>J1297*((H1298+(I1298/12))/H1297)</f>
        <v>96902.531384747694</v>
      </c>
      <c r="K1298" s="96">
        <f>D1298*$E$1859/E1298</f>
        <v>54.982303911042926</v>
      </c>
      <c r="L1298" s="98">
        <f>K1298*(J1298/H1298)</f>
        <v>11142.89808980869</v>
      </c>
      <c r="M1298" s="91">
        <f>H1298/AVERAGE(K1178:K1297)</f>
        <v>9.5496789810417368</v>
      </c>
      <c r="N1298" s="87"/>
      <c r="O1298" s="99">
        <f t="shared" si="118"/>
        <v>11.549477957050742</v>
      </c>
      <c r="P1298" s="99"/>
      <c r="Q1298" s="107">
        <f>1/M1298-(G1298/100-(((E1298/E1178)^(1/10))-1))</f>
        <v>8.5219062554306821E-2</v>
      </c>
      <c r="R1298" s="97">
        <f>((G1298/G1299+G1298/1200+((1+G1299/1200)^(-119))*(1-G1298/G1299)))</f>
        <v>0.99508799039775164</v>
      </c>
      <c r="S1298" s="97">
        <f>S1297*R1297*E1297/E1298</f>
        <v>10.180873008747447</v>
      </c>
      <c r="T1298" s="100">
        <f t="shared" si="119"/>
        <v>9.124274461604176E-2</v>
      </c>
      <c r="U1298" s="100">
        <f t="shared" si="120"/>
        <v>4.3044982803519316E-2</v>
      </c>
      <c r="V1298" s="100">
        <f t="shared" si="121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123"/>
        <v>1978.541666666569</v>
      </c>
      <c r="G1299" s="97">
        <v>8.64</v>
      </c>
      <c r="H1299" s="96">
        <f t="shared" si="122"/>
        <v>472.22283706240466</v>
      </c>
      <c r="I1299" s="96">
        <f>C1299*$E$1859/E1299</f>
        <v>24.034679919863006</v>
      </c>
      <c r="J1299" s="98">
        <f>J1298*((H1299+(I1299/12))/H1298)</f>
        <v>96108.176126938866</v>
      </c>
      <c r="K1299" s="96">
        <f>D1299*$E$1859/E1299</f>
        <v>55.114366783105005</v>
      </c>
      <c r="L1299" s="98">
        <f>K1299*(J1299/H1299)</f>
        <v>11217.037496251731</v>
      </c>
      <c r="M1299" s="91">
        <f>H1299/AVERAGE(K1179:K1298)</f>
        <v>9.4255240477873574</v>
      </c>
      <c r="N1299" s="87"/>
      <c r="O1299" s="99">
        <f t="shared" si="118"/>
        <v>11.409884648364534</v>
      </c>
      <c r="P1299" s="99"/>
      <c r="Q1299" s="107">
        <f>1/M1299-(G1299/100-(((E1299/E1179)^(1/10))-1))</f>
        <v>8.4999967512313118E-2</v>
      </c>
      <c r="R1299" s="97">
        <f>((G1299/G1300+G1299/1200+((1+G1300/1200)^(-119))*(1-G1299/G1300)))</f>
        <v>1.0226360524630467</v>
      </c>
      <c r="S1299" s="97">
        <f>S1298*R1298*E1298/E1299</f>
        <v>10.053765037633978</v>
      </c>
      <c r="T1299" s="100">
        <f t="shared" si="119"/>
        <v>9.1346708577502822E-2</v>
      </c>
      <c r="U1299" s="100">
        <f t="shared" si="120"/>
        <v>4.3736554819766127E-2</v>
      </c>
      <c r="V1299" s="100">
        <f t="shared" si="121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123"/>
        <v>1978.6249999999022</v>
      </c>
      <c r="G1300" s="97">
        <v>8.41</v>
      </c>
      <c r="H1300" s="96">
        <f t="shared" si="122"/>
        <v>502.53045378787868</v>
      </c>
      <c r="I1300" s="96">
        <f>C1300*$E$1859/E1300</f>
        <v>24.102743852499991</v>
      </c>
      <c r="J1300" s="98">
        <f>J1299*((H1300+(I1300/12))/H1299)</f>
        <v>102685.25955398566</v>
      </c>
      <c r="K1300" s="96">
        <f>D1300*$E$1859/E1300</f>
        <v>55.4123257931818</v>
      </c>
      <c r="L1300" s="98">
        <f>K1300*(J1300/H1300)</f>
        <v>11322.75469809574</v>
      </c>
      <c r="M1300" s="91">
        <f>H1300/AVERAGE(K1180:K1299)</f>
        <v>10.023970854003753</v>
      </c>
      <c r="N1300" s="87"/>
      <c r="O1300" s="99">
        <f t="shared" si="118"/>
        <v>12.142389731257982</v>
      </c>
      <c r="P1300" s="99"/>
      <c r="Q1300" s="107">
        <f>1/M1300-(G1300/100-(((E1300/E1180)^(1/10))-1))</f>
        <v>8.1146475737117099E-2</v>
      </c>
      <c r="R1300" s="97">
        <f>((G1300/G1301+G1300/1200+((1+G1301/1200)^(-119))*(1-G1300/G1301)))</f>
        <v>1.0063374885085377</v>
      </c>
      <c r="S1300" s="97">
        <f>S1299*R1299*E1299/E1300</f>
        <v>10.234609215065746</v>
      </c>
      <c r="T1300" s="100">
        <f t="shared" si="119"/>
        <v>8.1815844720131148E-2</v>
      </c>
      <c r="U1300" s="100">
        <f t="shared" si="120"/>
        <v>4.087556207648535E-2</v>
      </c>
      <c r="V1300" s="100">
        <f t="shared" si="121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123"/>
        <v>1978.7083333332355</v>
      </c>
      <c r="G1301" s="97">
        <v>8.42</v>
      </c>
      <c r="H1301" s="96">
        <f t="shared" si="122"/>
        <v>498.75202932330814</v>
      </c>
      <c r="I1301" s="96">
        <f>C1301*$E$1859/E1301</f>
        <v>24.097547518796983</v>
      </c>
      <c r="J1301" s="98">
        <f>J1300*((H1301+(I1301/12))/H1300)</f>
        <v>102323.52375864396</v>
      </c>
      <c r="K1301" s="96">
        <f>D1301*$E$1859/E1301</f>
        <v>55.539566691729306</v>
      </c>
      <c r="L1301" s="98">
        <f>K1301*(J1301/H1301)</f>
        <v>11394.448218359101</v>
      </c>
      <c r="M1301" s="91">
        <f>H1301/AVERAGE(K1181:K1300)</f>
        <v>9.9418874730044102</v>
      </c>
      <c r="N1301" s="87"/>
      <c r="O1301" s="99">
        <f t="shared" si="118"/>
        <v>12.051024072050543</v>
      </c>
      <c r="P1301" s="99"/>
      <c r="Q1301" s="107">
        <f>1/M1301-(G1301/100-(((E1301/E1181)^(1/10))-1))</f>
        <v>8.2370404038653658E-2</v>
      </c>
      <c r="R1301" s="97">
        <f>((G1301/G1302+G1301/1200+((1+G1302/1200)^(-119))*(1-G1301/G1302)))</f>
        <v>0.99239643270836309</v>
      </c>
      <c r="S1301" s="97">
        <f>S1300*R1300*E1300/E1301</f>
        <v>10.222031302277738</v>
      </c>
      <c r="T1301" s="100">
        <f t="shared" si="119"/>
        <v>8.3541731911288108E-2</v>
      </c>
      <c r="U1301" s="100">
        <f t="shared" si="120"/>
        <v>4.2985741591868631E-2</v>
      </c>
      <c r="V1301" s="100">
        <f t="shared" si="121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123"/>
        <v>1978.7916666665687</v>
      </c>
      <c r="G1302" s="97">
        <v>8.64</v>
      </c>
      <c r="H1302" s="96">
        <f t="shared" si="122"/>
        <v>478.59288077496257</v>
      </c>
      <c r="I1302" s="96">
        <f>C1302*$E$1859/E1302</f>
        <v>23.961375793368102</v>
      </c>
      <c r="J1302" s="98">
        <f>J1301*((H1302+(I1302/12))/H1301)</f>
        <v>98597.348614009592</v>
      </c>
      <c r="K1302" s="96">
        <f>D1302*$E$1859/E1302</f>
        <v>56.247984167660199</v>
      </c>
      <c r="L1302" s="98">
        <f>K1302*(J1302/H1302)</f>
        <v>11587.932722346122</v>
      </c>
      <c r="M1302" s="91">
        <f>H1302/AVERAGE(K1182:K1301)</f>
        <v>9.533608358208836</v>
      </c>
      <c r="N1302" s="87"/>
      <c r="O1302" s="99">
        <f t="shared" si="118"/>
        <v>11.565326820474876</v>
      </c>
      <c r="P1302" s="99"/>
      <c r="Q1302" s="107">
        <f>1/M1302-(G1302/100-(((E1302/E1182)^(1/10))-1))</f>
        <v>8.4829822270452729E-2</v>
      </c>
      <c r="R1302" s="97">
        <f>((G1302/G1303+G1302/1200+((1+G1303/1200)^(-119))*(1-G1302/G1303)))</f>
        <v>0.99598416780962151</v>
      </c>
      <c r="S1302" s="97">
        <f>S1301*R1301*E1301/E1302</f>
        <v>10.053598242339907</v>
      </c>
      <c r="T1302" s="100">
        <f t="shared" si="119"/>
        <v>9.1273189175097302E-2</v>
      </c>
      <c r="U1302" s="100">
        <f t="shared" si="120"/>
        <v>4.6376801650140909E-2</v>
      </c>
      <c r="V1302" s="100">
        <f t="shared" si="121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123"/>
        <v>1978.874999999902</v>
      </c>
      <c r="G1303" s="97">
        <v>8.81</v>
      </c>
      <c r="H1303" s="96">
        <f t="shared" si="122"/>
        <v>448.56637321958436</v>
      </c>
      <c r="I1303" s="96">
        <f>C1303*$E$1859/E1303</f>
        <v>23.933628030637969</v>
      </c>
      <c r="J1303" s="98">
        <f>J1302*((H1303+(I1303/12))/H1302)</f>
        <v>92822.32606649735</v>
      </c>
      <c r="K1303" s="96">
        <f>D1303*$E$1859/E1303</f>
        <v>57.19777763130562</v>
      </c>
      <c r="L1303" s="98">
        <f>K1303*(J1303/H1303)</f>
        <v>11835.998154442706</v>
      </c>
      <c r="M1303" s="91">
        <f>H1303/AVERAGE(K1183:K1302)</f>
        <v>8.928418902293151</v>
      </c>
      <c r="N1303" s="87"/>
      <c r="O1303" s="99">
        <f t="shared" si="118"/>
        <v>10.842331646474504</v>
      </c>
      <c r="P1303" s="99"/>
      <c r="Q1303" s="107">
        <f>1/M1303-(G1303/100-(((E1303/E1183)^(1/10))-1))</f>
        <v>9.0413709782575166E-2</v>
      </c>
      <c r="R1303" s="97">
        <f>((G1303/G1304+G1303/1200+((1+G1304/1200)^(-119))*(1-G1303/G1304)))</f>
        <v>0.99425825928905653</v>
      </c>
      <c r="S1303" s="97">
        <f>S1302*R1302*E1302/E1303</f>
        <v>9.9686554295766214</v>
      </c>
      <c r="T1303" s="100">
        <f t="shared" si="119"/>
        <v>9.5553222239581403E-2</v>
      </c>
      <c r="U1303" s="100">
        <f t="shared" si="120"/>
        <v>4.684701020306048E-2</v>
      </c>
      <c r="V1303" s="100">
        <f t="shared" si="121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123"/>
        <v>1978.9583333332353</v>
      </c>
      <c r="G1304" s="97">
        <v>9.01</v>
      </c>
      <c r="H1304" s="96">
        <f t="shared" si="122"/>
        <v>453.17994468242227</v>
      </c>
      <c r="I1304" s="96">
        <f>C1304*$E$1859/E1304</f>
        <v>23.906173338257009</v>
      </c>
      <c r="J1304" s="98">
        <f>J1303*((H1304+(I1304/12))/H1303)</f>
        <v>94189.261610441084</v>
      </c>
      <c r="K1304" s="96">
        <f>D1304*$E$1859/E1304</f>
        <v>58.138681905465269</v>
      </c>
      <c r="L1304" s="98">
        <f>K1304*(J1304/H1304)</f>
        <v>12083.587510734978</v>
      </c>
      <c r="M1304" s="91">
        <f>H1304/AVERAGE(K1184:K1303)</f>
        <v>9.0119418191338312</v>
      </c>
      <c r="N1304" s="87"/>
      <c r="O1304" s="99">
        <f t="shared" si="118"/>
        <v>10.953907642577768</v>
      </c>
      <c r="P1304" s="99"/>
      <c r="Q1304" s="107">
        <f>1/M1304-(G1304/100-(((E1304/E1184)^(1/10))-1))</f>
        <v>8.7548492443670356E-2</v>
      </c>
      <c r="R1304" s="97">
        <f>((G1304/G1305+G1304/1200+((1+G1305/1200)^(-119))*(1-G1304/G1305)))</f>
        <v>1.0016432159641684</v>
      </c>
      <c r="S1304" s="97">
        <f>S1303*R1303*E1303/E1304</f>
        <v>9.8674973833645971</v>
      </c>
      <c r="T1304" s="100">
        <f t="shared" si="119"/>
        <v>9.6292541907303075E-2</v>
      </c>
      <c r="U1304" s="100">
        <f t="shared" si="120"/>
        <v>4.7499532134704703E-2</v>
      </c>
      <c r="V1304" s="100">
        <f t="shared" si="121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123"/>
        <v>1979.0416666665685</v>
      </c>
      <c r="G1305" s="97">
        <v>9.1</v>
      </c>
      <c r="H1305" s="96">
        <f t="shared" si="122"/>
        <v>466.02453960468506</v>
      </c>
      <c r="I1305" s="96">
        <f>C1305*$E$1859/E1305</f>
        <v>23.898678759370423</v>
      </c>
      <c r="J1305" s="98">
        <f>J1304*((H1305+(I1305/12))/H1304)</f>
        <v>97272.818528528602</v>
      </c>
      <c r="K1305" s="96">
        <f>D1305*$E$1859/E1305</f>
        <v>59.138986129575386</v>
      </c>
      <c r="L1305" s="98">
        <f>K1305*(J1305/H1305)</f>
        <v>12344.019202557729</v>
      </c>
      <c r="M1305" s="91">
        <f>H1305/AVERAGE(K1185:K1304)</f>
        <v>9.2576369191399763</v>
      </c>
      <c r="N1305" s="87"/>
      <c r="O1305" s="99">
        <f t="shared" si="118"/>
        <v>11.261020341262224</v>
      </c>
      <c r="P1305" s="99"/>
      <c r="Q1305" s="107">
        <f>1/M1305-(G1305/100-(((E1305/E1185)^(1/10))-1))</f>
        <v>8.43448811379197E-2</v>
      </c>
      <c r="R1305" s="97">
        <f>((G1305/G1306+G1305/1200+((1+G1306/1200)^(-119))*(1-G1305/G1306)))</f>
        <v>1.0075833333333333</v>
      </c>
      <c r="S1305" s="97">
        <f>S1304*R1304*E1304/E1305</f>
        <v>9.7968856473269863</v>
      </c>
      <c r="T1305" s="100">
        <f t="shared" si="119"/>
        <v>9.6003361516135755E-2</v>
      </c>
      <c r="U1305" s="100">
        <f t="shared" si="120"/>
        <v>4.8659868105674908E-2</v>
      </c>
      <c r="V1305" s="100">
        <f t="shared" si="121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123"/>
        <v>1979.1249999999018</v>
      </c>
      <c r="G1306" s="97">
        <v>9.1</v>
      </c>
      <c r="H1306" s="96">
        <f t="shared" si="122"/>
        <v>453.79203639652673</v>
      </c>
      <c r="I1306" s="96">
        <f>C1306*$E$1859/E1306</f>
        <v>23.822210936830675</v>
      </c>
      <c r="J1306" s="98">
        <f>J1305*((H1306+(I1306/12))/H1305)</f>
        <v>95133.906275584828</v>
      </c>
      <c r="K1306" s="96">
        <f>D1306*$E$1859/E1306</f>
        <v>59.948316387120094</v>
      </c>
      <c r="L1306" s="98">
        <f>K1306*(J1306/H1306)</f>
        <v>12567.689723774623</v>
      </c>
      <c r="M1306" s="91">
        <f>H1306/AVERAGE(K1186:K1305)</f>
        <v>9.0037403710456356</v>
      </c>
      <c r="N1306" s="87"/>
      <c r="O1306" s="99">
        <f t="shared" si="118"/>
        <v>10.961002211569221</v>
      </c>
      <c r="P1306" s="99"/>
      <c r="Q1306" s="107">
        <f>1/M1306-(G1306/100-(((E1306/E1186)^(1/10))-1))</f>
        <v>8.8036056601136572E-2</v>
      </c>
      <c r="R1306" s="97">
        <f>((G1306/G1307+G1306/1200+((1+G1307/1200)^(-119))*(1-G1306/G1307)))</f>
        <v>1.0062810771389346</v>
      </c>
      <c r="S1306" s="97">
        <f>S1305*R1305*E1305/E1306</f>
        <v>9.7568958754378077</v>
      </c>
      <c r="T1306" s="100">
        <f t="shared" si="119"/>
        <v>0.1015635398802115</v>
      </c>
      <c r="U1306" s="100">
        <f t="shared" si="120"/>
        <v>4.8905711599098511E-2</v>
      </c>
      <c r="V1306" s="100">
        <f t="shared" si="121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123"/>
        <v>1979.208333333235</v>
      </c>
      <c r="G1307" s="97">
        <v>9.1199999999999992</v>
      </c>
      <c r="H1307" s="96">
        <f t="shared" si="122"/>
        <v>457.7932958452721</v>
      </c>
      <c r="I1307" s="96">
        <f>C1307*$E$1859/E1307</f>
        <v>23.781469914040109</v>
      </c>
      <c r="J1307" s="98">
        <f>J1306*((H1307+(I1307/12))/H1306)</f>
        <v>96388.205028950426</v>
      </c>
      <c r="K1307" s="96">
        <f>D1307*$E$1859/E1307</f>
        <v>60.825682664756428</v>
      </c>
      <c r="L1307" s="98">
        <f>K1307*(J1307/H1307)</f>
        <v>12806.824444406</v>
      </c>
      <c r="M1307" s="91">
        <f>H1307/AVERAGE(K1187:K1306)</f>
        <v>9.0707850296607653</v>
      </c>
      <c r="N1307" s="87"/>
      <c r="O1307" s="99">
        <f t="shared" si="118"/>
        <v>11.050596484076507</v>
      </c>
      <c r="P1307" s="99"/>
      <c r="Q1307" s="107">
        <f>1/M1307-(G1307/100-(((E1307/E1187)^(1/10))-1))</f>
        <v>8.7200380134632091E-2</v>
      </c>
      <c r="R1307" s="97">
        <f>((G1307/G1308+G1307/1200+((1+G1308/1200)^(-119))*(1-G1307/G1308)))</f>
        <v>1.0037031360281712</v>
      </c>
      <c r="S1307" s="97">
        <f>S1306*R1306*E1306/E1307</f>
        <v>9.7197165709569884</v>
      </c>
      <c r="T1307" s="100">
        <f t="shared" si="119"/>
        <v>9.9315980743650556E-2</v>
      </c>
      <c r="U1307" s="100">
        <f t="shared" si="120"/>
        <v>4.8220175595768078E-2</v>
      </c>
      <c r="V1307" s="100">
        <f t="shared" si="121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123"/>
        <v>1979.2916666665683</v>
      </c>
      <c r="G1308" s="97">
        <v>9.18</v>
      </c>
      <c r="H1308" s="96">
        <f t="shared" si="122"/>
        <v>461.64891005665709</v>
      </c>
      <c r="I1308" s="96">
        <f>C1308*$E$1859/E1308</f>
        <v>23.723011625141638</v>
      </c>
      <c r="J1308" s="98">
        <f>J1307*((H1308+(I1308/12))/H1307)</f>
        <v>97616.242399944502</v>
      </c>
      <c r="K1308" s="96">
        <f>D1308*$E$1859/E1308</f>
        <v>61.161472200424917</v>
      </c>
      <c r="L1308" s="98">
        <f>K1308*(J1308/H1308)</f>
        <v>12932.67018679069</v>
      </c>
      <c r="M1308" s="91">
        <f>H1308/AVERAGE(K1188:K1307)</f>
        <v>9.1330635662174142</v>
      </c>
      <c r="N1308" s="87"/>
      <c r="O1308" s="99">
        <f t="shared" si="118"/>
        <v>11.133601762772861</v>
      </c>
      <c r="P1308" s="99"/>
      <c r="Q1308" s="107">
        <f>1/M1308-(G1308/100-(((E1308/E1188)^(1/10))-1))</f>
        <v>8.6475950262932491E-2</v>
      </c>
      <c r="R1308" s="97">
        <f>((G1308/G1309+G1308/1200+((1+G1309/1200)^(-119))*(1-G1308/G1309)))</f>
        <v>1.003117086251853</v>
      </c>
      <c r="S1308" s="97">
        <f>S1307*R1307*E1307/E1308</f>
        <v>9.6451637145821678</v>
      </c>
      <c r="T1308" s="100">
        <f t="shared" si="119"/>
        <v>0.10106179802981496</v>
      </c>
      <c r="U1308" s="100">
        <f t="shared" si="120"/>
        <v>5.0369438134763911E-2</v>
      </c>
      <c r="V1308" s="100">
        <f t="shared" si="121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123"/>
        <v>1979.3749999999015</v>
      </c>
      <c r="G1309" s="97">
        <v>9.25</v>
      </c>
      <c r="H1309" s="96">
        <f t="shared" si="122"/>
        <v>445.25678972027958</v>
      </c>
      <c r="I1309" s="96">
        <f>C1309*$E$1859/E1309</f>
        <v>23.632719570139855</v>
      </c>
      <c r="J1309" s="98">
        <f>J1308*((H1309+(I1309/12))/H1308)</f>
        <v>94566.5386358408</v>
      </c>
      <c r="K1309" s="96">
        <f>D1309*$E$1859/E1309</f>
        <v>61.403290946153817</v>
      </c>
      <c r="L1309" s="98">
        <f>K1309*(J1309/H1309)</f>
        <v>13041.231082124827</v>
      </c>
      <c r="M1309" s="91">
        <f>H1309/AVERAGE(K1189:K1308)</f>
        <v>8.7943832898149576</v>
      </c>
      <c r="N1309" s="87"/>
      <c r="O1309" s="99">
        <f t="shared" si="118"/>
        <v>10.728950511599066</v>
      </c>
      <c r="P1309" s="99"/>
      <c r="Q1309" s="107">
        <f>1/M1309-(G1309/100-(((E1309/E1189)^(1/10))-1))</f>
        <v>9.1052965524399787E-2</v>
      </c>
      <c r="R1309" s="97">
        <f>((G1309/G1310+G1309/1200+((1+G1310/1200)^(-119))*(1-G1309/G1310)))</f>
        <v>1.030044769334399</v>
      </c>
      <c r="S1309" s="97">
        <f>S1308*R1308*E1308/E1309</f>
        <v>9.5534424285124437</v>
      </c>
      <c r="T1309" s="100">
        <f t="shared" si="119"/>
        <v>0.10840015297084604</v>
      </c>
      <c r="U1309" s="100">
        <f t="shared" si="120"/>
        <v>5.3756804855167539E-2</v>
      </c>
      <c r="V1309" s="100">
        <f t="shared" si="121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123"/>
        <v>1979.4583333332348</v>
      </c>
      <c r="G1310" s="97">
        <v>8.91</v>
      </c>
      <c r="H1310" s="96">
        <f t="shared" si="122"/>
        <v>449.0280062240663</v>
      </c>
      <c r="I1310" s="96">
        <f>C1310*$E$1859/E1310</f>
        <v>23.577281742738581</v>
      </c>
      <c r="J1310" s="98">
        <f>J1309*((H1310+(I1310/12))/H1309)</f>
        <v>95784.785568405932</v>
      </c>
      <c r="K1310" s="96">
        <f>D1310*$E$1859/E1310</f>
        <v>61.724793775933598</v>
      </c>
      <c r="L1310" s="98">
        <f>K1310*(J1310/H1310)</f>
        <v>13166.876128282349</v>
      </c>
      <c r="M1310" s="91">
        <f>H1310/AVERAGE(K1190:K1309)</f>
        <v>8.853937764693951</v>
      </c>
      <c r="N1310" s="87"/>
      <c r="O1310" s="99">
        <f t="shared" si="118"/>
        <v>10.809180598290324</v>
      </c>
      <c r="P1310" s="99"/>
      <c r="Q1310" s="107">
        <f>1/M1310-(G1310/100-(((E1310/E1190)^(1/10))-1))</f>
        <v>9.4292456494697335E-2</v>
      </c>
      <c r="R1310" s="97">
        <f>((G1310/G1311+G1310/1200+((1+G1311/1200)^(-119))*(1-G1310/G1311)))</f>
        <v>1.0048016460396398</v>
      </c>
      <c r="S1310" s="97">
        <f>S1309*R1309*E1309/E1310</f>
        <v>9.7315884963734316</v>
      </c>
      <c r="T1310" s="100">
        <f t="shared" si="119"/>
        <v>0.11041797916582263</v>
      </c>
      <c r="U1310" s="100">
        <f t="shared" si="120"/>
        <v>5.6350250301478111E-2</v>
      </c>
      <c r="V1310" s="100">
        <f t="shared" si="121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123"/>
        <v>1979.5416666665681</v>
      </c>
      <c r="G1311" s="97">
        <v>8.9499999999999993</v>
      </c>
      <c r="H1311" s="96">
        <f t="shared" si="122"/>
        <v>448.48078454172355</v>
      </c>
      <c r="I1311" s="96">
        <f>C1311*$E$1859/E1311</f>
        <v>23.566726343844046</v>
      </c>
      <c r="J1311" s="98">
        <f>J1310*((H1311+(I1311/12))/H1310)</f>
        <v>96086.984182004744</v>
      </c>
      <c r="K1311" s="96">
        <f>D1311*$E$1859/E1311</f>
        <v>61.995590593023245</v>
      </c>
      <c r="L1311" s="98">
        <f>K1311*(J1311/H1311)</f>
        <v>13282.551979909122</v>
      </c>
      <c r="M1311" s="91">
        <f>H1311/AVERAGE(K1191:K1310)</f>
        <v>8.8274980455423631</v>
      </c>
      <c r="N1311" s="87"/>
      <c r="O1311" s="99">
        <f t="shared" si="118"/>
        <v>10.784338517075026</v>
      </c>
      <c r="P1311" s="99"/>
      <c r="Q1311" s="107">
        <f>1/M1311-(G1311/100-(((E1311/E1191)^(1/10))-1))</f>
        <v>9.4825501424015135E-2</v>
      </c>
      <c r="R1311" s="97">
        <f>((G1311/G1312+G1311/1200+((1+G1312/1200)^(-119))*(1-G1311/G1312)))</f>
        <v>1.0022294077638916</v>
      </c>
      <c r="S1311" s="97">
        <f>S1310*R1310*E1310/E1311</f>
        <v>9.6713031040074586</v>
      </c>
      <c r="T1311" s="100">
        <f t="shared" si="119"/>
        <v>0.11287090177119952</v>
      </c>
      <c r="U1311" s="100">
        <f t="shared" si="120"/>
        <v>5.9327623602140944E-2</v>
      </c>
      <c r="V1311" s="100">
        <f t="shared" si="121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123"/>
        <v>1979.6249999999013</v>
      </c>
      <c r="G1312" s="97">
        <v>9.0299999999999994</v>
      </c>
      <c r="H1312" s="96">
        <f t="shared" si="122"/>
        <v>464.55666260162593</v>
      </c>
      <c r="I1312" s="96">
        <f>C1312*$E$1859/E1312</f>
        <v>23.588275464295389</v>
      </c>
      <c r="J1312" s="98">
        <f>J1311*((H1312+(I1312/12))/H1311)</f>
        <v>99952.38909616023</v>
      </c>
      <c r="K1312" s="96">
        <f>D1312*$E$1859/E1312</f>
        <v>62.344455726964753</v>
      </c>
      <c r="L1312" s="98">
        <f>K1312*(J1312/H1312)</f>
        <v>13413.815360890932</v>
      </c>
      <c r="M1312" s="91">
        <f>H1312/AVERAGE(K1192:K1311)</f>
        <v>9.1271657972150351</v>
      </c>
      <c r="N1312" s="87"/>
      <c r="O1312" s="99">
        <f t="shared" si="118"/>
        <v>11.156331375849176</v>
      </c>
      <c r="P1312" s="99"/>
      <c r="Q1312" s="107">
        <f>1/M1312-(G1312/100-(((E1312/E1192)^(1/10))-1))</f>
        <v>9.0746477696883918E-2</v>
      </c>
      <c r="R1312" s="97">
        <f>((G1312/G1313+G1312/1200+((1+G1313/1200)^(-119))*(1-G1312/G1313)))</f>
        <v>0.9881636923006627</v>
      </c>
      <c r="S1312" s="97">
        <f>S1311*R1311*E1311/E1312</f>
        <v>9.6009266441916079</v>
      </c>
      <c r="T1312" s="100">
        <f t="shared" si="119"/>
        <v>0.11340784433525886</v>
      </c>
      <c r="U1312" s="100">
        <f t="shared" si="120"/>
        <v>5.9991130331344067E-2</v>
      </c>
      <c r="V1312" s="100">
        <f t="shared" si="121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123"/>
        <v>1979.7083333332346</v>
      </c>
      <c r="G1313" s="97">
        <v>9.33</v>
      </c>
      <c r="H1313" s="96">
        <f t="shared" si="122"/>
        <v>464.70973592493289</v>
      </c>
      <c r="I1313" s="96">
        <f>C1313*$E$1859/E1313</f>
        <v>23.57781441018766</v>
      </c>
      <c r="J1313" s="98">
        <f>J1312*((H1313+(I1313/12))/H1312)</f>
        <v>100408.06716820193</v>
      </c>
      <c r="K1313" s="96">
        <f>D1313*$E$1859/E1313</f>
        <v>62.603162399463791</v>
      </c>
      <c r="L1313" s="98">
        <f>K1313*(J1313/H1313)</f>
        <v>13526.427464740278</v>
      </c>
      <c r="M1313" s="91">
        <f>H1313/AVERAGE(K1193:K1312)</f>
        <v>9.1127589907409572</v>
      </c>
      <c r="N1313" s="87"/>
      <c r="O1313" s="99">
        <f t="shared" si="118"/>
        <v>11.144412105091888</v>
      </c>
      <c r="P1313" s="99"/>
      <c r="Q1313" s="107">
        <f>1/M1313-(G1313/100-(((E1313/E1193)^(1/10))-1))</f>
        <v>8.8786091274875925E-2</v>
      </c>
      <c r="R1313" s="97">
        <f>((G1313/G1314+G1313/1200+((1+G1314/1200)^(-119))*(1-G1313/G1314)))</f>
        <v>0.94765923764923543</v>
      </c>
      <c r="S1313" s="97">
        <f>S1312*R1312*E1312/E1313</f>
        <v>9.3855467777578525</v>
      </c>
      <c r="T1313" s="100">
        <f t="shared" si="119"/>
        <v>0.11305552603619362</v>
      </c>
      <c r="U1313" s="100">
        <f t="shared" si="120"/>
        <v>6.2200426914902129E-2</v>
      </c>
      <c r="V1313" s="100">
        <f t="shared" si="121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123"/>
        <v>1979.7916666665678</v>
      </c>
      <c r="G1314" s="97">
        <v>10.3</v>
      </c>
      <c r="H1314" s="96">
        <f t="shared" si="122"/>
        <v>443.59763630319134</v>
      </c>
      <c r="I1314" s="96">
        <f>C1314*$E$1859/E1314</f>
        <v>23.587805528390952</v>
      </c>
      <c r="J1314" s="98">
        <f>J1313*((H1314+(I1314/12))/H1313)</f>
        <v>96271.166637017348</v>
      </c>
      <c r="K1314" s="96">
        <f>D1314*$E$1859/E1314</f>
        <v>62.429257012632959</v>
      </c>
      <c r="L1314" s="98">
        <f>K1314*(J1314/H1314)</f>
        <v>13548.623601728452</v>
      </c>
      <c r="M1314" s="91">
        <f>H1314/AVERAGE(K1194:K1313)</f>
        <v>8.6818433068993084</v>
      </c>
      <c r="N1314" s="87"/>
      <c r="O1314" s="99">
        <f t="shared" si="118"/>
        <v>10.624838288277676</v>
      </c>
      <c r="P1314" s="99"/>
      <c r="Q1314" s="107">
        <f>1/M1314-(G1314/100-(((E1314/E1194)^(1/10))-1))</f>
        <v>8.4815287363696729E-2</v>
      </c>
      <c r="R1314" s="97">
        <f>((G1314/G1315+G1314/1200+((1+G1315/1200)^(-119))*(1-G1314/G1315)))</f>
        <v>0.98720293819717986</v>
      </c>
      <c r="S1314" s="97">
        <f>S1313*R1313*E1313/E1314</f>
        <v>8.8233349439243458</v>
      </c>
      <c r="T1314" s="100">
        <f t="shared" si="119"/>
        <v>0.11753450057390236</v>
      </c>
      <c r="U1314" s="100">
        <f t="shared" si="120"/>
        <v>7.029506667040053E-2</v>
      </c>
      <c r="V1314" s="100">
        <f t="shared" si="121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123"/>
        <v>1979.8749999999011</v>
      </c>
      <c r="G1315" s="97">
        <v>10.65</v>
      </c>
      <c r="H1315" s="96">
        <f t="shared" si="122"/>
        <v>436.14184255599457</v>
      </c>
      <c r="I1315" s="96">
        <f>C1315*$E$1859/E1315</f>
        <v>23.566505985046103</v>
      </c>
      <c r="J1315" s="98">
        <f>J1314*((H1315+(I1315/12))/H1314)</f>
        <v>95079.290635921265</v>
      </c>
      <c r="K1315" s="96">
        <f>D1315*$E$1859/E1315</f>
        <v>62.175657676548063</v>
      </c>
      <c r="L1315" s="98">
        <f>K1315*(J1315/H1315)</f>
        <v>13554.345971629842</v>
      </c>
      <c r="M1315" s="91">
        <f>H1315/AVERAGE(K1195:K1314)</f>
        <v>8.5187843029835566</v>
      </c>
      <c r="N1315" s="87"/>
      <c r="O1315" s="99">
        <f t="shared" si="118"/>
        <v>10.433469269423092</v>
      </c>
      <c r="P1315" s="99"/>
      <c r="Q1315" s="107">
        <f>1/M1315-(G1315/100-(((E1315/E1195)^(1/10))-1))</f>
        <v>8.3940339688296811E-2</v>
      </c>
      <c r="R1315" s="97">
        <f>((G1315/G1316+G1315/1200+((1+G1316/1200)^(-119))*(1-G1315/G1316)))</f>
        <v>1.0249286541450782</v>
      </c>
      <c r="S1315" s="97">
        <f>S1314*R1314*E1314/E1315</f>
        <v>8.6300889069402533</v>
      </c>
      <c r="T1315" s="100">
        <f t="shared" si="119"/>
        <v>0.11661860415602532</v>
      </c>
      <c r="U1315" s="100">
        <f t="shared" si="120"/>
        <v>7.4146520468323818E-2</v>
      </c>
      <c r="V1315" s="100">
        <f t="shared" si="121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123"/>
        <v>1979.9583333332343</v>
      </c>
      <c r="G1316" s="97">
        <v>10.39</v>
      </c>
      <c r="H1316" s="96">
        <f t="shared" si="122"/>
        <v>448.65671316818759</v>
      </c>
      <c r="I1316" s="96">
        <f>C1316*$E$1859/E1316</f>
        <v>23.514939048239889</v>
      </c>
      <c r="J1316" s="98">
        <f>J1315*((H1316+(I1316/12))/H1315)</f>
        <v>98234.732733565819</v>
      </c>
      <c r="K1316" s="96">
        <f>D1316*$E$1859/E1316</f>
        <v>61.846370664928273</v>
      </c>
      <c r="L1316" s="98">
        <f>K1316*(J1316/H1316)</f>
        <v>13541.448315591726</v>
      </c>
      <c r="M1316" s="91">
        <f>H1316/AVERAGE(K1196:K1315)</f>
        <v>8.7452044046692876</v>
      </c>
      <c r="N1316" s="87"/>
      <c r="O1316" s="99">
        <f t="shared" si="118"/>
        <v>10.717928631289343</v>
      </c>
      <c r="P1316" s="99"/>
      <c r="Q1316" s="107">
        <f>1/M1316-(G1316/100-(((E1316/E1196)^(1/10))-1))</f>
        <v>8.4055550379180416E-2</v>
      </c>
      <c r="R1316" s="97">
        <f>((G1316/G1317+G1316/1200+((1+G1317/1200)^(-119))*(1-G1316/G1317)))</f>
        <v>0.98376644574528849</v>
      </c>
      <c r="S1316" s="97">
        <f>S1315*R1315*E1315/E1316</f>
        <v>8.7529675164066045</v>
      </c>
      <c r="T1316" s="100">
        <f t="shared" si="119"/>
        <v>0.11581447133810352</v>
      </c>
      <c r="U1316" s="100">
        <f t="shared" si="120"/>
        <v>7.3379812698553426E-2</v>
      </c>
      <c r="V1316" s="100">
        <f t="shared" si="121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123"/>
        <v>1980.0416666665676</v>
      </c>
      <c r="G1317" s="97">
        <v>10.8</v>
      </c>
      <c r="H1317" s="96">
        <f t="shared" si="122"/>
        <v>455.03282069408732</v>
      </c>
      <c r="I1317" s="96">
        <f>C1317*$E$1859/E1317</f>
        <v>23.387620179948581</v>
      </c>
      <c r="J1317" s="98">
        <f>J1316*((H1317+(I1317/12))/H1316)</f>
        <v>100057.53306060551</v>
      </c>
      <c r="K1317" s="96">
        <f>D1317*$E$1859/E1317</f>
        <v>61.559909095758336</v>
      </c>
      <c r="L1317" s="98">
        <f>K1317*(J1317/H1317)</f>
        <v>13536.457942003448</v>
      </c>
      <c r="M1317" s="91">
        <f>H1317/AVERAGE(K1197:K1316)</f>
        <v>8.8509341807291069</v>
      </c>
      <c r="N1317" s="87"/>
      <c r="O1317" s="99">
        <f t="shared" si="118"/>
        <v>10.854081878724752</v>
      </c>
      <c r="P1317" s="99"/>
      <c r="Q1317" s="107">
        <f>1/M1317-(G1317/100-(((E1317/E1197)^(1/10))-1))</f>
        <v>7.983469845349192E-2</v>
      </c>
      <c r="R1317" s="97">
        <f>((G1317/G1318+G1317/1200+((1+G1318/1200)^(-119))*(1-G1317/G1318)))</f>
        <v>0.91740152564398236</v>
      </c>
      <c r="S1317" s="97">
        <f>S1316*R1316*E1316/E1317</f>
        <v>8.4891281428550585</v>
      </c>
      <c r="T1317" s="100">
        <f t="shared" si="119"/>
        <v>0.11014020821413228</v>
      </c>
      <c r="U1317" s="100">
        <f t="shared" si="120"/>
        <v>7.3558380560686532E-2</v>
      </c>
      <c r="V1317" s="100">
        <f t="shared" si="121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123"/>
        <v>1980.1249999999009</v>
      </c>
      <c r="G1318" s="97">
        <v>12.41</v>
      </c>
      <c r="H1318" s="96">
        <f t="shared" si="122"/>
        <v>466.49079404309231</v>
      </c>
      <c r="I1318" s="96">
        <f>C1318*$E$1859/E1318</f>
        <v>23.263851394169826</v>
      </c>
      <c r="J1318" s="98">
        <f>J1317*((H1318+(I1318/12))/H1317)</f>
        <v>103003.32828946407</v>
      </c>
      <c r="K1318" s="96">
        <f>D1318*$E$1859/E1318</f>
        <v>61.281839636882104</v>
      </c>
      <c r="L1318" s="98">
        <f>K1318*(J1318/H1318)</f>
        <v>13531.314072870993</v>
      </c>
      <c r="M1318" s="91">
        <f>H1318/AVERAGE(K1198:K1317)</f>
        <v>9.0544760921925125</v>
      </c>
      <c r="N1318" s="87"/>
      <c r="O1318" s="99">
        <f t="shared" si="118"/>
        <v>11.109252312727017</v>
      </c>
      <c r="P1318" s="99"/>
      <c r="Q1318" s="107">
        <f>1/M1318-(G1318/100-(((E1318/E1198)^(1/10))-1))</f>
        <v>6.2137165228765334E-2</v>
      </c>
      <c r="R1318" s="97">
        <f>((G1318/G1319+G1318/1200+((1+G1319/1200)^(-119))*(1-G1318/G1319)))</f>
        <v>0.99125648533881872</v>
      </c>
      <c r="S1318" s="97">
        <f>S1317*R1317*E1317/E1318</f>
        <v>7.6793620117894337</v>
      </c>
      <c r="T1318" s="100">
        <f t="shared" si="119"/>
        <v>0.10357782711324814</v>
      </c>
      <c r="U1318" s="100">
        <f t="shared" si="120"/>
        <v>8.2715176581483529E-2</v>
      </c>
      <c r="V1318" s="100">
        <f t="shared" si="121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123"/>
        <v>1980.2083333332341</v>
      </c>
      <c r="G1319" s="97">
        <v>12.75</v>
      </c>
      <c r="H1319" s="96">
        <f t="shared" si="122"/>
        <v>417.25825655430708</v>
      </c>
      <c r="I1319" s="96">
        <f>C1319*$E$1859/E1319</f>
        <v>23.114593008739071</v>
      </c>
      <c r="J1319" s="98">
        <f>J1318*((H1319+(I1319/12))/H1318)</f>
        <v>92557.87338222847</v>
      </c>
      <c r="K1319" s="96">
        <f>D1319*$E$1859/E1319</f>
        <v>60.934849500624203</v>
      </c>
      <c r="L1319" s="98">
        <f>K1319*(J1319/H1319)</f>
        <v>13516.808825351221</v>
      </c>
      <c r="M1319" s="91">
        <f>H1319/AVERAGE(K1199:K1318)</f>
        <v>8.0811509007854987</v>
      </c>
      <c r="N1319" s="87"/>
      <c r="O1319" s="99">
        <f t="shared" si="118"/>
        <v>9.924835697356496</v>
      </c>
      <c r="P1319" s="99"/>
      <c r="Q1319" s="107">
        <f>1/M1319-(G1319/100-(((E1319/E1199)^(1/10))-1))</f>
        <v>7.3098972741579948E-2</v>
      </c>
      <c r="R1319" s="97">
        <f>((G1319/G1320+G1319/1200+((1+G1320/1200)^(-119))*(1-G1319/G1320)))</f>
        <v>1.0862448859181546</v>
      </c>
      <c r="S1319" s="97">
        <f>S1318*R1318*E1318/E1319</f>
        <v>7.4981766873766658</v>
      </c>
      <c r="T1319" s="100">
        <f t="shared" si="119"/>
        <v>0.11781757133238635</v>
      </c>
      <c r="U1319" s="100">
        <f t="shared" si="120"/>
        <v>8.461038335075366E-2</v>
      </c>
      <c r="V1319" s="100">
        <f t="shared" si="121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123"/>
        <v>1980.2916666665674</v>
      </c>
      <c r="G1320" s="97">
        <v>11.47</v>
      </c>
      <c r="H1320" s="96">
        <f t="shared" si="122"/>
        <v>405.92236419753073</v>
      </c>
      <c r="I1320" s="96">
        <f>C1320*$E$1859/E1320</f>
        <v>23.041690379444436</v>
      </c>
      <c r="J1320" s="98">
        <f>J1319*((H1320+(I1320/12))/H1319)</f>
        <v>90469.234222453757</v>
      </c>
      <c r="K1320" s="96">
        <f>D1320*$E$1859/E1320</f>
        <v>59.797881637654307</v>
      </c>
      <c r="L1320" s="98">
        <f>K1320*(J1320/H1320)</f>
        <v>13327.3478798792</v>
      </c>
      <c r="M1320" s="91">
        <f>H1320/AVERAGE(K1200:K1319)</f>
        <v>7.8440245047192132</v>
      </c>
      <c r="N1320" s="87"/>
      <c r="O1320" s="99">
        <f t="shared" si="118"/>
        <v>9.6444480482973116</v>
      </c>
      <c r="P1320" s="99"/>
      <c r="Q1320" s="107">
        <f>1/M1320-(G1320/100-(((E1320/E1200)^(1/10))-1))</f>
        <v>9.0000669289211202E-2</v>
      </c>
      <c r="R1320" s="97">
        <f>((G1320/G1321+G1320/1200+((1+G1321/1200)^(-119))*(1-G1320/G1321)))</f>
        <v>1.0899045574721604</v>
      </c>
      <c r="S1320" s="97">
        <f>S1319*R1319*E1319/E1320</f>
        <v>8.0543576794805904</v>
      </c>
      <c r="T1320" s="100">
        <f t="shared" si="119"/>
        <v>0.12042042697591238</v>
      </c>
      <c r="U1320" s="100">
        <f t="shared" si="120"/>
        <v>7.6057149488397258E-2</v>
      </c>
      <c r="V1320" s="100">
        <f t="shared" si="121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123"/>
        <v>1980.3749999999006</v>
      </c>
      <c r="G1321" s="97">
        <v>10.18</v>
      </c>
      <c r="H1321" s="96">
        <f t="shared" si="122"/>
        <v>420.29398349633237</v>
      </c>
      <c r="I1321" s="96">
        <f>C1321*$E$1859/E1321</f>
        <v>22.998432142603903</v>
      </c>
      <c r="J1321" s="98">
        <f>J1320*((H1321+(I1321/12))/H1320)</f>
        <v>94099.428239398869</v>
      </c>
      <c r="K1321" s="96">
        <f>D1321*$E$1859/E1321</f>
        <v>58.75803548105133</v>
      </c>
      <c r="L1321" s="98">
        <f>K1321*(J1321/H1321)</f>
        <v>13155.30976018716</v>
      </c>
      <c r="M1321" s="91">
        <f>H1321/AVERAGE(K1201:K1320)</f>
        <v>8.1042258071764888</v>
      </c>
      <c r="N1321" s="87"/>
      <c r="O1321" s="99">
        <f t="shared" si="118"/>
        <v>9.9744124837086687</v>
      </c>
      <c r="P1321" s="99"/>
      <c r="Q1321" s="107">
        <f>1/M1321-(G1321/100-(((E1321/E1201)^(1/10))-1))</f>
        <v>9.9587051863871387E-2</v>
      </c>
      <c r="R1321" s="97">
        <f>((G1321/G1322+G1321/1200+((1+G1322/1200)^(-119))*(1-G1321/G1322)))</f>
        <v>1.0338153104575889</v>
      </c>
      <c r="S1321" s="97">
        <f>S1320*R1320*E1320/E1321</f>
        <v>8.6926280260699276</v>
      </c>
      <c r="T1321" s="100">
        <f t="shared" si="119"/>
        <v>0.11998882624858798</v>
      </c>
      <c r="U1321" s="100">
        <f t="shared" si="120"/>
        <v>6.8623577027353555E-2</v>
      </c>
      <c r="V1321" s="100">
        <f t="shared" si="121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123"/>
        <v>1980.4583333332339</v>
      </c>
      <c r="G1322" s="97">
        <v>9.7799999999999994</v>
      </c>
      <c r="H1322" s="96">
        <f t="shared" si="122"/>
        <v>442.35392140266003</v>
      </c>
      <c r="I1322" s="96">
        <f>C1322*$E$1859/E1322</f>
        <v>22.928292261185</v>
      </c>
      <c r="J1322" s="98">
        <f>J1321*((H1322+(I1322/12))/H1321)</f>
        <v>99466.201415422795</v>
      </c>
      <c r="K1322" s="96">
        <f>D1322*$E$1859/E1322</f>
        <v>57.668129020556201</v>
      </c>
      <c r="L1322" s="98">
        <f>K1322*(J1322/H1322)</f>
        <v>12967.059765675536</v>
      </c>
      <c r="M1322" s="91">
        <f>H1322/AVERAGE(K1202:K1321)</f>
        <v>8.5120779623067353</v>
      </c>
      <c r="N1322" s="87"/>
      <c r="O1322" s="99">
        <f t="shared" si="118"/>
        <v>10.484904625773886</v>
      </c>
      <c r="P1322" s="99"/>
      <c r="Q1322" s="107">
        <f>1/M1322-(G1322/100-(((E1322/E1202)^(1/10))-1))</f>
        <v>9.8297418837549125E-2</v>
      </c>
      <c r="R1322" s="97">
        <f>((G1322/G1323+G1322/1200+((1+G1323/1200)^(-119))*(1-G1322/G1323)))</f>
        <v>0.97896138321192905</v>
      </c>
      <c r="S1322" s="97">
        <f>S1321*R1321*E1321/E1322</f>
        <v>8.8887736978445044</v>
      </c>
      <c r="T1322" s="100">
        <f t="shared" si="119"/>
        <v>0.11667441295748793</v>
      </c>
      <c r="U1322" s="100">
        <f t="shared" si="120"/>
        <v>6.8408284515380169E-2</v>
      </c>
      <c r="V1322" s="100">
        <f t="shared" si="121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123"/>
        <v>1980.5416666665672</v>
      </c>
      <c r="G1323" s="97">
        <v>10.25</v>
      </c>
      <c r="H1323" s="96">
        <f t="shared" si="122"/>
        <v>462.42582708585235</v>
      </c>
      <c r="I1323" s="96">
        <f>C1323*$E$1859/E1323</f>
        <v>23.095545275272059</v>
      </c>
      <c r="J1323" s="98">
        <f>J1322*((H1323+(I1323/12))/H1322)</f>
        <v>104412.26749689264</v>
      </c>
      <c r="K1323" s="96">
        <f>D1323*$E$1859/E1323</f>
        <v>57.282130834340968</v>
      </c>
      <c r="L1323" s="98">
        <f>K1323*(J1323/H1323)</f>
        <v>12933.873536342961</v>
      </c>
      <c r="M1323" s="91">
        <f>H1323/AVERAGE(K1203:K1322)</f>
        <v>8.8808655272958372</v>
      </c>
      <c r="N1323" s="87"/>
      <c r="O1323" s="99">
        <f t="shared" si="118"/>
        <v>10.946930734313662</v>
      </c>
      <c r="P1323" s="99"/>
      <c r="Q1323" s="107">
        <f>1/M1323-(G1323/100-(((E1323/E1203)^(1/10))-1))</f>
        <v>8.8164511549686506E-2</v>
      </c>
      <c r="R1323" s="97">
        <f>((G1323/G1324+G1323/1200+((1+G1324/1200)^(-119))*(1-G1323/G1324)))</f>
        <v>0.95756531230729502</v>
      </c>
      <c r="S1323" s="97">
        <f>S1322*R1322*E1322/E1323</f>
        <v>8.7017661942996689</v>
      </c>
      <c r="T1323" s="100">
        <f t="shared" si="119"/>
        <v>0.11103166742807868</v>
      </c>
      <c r="U1323" s="100">
        <f t="shared" si="120"/>
        <v>7.1096320450743322E-2</v>
      </c>
      <c r="V1323" s="100">
        <f t="shared" si="121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123"/>
        <v>1980.6249999999004</v>
      </c>
      <c r="G1324" s="97">
        <v>11.1</v>
      </c>
      <c r="H1324" s="96">
        <f t="shared" si="122"/>
        <v>473.27409063625436</v>
      </c>
      <c r="I1324" s="96">
        <f>C1324*$E$1859/E1324</f>
        <v>23.095277439795915</v>
      </c>
      <c r="J1324" s="98">
        <f>J1323*((H1324+(I1324/12))/H1323)</f>
        <v>107296.28530345792</v>
      </c>
      <c r="K1324" s="96">
        <f>D1324*$E$1859/E1324</f>
        <v>56.486316566626641</v>
      </c>
      <c r="L1324" s="98">
        <f>K1324*(J1324/H1324)</f>
        <v>12806.050569821618</v>
      </c>
      <c r="M1324" s="91">
        <f>H1324/AVERAGE(K1204:K1323)</f>
        <v>9.0710059816183772</v>
      </c>
      <c r="N1324" s="87"/>
      <c r="O1324" s="99">
        <f t="shared" si="118"/>
        <v>11.188545257817424</v>
      </c>
      <c r="P1324" s="99"/>
      <c r="Q1324" s="107">
        <f>1/M1324-(G1324/100-(((E1324/E1204)^(1/10))-1))</f>
        <v>7.8083837878666018E-2</v>
      </c>
      <c r="R1324" s="97">
        <f>((G1324/G1325+G1324/1200+((1+G1325/1200)^(-119))*(1-G1324/G1325)))</f>
        <v>0.98506715229684649</v>
      </c>
      <c r="S1324" s="97">
        <f>S1323*R1323*E1323/E1324</f>
        <v>8.2724913881024982</v>
      </c>
      <c r="T1324" s="100">
        <f t="shared" si="119"/>
        <v>9.7969185990176788E-2</v>
      </c>
      <c r="U1324" s="100">
        <f t="shared" si="120"/>
        <v>7.4303867471424034E-2</v>
      </c>
      <c r="V1324" s="100">
        <f t="shared" si="121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123"/>
        <v>1980.7083333332337</v>
      </c>
      <c r="G1325" s="97">
        <v>11.51</v>
      </c>
      <c r="H1325" s="96">
        <f t="shared" si="122"/>
        <v>480.73087202380935</v>
      </c>
      <c r="I1325" s="96">
        <f>C1325*$E$1859/E1325</f>
        <v>23.067481369047613</v>
      </c>
      <c r="J1325" s="98">
        <f>J1324*((H1325+(I1325/12))/H1324)</f>
        <v>109422.62087016695</v>
      </c>
      <c r="K1325" s="96">
        <f>D1325*$E$1859/E1325</f>
        <v>55.63557285714284</v>
      </c>
      <c r="L1325" s="98">
        <f>K1325*(J1325/H1325)</f>
        <v>12663.613988452524</v>
      </c>
      <c r="M1325" s="91">
        <f>H1325/AVERAGE(K1205:K1324)</f>
        <v>9.1960401317432368</v>
      </c>
      <c r="N1325" s="87"/>
      <c r="O1325" s="99">
        <f t="shared" si="118"/>
        <v>11.349812726304922</v>
      </c>
      <c r="P1325" s="99"/>
      <c r="Q1325" s="107">
        <f>1/M1325-(G1325/100-(((E1325/E1205)^(1/10))-1))</f>
        <v>7.2835959625503183E-2</v>
      </c>
      <c r="R1325" s="97">
        <f>((G1325/G1326+G1325/1200+((1+G1326/1200)^(-119))*(1-G1325/G1326)))</f>
        <v>0.99557219879022962</v>
      </c>
      <c r="S1325" s="97">
        <f>S1324*R1324*E1324/E1325</f>
        <v>8.0810515379609953</v>
      </c>
      <c r="T1325" s="100">
        <f t="shared" si="119"/>
        <v>9.0057723227128239E-2</v>
      </c>
      <c r="U1325" s="100">
        <f t="shared" si="120"/>
        <v>7.5720136129266313E-2</v>
      </c>
      <c r="V1325" s="100">
        <f t="shared" si="121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123"/>
        <v>1980.7916666665669</v>
      </c>
      <c r="G1326" s="97">
        <v>11.75</v>
      </c>
      <c r="H1326" s="96">
        <f t="shared" si="122"/>
        <v>490.12392806603754</v>
      </c>
      <c r="I1326" s="96">
        <f>C1326*$E$1859/E1326</f>
        <v>22.962795400943389</v>
      </c>
      <c r="J1326" s="98">
        <f>J1325*((H1326+(I1326/12))/H1325)</f>
        <v>111996.20272242505</v>
      </c>
      <c r="K1326" s="96">
        <f>D1326*$E$1859/E1326</f>
        <v>55.336572523584891</v>
      </c>
      <c r="L1326" s="98">
        <f>K1326*(J1326/H1326)</f>
        <v>12644.732565435088</v>
      </c>
      <c r="M1326" s="91">
        <f>H1326/AVERAGE(K1206:K1325)</f>
        <v>9.3578410467571054</v>
      </c>
      <c r="N1326" s="87"/>
      <c r="O1326" s="99">
        <f t="shared" si="118"/>
        <v>11.556163110889683</v>
      </c>
      <c r="P1326" s="99"/>
      <c r="Q1326" s="107">
        <f>1/M1326-(G1326/100-(((E1326/E1206)^(1/10))-1))</f>
        <v>6.902959268576786E-2</v>
      </c>
      <c r="R1326" s="97">
        <f>((G1326/G1327+G1326/1200+((1+G1327/1200)^(-119))*(1-G1326/G1327)))</f>
        <v>0.9574436158599442</v>
      </c>
      <c r="S1326" s="97">
        <f>S1325*R1325*E1325/E1326</f>
        <v>7.9693714722587217</v>
      </c>
      <c r="T1326" s="100">
        <f t="shared" si="119"/>
        <v>8.4332377145880599E-2</v>
      </c>
      <c r="U1326" s="100">
        <f t="shared" si="120"/>
        <v>7.8563898778369445E-2</v>
      </c>
      <c r="V1326" s="100">
        <f t="shared" si="121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123"/>
        <v>1980.8749999999002</v>
      </c>
      <c r="G1327" s="97">
        <v>12.68</v>
      </c>
      <c r="H1327" s="96">
        <f t="shared" si="122"/>
        <v>506.64586959064303</v>
      </c>
      <c r="I1327" s="96">
        <f>C1327*$E$1859/E1327</f>
        <v>22.886803099415197</v>
      </c>
      <c r="J1327" s="98">
        <f>J1326*((H1327+(I1327/12))/H1326)</f>
        <v>116207.37772150718</v>
      </c>
      <c r="K1327" s="96">
        <f>D1327*$E$1859/E1327</f>
        <v>55.107538947368404</v>
      </c>
      <c r="L1327" s="98">
        <f>K1327*(J1327/H1327)</f>
        <v>12639.800259170568</v>
      </c>
      <c r="M1327" s="91">
        <f>H1327/AVERAGE(K1207:K1326)</f>
        <v>9.6540436632333826</v>
      </c>
      <c r="N1327" s="87"/>
      <c r="O1327" s="99">
        <f t="shared" si="118"/>
        <v>11.927567744896828</v>
      </c>
      <c r="P1327" s="99"/>
      <c r="Q1327" s="107">
        <f>1/M1327-(G1327/100-(((E1327/E1207)^(1/10))-1))</f>
        <v>5.6791837574995715E-2</v>
      </c>
      <c r="R1327" s="97">
        <f>((G1327/G1328+G1327/1200+((1+G1328/1200)^(-119))*(1-G1327/G1328)))</f>
        <v>1.0016172099037945</v>
      </c>
      <c r="S1327" s="97">
        <f>S1326*R1326*E1326/E1327</f>
        <v>7.567754169677011</v>
      </c>
      <c r="T1327" s="100">
        <f t="shared" si="119"/>
        <v>8.3277664823952602E-2</v>
      </c>
      <c r="U1327" s="100">
        <f t="shared" si="120"/>
        <v>8.7060991725470327E-2</v>
      </c>
      <c r="V1327" s="100">
        <f t="shared" si="121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123"/>
        <v>1980.9583333332334</v>
      </c>
      <c r="G1328" s="97">
        <v>12.84</v>
      </c>
      <c r="H1328" s="96">
        <f t="shared" si="122"/>
        <v>493.81154982618756</v>
      </c>
      <c r="I1328" s="96">
        <f>C1328*$E$1859/E1328</f>
        <v>22.785611587485509</v>
      </c>
      <c r="J1328" s="98">
        <f>J1327*((H1328+(I1328/12))/H1327)</f>
        <v>113699.14062749268</v>
      </c>
      <c r="K1328" s="96">
        <f>D1328*$E$1859/E1328</f>
        <v>54.818630475086891</v>
      </c>
      <c r="L1328" s="98">
        <f>K1328*(J1328/H1328)</f>
        <v>12621.882128085706</v>
      </c>
      <c r="M1328" s="91">
        <f>H1328/AVERAGE(K1208:K1327)</f>
        <v>9.3899020849217401</v>
      </c>
      <c r="N1328" s="87"/>
      <c r="O1328" s="99">
        <f t="shared" si="118"/>
        <v>11.60800697134548</v>
      </c>
      <c r="P1328" s="99"/>
      <c r="Q1328" s="107">
        <f>1/M1328-(G1328/100-(((E1328/E1208)^(1/10))-1))</f>
        <v>5.8567531084092489E-2</v>
      </c>
      <c r="R1328" s="97">
        <f>((G1328/G1329+G1328/1200+((1+G1329/1200)^(-119))*(1-G1328/G1329)))</f>
        <v>1.0259640818205924</v>
      </c>
      <c r="S1328" s="97">
        <f>S1327*R1327*E1327/E1328</f>
        <v>7.5097263710922251</v>
      </c>
      <c r="T1328" s="100">
        <f t="shared" si="119"/>
        <v>9.0525660954746234E-2</v>
      </c>
      <c r="U1328" s="100">
        <f t="shared" si="120"/>
        <v>9.091647924203361E-2</v>
      </c>
      <c r="V1328" s="100">
        <f t="shared" si="121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123"/>
        <v>1981.0416666665667</v>
      </c>
      <c r="G1329" s="97">
        <v>12.57</v>
      </c>
      <c r="H1329" s="96">
        <f t="shared" si="122"/>
        <v>488.00375287356309</v>
      </c>
      <c r="I1329" s="96">
        <f>C1329*$E$1859/E1329</f>
        <v>22.749047126436775</v>
      </c>
      <c r="J1329" s="98">
        <f>J1328*((H1329+(I1329/12))/H1328)</f>
        <v>112798.4003952224</v>
      </c>
      <c r="K1329" s="96">
        <f>D1329*$E$1859/E1329</f>
        <v>54.084024942528721</v>
      </c>
      <c r="L1329" s="98">
        <f>K1329*(J1329/H1329)</f>
        <v>12501.115953575776</v>
      </c>
      <c r="M1329" s="91">
        <f>H1329/AVERAGE(K1209:K1328)</f>
        <v>9.2594045308779513</v>
      </c>
      <c r="N1329" s="87"/>
      <c r="O1329" s="99">
        <f t="shared" si="118"/>
        <v>11.454209284131171</v>
      </c>
      <c r="P1329" s="99"/>
      <c r="Q1329" s="107">
        <f>1/M1329-(G1329/100-(((E1329/E1209)^(1/10))-1))</f>
        <v>6.3641666217788898E-2</v>
      </c>
      <c r="R1329" s="97">
        <f>((G1329/G1330+G1329/1200+((1+G1330/1200)^(-119))*(1-G1329/G1330)))</f>
        <v>0.97626896793785978</v>
      </c>
      <c r="S1329" s="97">
        <f>S1328*R1328*E1328/E1329</f>
        <v>7.6427176053549823</v>
      </c>
      <c r="T1329" s="100">
        <f t="shared" si="119"/>
        <v>8.9993765283575167E-2</v>
      </c>
      <c r="U1329" s="100">
        <f t="shared" si="120"/>
        <v>8.9011131540330801E-2</v>
      </c>
      <c r="V1329" s="100">
        <f t="shared" si="121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123"/>
        <v>1981.1249999999</v>
      </c>
      <c r="G1330" s="97">
        <v>13.19</v>
      </c>
      <c r="H1330" s="96">
        <f t="shared" si="122"/>
        <v>466.30161774744016</v>
      </c>
      <c r="I1330" s="96">
        <f>C1330*$E$1859/E1330</f>
        <v>22.661387030716714</v>
      </c>
      <c r="J1330" s="98">
        <f>J1329*((H1330+(I1330/12))/H1329)</f>
        <v>108218.61571752165</v>
      </c>
      <c r="K1330" s="96">
        <f>D1330*$E$1859/E1330</f>
        <v>53.23973299203638</v>
      </c>
      <c r="L1330" s="98">
        <f>K1330*(J1330/H1330)</f>
        <v>12355.801451860336</v>
      </c>
      <c r="M1330" s="91">
        <f>H1330/AVERAGE(K1210:K1329)</f>
        <v>8.8298993538313066</v>
      </c>
      <c r="N1330" s="87"/>
      <c r="O1330" s="99">
        <f t="shared" si="118"/>
        <v>10.932069150005731</v>
      </c>
      <c r="P1330" s="99"/>
      <c r="Q1330" s="107">
        <f>1/M1330-(G1330/100-(((E1330/E1210)^(1/10))-1))</f>
        <v>6.3536793244894585E-2</v>
      </c>
      <c r="R1330" s="97">
        <f>((G1330/G1331+G1330/1200+((1+G1331/1200)^(-119))*(1-G1330/G1331)))</f>
        <v>1.0148642333079452</v>
      </c>
      <c r="S1330" s="97">
        <f>S1329*R1329*E1329/E1330</f>
        <v>7.3849519739178211</v>
      </c>
      <c r="T1330" s="100">
        <f t="shared" si="119"/>
        <v>0.10644224411334346</v>
      </c>
      <c r="U1330" s="100">
        <f t="shared" si="120"/>
        <v>9.5104882039439342E-2</v>
      </c>
      <c r="V1330" s="100">
        <f t="shared" si="121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123"/>
        <v>1981.2083333332332</v>
      </c>
      <c r="G1331" s="97">
        <v>13.12</v>
      </c>
      <c r="H1331" s="96">
        <f t="shared" si="122"/>
        <v>480.4539050847456</v>
      </c>
      <c r="I1331" s="96">
        <f>C1331*$E$1859/E1331</f>
        <v>22.65203096045197</v>
      </c>
      <c r="J1331" s="98">
        <f>J1330*((H1331+(I1331/12))/H1330)</f>
        <v>111941.14601041643</v>
      </c>
      <c r="K1331" s="96">
        <f>D1331*$E$1859/E1331</f>
        <v>52.590224745762697</v>
      </c>
      <c r="L1331" s="98">
        <f>K1331*(J1331/H1331)</f>
        <v>12253.01733357261</v>
      </c>
      <c r="M1331" s="91">
        <f>H1331/AVERAGE(K1211:K1330)</f>
        <v>9.081096883854622</v>
      </c>
      <c r="N1331" s="87"/>
      <c r="O1331" s="99">
        <f t="shared" si="118"/>
        <v>11.251403769600721</v>
      </c>
      <c r="P1331" s="99"/>
      <c r="Q1331" s="107">
        <f>1/M1331-(G1331/100-(((E1331/E1211)^(1/10))-1))</f>
        <v>6.1569473498460314E-2</v>
      </c>
      <c r="R1331" s="97">
        <f>((G1331/G1332+G1331/1200+((1+G1332/1200)^(-119))*(1-G1331/G1332)))</f>
        <v>0.98062124254747773</v>
      </c>
      <c r="S1331" s="97">
        <f>S1330*R1330*E1330/E1331</f>
        <v>7.4439119374462681</v>
      </c>
      <c r="T1331" s="100">
        <f t="shared" si="119"/>
        <v>0.10585474086018953</v>
      </c>
      <c r="U1331" s="100">
        <f t="shared" si="120"/>
        <v>9.2847830304423562E-2</v>
      </c>
      <c r="V1331" s="100">
        <f t="shared" si="121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123"/>
        <v>1981.2916666665665</v>
      </c>
      <c r="G1332" s="97">
        <v>13.68</v>
      </c>
      <c r="H1332" s="96">
        <f t="shared" si="122"/>
        <v>481.51779124579116</v>
      </c>
      <c r="I1332" s="96">
        <f>C1332*$E$1859/E1332</f>
        <v>22.630870434736245</v>
      </c>
      <c r="J1332" s="98">
        <f>J1331*((H1332+(I1332/12))/H1331)</f>
        <v>112628.41922623156</v>
      </c>
      <c r="K1332" s="96">
        <f>D1332*$E$1859/E1332</f>
        <v>52.749485832210986</v>
      </c>
      <c r="L1332" s="98">
        <f>K1332*(J1332/H1332)</f>
        <v>12338.25896423791</v>
      </c>
      <c r="M1332" s="91">
        <f>H1332/AVERAGE(K1212:K1331)</f>
        <v>9.0855612307887395</v>
      </c>
      <c r="N1332" s="87"/>
      <c r="O1332" s="99">
        <f t="shared" si="118"/>
        <v>11.26531109646201</v>
      </c>
      <c r="P1332" s="99"/>
      <c r="Q1332" s="107">
        <f>1/M1332-(G1332/100-(((E1332/E1212)^(1/10))-1))</f>
        <v>5.6376661531375508E-2</v>
      </c>
      <c r="R1332" s="97">
        <f>((G1332/G1333+G1332/1200+((1+G1333/1200)^(-119))*(1-G1332/G1333)))</f>
        <v>0.98903129537480927</v>
      </c>
      <c r="S1332" s="97">
        <f>S1331*R1331*E1331/E1332</f>
        <v>7.2505022262161809</v>
      </c>
      <c r="T1332" s="100">
        <f t="shared" si="119"/>
        <v>0.10748598556547928</v>
      </c>
      <c r="U1332" s="100">
        <f t="shared" si="120"/>
        <v>9.6823295677372689E-2</v>
      </c>
      <c r="V1332" s="100">
        <f t="shared" si="121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123"/>
        <v>1981.3749999998997</v>
      </c>
      <c r="G1333" s="97">
        <v>14.1</v>
      </c>
      <c r="H1333" s="96">
        <f t="shared" si="122"/>
        <v>468.16636804008891</v>
      </c>
      <c r="I1333" s="96">
        <f>C1333*$E$1859/E1333</f>
        <v>22.584779279120259</v>
      </c>
      <c r="J1333" s="98">
        <f>J1332*((H1333+(I1333/12))/H1332)</f>
        <v>109945.70279394458</v>
      </c>
      <c r="K1333" s="96">
        <f>D1333*$E$1859/E1333</f>
        <v>52.848055761135846</v>
      </c>
      <c r="L1333" s="98">
        <f>K1333*(J1333/H1333)</f>
        <v>12411.008198380685</v>
      </c>
      <c r="M1333" s="91">
        <f>H1333/AVERAGE(K1213:K1332)</f>
        <v>8.8184834665480629</v>
      </c>
      <c r="N1333" s="87"/>
      <c r="O1333" s="99">
        <f t="shared" si="118"/>
        <v>10.943243788709784</v>
      </c>
      <c r="P1333" s="99"/>
      <c r="Q1333" s="107">
        <f>1/M1333-(G1333/100-(((E1333/E1213)^(1/10))-1))</f>
        <v>5.5818882846930207E-2</v>
      </c>
      <c r="R1333" s="97">
        <f>((G1333/G1334+G1333/1200+((1+G1334/1200)^(-119))*(1-G1333/G1334)))</f>
        <v>1.046130210601641</v>
      </c>
      <c r="S1333" s="97">
        <f>S1332*R1332*E1332/E1333</f>
        <v>7.1150751509365948</v>
      </c>
      <c r="T1333" s="100">
        <f t="shared" si="119"/>
        <v>0.10963271450133116</v>
      </c>
      <c r="U1333" s="100">
        <f t="shared" si="120"/>
        <v>9.9079237728755709E-2</v>
      </c>
      <c r="V1333" s="100">
        <f t="shared" si="121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123"/>
        <v>1981.458333333233</v>
      </c>
      <c r="G1334" s="97">
        <v>13.47</v>
      </c>
      <c r="H1334" s="96">
        <f t="shared" si="122"/>
        <v>466.1464917218542</v>
      </c>
      <c r="I1334" s="96">
        <f>C1334*$E$1859/E1334</f>
        <v>22.514558443708601</v>
      </c>
      <c r="J1334" s="98">
        <f>J1333*((H1334+(I1334/12))/H1333)</f>
        <v>109911.96448385293</v>
      </c>
      <c r="K1334" s="96">
        <f>D1334*$E$1859/E1334</f>
        <v>52.88631020971301</v>
      </c>
      <c r="L1334" s="98">
        <f>K1334*(J1334/H1334)</f>
        <v>12469.981760412944</v>
      </c>
      <c r="M1334" s="91">
        <f>H1334/AVERAGE(K1214:K1333)</f>
        <v>8.7653407443049254</v>
      </c>
      <c r="N1334" s="87"/>
      <c r="O1334" s="99">
        <f t="shared" si="118"/>
        <v>10.886260091011922</v>
      </c>
      <c r="P1334" s="99"/>
      <c r="Q1334" s="107">
        <f>1/M1334-(G1334/100-(((E1334/E1214)^(1/10))-1))</f>
        <v>6.2963789588328795E-2</v>
      </c>
      <c r="R1334" s="97">
        <f>((G1334/G1335+G1334/1200+((1+G1335/1200)^(-119))*(1-G1334/G1335)))</f>
        <v>0.96838210101872668</v>
      </c>
      <c r="S1334" s="97">
        <f>S1333*R1333*E1333/E1334</f>
        <v>7.3775706063510276</v>
      </c>
      <c r="T1334" s="100">
        <f t="shared" si="119"/>
        <v>0.10972456257581187</v>
      </c>
      <c r="U1334" s="100">
        <f t="shared" si="120"/>
        <v>9.3964005375105408E-2</v>
      </c>
      <c r="V1334" s="100">
        <f t="shared" si="121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123"/>
        <v>1981.5416666665662</v>
      </c>
      <c r="G1335" s="97">
        <v>14.28</v>
      </c>
      <c r="H1335" s="96">
        <f t="shared" si="122"/>
        <v>449.90574836244525</v>
      </c>
      <c r="I1335" s="96">
        <f>C1335*$E$1859/E1335</f>
        <v>22.419768769268554</v>
      </c>
      <c r="J1335" s="98">
        <f>J1334*((H1335+(I1335/12))/H1334)</f>
        <v>106523.11148097621</v>
      </c>
      <c r="K1335" s="96">
        <f>D1335*$E$1859/E1335</f>
        <v>52.611093038755449</v>
      </c>
      <c r="L1335" s="98">
        <f>K1335*(J1335/H1335)</f>
        <v>12456.603075870285</v>
      </c>
      <c r="M1335" s="91">
        <f>H1335/AVERAGE(K1215:K1334)</f>
        <v>8.4453194678755086</v>
      </c>
      <c r="N1335" s="87"/>
      <c r="O1335" s="99">
        <f t="shared" si="118"/>
        <v>10.498717805693902</v>
      </c>
      <c r="P1335" s="99"/>
      <c r="Q1335" s="107">
        <f>1/M1335-(G1335/100-(((E1335/E1215)^(1/10))-1))</f>
        <v>6.0110156642069063E-2</v>
      </c>
      <c r="R1335" s="97">
        <f>((G1335/G1336+G1335/1200+((1+G1336/1200)^(-119))*(1-G1335/G1336)))</f>
        <v>0.97785626317232477</v>
      </c>
      <c r="S1335" s="97">
        <f>S1334*R1334*E1334/E1335</f>
        <v>7.0663127027490633</v>
      </c>
      <c r="T1335" s="100">
        <f t="shared" si="119"/>
        <v>0.11390857539913224</v>
      </c>
      <c r="U1335" s="100">
        <f t="shared" si="120"/>
        <v>9.9357671032505923E-2</v>
      </c>
      <c r="V1335" s="100">
        <f t="shared" si="121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123"/>
        <v>1981.6249999998995</v>
      </c>
      <c r="G1336" s="97">
        <v>14.94</v>
      </c>
      <c r="H1336" s="96">
        <f t="shared" si="122"/>
        <v>448.22293391115909</v>
      </c>
      <c r="I1336" s="96">
        <f>C1336*$E$1859/E1336</f>
        <v>22.399629856283852</v>
      </c>
      <c r="J1336" s="98">
        <f>J1335*((H1336+(I1336/12))/H1335)</f>
        <v>106566.63442854448</v>
      </c>
      <c r="K1336" s="96">
        <f>D1336*$E$1859/E1336</f>
        <v>52.511599324485353</v>
      </c>
      <c r="L1336" s="98">
        <f>K1336*(J1336/H1336)</f>
        <v>12484.823923757094</v>
      </c>
      <c r="M1336" s="91">
        <f>H1336/AVERAGE(K1216:K1335)</f>
        <v>8.3998063165664369</v>
      </c>
      <c r="N1336" s="87"/>
      <c r="O1336" s="99">
        <f t="shared" si="118"/>
        <v>10.45210580048016</v>
      </c>
      <c r="P1336" s="99"/>
      <c r="Q1336" s="107">
        <f>1/M1336-(G1336/100-(((E1336/E1216)^(1/10))-1))</f>
        <v>5.4711363406107744E-2</v>
      </c>
      <c r="R1336" s="97">
        <f>((G1336/G1337+G1336/1200+((1+G1337/1200)^(-119))*(1-G1336/G1337)))</f>
        <v>0.99312741007799621</v>
      </c>
      <c r="S1336" s="97">
        <f>S1335*R1335*E1335/E1336</f>
        <v>6.857434161070719</v>
      </c>
      <c r="T1336" s="100">
        <f t="shared" si="119"/>
        <v>0.11648523649205966</v>
      </c>
      <c r="U1336" s="100">
        <f t="shared" si="120"/>
        <v>0.10584521303159589</v>
      </c>
      <c r="V1336" s="100">
        <f t="shared" si="121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123"/>
        <v>1981.7083333332328</v>
      </c>
      <c r="G1337" s="97">
        <v>15.32</v>
      </c>
      <c r="H1337" s="96">
        <f t="shared" si="122"/>
        <v>405.19082778969943</v>
      </c>
      <c r="I1337" s="96">
        <f>C1337*$E$1859/E1337</f>
        <v>22.331734549356213</v>
      </c>
      <c r="J1337" s="98">
        <f>J1336*((H1337+(I1337/12))/H1336)</f>
        <v>96778.048792981033</v>
      </c>
      <c r="K1337" s="96">
        <f>D1337*$E$1859/E1337</f>
        <v>52.30147033261801</v>
      </c>
      <c r="L1337" s="98">
        <f>K1337*(J1337/H1337)</f>
        <v>12491.97637420812</v>
      </c>
      <c r="M1337" s="91">
        <f>H1337/AVERAGE(K1217:K1336)</f>
        <v>7.5811630519231548</v>
      </c>
      <c r="N1337" s="87"/>
      <c r="O1337" s="99">
        <f t="shared" si="118"/>
        <v>9.4463927318347025</v>
      </c>
      <c r="P1337" s="99"/>
      <c r="Q1337" s="107">
        <f>1/M1337-(G1337/100-(((E1337/E1217)^(1/10))-1))</f>
        <v>6.4820290137253128E-2</v>
      </c>
      <c r="R1337" s="97">
        <f>((G1337/G1338+G1337/1200+((1+G1338/1200)^(-119))*(1-G1337/G1338)))</f>
        <v>1.0214663553165861</v>
      </c>
      <c r="S1337" s="97">
        <f>S1336*R1336*E1336/E1337</f>
        <v>6.7445410723131651</v>
      </c>
      <c r="T1337" s="100">
        <f t="shared" si="119"/>
        <v>0.12645967903323441</v>
      </c>
      <c r="U1337" s="100">
        <f t="shared" si="120"/>
        <v>0.10981760545027131</v>
      </c>
      <c r="V1337" s="100">
        <f t="shared" si="121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123"/>
        <v>1981.791666666566</v>
      </c>
      <c r="G1338" s="97">
        <v>15.15</v>
      </c>
      <c r="H1338" s="96">
        <f t="shared" si="122"/>
        <v>409.44984903640244</v>
      </c>
      <c r="I1338" s="96">
        <f>C1338*$E$1859/E1338</f>
        <v>22.409244922216267</v>
      </c>
      <c r="J1338" s="98">
        <f>J1337*((H1338+(I1338/12))/H1337)</f>
        <v>98241.326443660801</v>
      </c>
      <c r="K1338" s="96">
        <f>D1338*$E$1859/E1338</f>
        <v>52.292009100642382</v>
      </c>
      <c r="L1338" s="98">
        <f>K1338*(J1338/H1338)</f>
        <v>12546.680255325628</v>
      </c>
      <c r="M1338" s="91">
        <f>H1338/AVERAGE(K1218:K1337)</f>
        <v>7.649141713319211</v>
      </c>
      <c r="N1338" s="87"/>
      <c r="O1338" s="99">
        <f t="shared" si="118"/>
        <v>9.5437534000171667</v>
      </c>
      <c r="P1338" s="99"/>
      <c r="Q1338" s="107">
        <f>1/M1338-(G1338/100-(((E1338/E1218)^(1/10))-1))</f>
        <v>6.5314973550944039E-2</v>
      </c>
      <c r="R1338" s="97">
        <f>((G1338/G1339+G1338/1200+((1+G1339/1200)^(-119))*(1-G1338/G1339)))</f>
        <v>1.108970876178851</v>
      </c>
      <c r="S1338" s="97">
        <f>S1337*R1337*E1337/E1338</f>
        <v>6.8745694923707426</v>
      </c>
      <c r="T1338" s="100">
        <f t="shared" si="119"/>
        <v>0.12481013401317043</v>
      </c>
      <c r="U1338" s="100">
        <f t="shared" si="120"/>
        <v>0.10916093562324169</v>
      </c>
      <c r="V1338" s="100">
        <f t="shared" si="121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123"/>
        <v>1981.8749999998993</v>
      </c>
      <c r="G1339" s="97">
        <v>13.39</v>
      </c>
      <c r="H1339" s="96">
        <f t="shared" si="122"/>
        <v>418.70010085378857</v>
      </c>
      <c r="I1339" s="96">
        <f>C1339*$E$1859/E1339</f>
        <v>22.462391667716108</v>
      </c>
      <c r="J1339" s="98">
        <f>J1338*((H1339+(I1339/12))/H1338)</f>
        <v>100909.91114846358</v>
      </c>
      <c r="K1339" s="96">
        <f>D1339*$E$1859/E1339</f>
        <v>52.226790448239043</v>
      </c>
      <c r="L1339" s="98">
        <f>K1339*(J1339/H1339)</f>
        <v>12587.054010626091</v>
      </c>
      <c r="M1339" s="91">
        <f>H1339/AVERAGE(K1219:K1338)</f>
        <v>7.8107525657161068</v>
      </c>
      <c r="N1339" s="87"/>
      <c r="O1339" s="99">
        <f t="shared" si="118"/>
        <v>9.7571778791498804</v>
      </c>
      <c r="P1339" s="99"/>
      <c r="Q1339" s="107">
        <f>1/M1339-(G1339/100-(((E1339/E1219)^(1/10))-1))</f>
        <v>8.0558333298078516E-2</v>
      </c>
      <c r="R1339" s="97">
        <f>((G1339/G1340+G1339/1200+((1+G1340/1200)^(-119))*(1-G1339/G1340)))</f>
        <v>0.99332349567742073</v>
      </c>
      <c r="S1339" s="97">
        <f>S1338*R1338*E1338/E1339</f>
        <v>7.5992885037230895</v>
      </c>
      <c r="T1339" s="100">
        <f t="shared" si="119"/>
        <v>0.12149055866632885</v>
      </c>
      <c r="U1339" s="100">
        <f t="shared" si="120"/>
        <v>9.9305884179993642E-2</v>
      </c>
      <c r="V1339" s="100">
        <f t="shared" si="121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123"/>
        <v>1981.9583333332325</v>
      </c>
      <c r="G1340" s="97">
        <v>13.72</v>
      </c>
      <c r="H1340" s="96">
        <f t="shared" si="122"/>
        <v>420.42019042553176</v>
      </c>
      <c r="I1340" s="96">
        <f>C1340*$E$1859/E1340</f>
        <v>22.515233138297862</v>
      </c>
      <c r="J1340" s="98">
        <f>J1339*((H1340+(I1340/12))/H1339)</f>
        <v>101776.66104033455</v>
      </c>
      <c r="K1340" s="96">
        <f>D1340*$E$1859/E1340</f>
        <v>52.161988085106366</v>
      </c>
      <c r="L1340" s="98">
        <f>K1340*(J1340/H1340)</f>
        <v>12627.540497411461</v>
      </c>
      <c r="M1340" s="91">
        <f>H1340/AVERAGE(K1220:K1339)</f>
        <v>7.832562137141891</v>
      </c>
      <c r="N1340" s="87"/>
      <c r="O1340" s="99">
        <f t="shared" si="118"/>
        <v>9.7958999615754632</v>
      </c>
      <c r="P1340" s="99"/>
      <c r="Q1340" s="107">
        <f>1/M1340-(G1340/100-(((E1340/E1220)^(1/10))-1))</f>
        <v>7.6719176754106166E-2</v>
      </c>
      <c r="R1340" s="97">
        <f>((G1340/G1341+G1340/1200+((1+G1341/1200)^(-119))*(1-G1340/G1341)))</f>
        <v>0.96595805643577104</v>
      </c>
      <c r="S1340" s="97">
        <f>S1339*R1339*E1339/E1340</f>
        <v>7.5244606983459041</v>
      </c>
      <c r="T1340" s="100">
        <f t="shared" si="119"/>
        <v>0.1214932661158048</v>
      </c>
      <c r="U1340" s="100">
        <f t="shared" si="120"/>
        <v>0.103532845627609</v>
      </c>
      <c r="V1340" s="100">
        <f t="shared" si="121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123"/>
        <v>1982.0416666665658</v>
      </c>
      <c r="G1341" s="97">
        <v>14.59</v>
      </c>
      <c r="H1341" s="96">
        <f t="shared" si="122"/>
        <v>397.07915853658523</v>
      </c>
      <c r="I1341" s="96">
        <f>C1341*$E$1859/E1341</f>
        <v>22.545159384941673</v>
      </c>
      <c r="J1341" s="98">
        <f>J1340*((H1341+(I1341/12))/H1340)</f>
        <v>96581.006581049645</v>
      </c>
      <c r="K1341" s="96">
        <f>D1341*$E$1859/E1341</f>
        <v>51.375543609225858</v>
      </c>
      <c r="L1341" s="98">
        <f>K1341*(J1341/H1341)</f>
        <v>12496.001386006959</v>
      </c>
      <c r="M1341" s="91">
        <f>H1341/AVERAGE(K1221:K1340)</f>
        <v>7.3886599733759919</v>
      </c>
      <c r="N1341" s="87"/>
      <c r="O1341" s="99">
        <f t="shared" si="118"/>
        <v>9.2538268070569796</v>
      </c>
      <c r="P1341" s="99"/>
      <c r="Q1341" s="107">
        <f>1/M1341-(G1341/100-(((E1341/E1221)^(1/10))-1))</f>
        <v>7.6035749513202272E-2</v>
      </c>
      <c r="R1341" s="97">
        <f>((G1341/G1342+G1341/1200+((1+G1342/1200)^(-119))*(1-G1341/G1342)))</f>
        <v>1.0205727472457031</v>
      </c>
      <c r="S1341" s="97">
        <f>S1340*R1340*E1340/E1341</f>
        <v>7.2451904835497993</v>
      </c>
      <c r="T1341" s="100">
        <f t="shared" si="119"/>
        <v>0.13525435079719372</v>
      </c>
      <c r="U1341" s="100">
        <f t="shared" si="120"/>
        <v>0.10867673297263303</v>
      </c>
      <c r="V1341" s="100">
        <f t="shared" si="121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123"/>
        <v>1982.124999999899</v>
      </c>
      <c r="G1342" s="97">
        <v>14.43</v>
      </c>
      <c r="H1342" s="96">
        <f t="shared" si="122"/>
        <v>386.37153541226201</v>
      </c>
      <c r="I1342" s="96">
        <f>C1342*$E$1859/E1342</f>
        <v>22.574895824524308</v>
      </c>
      <c r="J1342" s="98">
        <f>J1341*((H1342+(I1342/12))/H1341)</f>
        <v>94434.178118945376</v>
      </c>
      <c r="K1342" s="96">
        <f>D1342*$E$1859/E1342</f>
        <v>50.593749710887934</v>
      </c>
      <c r="L1342" s="98">
        <f>K1342*(J1342/H1342)</f>
        <v>12365.763867168418</v>
      </c>
      <c r="M1342" s="91">
        <f>H1342/AVERAGE(K1222:K1341)</f>
        <v>7.1818234505467284</v>
      </c>
      <c r="N1342" s="87"/>
      <c r="O1342" s="99">
        <f t="shared" si="118"/>
        <v>9.0088238106911778</v>
      </c>
      <c r="P1342" s="99"/>
      <c r="Q1342" s="107">
        <f>1/M1342-(G1342/100-(((E1342/E1222)^(1/10))-1))</f>
        <v>8.1351289730412724E-2</v>
      </c>
      <c r="R1342" s="97">
        <f>((G1342/G1343+G1342/1200+((1+G1343/1200)^(-119))*(1-G1342/G1343)))</f>
        <v>1.0426643818639756</v>
      </c>
      <c r="S1342" s="97">
        <f>S1341*R1341*E1341/E1342</f>
        <v>7.3707949795098271</v>
      </c>
      <c r="T1342" s="100">
        <f t="shared" si="119"/>
        <v>0.13671369118165067</v>
      </c>
      <c r="U1342" s="100">
        <f t="shared" si="120"/>
        <v>0.1045971709609399</v>
      </c>
      <c r="V1342" s="100">
        <f t="shared" si="121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123"/>
        <v>1982.2083333332323</v>
      </c>
      <c r="G1343" s="97">
        <v>13.86</v>
      </c>
      <c r="H1343" s="96">
        <f t="shared" si="122"/>
        <v>374.28181375661364</v>
      </c>
      <c r="I1343" s="96">
        <f>C1343*$E$1859/E1343</f>
        <v>22.700124444444434</v>
      </c>
      <c r="J1343" s="98">
        <f>J1342*((H1343+(I1343/12))/H1342)</f>
        <v>91941.644705604456</v>
      </c>
      <c r="K1343" s="96">
        <f>D1343*$E$1859/E1343</f>
        <v>50.028101640211631</v>
      </c>
      <c r="L1343" s="98">
        <f>K1343*(J1343/H1343)</f>
        <v>12289.311896119152</v>
      </c>
      <c r="M1343" s="91">
        <f>H1343/AVERAGE(K1223:K1342)</f>
        <v>6.9506737935360299</v>
      </c>
      <c r="N1343" s="87"/>
      <c r="O1343" s="99">
        <f t="shared" si="118"/>
        <v>8.734195921151267</v>
      </c>
      <c r="P1343" s="99"/>
      <c r="Q1343" s="107">
        <f>1/M1343-(G1343/100-(((E1343/E1223)^(1/10))-1))</f>
        <v>9.1304256301417169E-2</v>
      </c>
      <c r="R1343" s="97">
        <f>((G1343/G1344+G1343/1200+((1+G1344/1200)^(-119))*(1-G1343/G1344)))</f>
        <v>1.0110126744031835</v>
      </c>
      <c r="S1343" s="97">
        <f>S1342*R1342*E1342/E1343</f>
        <v>7.6933979471261855</v>
      </c>
      <c r="T1343" s="100">
        <f t="shared" si="119"/>
        <v>0.13802666879496672</v>
      </c>
      <c r="U1343" s="100">
        <f t="shared" si="120"/>
        <v>9.8458769841764049E-2</v>
      </c>
      <c r="V1343" s="100">
        <f t="shared" si="121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123"/>
        <v>1982.2916666665656</v>
      </c>
      <c r="G1344" s="97">
        <v>13.87</v>
      </c>
      <c r="H1344" s="96">
        <f t="shared" si="122"/>
        <v>391.20489093782919</v>
      </c>
      <c r="I1344" s="96">
        <f>C1344*$E$1859/E1344</f>
        <v>22.70535695468914</v>
      </c>
      <c r="J1344" s="98">
        <f>J1343*((H1344+(I1344/12))/H1343)</f>
        <v>96563.561866530828</v>
      </c>
      <c r="K1344" s="96">
        <f>D1344*$E$1859/E1344</f>
        <v>49.099745757112728</v>
      </c>
      <c r="L1344" s="98">
        <f>K1344*(J1344/H1344)</f>
        <v>12119.598826287103</v>
      </c>
      <c r="M1344" s="91">
        <f>H1344/AVERAGE(K1224:K1343)</f>
        <v>7.2590726254261444</v>
      </c>
      <c r="N1344" s="87"/>
      <c r="O1344" s="99">
        <f t="shared" si="118"/>
        <v>9.135762299511816</v>
      </c>
      <c r="P1344" s="99"/>
      <c r="Q1344" s="107">
        <f>1/M1344-(G1344/100-(((E1344/E1224)^(1/10))-1))</f>
        <v>8.5288689814834451E-2</v>
      </c>
      <c r="R1344" s="97">
        <f>((G1344/G1345+G1344/1200+((1+G1345/1200)^(-119))*(1-G1344/G1345)))</f>
        <v>1.0251220228422484</v>
      </c>
      <c r="S1344" s="97">
        <f>S1343*R1343*E1343/E1344</f>
        <v>7.7453383328920404</v>
      </c>
      <c r="T1344" s="100">
        <f t="shared" si="119"/>
        <v>0.13259506168701951</v>
      </c>
      <c r="U1344" s="100">
        <f t="shared" si="120"/>
        <v>9.8706801499587105E-2</v>
      </c>
      <c r="V1344" s="100">
        <f t="shared" si="121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123"/>
        <v>1982.3749999998988</v>
      </c>
      <c r="G1345" s="97">
        <v>13.62</v>
      </c>
      <c r="H1345" s="96">
        <f t="shared" si="122"/>
        <v>387.862903966597</v>
      </c>
      <c r="I1345" s="96">
        <f>C1345*$E$1859/E1345</f>
        <v>22.592014509394566</v>
      </c>
      <c r="J1345" s="98">
        <f>J1344*((H1345+(I1345/12))/H1344)</f>
        <v>96203.348962702832</v>
      </c>
      <c r="K1345" s="96">
        <f>D1345*$E$1859/E1345</f>
        <v>47.927392668580367</v>
      </c>
      <c r="L1345" s="98">
        <f>K1345*(J1345/H1345)</f>
        <v>11887.642861986629</v>
      </c>
      <c r="M1345" s="91">
        <f>H1345/AVERAGE(K1225:K1344)</f>
        <v>7.19261248446462</v>
      </c>
      <c r="N1345" s="87"/>
      <c r="O1345" s="99">
        <f t="shared" ref="O1345:O1408" si="124">J1345/AVERAGE(L1225:L1344)</f>
        <v>9.0662935630478749</v>
      </c>
      <c r="P1345" s="99"/>
      <c r="Q1345" s="107">
        <f>1/M1345-(G1345/100-(((E1345/E1225)^(1/10))-1))</f>
        <v>8.982571898673003E-2</v>
      </c>
      <c r="R1345" s="97">
        <f>((G1345/G1346+G1345/1200+((1+G1346/1200)^(-119))*(1-G1345/G1346)))</f>
        <v>0.97541064127436528</v>
      </c>
      <c r="S1345" s="97">
        <f>S1344*R1344*E1344/E1345</f>
        <v>7.8653247782274436</v>
      </c>
      <c r="T1345" s="100">
        <f t="shared" si="119"/>
        <v>0.13517772888684632</v>
      </c>
      <c r="U1345" s="100">
        <f t="shared" si="120"/>
        <v>9.8230402434277275E-2</v>
      </c>
      <c r="V1345" s="100">
        <f t="shared" si="121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123"/>
        <v>1982.4583333332321</v>
      </c>
      <c r="G1346" s="97">
        <v>14.3</v>
      </c>
      <c r="H1346" s="96">
        <f t="shared" si="122"/>
        <v>361.01534896907202</v>
      </c>
      <c r="I1346" s="96">
        <f>C1346*$E$1859/E1346</f>
        <v>22.411253659793807</v>
      </c>
      <c r="J1346" s="98">
        <f>J1345*((H1346+(I1346/12))/H1345)</f>
        <v>90007.461516558164</v>
      </c>
      <c r="K1346" s="96">
        <f>D1346*$E$1859/E1346</f>
        <v>46.632520463917515</v>
      </c>
      <c r="L1346" s="98">
        <f>K1346*(J1346/H1346)</f>
        <v>11626.305648948308</v>
      </c>
      <c r="M1346" s="91">
        <f>H1346/AVERAGE(K1226:K1345)</f>
        <v>6.6921339881975843</v>
      </c>
      <c r="N1346" s="87"/>
      <c r="O1346" s="99">
        <f t="shared" si="124"/>
        <v>8.4514967536399066</v>
      </c>
      <c r="P1346" s="99"/>
      <c r="Q1346" s="107">
        <f>1/M1346-(G1346/100-(((E1346/E1226)^(1/10))-1))</f>
        <v>9.4516031526627686E-2</v>
      </c>
      <c r="R1346" s="97">
        <f>((G1346/G1347+G1346/1200+((1+G1347/1200)^(-119))*(1-G1346/G1347)))</f>
        <v>1.0306651376519482</v>
      </c>
      <c r="S1346" s="97">
        <f>S1345*R1345*E1345/E1346</f>
        <v>7.5770111168659611</v>
      </c>
      <c r="T1346" s="100">
        <f t="shared" ref="T1346:T1409" si="125">(($J1466/$J1346)^(1/10)-1)</f>
        <v>0.14082431267500195</v>
      </c>
      <c r="U1346" s="100">
        <f t="shared" ref="U1346:U1409" si="126">(($S1466/$S1346)^(1/10)-1)</f>
        <v>0.10362332159161558</v>
      </c>
      <c r="V1346" s="100">
        <f t="shared" ref="V1346:V1409" si="127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123"/>
        <v>1982.5416666665653</v>
      </c>
      <c r="G1347" s="97">
        <v>13.95</v>
      </c>
      <c r="H1347" s="96">
        <f t="shared" si="122"/>
        <v>358.18177128205122</v>
      </c>
      <c r="I1347" s="96">
        <f>C1347*$E$1859/E1347</f>
        <v>22.33996732579487</v>
      </c>
      <c r="J1347" s="98">
        <f>J1346*((H1347+(I1347/12))/H1346)</f>
        <v>89765.14636544697</v>
      </c>
      <c r="K1347" s="96">
        <f>D1347*$E$1859/E1347</f>
        <v>45.727763665128187</v>
      </c>
      <c r="L1347" s="98">
        <f>K1347*(J1347/H1347)</f>
        <v>11459.989668576673</v>
      </c>
      <c r="M1347" s="91">
        <f>H1347/AVERAGE(K1227:K1346)</f>
        <v>6.6386531002087565</v>
      </c>
      <c r="N1347" s="87"/>
      <c r="O1347" s="99">
        <f t="shared" si="124"/>
        <v>8.4002969540387102</v>
      </c>
      <c r="P1347" s="99"/>
      <c r="Q1347" s="107">
        <f>1/M1347-(G1347/100-(((E1347/E1227)^(1/10))-1))</f>
        <v>9.9258643505639704E-2</v>
      </c>
      <c r="R1347" s="97">
        <f>((G1347/G1348+G1347/1200+((1+G1348/1200)^(-119))*(1-G1347/G1348)))</f>
        <v>1.0609778281904543</v>
      </c>
      <c r="S1347" s="97">
        <f>S1346*R1346*E1346/E1347</f>
        <v>7.7693131995716387</v>
      </c>
      <c r="T1347" s="100">
        <f t="shared" si="125"/>
        <v>0.14305152120152997</v>
      </c>
      <c r="U1347" s="100">
        <f t="shared" si="126"/>
        <v>0.10454976257346549</v>
      </c>
      <c r="V1347" s="100">
        <f t="shared" si="127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123"/>
        <v>1982.6249999998986</v>
      </c>
      <c r="G1348" s="97">
        <v>13.06</v>
      </c>
      <c r="H1348" s="96">
        <f t="shared" si="122"/>
        <v>358.4287497441145</v>
      </c>
      <c r="I1348" s="96">
        <f>C1348*$E$1859/E1348</f>
        <v>22.337822064841344</v>
      </c>
      <c r="J1348" s="98">
        <f>J1347*((H1348+(I1348/12))/H1347)</f>
        <v>90293.55557523662</v>
      </c>
      <c r="K1348" s="96">
        <f>D1348*$E$1859/E1348</f>
        <v>44.969575308597733</v>
      </c>
      <c r="L1348" s="98">
        <f>K1348*(J1348/H1348)</f>
        <v>11328.507688684178</v>
      </c>
      <c r="M1348" s="91">
        <f>H1348/AVERAGE(K1228:K1347)</f>
        <v>6.6434227521660878</v>
      </c>
      <c r="N1348" s="87"/>
      <c r="O1348" s="99">
        <f t="shared" si="124"/>
        <v>8.4227507585675845</v>
      </c>
      <c r="P1348" s="99"/>
      <c r="Q1348" s="107">
        <f>1/M1348-(G1348/100-(((E1348/E1228)^(1/10))-1))</f>
        <v>0.10801408722100173</v>
      </c>
      <c r="R1348" s="97">
        <f>((G1348/G1349+G1348/1200+((1+G1349/1200)^(-119))*(1-G1348/G1349)))</f>
        <v>1.0519607466985679</v>
      </c>
      <c r="S1348" s="97">
        <f>S1347*R1347*E1347/E1348</f>
        <v>8.2261947992708517</v>
      </c>
      <c r="T1348" s="100">
        <f t="shared" si="125"/>
        <v>0.14312759854629231</v>
      </c>
      <c r="U1348" s="100">
        <f t="shared" si="126"/>
        <v>0.1005365972969634</v>
      </c>
      <c r="V1348" s="100">
        <f t="shared" si="127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123"/>
        <v>1982.7083333332318</v>
      </c>
      <c r="G1349" s="97">
        <v>12.34</v>
      </c>
      <c r="H1349" s="96">
        <f t="shared" si="122"/>
        <v>399.10714198161372</v>
      </c>
      <c r="I1349" s="96">
        <f>C1349*$E$1859/E1349</f>
        <v>22.335652962206321</v>
      </c>
      <c r="J1349" s="98">
        <f>J1348*((H1349+(I1349/12))/H1348)</f>
        <v>101009.94053725328</v>
      </c>
      <c r="K1349" s="96">
        <f>D1349*$E$1859/E1349</f>
        <v>44.214810827374855</v>
      </c>
      <c r="L1349" s="98">
        <f>K1349*(J1349/H1349)</f>
        <v>11190.316941872177</v>
      </c>
      <c r="M1349" s="91">
        <f>H1349/AVERAGE(K1229:K1348)</f>
        <v>7.3988382003233024</v>
      </c>
      <c r="N1349" s="87"/>
      <c r="O1349" s="99">
        <f t="shared" si="124"/>
        <v>9.3938442850122144</v>
      </c>
      <c r="P1349" s="99"/>
      <c r="Q1349" s="107">
        <f>1/M1349-(G1349/100-(((E1349/E1229)^(1/10))-1))</f>
        <v>9.9809376875610437E-2</v>
      </c>
      <c r="R1349" s="97">
        <f>((G1349/G1350+G1349/1200+((1+G1350/1200)^(-119))*(1-G1349/G1350)))</f>
        <v>1.0967112869231939</v>
      </c>
      <c r="S1349" s="97">
        <f>S1348*R1348*E1348/E1349</f>
        <v>8.635955506626841</v>
      </c>
      <c r="T1349" s="100">
        <f t="shared" si="125"/>
        <v>0.13048571601745818</v>
      </c>
      <c r="U1349" s="100">
        <f t="shared" si="126"/>
        <v>9.6837708603978667E-2</v>
      </c>
      <c r="V1349" s="100">
        <f t="shared" si="127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123"/>
        <v>1982.7916666665651</v>
      </c>
      <c r="G1350" s="97">
        <v>10.91</v>
      </c>
      <c r="H1350" s="96">
        <f t="shared" si="122"/>
        <v>431.37026832993871</v>
      </c>
      <c r="I1350" s="96">
        <f>C1350*$E$1859/E1350</f>
        <v>22.289100058401214</v>
      </c>
      <c r="J1350" s="98">
        <f>J1349*((H1350+(I1350/12))/H1349)</f>
        <v>109645.5035246051</v>
      </c>
      <c r="K1350" s="96">
        <f>D1350*$E$1859/E1350</f>
        <v>43.082739843686333</v>
      </c>
      <c r="L1350" s="98">
        <f>K1350*(J1350/H1350)</f>
        <v>10950.751709590419</v>
      </c>
      <c r="M1350" s="91">
        <f>H1350/AVERAGE(K1230:K1349)</f>
        <v>7.9998409945345861</v>
      </c>
      <c r="N1350" s="87"/>
      <c r="O1350" s="99">
        <f t="shared" si="124"/>
        <v>10.167766914461472</v>
      </c>
      <c r="P1350" s="99"/>
      <c r="Q1350" s="107">
        <f>1/M1350-(G1350/100-(((E1350/E1230)^(1/10))-1))</f>
        <v>0.10377276401638616</v>
      </c>
      <c r="R1350" s="97">
        <f>((G1350/G1351+G1350/1200+((1+G1351/1200)^(-119))*(1-G1350/G1351)))</f>
        <v>1.0311735941154534</v>
      </c>
      <c r="S1350" s="97">
        <f>S1349*R1349*E1349/E1350</f>
        <v>9.4422156110560067</v>
      </c>
      <c r="T1350" s="100">
        <f t="shared" si="125"/>
        <v>0.11952157206408986</v>
      </c>
      <c r="U1350" s="100">
        <f t="shared" si="126"/>
        <v>8.5943969161108136E-2</v>
      </c>
      <c r="V1350" s="100">
        <f t="shared" si="127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123"/>
        <v>1982.8749999998984</v>
      </c>
      <c r="G1351" s="97">
        <v>10.55</v>
      </c>
      <c r="H1351" s="96">
        <f t="shared" si="122"/>
        <v>449.84031683673453</v>
      </c>
      <c r="I1351" s="96">
        <f>C1351*$E$1859/E1351</f>
        <v>22.356281982295911</v>
      </c>
      <c r="J1351" s="98">
        <f>J1350*((H1351+(I1351/12))/H1350)</f>
        <v>114813.75475076567</v>
      </c>
      <c r="K1351" s="96">
        <f>D1351*$E$1859/E1351</f>
        <v>42.17195966683672</v>
      </c>
      <c r="L1351" s="98">
        <f>K1351*(J1351/H1351)</f>
        <v>10763.644016160304</v>
      </c>
      <c r="M1351" s="91">
        <f>H1351/AVERAGE(K1231:K1350)</f>
        <v>8.3474769381554239</v>
      </c>
      <c r="N1351" s="87"/>
      <c r="O1351" s="99">
        <f t="shared" si="124"/>
        <v>10.619399669022311</v>
      </c>
      <c r="P1351" s="99"/>
      <c r="Q1351" s="107">
        <f>1/M1351-(G1351/100-(((E1351/E1231)^(1/10))-1))</f>
        <v>0.1016883976506321</v>
      </c>
      <c r="R1351" s="97">
        <f>((G1351/G1352+G1351/1200+((1+G1352/1200)^(-119))*(1-G1351/G1352)))</f>
        <v>1.0094053062237236</v>
      </c>
      <c r="S1351" s="97">
        <f>S1350*R1350*E1350/E1351</f>
        <v>9.7564339456331464</v>
      </c>
      <c r="T1351" s="100">
        <f t="shared" si="125"/>
        <v>0.1172542550530038</v>
      </c>
      <c r="U1351" s="100">
        <f t="shared" si="126"/>
        <v>8.0651341202742088E-2</v>
      </c>
      <c r="V1351" s="100">
        <f t="shared" si="127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123"/>
        <v>1982.9583333332316</v>
      </c>
      <c r="G1352" s="97">
        <v>10.54</v>
      </c>
      <c r="H1352" s="96">
        <f t="shared" si="122"/>
        <v>455.93583709016383</v>
      </c>
      <c r="I1352" s="96">
        <f>C1352*$E$1859/E1352</f>
        <v>22.46972167008196</v>
      </c>
      <c r="J1352" s="98">
        <f>J1351*((H1352+(I1352/12))/H1351)</f>
        <v>116847.44454240303</v>
      </c>
      <c r="K1352" s="96">
        <f>D1352*$E$1859/E1352</f>
        <v>41.341671311475402</v>
      </c>
      <c r="L1352" s="98">
        <f>K1352*(J1352/H1352)</f>
        <v>10595.062403270977</v>
      </c>
      <c r="M1352" s="91">
        <f>H1352/AVERAGE(K1232:K1351)</f>
        <v>8.4677384014004744</v>
      </c>
      <c r="N1352" s="87"/>
      <c r="O1352" s="99">
        <f t="shared" si="124"/>
        <v>10.782007239538856</v>
      </c>
      <c r="P1352" s="99"/>
      <c r="Q1352" s="107">
        <f>1/M1352-(G1352/100-(((E1352/E1232)^(1/10))-1))</f>
        <v>9.9386333731798226E-2</v>
      </c>
      <c r="R1352" s="97">
        <f>((G1352/G1353+G1352/1200+((1+G1353/1200)^(-119))*(1-G1352/G1353)))</f>
        <v>1.0137086656838108</v>
      </c>
      <c r="S1352" s="97">
        <f>S1351*R1351*E1351/E1352</f>
        <v>9.8885576543570597</v>
      </c>
      <c r="T1352" s="100">
        <f t="shared" si="125"/>
        <v>0.1189690134360597</v>
      </c>
      <c r="U1352" s="100">
        <f t="shared" si="126"/>
        <v>8.066255773650699E-2</v>
      </c>
      <c r="V1352" s="100">
        <f t="shared" si="127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123"/>
        <v>1983.0416666665649</v>
      </c>
      <c r="G1353" s="97">
        <v>10.46</v>
      </c>
      <c r="H1353" s="96">
        <f t="shared" si="122"/>
        <v>470.99711809815943</v>
      </c>
      <c r="I1353" s="96">
        <f>C1353*$E$1859/E1353</f>
        <v>22.467280616206537</v>
      </c>
      <c r="J1353" s="98">
        <f>J1352*((H1353+(I1353/12))/H1352)</f>
        <v>121187.18359523185</v>
      </c>
      <c r="K1353" s="96">
        <f>D1353*$E$1859/E1353</f>
        <v>41.01787584202453</v>
      </c>
      <c r="L1353" s="98">
        <f>K1353*(J1353/H1353)</f>
        <v>10553.866805864172</v>
      </c>
      <c r="M1353" s="91">
        <f>H1353/AVERAGE(K1233:K1352)</f>
        <v>8.7567832241347432</v>
      </c>
      <c r="N1353" s="87"/>
      <c r="O1353" s="99">
        <f t="shared" si="124"/>
        <v>11.158544264730367</v>
      </c>
      <c r="P1353" s="99"/>
      <c r="Q1353" s="107">
        <f>1/M1353-(G1353/100-(((E1353/E1233)^(1/10))-1))</f>
        <v>9.6255295626268958E-2</v>
      </c>
      <c r="R1353" s="97">
        <f>((G1353/G1354+G1353/1200+((1+G1354/1200)^(-119))*(1-G1353/G1354)))</f>
        <v>0.99287968796737325</v>
      </c>
      <c r="S1353" s="97">
        <f>S1352*R1352*E1352/E1353</f>
        <v>10.003617369414798</v>
      </c>
      <c r="T1353" s="100">
        <f t="shared" si="125"/>
        <v>0.1145070153701413</v>
      </c>
      <c r="U1353" s="100">
        <f t="shared" si="126"/>
        <v>8.0807341285989098E-2</v>
      </c>
      <c r="V1353" s="100">
        <f t="shared" si="127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123"/>
        <v>1983.1249999998981</v>
      </c>
      <c r="G1354" s="97">
        <v>10.72</v>
      </c>
      <c r="H1354" s="96">
        <f t="shared" ref="H1354:H1417" si="128">B1354*$E$1859/E1354</f>
        <v>478.66771603677205</v>
      </c>
      <c r="I1354" s="96">
        <f>C1354*$E$1859/E1354</f>
        <v>22.487828863483141</v>
      </c>
      <c r="J1354" s="98">
        <f>J1353*((H1354+(I1354/12))/H1353)</f>
        <v>123642.99737834765</v>
      </c>
      <c r="K1354" s="96">
        <f>D1354*$E$1859/E1354</f>
        <v>40.736644255873323</v>
      </c>
      <c r="L1354" s="98">
        <f>K1354*(J1354/H1354)</f>
        <v>10522.541274842713</v>
      </c>
      <c r="M1354" s="91">
        <f>H1354/AVERAGE(K1234:K1353)</f>
        <v>8.9104934366241171</v>
      </c>
      <c r="N1354" s="87"/>
      <c r="O1354" s="99">
        <f t="shared" si="124"/>
        <v>11.362068266848599</v>
      </c>
      <c r="P1354" s="99"/>
      <c r="Q1354" s="107">
        <f>1/M1354-(G1354/100-(((E1354/E1234)^(1/10))-1))</f>
        <v>9.1034018855072202E-2</v>
      </c>
      <c r="R1354" s="97">
        <f>((G1354/G1355+G1354/1200+((1+G1355/1200)^(-119))*(1-G1354/G1355)))</f>
        <v>1.0218357023839544</v>
      </c>
      <c r="S1354" s="97">
        <f>S1353*R1353*E1353/E1354</f>
        <v>9.9222430494986593</v>
      </c>
      <c r="T1354" s="100">
        <f t="shared" si="125"/>
        <v>0.11378722948097164</v>
      </c>
      <c r="U1354" s="100">
        <f t="shared" si="126"/>
        <v>8.4573040422435408E-2</v>
      </c>
      <c r="V1354" s="100">
        <f t="shared" si="127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129">F1354+1/12</f>
        <v>1983.2083333332314</v>
      </c>
      <c r="G1355" s="97">
        <v>10.51</v>
      </c>
      <c r="H1355" s="96">
        <f t="shared" si="128"/>
        <v>495.29718028600598</v>
      </c>
      <c r="I1355" s="96">
        <f>C1355*$E$1859/E1355</f>
        <v>22.531293718079667</v>
      </c>
      <c r="J1355" s="98">
        <f>J1354*((H1355+(I1355/12))/H1354)</f>
        <v>128423.4949665852</v>
      </c>
      <c r="K1355" s="96">
        <f>D1355*$E$1859/E1355</f>
        <v>40.49763646578139</v>
      </c>
      <c r="L1355" s="98">
        <f>K1355*(J1355/H1355)</f>
        <v>10500.459562113154</v>
      </c>
      <c r="M1355" s="91">
        <f>H1355/AVERAGE(K1235:K1354)</f>
        <v>9.2328297051905235</v>
      </c>
      <c r="N1355" s="87"/>
      <c r="O1355" s="99">
        <f t="shared" si="124"/>
        <v>11.779312721126239</v>
      </c>
      <c r="P1355" s="99"/>
      <c r="Q1355" s="107">
        <f>1/M1355-(G1355/100-(((E1355/E1235)^(1/10))-1))</f>
        <v>8.8208510612932153E-2</v>
      </c>
      <c r="R1355" s="97">
        <f>((G1355/G1356+G1355/1200+((1+G1356/1200)^(-119))*(1-G1355/G1356)))</f>
        <v>1.0155474590353635</v>
      </c>
      <c r="S1355" s="97">
        <f>S1354*R1354*E1354/E1355</f>
        <v>10.138902195708772</v>
      </c>
      <c r="T1355" s="100">
        <f t="shared" si="125"/>
        <v>0.11154596523456917</v>
      </c>
      <c r="U1355" s="100">
        <f t="shared" si="126"/>
        <v>8.4648988018722671E-2</v>
      </c>
      <c r="V1355" s="100">
        <f t="shared" si="127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129"/>
        <v>1983.2916666665647</v>
      </c>
      <c r="G1356" s="97">
        <v>10.4</v>
      </c>
      <c r="H1356" s="96">
        <f t="shared" si="128"/>
        <v>510.55854817444202</v>
      </c>
      <c r="I1356" s="96">
        <f>C1356*$E$1859/E1356</f>
        <v>22.403710547667337</v>
      </c>
      <c r="J1356" s="98">
        <f>J1355*((H1356+(I1356/12))/H1355)</f>
        <v>132864.63022265412</v>
      </c>
      <c r="K1356" s="96">
        <f>D1356*$E$1859/E1356</f>
        <v>40.393695865618653</v>
      </c>
      <c r="L1356" s="98">
        <f>K1356*(J1356/H1356)</f>
        <v>10511.808065307474</v>
      </c>
      <c r="M1356" s="91">
        <f>H1356/AVERAGE(K1236:K1355)</f>
        <v>9.53158128416041</v>
      </c>
      <c r="N1356" s="87"/>
      <c r="O1356" s="99">
        <f t="shared" si="124"/>
        <v>12.16503159063045</v>
      </c>
      <c r="P1356" s="99"/>
      <c r="Q1356" s="107">
        <f>1/M1356-(G1356/100-(((E1356/E1236)^(1/10))-1))</f>
        <v>8.59376316392126E-2</v>
      </c>
      <c r="R1356" s="97">
        <f>((G1356/G1357+G1356/1200+((1+G1357/1200)^(-119))*(1-G1356/G1357)))</f>
        <v>1.0099020734301765</v>
      </c>
      <c r="S1356" s="97">
        <f>S1355*R1355*E1355/E1356</f>
        <v>10.223437219728854</v>
      </c>
      <c r="T1356" s="100">
        <f t="shared" si="125"/>
        <v>0.1059706013415338</v>
      </c>
      <c r="U1356" s="100">
        <f t="shared" si="126"/>
        <v>8.4066606397504184E-2</v>
      </c>
      <c r="V1356" s="100">
        <f t="shared" si="127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129"/>
        <v>1983.3749999998979</v>
      </c>
      <c r="G1357" s="97">
        <v>10.38</v>
      </c>
      <c r="H1357" s="96">
        <f t="shared" si="128"/>
        <v>528.06536340725791</v>
      </c>
      <c r="I1357" s="96">
        <f>C1357*$E$1859/E1357</f>
        <v>22.300383719758056</v>
      </c>
      <c r="J1357" s="98">
        <f>J1356*((H1357+(I1357/12))/H1356)</f>
        <v>137904.10622636287</v>
      </c>
      <c r="K1357" s="96">
        <f>D1357*$E$1859/E1357</f>
        <v>40.331515046874983</v>
      </c>
      <c r="L1357" s="98">
        <f>K1357*(J1357/H1357)</f>
        <v>10532.562672558644</v>
      </c>
      <c r="M1357" s="91">
        <f>H1357/AVERAGE(K1237:K1356)</f>
        <v>9.8744565046683981</v>
      </c>
      <c r="N1357" s="87"/>
      <c r="O1357" s="99">
        <f t="shared" si="124"/>
        <v>12.605255648355699</v>
      </c>
      <c r="P1357" s="99"/>
      <c r="Q1357" s="107">
        <f>1/M1357-(G1357/100-(((E1357/E1237)^(1/10))-1))</f>
        <v>8.2408883245413692E-2</v>
      </c>
      <c r="R1357" s="97">
        <f>((G1357/G1358+G1357/1200+((1+G1358/1200)^(-119))*(1-G1357/G1358)))</f>
        <v>0.9801737810824116</v>
      </c>
      <c r="S1357" s="97">
        <f>S1356*R1356*E1356/E1357</f>
        <v>10.262222842284661</v>
      </c>
      <c r="T1357" s="100">
        <f t="shared" si="125"/>
        <v>0.10250417283690183</v>
      </c>
      <c r="U1357" s="100">
        <f t="shared" si="126"/>
        <v>8.3480022150906663E-2</v>
      </c>
      <c r="V1357" s="100">
        <f t="shared" si="127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129"/>
        <v>1983.4583333332312</v>
      </c>
      <c r="G1358" s="97">
        <v>10.85</v>
      </c>
      <c r="H1358" s="96">
        <f t="shared" si="128"/>
        <v>533.85217286432146</v>
      </c>
      <c r="I1358" s="96">
        <f>C1358*$E$1859/E1358</f>
        <v>22.265228844221099</v>
      </c>
      <c r="J1358" s="98">
        <f>J1357*((H1358+(I1358/12))/H1357)</f>
        <v>139899.87619364966</v>
      </c>
      <c r="K1358" s="96">
        <f>D1358*$E$1859/E1358</f>
        <v>40.391820050251248</v>
      </c>
      <c r="L1358" s="98">
        <f>K1358*(J1358/H1358)</f>
        <v>10584.972603834432</v>
      </c>
      <c r="M1358" s="91">
        <f>H1358/AVERAGE(K1238:K1357)</f>
        <v>10.00011790313002</v>
      </c>
      <c r="N1358" s="87"/>
      <c r="O1358" s="99">
        <f t="shared" si="124"/>
        <v>12.767362769539993</v>
      </c>
      <c r="P1358" s="99"/>
      <c r="Q1358" s="107">
        <f>1/M1358-(G1358/100-(((E1358/E1238)^(1/10))-1))</f>
        <v>7.6025103316231579E-2</v>
      </c>
      <c r="R1358" s="97">
        <f>((G1358/G1359+G1358/1200+((1+G1359/1200)^(-119))*(1-G1358/G1359)))</f>
        <v>0.97761600247503</v>
      </c>
      <c r="S1358" s="97">
        <f>S1357*R1357*E1357/E1358</f>
        <v>10.028433840710944</v>
      </c>
      <c r="T1358" s="100">
        <f t="shared" si="125"/>
        <v>0.10171755700388485</v>
      </c>
      <c r="U1358" s="100">
        <f t="shared" si="126"/>
        <v>8.7019142722068565E-2</v>
      </c>
      <c r="V1358" s="100">
        <f t="shared" si="127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129"/>
        <v>1983.5416666665644</v>
      </c>
      <c r="G1359" s="97">
        <v>11.38</v>
      </c>
      <c r="H1359" s="96">
        <f t="shared" si="128"/>
        <v>533.63186686686663</v>
      </c>
      <c r="I1359" s="96">
        <f>C1359*$E$1859/E1359</f>
        <v>22.239986786786776</v>
      </c>
      <c r="J1359" s="98">
        <f>J1358*((H1359+(I1359/12))/H1358)</f>
        <v>140327.82269209804</v>
      </c>
      <c r="K1359" s="96">
        <f>D1359*$E$1859/E1359</f>
        <v>40.986442315815808</v>
      </c>
      <c r="L1359" s="98">
        <f>K1359*(J1359/H1359)</f>
        <v>10778.1010977529</v>
      </c>
      <c r="M1359" s="91">
        <f>H1359/AVERAGE(K1239:K1358)</f>
        <v>10.014475995571022</v>
      </c>
      <c r="N1359" s="87"/>
      <c r="O1359" s="99">
        <f t="shared" si="124"/>
        <v>12.786896040903422</v>
      </c>
      <c r="P1359" s="99"/>
      <c r="Q1359" s="107">
        <f>1/M1359-(G1359/100-(((E1359/E1239)^(1/10))-1))</f>
        <v>7.0771773932720272E-2</v>
      </c>
      <c r="R1359" s="97">
        <f>((G1359/G1360+G1359/1200+((1+G1360/1200)^(-119))*(1-G1359/G1360)))</f>
        <v>0.98213867029786017</v>
      </c>
      <c r="S1359" s="97">
        <f>S1358*R1358*E1358/E1359</f>
        <v>9.7647023177466874</v>
      </c>
      <c r="T1359" s="100">
        <f t="shared" si="125"/>
        <v>0.10144828299634256</v>
      </c>
      <c r="U1359" s="100">
        <f t="shared" si="126"/>
        <v>9.1678594661900981E-2</v>
      </c>
      <c r="V1359" s="100">
        <f t="shared" si="127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129"/>
        <v>1983.6249999998977</v>
      </c>
      <c r="G1360" s="97">
        <v>11.85</v>
      </c>
      <c r="H1360" s="96">
        <f t="shared" si="128"/>
        <v>517.37933333333319</v>
      </c>
      <c r="I1360" s="96">
        <f>C1360*$E$1859/E1360</f>
        <v>22.237116666666662</v>
      </c>
      <c r="J1360" s="98">
        <f>J1359*((H1360+(I1360/12))/H1359)</f>
        <v>136541.23823993071</v>
      </c>
      <c r="K1360" s="96">
        <f>D1360*$E$1859/E1360</f>
        <v>41.617496583333313</v>
      </c>
      <c r="L1360" s="98">
        <f>K1360*(J1360/H1360)</f>
        <v>10983.246043717281</v>
      </c>
      <c r="M1360" s="91">
        <f>H1360/AVERAGE(K1240:K1359)</f>
        <v>9.728056935665208</v>
      </c>
      <c r="N1360" s="87"/>
      <c r="O1360" s="99">
        <f t="shared" si="124"/>
        <v>12.422837481069029</v>
      </c>
      <c r="P1360" s="99"/>
      <c r="Q1360" s="107">
        <f>1/M1360-(G1360/100-(((E1360/E1240)^(1/10))-1))</f>
        <v>6.7396852910745098E-2</v>
      </c>
      <c r="R1360" s="97">
        <f>((G1360/G1361+G1360/1200+((1+G1361/1200)^(-119))*(1-G1360/G1361)))</f>
        <v>1.0216050338528322</v>
      </c>
      <c r="S1360" s="97">
        <f>S1359*R1359*E1359/E1360</f>
        <v>9.5615783018522542</v>
      </c>
      <c r="T1360" s="100">
        <f t="shared" si="125"/>
        <v>0.10609067393765947</v>
      </c>
      <c r="U1360" s="100">
        <f t="shared" si="126"/>
        <v>9.5268371975205435E-2</v>
      </c>
      <c r="V1360" s="100">
        <f t="shared" si="127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129"/>
        <v>1983.7083333332309</v>
      </c>
      <c r="G1361" s="97">
        <v>11.65</v>
      </c>
      <c r="H1361" s="96">
        <f t="shared" si="128"/>
        <v>530.02649056603752</v>
      </c>
      <c r="I1361" s="96">
        <f>C1361*$E$1859/E1361</f>
        <v>22.190104270109227</v>
      </c>
      <c r="J1361" s="98">
        <f>J1360*((H1361+(I1361/12))/H1360)</f>
        <v>140366.95580159992</v>
      </c>
      <c r="K1361" s="96">
        <f>D1361*$E$1859/E1361</f>
        <v>42.161198113207533</v>
      </c>
      <c r="L1361" s="98">
        <f>K1361*(J1361/H1361)</f>
        <v>11165.553302399994</v>
      </c>
      <c r="M1361" s="91">
        <f>H1361/AVERAGE(K1241:K1360)</f>
        <v>9.9842024580287756</v>
      </c>
      <c r="N1361" s="87"/>
      <c r="O1361" s="99">
        <f t="shared" si="124"/>
        <v>12.749884493756891</v>
      </c>
      <c r="P1361" s="99"/>
      <c r="Q1361" s="107">
        <f>1/M1361-(G1361/100-(((E1361/E1241)^(1/10))-1))</f>
        <v>6.7058904719817583E-2</v>
      </c>
      <c r="R1361" s="97">
        <f>((G1361/G1362+G1361/1200+((1+G1362/1200)^(-119))*(1-G1361/G1362)))</f>
        <v>1.0161885537859756</v>
      </c>
      <c r="S1361" s="97">
        <f>S1360*R1360*E1360/E1361</f>
        <v>9.7196552510424805</v>
      </c>
      <c r="T1361" s="100">
        <f t="shared" si="125"/>
        <v>0.10429535852232452</v>
      </c>
      <c r="U1361" s="100">
        <f t="shared" si="126"/>
        <v>9.6410046903158131E-2</v>
      </c>
      <c r="V1361" s="100">
        <f t="shared" si="127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129"/>
        <v>1983.7916666665642</v>
      </c>
      <c r="G1362" s="97">
        <v>11.54</v>
      </c>
      <c r="H1362" s="96">
        <f t="shared" si="128"/>
        <v>530.03245396039586</v>
      </c>
      <c r="I1362" s="96">
        <f>C1362*$E$1859/E1362</f>
        <v>22.219011039603952</v>
      </c>
      <c r="J1362" s="98">
        <f>J1361*((H1362+(I1362/12))/H1361)</f>
        <v>140858.89028638351</v>
      </c>
      <c r="K1362" s="96">
        <f>D1362*$E$1859/E1362</f>
        <v>42.804940570792063</v>
      </c>
      <c r="L1362" s="98">
        <f>K1362*(J1362/H1362)</f>
        <v>11375.636307785197</v>
      </c>
      <c r="M1362" s="91">
        <f>H1362/AVERAGE(K1242:K1361)</f>
        <v>10.003391799449625</v>
      </c>
      <c r="N1362" s="87"/>
      <c r="O1362" s="99">
        <f t="shared" si="124"/>
        <v>12.773539636170542</v>
      </c>
      <c r="P1362" s="99"/>
      <c r="Q1362" s="107">
        <f>1/M1362-(G1362/100-(((E1362/E1242)^(1/10))-1))</f>
        <v>6.7334694140756365E-2</v>
      </c>
      <c r="R1362" s="97">
        <f>((G1362/G1363+G1362/1200+((1+G1363/1200)^(-119))*(1-G1362/G1363)))</f>
        <v>1.0008333098386939</v>
      </c>
      <c r="S1362" s="97">
        <f>S1361*R1361*E1361/E1362</f>
        <v>9.8476647819258485</v>
      </c>
      <c r="T1362" s="100">
        <f t="shared" si="125"/>
        <v>0.10481683178116641</v>
      </c>
      <c r="U1362" s="100">
        <f t="shared" si="126"/>
        <v>9.5263796768798592E-2</v>
      </c>
      <c r="V1362" s="100">
        <f t="shared" si="127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129"/>
        <v>1983.8749999998975</v>
      </c>
      <c r="G1363" s="97">
        <v>11.69</v>
      </c>
      <c r="H1363" s="96">
        <f t="shared" si="128"/>
        <v>521.09907707509865</v>
      </c>
      <c r="I1363" s="96">
        <f>C1363*$E$1859/E1363</f>
        <v>22.269730533596828</v>
      </c>
      <c r="J1363" s="98">
        <f>J1362*((H1363+(I1363/12))/H1362)</f>
        <v>138977.99018999204</v>
      </c>
      <c r="K1363" s="96">
        <f>D1363*$E$1859/E1363</f>
        <v>43.488115290019749</v>
      </c>
      <c r="L1363" s="98">
        <f>K1363*(J1363/H1363)</f>
        <v>11598.352647411399</v>
      </c>
      <c r="M1363" s="91">
        <f>H1363/AVERAGE(K1243:K1362)</f>
        <v>9.8535816493642816</v>
      </c>
      <c r="N1363" s="87"/>
      <c r="O1363" s="99">
        <f t="shared" si="124"/>
        <v>12.581491199513092</v>
      </c>
      <c r="P1363" s="99"/>
      <c r="Q1363" s="107">
        <f>1/M1363-(G1363/100-(((E1363/E1243)^(1/10))-1))</f>
        <v>6.6858837415097919E-2</v>
      </c>
      <c r="R1363" s="97">
        <f>((G1363/G1364+G1363/1200+((1+G1364/1200)^(-119))*(1-G1363/G1364)))</f>
        <v>1.0015899027226098</v>
      </c>
      <c r="S1363" s="97">
        <f>S1362*R1362*E1362/E1363</f>
        <v>9.8363929320707069</v>
      </c>
      <c r="T1363" s="100">
        <f t="shared" si="125"/>
        <v>0.10623588135321338</v>
      </c>
      <c r="U1363" s="100">
        <f t="shared" si="126"/>
        <v>9.2541965579322927E-2</v>
      </c>
      <c r="V1363" s="100">
        <f t="shared" si="127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129"/>
        <v>1983.9583333332307</v>
      </c>
      <c r="G1364" s="97">
        <v>11.83</v>
      </c>
      <c r="H1364" s="96">
        <f t="shared" si="128"/>
        <v>518.06367423494555</v>
      </c>
      <c r="I1364" s="96">
        <f>C1364*$E$1859/E1364</f>
        <v>22.34228376110562</v>
      </c>
      <c r="J1364" s="98">
        <f>J1363*((H1364+(I1364/12))/H1363)</f>
        <v>138665.00355807837</v>
      </c>
      <c r="K1364" s="96">
        <f>D1364*$E$1859/E1364</f>
        <v>44.211881688055271</v>
      </c>
      <c r="L1364" s="98">
        <f>K1364*(J1364/H1364)</f>
        <v>11833.759123599997</v>
      </c>
      <c r="M1364" s="91">
        <f>H1364/AVERAGE(K1244:K1363)</f>
        <v>9.8150109036086679</v>
      </c>
      <c r="N1364" s="87"/>
      <c r="O1364" s="99">
        <f t="shared" si="124"/>
        <v>12.531076317323533</v>
      </c>
      <c r="P1364" s="99"/>
      <c r="Q1364" s="107">
        <f>1/M1364-(G1364/100-(((E1364/E1244)^(1/10))-1))</f>
        <v>6.5259644091050881E-2</v>
      </c>
      <c r="R1364" s="97">
        <f>((G1364/G1365+G1364/1200+((1+G1365/1200)^(-119))*(1-G1364/G1365)))</f>
        <v>1.0192347993297712</v>
      </c>
      <c r="S1364" s="97">
        <f>S1363*R1363*E1363/E1364</f>
        <v>9.8423062409217721</v>
      </c>
      <c r="T1364" s="100">
        <f t="shared" si="125"/>
        <v>0.10746347078169727</v>
      </c>
      <c r="U1364" s="100">
        <f t="shared" si="126"/>
        <v>9.258525518549332E-2</v>
      </c>
      <c r="V1364" s="100">
        <f t="shared" si="127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129"/>
        <v>1984.041666666564</v>
      </c>
      <c r="G1365" s="97">
        <v>11.67</v>
      </c>
      <c r="H1365" s="96">
        <f t="shared" si="128"/>
        <v>521.27861825318928</v>
      </c>
      <c r="I1365" s="96">
        <f>C1365*$E$1859/E1365</f>
        <v>22.304710107948964</v>
      </c>
      <c r="J1365" s="98">
        <f>J1364*((H1365+(I1365/12))/H1364)</f>
        <v>140023.02282145908</v>
      </c>
      <c r="K1365" s="96">
        <f>D1365*$E$1859/E1365</f>
        <v>45.235957016683003</v>
      </c>
      <c r="L1365" s="98">
        <f>K1365*(J1365/H1365)</f>
        <v>12151.036355419885</v>
      </c>
      <c r="M1365" s="91">
        <f>H1365/AVERAGE(K1245:K1364)</f>
        <v>9.8949318092025358</v>
      </c>
      <c r="N1365" s="87"/>
      <c r="O1365" s="99">
        <f t="shared" si="124"/>
        <v>12.630750087850307</v>
      </c>
      <c r="P1365" s="99"/>
      <c r="Q1365" s="107">
        <f>1/M1365-(G1365/100-(((E1365/E1245)^(1/10))-1))</f>
        <v>6.5743067613577094E-2</v>
      </c>
      <c r="R1365" s="97">
        <f>((G1365/G1366+G1365/1200+((1+G1366/1200)^(-119))*(1-G1365/G1366)))</f>
        <v>0.99983040453438909</v>
      </c>
      <c r="S1365" s="97">
        <f>S1364*R1364*E1364/E1365</f>
        <v>9.9725535816990778</v>
      </c>
      <c r="T1365" s="100">
        <f t="shared" si="125"/>
        <v>0.10798763126838695</v>
      </c>
      <c r="U1365" s="100">
        <f t="shared" si="126"/>
        <v>9.1538083977128926E-2</v>
      </c>
      <c r="V1365" s="100">
        <f t="shared" si="127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129"/>
        <v>1984.1249999998972</v>
      </c>
      <c r="G1366" s="97">
        <v>11.84</v>
      </c>
      <c r="H1366" s="96">
        <f t="shared" si="128"/>
        <v>490.36508447265606</v>
      </c>
      <c r="I1366" s="96">
        <f>C1366*$E$1859/E1366</f>
        <v>22.28932202148437</v>
      </c>
      <c r="J1366" s="98">
        <f>J1365*((H1366+(I1366/12))/H1365)</f>
        <v>132218.134130961</v>
      </c>
      <c r="K1366" s="96">
        <f>D1366*$E$1859/E1366</f>
        <v>46.293207275390607</v>
      </c>
      <c r="L1366" s="98">
        <f>K1366*(J1366/H1366)</f>
        <v>12482.131543831983</v>
      </c>
      <c r="M1366" s="91">
        <f>H1366/AVERAGE(K1246:K1365)</f>
        <v>9.3245296457279832</v>
      </c>
      <c r="N1366" s="87"/>
      <c r="O1366" s="99">
        <f t="shared" si="124"/>
        <v>11.902399335847152</v>
      </c>
      <c r="P1366" s="99"/>
      <c r="Q1366" s="107">
        <f>1/M1366-(G1366/100-(((E1366/E1246)^(1/10))-1))</f>
        <v>6.9371444181055564E-2</v>
      </c>
      <c r="R1366" s="97">
        <f>((G1366/G1367+G1366/1200+((1+G1367/1200)^(-119))*(1-G1366/G1367)))</f>
        <v>0.98245992906107671</v>
      </c>
      <c r="S1366" s="97">
        <f>S1365*R1365*E1365/E1366</f>
        <v>9.9221764308455569</v>
      </c>
      <c r="T1366" s="100">
        <f t="shared" si="125"/>
        <v>0.11389671711025429</v>
      </c>
      <c r="U1366" s="100">
        <f t="shared" si="126"/>
        <v>9.0440414631478117E-2</v>
      </c>
      <c r="V1366" s="100">
        <f t="shared" si="127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129"/>
        <v>1984.2083333332305</v>
      </c>
      <c r="G1367" s="97">
        <v>12.32</v>
      </c>
      <c r="H1367" s="96">
        <f t="shared" si="128"/>
        <v>489.72033820662756</v>
      </c>
      <c r="I1367" s="96">
        <f>C1367*$E$1859/E1367</f>
        <v>22.339212378167634</v>
      </c>
      <c r="J1367" s="98">
        <f>J1366*((H1367+(I1367/12))/H1366)</f>
        <v>132546.2371539849</v>
      </c>
      <c r="K1367" s="96">
        <f>D1367*$E$1859/E1367</f>
        <v>47.478604580896672</v>
      </c>
      <c r="L1367" s="98">
        <f>K1367*(J1367/H1367)</f>
        <v>12850.416638944153</v>
      </c>
      <c r="M1367" s="91">
        <f>H1367/AVERAGE(K1247:K1366)</f>
        <v>9.3267470665082435</v>
      </c>
      <c r="N1367" s="87"/>
      <c r="O1367" s="99">
        <f t="shared" si="124"/>
        <v>11.904570260565972</v>
      </c>
      <c r="P1367" s="99"/>
      <c r="Q1367" s="107">
        <f>1/M1367-(G1367/100-(((E1367/E1247)^(1/10))-1))</f>
        <v>6.3392502935455966E-2</v>
      </c>
      <c r="R1367" s="97">
        <f>((G1367/G1368+G1367/1200+((1+G1368/1200)^(-119))*(1-G1367/G1368)))</f>
        <v>0.99278279732954544</v>
      </c>
      <c r="S1367" s="97">
        <f>S1366*R1366*E1366/E1367</f>
        <v>9.7291385286911645</v>
      </c>
      <c r="T1367" s="100">
        <f t="shared" si="125"/>
        <v>0.11164739045242511</v>
      </c>
      <c r="U1367" s="100">
        <f t="shared" si="126"/>
        <v>8.8636951239702277E-2</v>
      </c>
      <c r="V1367" s="100">
        <f t="shared" si="127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129"/>
        <v>1984.2916666665637</v>
      </c>
      <c r="G1368" s="97">
        <v>12.63</v>
      </c>
      <c r="H1368" s="96">
        <f t="shared" si="128"/>
        <v>487.96460523763324</v>
      </c>
      <c r="I1368" s="96">
        <f>C1368*$E$1859/E1368</f>
        <v>22.365034085984476</v>
      </c>
      <c r="J1368" s="98">
        <f>J1367*((H1368+(I1368/12))/H1367)</f>
        <v>132575.47348825313</v>
      </c>
      <c r="K1368" s="96">
        <f>D1368*$E$1859/E1368</f>
        <v>48.218395854995137</v>
      </c>
      <c r="L1368" s="98">
        <f>K1368*(J1368/H1368)</f>
        <v>13100.492520777998</v>
      </c>
      <c r="M1368" s="91">
        <f>H1368/AVERAGE(K1248:K1367)</f>
        <v>9.3056434045948233</v>
      </c>
      <c r="N1368" s="87"/>
      <c r="O1368" s="99">
        <f t="shared" si="124"/>
        <v>11.876543098868641</v>
      </c>
      <c r="P1368" s="99"/>
      <c r="Q1368" s="107">
        <f>1/M1368-(G1368/100-(((E1368/E1248)^(1/10))-1))</f>
        <v>6.0609713794741463E-2</v>
      </c>
      <c r="R1368" s="97">
        <f>((G1368/G1369+G1368/1200+((1+G1369/1200)^(-119))*(1-G1368/G1369)))</f>
        <v>0.96785950923679398</v>
      </c>
      <c r="S1368" s="97">
        <f>S1367*R1367*E1367/E1368</f>
        <v>9.6120788744789625</v>
      </c>
      <c r="T1368" s="100">
        <f t="shared" si="125"/>
        <v>0.10769621123993267</v>
      </c>
      <c r="U1368" s="100">
        <f t="shared" si="126"/>
        <v>8.6536652588257379E-2</v>
      </c>
      <c r="V1368" s="100">
        <f t="shared" si="127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129"/>
        <v>1984.374999999897</v>
      </c>
      <c r="G1369" s="97">
        <v>13.41</v>
      </c>
      <c r="H1369" s="96">
        <f t="shared" si="128"/>
        <v>483.46160831721454</v>
      </c>
      <c r="I1369" s="96">
        <f>C1369*$E$1859/E1369</f>
        <v>22.433946138636355</v>
      </c>
      <c r="J1369" s="98">
        <f>J1368*((H1369+(I1369/12))/H1368)</f>
        <v>131859.97549420843</v>
      </c>
      <c r="K1369" s="96">
        <f>D1369*$E$1859/E1369</f>
        <v>49.046037885396501</v>
      </c>
      <c r="L1369" s="98">
        <f>K1369*(J1369/H1369)</f>
        <v>13376.882967329764</v>
      </c>
      <c r="M1369" s="91">
        <f>H1369/AVERAGE(K1249:K1368)</f>
        <v>9.2318318168960491</v>
      </c>
      <c r="N1369" s="87"/>
      <c r="O1369" s="99">
        <f t="shared" si="124"/>
        <v>11.781082542587816</v>
      </c>
      <c r="P1369" s="99"/>
      <c r="Q1369" s="107">
        <f>1/M1369-(G1369/100-(((E1369/E1249)^(1/10))-1))</f>
        <v>5.2642089353780147E-2</v>
      </c>
      <c r="R1369" s="97">
        <f>((G1369/G1370+G1369/1200+((1+G1370/1200)^(-119))*(1-G1369/G1370)))</f>
        <v>1.0030178161231755</v>
      </c>
      <c r="S1369" s="97">
        <f>S1368*R1368*E1368/E1369</f>
        <v>9.2761502344358977</v>
      </c>
      <c r="T1369" s="100">
        <f t="shared" si="125"/>
        <v>0.10938875012197502</v>
      </c>
      <c r="U1369" s="100">
        <f t="shared" si="126"/>
        <v>8.9343093395080064E-2</v>
      </c>
      <c r="V1369" s="100">
        <f t="shared" si="127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129"/>
        <v>1984.4583333332303</v>
      </c>
      <c r="G1370" s="97">
        <v>13.56</v>
      </c>
      <c r="H1370" s="96">
        <f t="shared" si="128"/>
        <v>471.28889633558327</v>
      </c>
      <c r="I1370" s="96">
        <f>C1370*$E$1859/E1370</f>
        <v>22.502428688524581</v>
      </c>
      <c r="J1370" s="98">
        <f>J1369*((H1370+(I1370/12))/H1369)</f>
        <v>129051.41874647327</v>
      </c>
      <c r="K1370" s="96">
        <f>D1370*$E$1859/E1370</f>
        <v>49.868583413693322</v>
      </c>
      <c r="L1370" s="98">
        <f>K1370*(J1370/H1370)</f>
        <v>13655.342806615719</v>
      </c>
      <c r="M1370" s="91">
        <f>H1370/AVERAGE(K1250:K1369)</f>
        <v>9.0101855122910095</v>
      </c>
      <c r="N1370" s="87"/>
      <c r="O1370" s="99">
        <f t="shared" si="124"/>
        <v>11.497716640781459</v>
      </c>
      <c r="P1370" s="99"/>
      <c r="Q1370" s="107">
        <f>1/M1370-(G1370/100-(((E1370/E1250)^(1/10))-1))</f>
        <v>5.3235361198267842E-2</v>
      </c>
      <c r="R1370" s="97">
        <f>((G1370/G1371+G1370/1200+((1+G1371/1200)^(-119))*(1-G1370/G1371)))</f>
        <v>1.0222612021863886</v>
      </c>
      <c r="S1370" s="97">
        <f>S1369*R1369*E1369/E1370</f>
        <v>9.2772274295856363</v>
      </c>
      <c r="T1370" s="100">
        <f t="shared" si="125"/>
        <v>0.11262994558557926</v>
      </c>
      <c r="U1370" s="100">
        <f t="shared" si="126"/>
        <v>9.0225719524183345E-2</v>
      </c>
      <c r="V1370" s="100">
        <f t="shared" si="127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129"/>
        <v>1984.5416666665635</v>
      </c>
      <c r="G1371" s="97">
        <v>13.36</v>
      </c>
      <c r="H1371" s="96">
        <f t="shared" si="128"/>
        <v>463.34502929875111</v>
      </c>
      <c r="I1371" s="96">
        <f>C1371*$E$1859/E1371</f>
        <v>22.487504988136401</v>
      </c>
      <c r="J1371" s="98">
        <f>J1370*((H1371+(I1371/12))/H1370)</f>
        <v>127389.3166212272</v>
      </c>
      <c r="K1371" s="96">
        <f>D1371*$E$1859/E1371</f>
        <v>50.044942939481253</v>
      </c>
      <c r="L1371" s="98">
        <f>K1371*(J1371/H1371)</f>
        <v>13759.057890525663</v>
      </c>
      <c r="M1371" s="91">
        <f>H1371/AVERAGE(K1251:K1370)</f>
        <v>8.8683022140433039</v>
      </c>
      <c r="N1371" s="87"/>
      <c r="O1371" s="99">
        <f t="shared" si="124"/>
        <v>11.316241863649706</v>
      </c>
      <c r="P1371" s="99"/>
      <c r="Q1371" s="107">
        <f>1/M1371-(G1371/100-(((E1371/E1251)^(1/10))-1))</f>
        <v>5.6549760285445394E-2</v>
      </c>
      <c r="R1371" s="97">
        <f>((G1371/G1372+G1371/1200+((1+G1372/1200)^(-119))*(1-G1371/G1372)))</f>
        <v>1.0471009378195517</v>
      </c>
      <c r="S1371" s="97">
        <f>S1370*R1370*E1370/E1371</f>
        <v>9.4473087442212975</v>
      </c>
      <c r="T1371" s="100">
        <f t="shared" si="125"/>
        <v>0.11319388534234909</v>
      </c>
      <c r="U1371" s="100">
        <f t="shared" si="126"/>
        <v>8.706129020049036E-2</v>
      </c>
      <c r="V1371" s="100">
        <f t="shared" si="127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129"/>
        <v>1984.6249999998968</v>
      </c>
      <c r="G1372" s="97">
        <v>12.72</v>
      </c>
      <c r="H1372" s="96">
        <f t="shared" si="128"/>
        <v>502.19952344497597</v>
      </c>
      <c r="I1372" s="96">
        <f>C1372*$E$1859/E1372</f>
        <v>22.472726083588512</v>
      </c>
      <c r="J1372" s="98">
        <f>J1371*((H1372+(I1372/12))/H1371)</f>
        <v>138586.61574769064</v>
      </c>
      <c r="K1372" s="96">
        <f>D1372*$E$1859/E1372</f>
        <v>50.219952344497599</v>
      </c>
      <c r="L1372" s="98">
        <f>K1372*(J1372/H1372)</f>
        <v>13858.661574769065</v>
      </c>
      <c r="M1372" s="91">
        <f>H1372/AVERAGE(K1252:K1371)</f>
        <v>9.62306325737317</v>
      </c>
      <c r="N1372" s="87"/>
      <c r="O1372" s="99">
        <f t="shared" si="124"/>
        <v>12.274711609555549</v>
      </c>
      <c r="P1372" s="99"/>
      <c r="Q1372" s="107">
        <f>1/M1372-(G1372/100-(((E1372/E1252)^(1/10))-1))</f>
        <v>5.3218487566763395E-2</v>
      </c>
      <c r="R1372" s="97">
        <f>((G1372/G1373+G1372/1200+((1+G1373/1200)^(-119))*(1-G1372/G1373)))</f>
        <v>1.0219291431360158</v>
      </c>
      <c r="S1372" s="97">
        <f>S1371*R1371*E1371/E1372</f>
        <v>9.854420636965278</v>
      </c>
      <c r="T1372" s="100">
        <f t="shared" si="125"/>
        <v>0.10676469503956709</v>
      </c>
      <c r="U1372" s="100">
        <f t="shared" si="126"/>
        <v>8.3159425168814138E-2</v>
      </c>
      <c r="V1372" s="100">
        <f t="shared" si="127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129"/>
        <v>1984.70833333323</v>
      </c>
      <c r="G1373" s="97">
        <v>12.52</v>
      </c>
      <c r="H1373" s="96">
        <f t="shared" si="128"/>
        <v>504.97642904761886</v>
      </c>
      <c r="I1373" s="96">
        <f>C1373*$E$1859/E1373</f>
        <v>22.436640857142852</v>
      </c>
      <c r="J1373" s="98">
        <f>J1372*((H1373+(I1373/12))/H1372)</f>
        <v>139868.89519391247</v>
      </c>
      <c r="K1373" s="96">
        <f>D1373*$E$1859/E1373</f>
        <v>50.345633142857125</v>
      </c>
      <c r="L1373" s="98">
        <f>K1373*(J1373/H1373)</f>
        <v>13944.785697839798</v>
      </c>
      <c r="M1373" s="91">
        <f>H1373/AVERAGE(K1253:K1372)</f>
        <v>9.6873413136280817</v>
      </c>
      <c r="N1373" s="87"/>
      <c r="O1373" s="99">
        <f t="shared" si="124"/>
        <v>12.351552352066443</v>
      </c>
      <c r="P1373" s="99"/>
      <c r="Q1373" s="107">
        <f>1/M1373-(G1373/100-(((E1373/E1253)^(1/10))-1))</f>
        <v>5.3758978119069434E-2</v>
      </c>
      <c r="R1373" s="97">
        <f>((G1373/G1374+G1373/1200+((1+G1374/1200)^(-119))*(1-G1373/G1374)))</f>
        <v>1.0311198603417759</v>
      </c>
      <c r="S1373" s="97">
        <f>S1372*R1372*E1372/E1373</f>
        <v>10.022564782218485</v>
      </c>
      <c r="T1373" s="100">
        <f t="shared" si="125"/>
        <v>0.10635017945323866</v>
      </c>
      <c r="U1373" s="100">
        <f t="shared" si="126"/>
        <v>8.0023306472536415E-2</v>
      </c>
      <c r="V1373" s="100">
        <f t="shared" si="127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129"/>
        <v>1984.7916666665633</v>
      </c>
      <c r="G1374" s="97">
        <v>12.16</v>
      </c>
      <c r="H1374" s="96">
        <f t="shared" si="128"/>
        <v>499.59675593542255</v>
      </c>
      <c r="I1374" s="96">
        <f>C1374*$E$1859/E1374</f>
        <v>22.524295489078817</v>
      </c>
      <c r="J1374" s="98">
        <f>J1373*((H1374+(I1374/12))/H1373)</f>
        <v>138898.7279819338</v>
      </c>
      <c r="K1374" s="96">
        <f>D1374*$E$1859/E1374</f>
        <v>50.283140240740728</v>
      </c>
      <c r="L1374" s="98">
        <f>K1374*(J1374/H1374)</f>
        <v>13979.802981904983</v>
      </c>
      <c r="M1374" s="91">
        <f>H1374/AVERAGE(K1254:K1373)</f>
        <v>9.5950707030485045</v>
      </c>
      <c r="N1374" s="87"/>
      <c r="O1374" s="99">
        <f t="shared" si="124"/>
        <v>12.229383028121232</v>
      </c>
      <c r="P1374" s="99"/>
      <c r="Q1374" s="107">
        <f>1/M1374-(G1374/100-(((E1374/E1254)^(1/10))-1))</f>
        <v>5.7601078518467588E-2</v>
      </c>
      <c r="R1374" s="97">
        <f>((G1374/G1375+G1374/1200+((1+G1375/1200)^(-119))*(1-G1374/G1375)))</f>
        <v>1.0448487934823085</v>
      </c>
      <c r="S1374" s="97">
        <f>S1373*R1373*E1373/E1374</f>
        <v>10.305022676574456</v>
      </c>
      <c r="T1374" s="100">
        <f t="shared" si="125"/>
        <v>0.10655576733906291</v>
      </c>
      <c r="U1374" s="100">
        <f t="shared" si="126"/>
        <v>7.5531662853186132E-2</v>
      </c>
      <c r="V1374" s="100">
        <f t="shared" si="127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129"/>
        <v>1984.8749999998965</v>
      </c>
      <c r="G1375" s="97">
        <v>11.57</v>
      </c>
      <c r="H1375" s="96">
        <f t="shared" si="128"/>
        <v>504.14405650522303</v>
      </c>
      <c r="I1375" s="96">
        <f>C1375*$E$1859/E1375</f>
        <v>22.675872174738835</v>
      </c>
      <c r="J1375" s="98">
        <f>J1374*((H1375+(I1375/12))/H1374)</f>
        <v>140688.341447235</v>
      </c>
      <c r="K1375" s="96">
        <f>D1375*$E$1859/E1375</f>
        <v>50.363779037511854</v>
      </c>
      <c r="L1375" s="98">
        <f>K1375*(J1375/H1375)</f>
        <v>14054.706091192716</v>
      </c>
      <c r="M1375" s="91">
        <f>H1375/AVERAGE(K1255:K1374)</f>
        <v>9.691973221783087</v>
      </c>
      <c r="N1375" s="87"/>
      <c r="O1375" s="99">
        <f t="shared" si="124"/>
        <v>12.34867935888002</v>
      </c>
      <c r="P1375" s="99"/>
      <c r="Q1375" s="107">
        <f>1/M1375-(G1375/100-(((E1375/E1255)^(1/10))-1))</f>
        <v>6.1621192533612035E-2</v>
      </c>
      <c r="R1375" s="97">
        <f>((G1375/G1376+G1375/1200+((1+G1376/1200)^(-119))*(1-G1375/G1376)))</f>
        <v>1.0137721149498926</v>
      </c>
      <c r="S1375" s="97">
        <f>S1374*R1374*E1374/E1375</f>
        <v>10.767190510426651</v>
      </c>
      <c r="T1375" s="100">
        <f t="shared" si="125"/>
        <v>0.10458458461602782</v>
      </c>
      <c r="U1375" s="100">
        <f t="shared" si="126"/>
        <v>6.9755454413112705E-2</v>
      </c>
      <c r="V1375" s="100">
        <f t="shared" si="127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129"/>
        <v>1984.9583333332298</v>
      </c>
      <c r="G1376" s="97">
        <v>11.5</v>
      </c>
      <c r="H1376" s="96">
        <f t="shared" si="128"/>
        <v>498.68729582146238</v>
      </c>
      <c r="I1376" s="96">
        <f>C1376*$E$1859/E1376</f>
        <v>22.827448860398857</v>
      </c>
      <c r="J1376" s="98">
        <f>J1375*((H1376+(I1376/12))/H1375)</f>
        <v>139696.41673077751</v>
      </c>
      <c r="K1376" s="96">
        <f>D1376*$E$1859/E1376</f>
        <v>50.444720987654307</v>
      </c>
      <c r="L1376" s="98">
        <f>K1376*(J1376/H1376)</f>
        <v>14130.993157447645</v>
      </c>
      <c r="M1376" s="91">
        <f>H1376/AVERAGE(K1256:K1375)</f>
        <v>9.5950548011334593</v>
      </c>
      <c r="N1376" s="87"/>
      <c r="O1376" s="99">
        <f t="shared" si="124"/>
        <v>12.222162489146148</v>
      </c>
      <c r="P1376" s="99"/>
      <c r="Q1376" s="107">
        <f>1/M1376-(G1376/100-(((E1376/E1256)^(1/10))-1))</f>
        <v>6.2532640792683294E-2</v>
      </c>
      <c r="R1376" s="97">
        <f>((G1376/G1377+G1376/1200+((1+G1377/1200)^(-119))*(1-G1376/G1377)))</f>
        <v>1.0166985780559679</v>
      </c>
      <c r="S1376" s="97">
        <f>S1375*R1375*E1375/E1376</f>
        <v>10.915477495823641</v>
      </c>
      <c r="T1376" s="100">
        <f t="shared" si="125"/>
        <v>0.10422883776671998</v>
      </c>
      <c r="U1376" s="100">
        <f t="shared" si="126"/>
        <v>7.0091834449807822E-2</v>
      </c>
      <c r="V1376" s="100">
        <f t="shared" si="127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129"/>
        <v>1985.0416666665631</v>
      </c>
      <c r="G1377" s="97">
        <v>11.38</v>
      </c>
      <c r="H1377" s="96">
        <f t="shared" si="128"/>
        <v>519.22500284360171</v>
      </c>
      <c r="I1377" s="96">
        <f>C1377*$E$1859/E1377</f>
        <v>22.915281414834116</v>
      </c>
      <c r="J1377" s="98">
        <f>J1376*((H1377+(I1377/12))/H1376)</f>
        <v>145984.54424135119</v>
      </c>
      <c r="K1377" s="96">
        <f>D1377*$E$1859/E1377</f>
        <v>50.097043150236949</v>
      </c>
      <c r="L1377" s="98">
        <f>K1377*(J1377/H1377)</f>
        <v>14085.211559678201</v>
      </c>
      <c r="M1377" s="91">
        <f>H1377/AVERAGE(K1257:K1376)</f>
        <v>9.9970011777304517</v>
      </c>
      <c r="N1377" s="87"/>
      <c r="O1377" s="99">
        <f t="shared" si="124"/>
        <v>12.729627871083471</v>
      </c>
      <c r="P1377" s="99"/>
      <c r="Q1377" s="107">
        <f>1/M1377-(G1377/100-(((E1377/E1257)^(1/10))-1))</f>
        <v>5.9333156928087438E-2</v>
      </c>
      <c r="R1377" s="97">
        <f>((G1377/G1378+G1377/1200+((1+G1378/1200)^(-119))*(1-G1377/G1378)))</f>
        <v>1.0018156011347725</v>
      </c>
      <c r="S1377" s="97">
        <f>S1376*R1376*E1376/E1377</f>
        <v>11.076712059329404</v>
      </c>
      <c r="T1377" s="100">
        <f t="shared" si="125"/>
        <v>0.10160266350762104</v>
      </c>
      <c r="U1377" s="100">
        <f t="shared" si="126"/>
        <v>6.9009182167030003E-2</v>
      </c>
      <c r="V1377" s="100">
        <f t="shared" si="127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129"/>
        <v>1985.1249999998963</v>
      </c>
      <c r="G1378" s="97">
        <v>11.51</v>
      </c>
      <c r="H1378" s="96">
        <f t="shared" si="128"/>
        <v>544.78290990566018</v>
      </c>
      <c r="I1378" s="96">
        <f>C1378*$E$1859/E1378</f>
        <v>22.93770948806603</v>
      </c>
      <c r="J1378" s="98">
        <f>J1377*((H1378+(I1378/12))/H1377)</f>
        <v>153707.79584592572</v>
      </c>
      <c r="K1378" s="96">
        <f>D1378*$E$1859/E1378</f>
        <v>49.609576062735826</v>
      </c>
      <c r="L1378" s="98">
        <f>K1378*(J1378/H1378)</f>
        <v>13997.095817074007</v>
      </c>
      <c r="M1378" s="91">
        <f>H1378/AVERAGE(K1258:K1377)</f>
        <v>10.494935172607077</v>
      </c>
      <c r="N1378" s="87"/>
      <c r="O1378" s="99">
        <f t="shared" si="124"/>
        <v>13.357385583224788</v>
      </c>
      <c r="P1378" s="99"/>
      <c r="Q1378" s="107">
        <f>1/M1378-(G1378/100-(((E1378/E1258)^(1/10))-1))</f>
        <v>5.2973907673109014E-2</v>
      </c>
      <c r="R1378" s="97">
        <f>((G1378/G1379+G1378/1200+((1+G1379/1200)^(-119))*(1-G1378/G1379)))</f>
        <v>0.98923679386188013</v>
      </c>
      <c r="S1378" s="97">
        <f>S1377*R1377*E1377/E1378</f>
        <v>11.044479445831259</v>
      </c>
      <c r="T1378" s="100">
        <f t="shared" si="125"/>
        <v>9.9615297703139039E-2</v>
      </c>
      <c r="U1378" s="100">
        <f t="shared" si="126"/>
        <v>7.1866578552323146E-2</v>
      </c>
      <c r="V1378" s="100">
        <f t="shared" si="127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129"/>
        <v>1985.2083333332296</v>
      </c>
      <c r="G1379" s="97">
        <v>11.86</v>
      </c>
      <c r="H1379" s="96">
        <f t="shared" si="128"/>
        <v>538.23456484962389</v>
      </c>
      <c r="I1379" s="96">
        <f>C1379*$E$1859/E1379</f>
        <v>22.981475845864654</v>
      </c>
      <c r="J1379" s="98">
        <f>J1378*((H1379+(I1379/12))/H1378)</f>
        <v>152400.55522048887</v>
      </c>
      <c r="K1379" s="96">
        <f>D1379*$E$1859/E1379</f>
        <v>49.173157847744342</v>
      </c>
      <c r="L1379" s="98">
        <f>K1379*(J1379/H1379)</f>
        <v>13923.328316966625</v>
      </c>
      <c r="M1379" s="91">
        <f>H1379/AVERAGE(K1259:K1378)</f>
        <v>10.373217214924731</v>
      </c>
      <c r="N1379" s="87"/>
      <c r="O1379" s="99">
        <f t="shared" si="124"/>
        <v>13.197786108739976</v>
      </c>
      <c r="P1379" s="99"/>
      <c r="Q1379" s="107">
        <f>1/M1379-(G1379/100-(((E1379/E1259)^(1/10))-1))</f>
        <v>5.0588117264544818E-2</v>
      </c>
      <c r="R1379" s="97">
        <f>((G1379/G1380+G1379/1200+((1+G1380/1200)^(-119))*(1-G1379/G1380)))</f>
        <v>1.0353280439322068</v>
      </c>
      <c r="S1379" s="97">
        <f>S1378*R1378*E1378/E1379</f>
        <v>10.88453173221767</v>
      </c>
      <c r="T1379" s="100">
        <f t="shared" si="125"/>
        <v>0.1029732942127608</v>
      </c>
      <c r="U1379" s="100">
        <f t="shared" si="126"/>
        <v>7.5763176881239458E-2</v>
      </c>
      <c r="V1379" s="100">
        <f t="shared" si="127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129"/>
        <v>1985.2916666665628</v>
      </c>
      <c r="G1380" s="97">
        <v>11.43</v>
      </c>
      <c r="H1380" s="96">
        <f t="shared" si="128"/>
        <v>539.30048924228231</v>
      </c>
      <c r="I1380" s="96">
        <f>C1380*$E$1859/E1380</f>
        <v>22.953626199579041</v>
      </c>
      <c r="J1380" s="98">
        <f>J1379*((H1380+(I1380/12))/H1379)</f>
        <v>153243.978541235</v>
      </c>
      <c r="K1380" s="96">
        <f>D1380*$E$1859/E1380</f>
        <v>48.16676019644526</v>
      </c>
      <c r="L1380" s="98">
        <f>K1380*(J1380/H1380)</f>
        <v>13686.740719103658</v>
      </c>
      <c r="M1380" s="91">
        <f>H1380/AVERAGE(K1260:K1379)</f>
        <v>10.397118719816817</v>
      </c>
      <c r="N1380" s="87"/>
      <c r="O1380" s="99">
        <f t="shared" si="124"/>
        <v>13.224090599429944</v>
      </c>
      <c r="P1380" s="99"/>
      <c r="Q1380" s="107">
        <f>1/M1380-(G1380/100-(((E1380/E1260)^(1/10))-1))</f>
        <v>5.4763095933410749E-2</v>
      </c>
      <c r="R1380" s="97">
        <f>((G1380/G1381+G1380/1200+((1+G1381/1200)^(-119))*(1-G1380/G1381)))</f>
        <v>1.0446658658983008</v>
      </c>
      <c r="S1380" s="97">
        <f>S1379*R1379*E1379/E1380</f>
        <v>11.216352523920293</v>
      </c>
      <c r="T1380" s="100">
        <f t="shared" si="125"/>
        <v>0.10549595020856128</v>
      </c>
      <c r="U1380" s="100">
        <f t="shared" si="126"/>
        <v>7.3883356920591448E-2</v>
      </c>
      <c r="V1380" s="100">
        <f t="shared" si="127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129"/>
        <v>1985.3749999998961</v>
      </c>
      <c r="G1381" s="97">
        <v>10.85</v>
      </c>
      <c r="H1381" s="96">
        <f t="shared" si="128"/>
        <v>550.08266961789354</v>
      </c>
      <c r="I1381" s="96">
        <f>C1381*$E$1859/E1381</f>
        <v>22.947372406943142</v>
      </c>
      <c r="J1381" s="98">
        <f>J1380*((H1381+(I1381/12))/H1380)</f>
        <v>156851.15081464924</v>
      </c>
      <c r="K1381" s="96">
        <f>D1381*$E$1859/E1381</f>
        <v>47.213693709226455</v>
      </c>
      <c r="L1381" s="98">
        <f>K1381*(J1381/H1381)</f>
        <v>13462.56226840716</v>
      </c>
      <c r="M1381" s="91">
        <f>H1381/AVERAGE(K1261:K1380)</f>
        <v>10.608120467860092</v>
      </c>
      <c r="N1381" s="87"/>
      <c r="O1381" s="99">
        <f t="shared" si="124"/>
        <v>13.488455241725177</v>
      </c>
      <c r="P1381" s="99"/>
      <c r="Q1381" s="107">
        <f>1/M1381-(G1381/100-(((E1381/E1261)^(1/10))-1))</f>
        <v>5.8444011517648969E-2</v>
      </c>
      <c r="R1381" s="97">
        <f>((G1381/G1382+G1381/1200+((1+G1382/1200)^(-119))*(1-G1381/G1382)))</f>
        <v>1.0520532267558704</v>
      </c>
      <c r="S1381" s="97">
        <f>S1380*R1380*E1380/E1381</f>
        <v>11.673659948288618</v>
      </c>
      <c r="T1381" s="100">
        <f t="shared" si="125"/>
        <v>0.10634756155358116</v>
      </c>
      <c r="U1381" s="100">
        <f t="shared" si="126"/>
        <v>7.3289360268057546E-2</v>
      </c>
      <c r="V1381" s="100">
        <f t="shared" si="127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129"/>
        <v>1985.4583333332293</v>
      </c>
      <c r="G1382" s="97">
        <v>10.16</v>
      </c>
      <c r="H1382" s="96">
        <f t="shared" si="128"/>
        <v>560.41591496282513</v>
      </c>
      <c r="I1382" s="96">
        <f>C1382*$E$1859/E1382</f>
        <v>22.962515520446093</v>
      </c>
      <c r="J1382" s="98">
        <f>J1381*((H1382+(I1382/12))/H1381)</f>
        <v>160343.21290915602</v>
      </c>
      <c r="K1382" s="96">
        <f>D1382*$E$1859/E1382</f>
        <v>46.31070636617099</v>
      </c>
      <c r="L1382" s="98">
        <f>K1382*(J1382/H1382)</f>
        <v>13250.172331984781</v>
      </c>
      <c r="M1382" s="91">
        <f>H1382/AVERAGE(K1262:K1381)</f>
        <v>10.810049845861215</v>
      </c>
      <c r="N1382" s="87"/>
      <c r="O1382" s="99">
        <f t="shared" si="124"/>
        <v>13.741426269246407</v>
      </c>
      <c r="P1382" s="99"/>
      <c r="Q1382" s="107">
        <f>1/M1382-(G1382/100-(((E1382/E1262)^(1/10))-1))</f>
        <v>6.3079219554815144E-2</v>
      </c>
      <c r="R1382" s="97">
        <f>((G1382/G1383+G1382/1200+((1+G1383/1200)^(-119))*(1-G1382/G1383)))</f>
        <v>0.99917426056111813</v>
      </c>
      <c r="S1382" s="97">
        <f>S1381*R1381*E1381/E1382</f>
        <v>12.247070041508456</v>
      </c>
      <c r="T1382" s="100">
        <f t="shared" si="125"/>
        <v>0.10715651931317072</v>
      </c>
      <c r="U1382" s="100">
        <f t="shared" si="126"/>
        <v>7.209843199589594E-2</v>
      </c>
      <c r="V1382" s="100">
        <f t="shared" si="127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129"/>
        <v>1985.5416666665626</v>
      </c>
      <c r="G1383" s="97">
        <v>10.31</v>
      </c>
      <c r="H1383" s="96">
        <f t="shared" si="128"/>
        <v>570.03660714285695</v>
      </c>
      <c r="I1383" s="96">
        <f>C1383*$E$1859/E1383</f>
        <v>23.018611217671605</v>
      </c>
      <c r="J1383" s="98">
        <f>J1382*((H1383+(I1383/12))/H1382)</f>
        <v>163644.66423920621</v>
      </c>
      <c r="K1383" s="96">
        <f>D1383*$E$1859/E1383</f>
        <v>45.849598957792196</v>
      </c>
      <c r="L1383" s="98">
        <f>K1383*(J1383/H1383)</f>
        <v>13162.386648389098</v>
      </c>
      <c r="M1383" s="91">
        <f>H1383/AVERAGE(K1263:K1382)</f>
        <v>10.99756395679338</v>
      </c>
      <c r="N1383" s="87"/>
      <c r="O1383" s="99">
        <f t="shared" si="124"/>
        <v>13.976419083122844</v>
      </c>
      <c r="P1383" s="99"/>
      <c r="Q1383" s="107">
        <f>1/M1383-(G1383/100-(((E1383/E1263)^(1/10))-1))</f>
        <v>5.9007975140128899E-2</v>
      </c>
      <c r="R1383" s="97">
        <f>((G1383/G1384+G1383/1200+((1+G1384/1200)^(-119))*(1-G1383/G1384)))</f>
        <v>1.0073537038004854</v>
      </c>
      <c r="S1383" s="97">
        <f>S1382*R1382*E1382/E1383</f>
        <v>12.21425407826951</v>
      </c>
      <c r="T1383" s="100">
        <f t="shared" si="125"/>
        <v>0.10876208559650902</v>
      </c>
      <c r="U1383" s="100">
        <f t="shared" si="126"/>
        <v>7.2068013756902971E-2</v>
      </c>
      <c r="V1383" s="100">
        <f t="shared" si="127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129"/>
        <v>1985.6249999998959</v>
      </c>
      <c r="G1384" s="97">
        <v>10.33</v>
      </c>
      <c r="H1384" s="96">
        <f t="shared" si="128"/>
        <v>556.56685324074067</v>
      </c>
      <c r="I1384" s="96">
        <f>C1384*$E$1859/E1384</f>
        <v>23.074528710509252</v>
      </c>
      <c r="J1384" s="98">
        <f>J1383*((H1384+(I1384/12))/H1383)</f>
        <v>160329.81620007451</v>
      </c>
      <c r="K1384" s="96">
        <f>D1384*$E$1859/E1384</f>
        <v>45.39049492916665</v>
      </c>
      <c r="L1384" s="98">
        <f>K1384*(J1384/H1384)</f>
        <v>13075.607479764651</v>
      </c>
      <c r="M1384" s="91">
        <f>H1384/AVERAGE(K1264:K1383)</f>
        <v>10.738799808877282</v>
      </c>
      <c r="N1384" s="87"/>
      <c r="O1384" s="99">
        <f t="shared" si="124"/>
        <v>13.646192185229486</v>
      </c>
      <c r="P1384" s="99"/>
      <c r="Q1384" s="107">
        <f>1/M1384-(G1384/100-(((E1384/E1264)^(1/10))-1))</f>
        <v>6.1000120961805002E-2</v>
      </c>
      <c r="R1384" s="97">
        <f>((G1384/G1385+G1384/1200+((1+G1385/1200)^(-119))*(1-G1384/G1385)))</f>
        <v>1.0061364986054657</v>
      </c>
      <c r="S1384" s="97">
        <f>S1383*R1383*E1383/E1384</f>
        <v>12.281288762525522</v>
      </c>
      <c r="T1384" s="100">
        <f t="shared" si="125"/>
        <v>0.11131221364011323</v>
      </c>
      <c r="U1384" s="100">
        <f t="shared" si="126"/>
        <v>7.0114559329770731E-2</v>
      </c>
      <c r="V1384" s="100">
        <f t="shared" si="127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129"/>
        <v>1985.7083333332291</v>
      </c>
      <c r="G1385" s="97">
        <v>10.37</v>
      </c>
      <c r="H1385" s="96">
        <f t="shared" si="128"/>
        <v>542.64537442289918</v>
      </c>
      <c r="I1385" s="96">
        <f>C1385*$E$1859/E1385</f>
        <v>23.108852446906734</v>
      </c>
      <c r="J1385" s="98">
        <f>J1384*((H1385+(I1385/12))/H1384)</f>
        <v>156874.21161855519</v>
      </c>
      <c r="K1385" s="96">
        <f>D1385*$E$1859/E1385</f>
        <v>44.891303924284379</v>
      </c>
      <c r="L1385" s="98">
        <f>K1385*(J1385/H1385)</f>
        <v>12977.698223523061</v>
      </c>
      <c r="M1385" s="91">
        <f>H1385/AVERAGE(K1265:K1384)</f>
        <v>10.471234661697547</v>
      </c>
      <c r="N1385" s="87"/>
      <c r="O1385" s="99">
        <f t="shared" si="124"/>
        <v>13.306583154373703</v>
      </c>
      <c r="P1385" s="99"/>
      <c r="Q1385" s="107">
        <f>1/M1385-(G1385/100-(((E1385/E1265)^(1/10))-1))</f>
        <v>6.2686561547940015E-2</v>
      </c>
      <c r="R1385" s="97">
        <f>((G1385/G1386+G1385/1200+((1+G1386/1200)^(-119))*(1-G1385/G1386)))</f>
        <v>1.016718459059641</v>
      </c>
      <c r="S1385" s="97">
        <f>S1384*R1384*E1384/E1385</f>
        <v>12.322423918560744</v>
      </c>
      <c r="T1385" s="100">
        <f t="shared" si="125"/>
        <v>0.11759112151323259</v>
      </c>
      <c r="U1385" s="100">
        <f t="shared" si="126"/>
        <v>7.2384761252335172E-2</v>
      </c>
      <c r="V1385" s="100">
        <f t="shared" si="127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129"/>
        <v>1985.7916666665624</v>
      </c>
      <c r="G1386" s="97">
        <v>10.24</v>
      </c>
      <c r="H1386" s="96">
        <f t="shared" si="128"/>
        <v>546.81561269549195</v>
      </c>
      <c r="I1386" s="96">
        <f>C1386*$E$1859/E1386</f>
        <v>23.082549494020231</v>
      </c>
      <c r="J1386" s="98">
        <f>J1385*((H1386+(I1386/12))/H1385)</f>
        <v>158635.87331482026</v>
      </c>
      <c r="K1386" s="96">
        <f>D1386*$E$1859/E1386</f>
        <v>44.11909234268628</v>
      </c>
      <c r="L1386" s="98">
        <f>K1386*(J1386/H1386)</f>
        <v>12799.325003064121</v>
      </c>
      <c r="M1386" s="91">
        <f>H1386/AVERAGE(K1266:K1385)</f>
        <v>10.552516982943748</v>
      </c>
      <c r="N1386" s="87"/>
      <c r="O1386" s="99">
        <f t="shared" si="124"/>
        <v>13.410439843384864</v>
      </c>
      <c r="P1386" s="99"/>
      <c r="Q1386" s="107">
        <f>1/M1386-(G1386/100-(((E1386/E1266)^(1/10))-1))</f>
        <v>6.3058986698610958E-2</v>
      </c>
      <c r="R1386" s="97">
        <f>((G1386/G1387+G1386/1200+((1+G1387/1200)^(-119))*(1-G1386/G1387)))</f>
        <v>1.0376651070262271</v>
      </c>
      <c r="S1386" s="97">
        <f>S1385*R1385*E1385/E1386</f>
        <v>12.482333058511974</v>
      </c>
      <c r="T1386" s="100">
        <f t="shared" si="125"/>
        <v>0.11699545839275682</v>
      </c>
      <c r="U1386" s="100">
        <f t="shared" si="126"/>
        <v>7.2469002037476082E-2</v>
      </c>
      <c r="V1386" s="100">
        <f t="shared" si="127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129"/>
        <v>1985.8749999998956</v>
      </c>
      <c r="G1387" s="97">
        <v>9.7799999999999994</v>
      </c>
      <c r="H1387" s="96">
        <f t="shared" si="128"/>
        <v>578.40411697247691</v>
      </c>
      <c r="I1387" s="96">
        <f>C1387*$E$1859/E1387</f>
        <v>23.077592110091732</v>
      </c>
      <c r="J1387" s="98">
        <f>J1386*((H1387+(I1387/12))/H1386)</f>
        <v>168357.88503283821</v>
      </c>
      <c r="K1387" s="96">
        <f>D1387*$E$1859/E1387</f>
        <v>43.392609012385314</v>
      </c>
      <c r="L1387" s="98">
        <f>K1387*(J1387/H1387)</f>
        <v>12630.421646410401</v>
      </c>
      <c r="M1387" s="91">
        <f>H1387/AVERAGE(K1267:K1386)</f>
        <v>11.164611128667465</v>
      </c>
      <c r="N1387" s="87"/>
      <c r="O1387" s="99">
        <f t="shared" si="124"/>
        <v>14.186571464023928</v>
      </c>
      <c r="P1387" s="99"/>
      <c r="Q1387" s="107">
        <f>1/M1387-(G1387/100-(((E1387/E1267)^(1/10))-1))</f>
        <v>6.1981515915447788E-2</v>
      </c>
      <c r="R1387" s="97">
        <f>((G1387/G1388+G1387/1200+((1+G1388/1200)^(-119))*(1-G1387/G1388)))</f>
        <v>1.0418088588778152</v>
      </c>
      <c r="S1387" s="97">
        <f>S1386*R1386*E1386/E1387</f>
        <v>12.916832437531516</v>
      </c>
      <c r="T1387" s="100">
        <f t="shared" si="125"/>
        <v>0.11303605796252936</v>
      </c>
      <c r="U1387" s="100">
        <f t="shared" si="126"/>
        <v>7.0284694115039459E-2</v>
      </c>
      <c r="V1387" s="100">
        <f t="shared" si="127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129"/>
        <v>1985.9583333332289</v>
      </c>
      <c r="G1388" s="97">
        <v>9.26</v>
      </c>
      <c r="H1388" s="96">
        <f t="shared" si="128"/>
        <v>605.43833165599256</v>
      </c>
      <c r="I1388" s="96">
        <f>C1388*$E$1859/E1388</f>
        <v>23.072661939615735</v>
      </c>
      <c r="J1388" s="98">
        <f>J1387*((H1388+(I1388/12))/H1387)</f>
        <v>176786.47059283976</v>
      </c>
      <c r="K1388" s="96">
        <f>D1388*$E$1859/E1388</f>
        <v>42.669821637694412</v>
      </c>
      <c r="L1388" s="98">
        <f>K1388*(J1388/H1388)</f>
        <v>12459.480633677707</v>
      </c>
      <c r="M1388" s="91">
        <f>H1388/AVERAGE(K1268:K1387)</f>
        <v>11.690521474467594</v>
      </c>
      <c r="N1388" s="87"/>
      <c r="O1388" s="99">
        <f t="shared" si="124"/>
        <v>14.851243444332486</v>
      </c>
      <c r="P1388" s="99"/>
      <c r="Q1388" s="107">
        <f>1/M1388-(G1388/100-(((E1388/E1268)^(1/10))-1))</f>
        <v>6.3059967515150944E-2</v>
      </c>
      <c r="R1388" s="97">
        <f>((G1388/G1389+G1388/1200+((1+G1389/1200)^(-119))*(1-G1388/G1389)))</f>
        <v>1.0122610862090651</v>
      </c>
      <c r="S1388" s="97">
        <f>S1387*R1387*E1387/E1388</f>
        <v>13.41993486152435</v>
      </c>
      <c r="T1388" s="100">
        <f t="shared" si="125"/>
        <v>0.11138329331321772</v>
      </c>
      <c r="U1388" s="100">
        <f t="shared" si="126"/>
        <v>6.8550312311696615E-2</v>
      </c>
      <c r="V1388" s="100">
        <f t="shared" si="127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129"/>
        <v>1986.0416666665622</v>
      </c>
      <c r="G1389" s="97">
        <v>9.19</v>
      </c>
      <c r="H1389" s="96">
        <f t="shared" si="128"/>
        <v>606.402446167883</v>
      </c>
      <c r="I1389" s="96">
        <f>C1389*$E$1859/E1389</f>
        <v>23.126010675182478</v>
      </c>
      <c r="J1389" s="98">
        <f>J1388*((H1389+(I1389/12))/H1388)</f>
        <v>177630.71768720448</v>
      </c>
      <c r="K1389" s="96">
        <f>D1389*$E$1859/E1389</f>
        <v>42.465646806569332</v>
      </c>
      <c r="L1389" s="98">
        <f>K1389*(J1389/H1389)</f>
        <v>12439.269278959853</v>
      </c>
      <c r="M1389" s="91">
        <f>H1389/AVERAGE(K1269:K1388)</f>
        <v>11.715007584487982</v>
      </c>
      <c r="N1389" s="87"/>
      <c r="O1389" s="99">
        <f t="shared" si="124"/>
        <v>14.879155972876083</v>
      </c>
      <c r="P1389" s="99"/>
      <c r="Q1389" s="107">
        <f>1/M1389-(G1389/100-(((E1389/E1269)^(1/10))-1))</f>
        <v>6.368185902322783E-2</v>
      </c>
      <c r="R1389" s="97">
        <f>((G1389/G1390+G1389/1200+((1+G1390/1200)^(-119))*(1-G1389/G1390)))</f>
        <v>1.0401382661479719</v>
      </c>
      <c r="S1389" s="97">
        <f>S1388*R1388*E1388/E1389</f>
        <v>13.547294050074107</v>
      </c>
      <c r="T1389" s="100">
        <f t="shared" si="125"/>
        <v>0.11038663398724546</v>
      </c>
      <c r="U1389" s="100">
        <f t="shared" si="126"/>
        <v>6.7906278066288239E-2</v>
      </c>
      <c r="V1389" s="100">
        <f t="shared" si="127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129"/>
        <v>1986.1249999998954</v>
      </c>
      <c r="G1390" s="97">
        <v>8.6999999999999993</v>
      </c>
      <c r="H1390" s="96">
        <f t="shared" si="128"/>
        <v>640.77747209515076</v>
      </c>
      <c r="I1390" s="96">
        <f>C1390*$E$1859/E1390</f>
        <v>23.306309149130829</v>
      </c>
      <c r="J1390" s="98">
        <f>J1389*((H1390+(I1390/12))/H1389)</f>
        <v>188268.95571182074</v>
      </c>
      <c r="K1390" s="96">
        <f>D1390*$E$1859/E1390</f>
        <v>42.494586230558085</v>
      </c>
      <c r="L1390" s="98">
        <f>K1390*(J1390/H1390)</f>
        <v>12485.475412976262</v>
      </c>
      <c r="M1390" s="91">
        <f>H1390/AVERAGE(K1270:K1389)</f>
        <v>12.388219099418121</v>
      </c>
      <c r="N1390" s="87"/>
      <c r="O1390" s="99">
        <f t="shared" si="124"/>
        <v>15.727961947238789</v>
      </c>
      <c r="P1390" s="99"/>
      <c r="Q1390" s="107">
        <f>1/M1390-(G1390/100-(((E1390/E1270)^(1/10))-1))</f>
        <v>6.3265706562706359E-2</v>
      </c>
      <c r="R1390" s="97">
        <f>((G1390/G1391+G1390/1200+((1+G1391/1200)^(-119))*(1-G1390/G1391)))</f>
        <v>1.0706964086423971</v>
      </c>
      <c r="S1390" s="97">
        <f>S1389*R1389*E1389/E1390</f>
        <v>14.129735226795914</v>
      </c>
      <c r="T1390" s="100">
        <f t="shared" si="125"/>
        <v>0.10994055977766304</v>
      </c>
      <c r="U1390" s="100">
        <f t="shared" si="126"/>
        <v>6.2294770018033185E-2</v>
      </c>
      <c r="V1390" s="100">
        <f t="shared" si="127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129"/>
        <v>1986.2083333332287</v>
      </c>
      <c r="G1391" s="97">
        <v>7.78</v>
      </c>
      <c r="H1391" s="96">
        <f t="shared" si="128"/>
        <v>681.57097564338221</v>
      </c>
      <c r="I1391" s="96">
        <f>C1391*$E$1859/E1391</f>
        <v>23.530775827205872</v>
      </c>
      <c r="J1391" s="98">
        <f>J1390*((H1391+(I1391/12))/H1390)</f>
        <v>200830.76832133633</v>
      </c>
      <c r="K1391" s="96">
        <f>D1391*$E$1859/E1391</f>
        <v>42.601853492647045</v>
      </c>
      <c r="L1391" s="98">
        <f>K1391*(J1391/H1391)</f>
        <v>12553.003685001304</v>
      </c>
      <c r="M1391" s="91">
        <f>H1391/AVERAGE(K1271:K1390)</f>
        <v>13.189022981532711</v>
      </c>
      <c r="N1391" s="87"/>
      <c r="O1391" s="99">
        <f t="shared" si="124"/>
        <v>16.734740582959411</v>
      </c>
      <c r="P1391" s="99"/>
      <c r="Q1391" s="107">
        <f>1/M1391-(G1391/100-(((E1391/E1271)^(1/10))-1))</f>
        <v>6.6882803250395972E-2</v>
      </c>
      <c r="R1391" s="97">
        <f>((G1391/G1392+G1391/1200+((1+G1392/1200)^(-119))*(1-G1391/G1392)))</f>
        <v>1.0402862489588924</v>
      </c>
      <c r="S1391" s="97">
        <f>S1390*R1390*E1390/E1391</f>
        <v>15.198181839431431</v>
      </c>
      <c r="T1391" s="100">
        <f t="shared" si="125"/>
        <v>0.10200655087375932</v>
      </c>
      <c r="U1391" s="100">
        <f t="shared" si="126"/>
        <v>5.0932090972658495E-2</v>
      </c>
      <c r="V1391" s="100">
        <f t="shared" si="127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129"/>
        <v>1986.2916666665619</v>
      </c>
      <c r="G1392" s="97">
        <v>7.3</v>
      </c>
      <c r="H1392" s="96">
        <f t="shared" si="128"/>
        <v>699.58083793738467</v>
      </c>
      <c r="I1392" s="96">
        <f>C1392*$E$1859/E1392</f>
        <v>23.652504794981578</v>
      </c>
      <c r="J1392" s="98">
        <f>J1391*((H1392+(I1392/12))/H1391)</f>
        <v>206718.31417910472</v>
      </c>
      <c r="K1392" s="96">
        <f>D1392*$E$1859/E1392</f>
        <v>42.866374932320426</v>
      </c>
      <c r="L1392" s="98">
        <f>K1392*(J1392/H1392)</f>
        <v>12666.534416672848</v>
      </c>
      <c r="M1392" s="91">
        <f>H1392/AVERAGE(K1272:K1391)</f>
        <v>13.552504172869474</v>
      </c>
      <c r="N1392" s="87"/>
      <c r="O1392" s="99">
        <f t="shared" si="124"/>
        <v>17.183914355587927</v>
      </c>
      <c r="P1392" s="99"/>
      <c r="Q1392" s="107">
        <f>1/M1392-(G1392/100-(((E1392/E1272)^(1/10))-1))</f>
        <v>6.9071033811458474E-2</v>
      </c>
      <c r="R1392" s="97">
        <f>((G1392/G1393+G1392/1200+((1+G1393/1200)^(-119))*(1-G1392/G1393)))</f>
        <v>0.97772216546289359</v>
      </c>
      <c r="S1392" s="97">
        <f>S1391*R1391*E1391/E1392</f>
        <v>15.839576445202729</v>
      </c>
      <c r="T1392" s="100">
        <f t="shared" si="125"/>
        <v>9.862145404786582E-2</v>
      </c>
      <c r="U1392" s="100">
        <f t="shared" si="126"/>
        <v>4.4902987607793987E-2</v>
      </c>
      <c r="V1392" s="100">
        <f t="shared" si="127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129"/>
        <v>1986.3749999998952</v>
      </c>
      <c r="G1393" s="97">
        <v>7.71</v>
      </c>
      <c r="H1393" s="96">
        <f t="shared" si="128"/>
        <v>699.11927685950388</v>
      </c>
      <c r="I1393" s="96">
        <f>C1393*$E$1859/E1393</f>
        <v>23.665495310055089</v>
      </c>
      <c r="J1393" s="98">
        <f>J1392*((H1393+(I1393/12))/H1392)</f>
        <v>207164.66880992835</v>
      </c>
      <c r="K1393" s="96">
        <f>D1393*$E$1859/E1393</f>
        <v>42.93413128879704</v>
      </c>
      <c r="L1393" s="98">
        <f>K1393*(J1393/H1393)</f>
        <v>12722.342786827578</v>
      </c>
      <c r="M1393" s="91">
        <f>H1393/AVERAGE(K1273:K1392)</f>
        <v>13.560046199232332</v>
      </c>
      <c r="N1393" s="87"/>
      <c r="O1393" s="99">
        <f t="shared" si="124"/>
        <v>17.180748515167295</v>
      </c>
      <c r="P1393" s="99"/>
      <c r="Q1393" s="107">
        <f>1/M1393-(G1393/100-(((E1393/E1273)^(1/10))-1))</f>
        <v>6.4465796792934807E-2</v>
      </c>
      <c r="R1393" s="97">
        <f>((G1393/G1394+G1393/1200+((1+G1394/1200)^(-119))*(1-G1393/G1394)))</f>
        <v>1.0002236733487426</v>
      </c>
      <c r="S1393" s="97">
        <f>S1392*R1392*E1392/E1393</f>
        <v>15.444041882894634</v>
      </c>
      <c r="T1393" s="100">
        <f t="shared" si="125"/>
        <v>0.10073370689638605</v>
      </c>
      <c r="U1393" s="100">
        <f t="shared" si="126"/>
        <v>4.6171339837853154E-2</v>
      </c>
      <c r="V1393" s="100">
        <f t="shared" si="127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129"/>
        <v>1986.4583333332284</v>
      </c>
      <c r="G1394" s="97">
        <v>7.8</v>
      </c>
      <c r="H1394" s="96">
        <f t="shared" si="128"/>
        <v>715.11222511415497</v>
      </c>
      <c r="I1394" s="96">
        <f>C1394*$E$1859/E1394</f>
        <v>23.613571232876701</v>
      </c>
      <c r="J1394" s="98">
        <f>J1393*((H1394+(I1394/12))/H1393)</f>
        <v>212486.8392753744</v>
      </c>
      <c r="K1394" s="96">
        <f>D1394*$E$1859/E1394</f>
        <v>42.883411461187201</v>
      </c>
      <c r="L1394" s="98">
        <f>K1394*(J1394/H1394)</f>
        <v>12742.280496293346</v>
      </c>
      <c r="M1394" s="91">
        <f>H1394/AVERAGE(K1274:K1393)</f>
        <v>13.88868862645711</v>
      </c>
      <c r="N1394" s="87"/>
      <c r="O1394" s="99">
        <f t="shared" si="124"/>
        <v>17.582378520821575</v>
      </c>
      <c r="P1394" s="99"/>
      <c r="Q1394" s="107">
        <f>1/M1394-(G1394/100-(((E1394/E1274)^(1/10))-1))</f>
        <v>6.1842005395504052E-2</v>
      </c>
      <c r="R1394" s="97">
        <f>((G1394/G1395+G1394/1200+((1+G1395/1200)^(-119))*(1-G1394/G1395)))</f>
        <v>1.0417113704432905</v>
      </c>
      <c r="S1394" s="97">
        <f>S1393*R1393*E1393/E1394</f>
        <v>15.362852488099275</v>
      </c>
      <c r="T1394" s="100">
        <f t="shared" si="125"/>
        <v>9.9271528248184859E-2</v>
      </c>
      <c r="U1394" s="100">
        <f t="shared" si="126"/>
        <v>4.5967205214896945E-2</v>
      </c>
      <c r="V1394" s="100">
        <f t="shared" si="127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129"/>
        <v>1986.5416666665617</v>
      </c>
      <c r="G1395" s="97">
        <v>7.3</v>
      </c>
      <c r="H1395" s="96">
        <f t="shared" si="128"/>
        <v>700.24442100456599</v>
      </c>
      <c r="I1395" s="96">
        <f>C1395*$E$1859/E1395</f>
        <v>23.73988926269406</v>
      </c>
      <c r="J1395" s="98">
        <f>J1394*((H1395+(I1395/12))/H1394)</f>
        <v>208656.88815743156</v>
      </c>
      <c r="K1395" s="96">
        <f>D1395*$E$1859/E1395</f>
        <v>43.019553902739709</v>
      </c>
      <c r="L1395" s="98">
        <f>K1395*(J1395/H1395)</f>
        <v>12818.847216789218</v>
      </c>
      <c r="M1395" s="91">
        <f>H1395/AVERAGE(K1275:K1394)</f>
        <v>13.619995534083804</v>
      </c>
      <c r="N1395" s="87"/>
      <c r="O1395" s="99">
        <f t="shared" si="124"/>
        <v>17.228549210852705</v>
      </c>
      <c r="P1395" s="99"/>
      <c r="Q1395" s="107">
        <f>1/M1395-(G1395/100-(((E1395/E1275)^(1/10))-1))</f>
        <v>6.7700062192951285E-2</v>
      </c>
      <c r="R1395" s="97">
        <f>((G1395/G1396+G1395/1200+((1+G1396/1200)^(-119))*(1-G1395/G1396)))</f>
        <v>1.0152906557195402</v>
      </c>
      <c r="S1395" s="97">
        <f>S1394*R1394*E1394/E1395</f>
        <v>16.003658119296013</v>
      </c>
      <c r="T1395" s="100">
        <f t="shared" si="125"/>
        <v>9.7174868748354237E-2</v>
      </c>
      <c r="U1395" s="100">
        <f t="shared" si="126"/>
        <v>4.2397614911459325E-2</v>
      </c>
      <c r="V1395" s="100">
        <f t="shared" si="127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129"/>
        <v>1986.624999999895</v>
      </c>
      <c r="G1396" s="97">
        <v>7.17</v>
      </c>
      <c r="H1396" s="96">
        <f t="shared" si="128"/>
        <v>712.93548313582471</v>
      </c>
      <c r="I1396" s="96">
        <f>C1396*$E$1859/E1396</f>
        <v>23.822724619279846</v>
      </c>
      <c r="J1396" s="98">
        <f>J1395*((H1396+(I1396/12))/H1395)</f>
        <v>213030.08805555015</v>
      </c>
      <c r="K1396" s="96">
        <f>D1396*$E$1859/E1396</f>
        <v>43.076725867365532</v>
      </c>
      <c r="L1396" s="98">
        <f>K1396*(J1396/H1396)</f>
        <v>12871.625724541738</v>
      </c>
      <c r="M1396" s="91">
        <f>H1396/AVERAGE(K1276:K1395)</f>
        <v>13.88766755086605</v>
      </c>
      <c r="N1396" s="87"/>
      <c r="O1396" s="99">
        <f t="shared" si="124"/>
        <v>17.552178737142764</v>
      </c>
      <c r="P1396" s="99"/>
      <c r="Q1396" s="107">
        <f>1/M1396-(G1396/100-(((E1396/E1276)^(1/10))-1))</f>
        <v>6.7220478286354149E-2</v>
      </c>
      <c r="R1396" s="97">
        <f>((G1396/G1397+G1396/1200+((1+G1397/1200)^(-119))*(1-G1396/G1397)))</f>
        <v>0.98638563676862145</v>
      </c>
      <c r="S1396" s="97">
        <f>S1395*R1395*E1395/E1396</f>
        <v>16.218741274117846</v>
      </c>
      <c r="T1396" s="100">
        <f t="shared" si="125"/>
        <v>9.8015529275470081E-2</v>
      </c>
      <c r="U1396" s="100">
        <f t="shared" si="126"/>
        <v>4.3116512363074566E-2</v>
      </c>
      <c r="V1396" s="100">
        <f t="shared" si="127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129"/>
        <v>1986.7083333332282</v>
      </c>
      <c r="G1397" s="97">
        <v>7.45</v>
      </c>
      <c r="H1397" s="96">
        <f t="shared" si="128"/>
        <v>690.29260571687814</v>
      </c>
      <c r="I1397" s="96">
        <f>C1397*$E$1859/E1397</f>
        <v>23.840151678765874</v>
      </c>
      <c r="J1397" s="98">
        <f>J1396*((H1397+(I1397/12))/H1396)</f>
        <v>206857.87218628413</v>
      </c>
      <c r="K1397" s="96">
        <f>D1397*$E$1859/E1397</f>
        <v>43.016555580762237</v>
      </c>
      <c r="L1397" s="98">
        <f>K1397*(J1397/H1397)</f>
        <v>12890.639538255642</v>
      </c>
      <c r="M1397" s="91">
        <f>H1397/AVERAGE(K1277:K1396)</f>
        <v>13.467314312977123</v>
      </c>
      <c r="N1397" s="87"/>
      <c r="O1397" s="99">
        <f t="shared" si="124"/>
        <v>17.007759947928392</v>
      </c>
      <c r="P1397" s="99"/>
      <c r="Q1397" s="107">
        <f>1/M1397-(G1397/100-(((E1397/E1277)^(1/10))-1))</f>
        <v>6.6782088500137976E-2</v>
      </c>
      <c r="R1397" s="97">
        <f>((G1397/G1398+G1397/1200+((1+G1398/1200)^(-119))*(1-G1397/G1398)))</f>
        <v>1.0076087971828867</v>
      </c>
      <c r="S1397" s="97">
        <f>S1396*R1396*E1396/E1397</f>
        <v>15.925347534359448</v>
      </c>
      <c r="T1397" s="100">
        <f t="shared" si="125"/>
        <v>0.10310882358663109</v>
      </c>
      <c r="U1397" s="100">
        <f t="shared" si="126"/>
        <v>4.383880223172576E-2</v>
      </c>
      <c r="V1397" s="100">
        <f t="shared" si="127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129"/>
        <v>1986.7916666665615</v>
      </c>
      <c r="G1398" s="97">
        <v>7.43</v>
      </c>
      <c r="H1398" s="96">
        <f t="shared" si="128"/>
        <v>687.06207343608321</v>
      </c>
      <c r="I1398" s="96">
        <f>C1398*$E$1859/E1398</f>
        <v>23.866782599592014</v>
      </c>
      <c r="J1398" s="98">
        <f>J1397*((H1398+(I1398/12))/H1397)</f>
        <v>206485.79560677733</v>
      </c>
      <c r="K1398" s="96">
        <f>D1398*$E$1859/E1398</f>
        <v>42.620712033998174</v>
      </c>
      <c r="L1398" s="98">
        <f>K1398*(J1398/H1398)</f>
        <v>12808.990590405761</v>
      </c>
      <c r="M1398" s="91">
        <f>H1398/AVERAGE(K1278:K1397)</f>
        <v>13.425918860857353</v>
      </c>
      <c r="N1398" s="87"/>
      <c r="O1398" s="99">
        <f t="shared" si="124"/>
        <v>16.94244158319697</v>
      </c>
      <c r="P1398" s="99"/>
      <c r="Q1398" s="107">
        <f>1/M1398-(G1398/100-(((E1398/E1278)^(1/10))-1))</f>
        <v>6.6753610688413623E-2</v>
      </c>
      <c r="R1398" s="97">
        <f>((G1398/G1399+G1398/1200+((1+G1399/1200)^(-119))*(1-G1398/G1399)))</f>
        <v>1.0188955773741608</v>
      </c>
      <c r="S1398" s="97">
        <f>S1397*R1397*E1397/E1398</f>
        <v>16.031972204664136</v>
      </c>
      <c r="T1398" s="100">
        <f t="shared" si="125"/>
        <v>0.10742104525516805</v>
      </c>
      <c r="U1398" s="100">
        <f t="shared" si="126"/>
        <v>4.565035799543482E-2</v>
      </c>
      <c r="V1398" s="100">
        <f t="shared" si="127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129"/>
        <v>1986.8749999998947</v>
      </c>
      <c r="G1399" s="97">
        <v>7.25</v>
      </c>
      <c r="H1399" s="96">
        <f t="shared" si="128"/>
        <v>708.70420788043452</v>
      </c>
      <c r="I1399" s="96">
        <f>C1399*$E$1859/E1399</f>
        <v>23.893336361096004</v>
      </c>
      <c r="J1399" s="98">
        <f>J1398*((H1399+(I1399/12))/H1398)</f>
        <v>213588.39921722555</v>
      </c>
      <c r="K1399" s="96">
        <f>D1399*$E$1859/E1399</f>
        <v>42.225296446105055</v>
      </c>
      <c r="L1399" s="98">
        <f>K1399*(J1399/H1399)</f>
        <v>12725.807712317053</v>
      </c>
      <c r="M1399" s="91">
        <f>H1399/AVERAGE(K1279:K1398)</f>
        <v>13.872985596138594</v>
      </c>
      <c r="N1399" s="87"/>
      <c r="O1399" s="99">
        <f t="shared" si="124"/>
        <v>17.491666180642564</v>
      </c>
      <c r="P1399" s="99"/>
      <c r="Q1399" s="107">
        <f>1/M1399-(G1399/100-(((E1399/E1279)^(1/10))-1))</f>
        <v>6.6065956858145758E-2</v>
      </c>
      <c r="R1399" s="97">
        <f>((G1399/G1400+G1399/1200+((1+G1400/1200)^(-119))*(1-G1399/G1400)))</f>
        <v>1.0159834282206941</v>
      </c>
      <c r="S1399" s="97">
        <f>S1398*R1398*E1398/E1399</f>
        <v>16.320109465794648</v>
      </c>
      <c r="T1399" s="100">
        <f t="shared" si="125"/>
        <v>0.10892623208224261</v>
      </c>
      <c r="U1399" s="100">
        <f t="shared" si="126"/>
        <v>4.666492670886746E-2</v>
      </c>
      <c r="V1399" s="100">
        <f t="shared" si="127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129"/>
        <v>1986.958333333228</v>
      </c>
      <c r="G1400" s="97">
        <v>7.11</v>
      </c>
      <c r="H1400" s="96">
        <f t="shared" si="128"/>
        <v>718.17390316742058</v>
      </c>
      <c r="I1400" s="96">
        <f>C1400*$E$1859/E1400</f>
        <v>23.919870950226237</v>
      </c>
      <c r="J1400" s="98">
        <f>J1399*((H1400+(I1400/12))/H1399)</f>
        <v>217043.10938969158</v>
      </c>
      <c r="K1400" s="96">
        <f>D1400*$E$1859/E1400</f>
        <v>41.830885429864239</v>
      </c>
      <c r="L1400" s="98">
        <f>K1400*(J1400/H1400)</f>
        <v>12641.931713446234</v>
      </c>
      <c r="M1400" s="91">
        <f>H1400/AVERAGE(K1280:K1399)</f>
        <v>14.085139814743304</v>
      </c>
      <c r="N1400" s="87"/>
      <c r="O1400" s="99">
        <f t="shared" si="124"/>
        <v>17.74331642543698</v>
      </c>
      <c r="P1400" s="99"/>
      <c r="Q1400" s="107">
        <f>1/M1400-(G1400/100-(((E1400/E1280)^(1/10))-1))</f>
        <v>6.6109702069103854E-2</v>
      </c>
      <c r="R1400" s="97">
        <f>((G1400/G1401+G1400/1200+((1+G1401/1200)^(-119))*(1-G1400/G1401)))</f>
        <v>1.0080581907954413</v>
      </c>
      <c r="S1400" s="97">
        <f>S1399*R1399*E1399/E1400</f>
        <v>16.565955369638491</v>
      </c>
      <c r="T1400" s="100">
        <f t="shared" si="125"/>
        <v>0.10846887333722854</v>
      </c>
      <c r="U1400" s="100">
        <f t="shared" si="126"/>
        <v>4.4871625548176919E-2</v>
      </c>
      <c r="V1400" s="100">
        <f t="shared" si="127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129"/>
        <v>1987.0416666665612</v>
      </c>
      <c r="G1401" s="97">
        <v>7.08</v>
      </c>
      <c r="H1401" s="96">
        <f t="shared" si="128"/>
        <v>759.29696267985582</v>
      </c>
      <c r="I1401" s="96">
        <f>C1401*$E$1859/E1401</f>
        <v>23.826709982014386</v>
      </c>
      <c r="J1401" s="98">
        <f>J1400*((H1401+(I1401/12))/H1400)</f>
        <v>230071.1915826202</v>
      </c>
      <c r="K1401" s="96">
        <f>D1401*$E$1859/E1401</f>
        <v>42.160932709982006</v>
      </c>
      <c r="L1401" s="98">
        <f>K1401*(J1401/H1401)</f>
        <v>12774.996481725779</v>
      </c>
      <c r="M1401" s="91">
        <f>H1401/AVERAGE(K1281:K1400)</f>
        <v>14.922208103718937</v>
      </c>
      <c r="N1401" s="87"/>
      <c r="O1401" s="99">
        <f t="shared" si="124"/>
        <v>18.777962794262148</v>
      </c>
      <c r="P1401" s="99"/>
      <c r="Q1401" s="107">
        <f>1/M1401-(G1401/100-(((E1401/E1281)^(1/10))-1))</f>
        <v>6.2552225871873687E-2</v>
      </c>
      <c r="R1401" s="97">
        <f>((G1401/G1402+G1401/1200+((1+G1402/1200)^(-119))*(1-G1401/G1402)))</f>
        <v>0.99390186210958875</v>
      </c>
      <c r="S1401" s="97">
        <f>S1400*R1400*E1400/E1401</f>
        <v>16.594324580558418</v>
      </c>
      <c r="T1401" s="100">
        <f t="shared" si="125"/>
        <v>0.10521712997774313</v>
      </c>
      <c r="U1401" s="100">
        <f t="shared" si="126"/>
        <v>4.2775765751370098E-2</v>
      </c>
      <c r="V1401" s="100">
        <f t="shared" si="127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129"/>
        <v>1987.1249999998945</v>
      </c>
      <c r="G1402" s="97">
        <v>7.25</v>
      </c>
      <c r="H1402" s="96">
        <f t="shared" si="128"/>
        <v>803.4860076164872</v>
      </c>
      <c r="I1402" s="96">
        <f>C1402*$E$1859/E1402</f>
        <v>23.798517562724008</v>
      </c>
      <c r="J1402" s="98">
        <f>J1401*((H1402+(I1402/12))/H1401)</f>
        <v>244061.64088865454</v>
      </c>
      <c r="K1402" s="96">
        <f>D1402*$E$1859/E1402</f>
        <v>42.600776636648739</v>
      </c>
      <c r="L1402" s="98">
        <f>K1402*(J1402/H1402)</f>
        <v>12940.132560509075</v>
      </c>
      <c r="M1402" s="91">
        <f>H1402/AVERAGE(K1282:K1401)</f>
        <v>15.822318142836446</v>
      </c>
      <c r="N1402" s="87"/>
      <c r="O1402" s="99">
        <f t="shared" si="124"/>
        <v>19.886426559991161</v>
      </c>
      <c r="P1402" s="99"/>
      <c r="Q1402" s="107">
        <f>1/M1402-(G1402/100-(((E1402/E1282)^(1/10))-1))</f>
        <v>5.6334889356184442E-2</v>
      </c>
      <c r="R1402" s="97">
        <f>((G1402/G1403+G1402/1200+((1+G1403/1200)^(-119))*(1-G1402/G1403)))</f>
        <v>1.0060416666666667</v>
      </c>
      <c r="S1402" s="97">
        <f>S1401*R1401*E1401/E1402</f>
        <v>16.434014939415359</v>
      </c>
      <c r="T1402" s="100">
        <f t="shared" si="125"/>
        <v>0.10306661670050477</v>
      </c>
      <c r="U1402" s="100">
        <f t="shared" si="126"/>
        <v>4.5241842361098072E-2</v>
      </c>
      <c r="V1402" s="100">
        <f t="shared" si="127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129"/>
        <v>1987.2083333332278</v>
      </c>
      <c r="G1403" s="97">
        <v>7.25</v>
      </c>
      <c r="H1403" s="96">
        <f t="shared" si="128"/>
        <v>832.93484611953591</v>
      </c>
      <c r="I1403" s="96">
        <f>C1403*$E$1859/E1403</f>
        <v>23.749321766280097</v>
      </c>
      <c r="J1403" s="98">
        <f>J1402*((H1403+(I1403/12))/H1402)</f>
        <v>253607.98848479436</v>
      </c>
      <c r="K1403" s="96">
        <f>D1403*$E$1859/E1403</f>
        <v>42.999371543264928</v>
      </c>
      <c r="L1403" s="98">
        <f>K1403*(J1403/H1403)</f>
        <v>13092.241456821863</v>
      </c>
      <c r="M1403" s="91">
        <f>H1403/AVERAGE(K1283:K1402)</f>
        <v>16.433343976069917</v>
      </c>
      <c r="N1403" s="87"/>
      <c r="O1403" s="99">
        <f t="shared" si="124"/>
        <v>20.627202938129233</v>
      </c>
      <c r="P1403" s="99"/>
      <c r="Q1403" s="107">
        <f>1/M1403-(G1403/100-(((E1403/E1283)^(1/10))-1))</f>
        <v>5.3742497442263178E-2</v>
      </c>
      <c r="R1403" s="97">
        <f>((G1403/G1404+G1403/1200+((1+G1404/1200)^(-119))*(1-G1403/G1404)))</f>
        <v>0.95348909939056448</v>
      </c>
      <c r="S1403" s="97">
        <f>S1402*R1402*E1402/E1403</f>
        <v>16.459560230255619</v>
      </c>
      <c r="T1403" s="100">
        <f t="shared" si="125"/>
        <v>9.78808838023979E-2</v>
      </c>
      <c r="U1403" s="100">
        <f t="shared" si="126"/>
        <v>4.3326612376116236E-2</v>
      </c>
      <c r="V1403" s="100">
        <f t="shared" si="127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129"/>
        <v>1987.291666666561</v>
      </c>
      <c r="G1404" s="97">
        <v>8.02</v>
      </c>
      <c r="H1404" s="96">
        <f t="shared" si="128"/>
        <v>819.43647426796781</v>
      </c>
      <c r="I1404" s="96">
        <f>C1404*$E$1859/E1404</f>
        <v>23.792832298136638</v>
      </c>
      <c r="J1404" s="98">
        <f>J1403*((H1404+(I1404/12))/H1403)</f>
        <v>250101.76317588269</v>
      </c>
      <c r="K1404" s="96">
        <f>D1404*$E$1859/E1404</f>
        <v>42.128325311889959</v>
      </c>
      <c r="L1404" s="98">
        <f>K1404*(J1404/H1404)</f>
        <v>12858.066208931406</v>
      </c>
      <c r="M1404" s="91">
        <f>H1404/AVERAGE(K1284:K1403)</f>
        <v>16.19653445322087</v>
      </c>
      <c r="N1404" s="87"/>
      <c r="O1404" s="99">
        <f t="shared" si="124"/>
        <v>20.303841071051394</v>
      </c>
      <c r="P1404" s="99"/>
      <c r="Q1404" s="107">
        <f>1/M1404-(G1404/100-(((E1404/E1284)^(1/10))-1))</f>
        <v>4.6609431506182825E-2</v>
      </c>
      <c r="R1404" s="97">
        <f>((G1404/G1405+G1404/1200+((1+G1405/1200)^(-119))*(1-G1404/G1405)))</f>
        <v>0.96742422509917603</v>
      </c>
      <c r="S1404" s="97">
        <f>S1403*R1403*E1403/E1404</f>
        <v>15.610458405331707</v>
      </c>
      <c r="T1404" s="100">
        <f t="shared" si="125"/>
        <v>9.5471540307972669E-2</v>
      </c>
      <c r="U1404" s="100">
        <f t="shared" si="126"/>
        <v>4.7813316678601669E-2</v>
      </c>
      <c r="V1404" s="100">
        <f t="shared" si="127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129"/>
        <v>1987.3749999998943</v>
      </c>
      <c r="G1405" s="97">
        <v>8.61</v>
      </c>
      <c r="H1405" s="96">
        <f t="shared" si="128"/>
        <v>815.97388638373104</v>
      </c>
      <c r="I1405" s="96">
        <f>C1405*$E$1859/E1405</f>
        <v>23.878032095490713</v>
      </c>
      <c r="J1405" s="98">
        <f>J1404*((H1405+(I1405/12))/H1404)</f>
        <v>249652.26177761133</v>
      </c>
      <c r="K1405" s="96">
        <f>D1405*$E$1859/E1405</f>
        <v>41.339760365605642</v>
      </c>
      <c r="L1405" s="98">
        <f>K1405*(J1405/H1405)</f>
        <v>12648.155595220127</v>
      </c>
      <c r="M1405" s="91">
        <f>H1405/AVERAGE(K1285:K1404)</f>
        <v>16.160311952655732</v>
      </c>
      <c r="N1405" s="87"/>
      <c r="O1405" s="99">
        <f t="shared" si="124"/>
        <v>20.233478963142403</v>
      </c>
      <c r="P1405" s="99"/>
      <c r="Q1405" s="107">
        <f>1/M1405-(G1405/100-(((E1405/E1285)^(1/10))-1))</f>
        <v>4.0693975709329623E-2</v>
      </c>
      <c r="R1405" s="97">
        <f>((G1405/G1406+G1405/1200+((1+G1406/1200)^(-119))*(1-G1405/G1406)))</f>
        <v>1.0212748364878896</v>
      </c>
      <c r="S1405" s="97">
        <f>S1404*R1404*E1404/E1405</f>
        <v>15.0485247133077</v>
      </c>
      <c r="T1405" s="100">
        <f t="shared" si="125"/>
        <v>0.10544169617241894</v>
      </c>
      <c r="U1405" s="100">
        <f t="shared" si="126"/>
        <v>5.3683153601261413E-2</v>
      </c>
      <c r="V1405" s="100">
        <f t="shared" si="127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129"/>
        <v>1987.4583333332275</v>
      </c>
      <c r="G1406" s="97">
        <v>8.4</v>
      </c>
      <c r="H1406" s="96">
        <f t="shared" si="128"/>
        <v>847.69214713656356</v>
      </c>
      <c r="I1406" s="96">
        <f>C1406*$E$1859/E1406</f>
        <v>23.962631365638757</v>
      </c>
      <c r="J1406" s="98">
        <f>J1405*((H1406+(I1406/12))/H1405)</f>
        <v>259967.61962210605</v>
      </c>
      <c r="K1406" s="96">
        <f>D1406*$E$1859/E1406</f>
        <v>40.556472334801754</v>
      </c>
      <c r="L1406" s="98">
        <f>K1406*(J1406/H1406)</f>
        <v>12437.734157102752</v>
      </c>
      <c r="M1406" s="91">
        <f>H1406/AVERAGE(K1286:K1405)</f>
        <v>16.825207307878713</v>
      </c>
      <c r="N1406" s="87"/>
      <c r="O1406" s="99">
        <f t="shared" si="124"/>
        <v>21.038765339298109</v>
      </c>
      <c r="P1406" s="99"/>
      <c r="Q1406" s="107">
        <f>1/M1406-(G1406/100-(((E1406/E1286)^(1/10))-1))</f>
        <v>4.0020549424348621E-2</v>
      </c>
      <c r="R1406" s="97">
        <f>((G1406/G1407+G1406/1200+((1+G1407/1200)^(-119))*(1-G1406/G1407)))</f>
        <v>1.0036500888963857</v>
      </c>
      <c r="S1406" s="97">
        <f>S1405*R1405*E1405/E1406</f>
        <v>15.314516868422027</v>
      </c>
      <c r="T1406" s="100">
        <f t="shared" si="125"/>
        <v>0.10657640898187104</v>
      </c>
      <c r="U1406" s="100">
        <f t="shared" si="126"/>
        <v>5.3962220978424069E-2</v>
      </c>
      <c r="V1406" s="100">
        <f t="shared" si="127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129"/>
        <v>1987.5416666665608</v>
      </c>
      <c r="G1407" s="97">
        <v>8.4499999999999993</v>
      </c>
      <c r="H1407" s="96">
        <f t="shared" si="128"/>
        <v>869.86183699472735</v>
      </c>
      <c r="I1407" s="96">
        <f>C1407*$E$1859/E1407</f>
        <v>24.030375050395424</v>
      </c>
      <c r="J1407" s="98">
        <f>J1406*((H1407+(I1407/12))/H1406)</f>
        <v>267380.68202310527</v>
      </c>
      <c r="K1407" s="96">
        <f>D1407*$E$1859/E1407</f>
        <v>41.796005711775038</v>
      </c>
      <c r="L1407" s="98">
        <f>K1407*(J1407/H1407)</f>
        <v>12847.378787953141</v>
      </c>
      <c r="M1407" s="91">
        <f>H1407/AVERAGE(K1287:K1406)</f>
        <v>17.306004390512218</v>
      </c>
      <c r="N1407" s="87"/>
      <c r="O1407" s="99">
        <f t="shared" si="124"/>
        <v>21.611453473791194</v>
      </c>
      <c r="P1407" s="99"/>
      <c r="Q1407" s="107">
        <f>1/M1407-(G1407/100-(((E1407/E1287)^(1/10))-1))</f>
        <v>3.7625517261062232E-2</v>
      </c>
      <c r="R1407" s="97">
        <f>((G1407/G1408+G1407/1200+((1+G1408/1200)^(-119))*(1-G1407/G1408)))</f>
        <v>0.9865456526552201</v>
      </c>
      <c r="S1407" s="97">
        <f>S1406*R1406*E1406/E1407</f>
        <v>15.329896665738627</v>
      </c>
      <c r="T1407" s="100">
        <f t="shared" si="125"/>
        <v>0.10950345027898201</v>
      </c>
      <c r="U1407" s="100">
        <f t="shared" si="126"/>
        <v>5.6366611728344118E-2</v>
      </c>
      <c r="V1407" s="100">
        <f t="shared" si="127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129"/>
        <v>1987.624999999894</v>
      </c>
      <c r="G1408" s="97">
        <v>8.76</v>
      </c>
      <c r="H1408" s="96">
        <f t="shared" si="128"/>
        <v>919.15413199300667</v>
      </c>
      <c r="I1408" s="96">
        <f>C1408*$E$1859/E1408</f>
        <v>24.034541164903835</v>
      </c>
      <c r="J1408" s="98">
        <f>J1407*((H1408+(I1408/12))/H1407)</f>
        <v>283147.94283689262</v>
      </c>
      <c r="K1408" s="96">
        <f>D1408*$E$1859/E1408</f>
        <v>42.916182604895091</v>
      </c>
      <c r="L1408" s="98">
        <f>K1408*(J1408/H1408)</f>
        <v>13220.447361358254</v>
      </c>
      <c r="M1408" s="91">
        <f>H1408/AVERAGE(K1288:K1407)</f>
        <v>18.326907245856336</v>
      </c>
      <c r="N1408" s="87"/>
      <c r="O1408" s="99">
        <f t="shared" si="124"/>
        <v>22.852095511377364</v>
      </c>
      <c r="P1408" s="99"/>
      <c r="Q1408" s="107">
        <f>1/M1408-(G1408/100-(((E1408/E1288)^(1/10))-1))</f>
        <v>3.1518001960628581E-2</v>
      </c>
      <c r="R1408" s="97">
        <f>((G1408/G1409+G1408/1200+((1+G1409/1200)^(-119))*(1-G1408/G1409)))</f>
        <v>0.96486630767468584</v>
      </c>
      <c r="S1408" s="97">
        <f>S1407*R1407*E1407/E1408</f>
        <v>15.044323105759673</v>
      </c>
      <c r="T1408" s="100">
        <f t="shared" si="125"/>
        <v>0.10334217533778389</v>
      </c>
      <c r="U1408" s="100">
        <f t="shared" si="126"/>
        <v>5.8082622427089392E-2</v>
      </c>
      <c r="V1408" s="100">
        <f t="shared" si="127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129"/>
        <v>1987.7083333332273</v>
      </c>
      <c r="G1409" s="97">
        <v>9.42</v>
      </c>
      <c r="H1409" s="96">
        <f t="shared" si="128"/>
        <v>884.65715956521706</v>
      </c>
      <c r="I1409" s="96">
        <f>C1409*$E$1859/E1409</f>
        <v>24.038691565217388</v>
      </c>
      <c r="J1409" s="98">
        <f>J1408*((H1409+(I1409/12))/H1408)</f>
        <v>273138.15490468271</v>
      </c>
      <c r="K1409" s="96">
        <f>D1409*$E$1859/E1409</f>
        <v>44.024670695652155</v>
      </c>
      <c r="L1409" s="98">
        <f>K1409*(J1409/H1409)</f>
        <v>13592.629861274765</v>
      </c>
      <c r="M1409" s="91">
        <f>H1409/AVERAGE(K1289:K1408)</f>
        <v>17.675620449938211</v>
      </c>
      <c r="N1409" s="87"/>
      <c r="O1409" s="99">
        <f t="shared" ref="O1409:O1472" si="130">J1409/AVERAGE(L1289:L1408)</f>
        <v>22.007766234206727</v>
      </c>
      <c r="P1409" s="99"/>
      <c r="Q1409" s="107">
        <f>1/M1409-(G1409/100-(((E1409/E1289)^(1/10))-1))</f>
        <v>2.7138089806860249E-2</v>
      </c>
      <c r="R1409" s="97">
        <f>((G1409/G1410+G1409/1200+((1+G1410/1200)^(-119))*(1-G1409/G1410)))</f>
        <v>1.0014476306327</v>
      </c>
      <c r="S1409" s="97">
        <f>S1408*R1408*E1408/E1409</f>
        <v>14.440026083980936</v>
      </c>
      <c r="T1409" s="100">
        <f t="shared" si="125"/>
        <v>0.10835852021718662</v>
      </c>
      <c r="U1409" s="100">
        <f t="shared" si="126"/>
        <v>6.342280497439301E-2</v>
      </c>
      <c r="V1409" s="100">
        <f t="shared" si="127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129"/>
        <v>1987.7916666665606</v>
      </c>
      <c r="G1410" s="97">
        <v>9.52</v>
      </c>
      <c r="H1410" s="96">
        <f t="shared" si="128"/>
        <v>775.76395576756261</v>
      </c>
      <c r="I1410" s="96">
        <f>C1410*$E$1859/E1410</f>
        <v>24.114575498699043</v>
      </c>
      <c r="J1410" s="98">
        <f>J1409*((H1410+(I1410/12))/H1409)</f>
        <v>240137.79512711999</v>
      </c>
      <c r="K1410" s="96">
        <f>D1410*$E$1859/E1410</f>
        <v>45.423720532090194</v>
      </c>
      <c r="L1410" s="98">
        <f>K1410*(J1410/H1410)</f>
        <v>14060.916357288083</v>
      </c>
      <c r="M1410" s="91">
        <f>H1410/AVERAGE(K1290:K1409)</f>
        <v>15.530055563627304</v>
      </c>
      <c r="N1410" s="87"/>
      <c r="O1410" s="99">
        <f t="shared" si="130"/>
        <v>19.313386963315395</v>
      </c>
      <c r="P1410" s="99"/>
      <c r="Q1410" s="107">
        <f>1/M1410-(G1410/100-(((E1410/E1290)^(1/10))-1))</f>
        <v>3.3885399558438403E-2</v>
      </c>
      <c r="R1410" s="97">
        <f>((G1410/G1411+G1410/1200+((1+G1411/1200)^(-119))*(1-G1410/G1411)))</f>
        <v>1.0513845824386956</v>
      </c>
      <c r="S1410" s="97">
        <f>S1409*R1409*E1409/E1410</f>
        <v>14.423303897908639</v>
      </c>
      <c r="T1410" s="100">
        <f t="shared" ref="T1410:T1473" si="131">(($J1530/$J1410)^(1/10)-1)</f>
        <v>0.12427821516317117</v>
      </c>
      <c r="U1410" s="100">
        <f t="shared" ref="U1410:U1473" si="132">(($S1530/$S1410)^(1/10)-1)</f>
        <v>6.5242313112665595E-2</v>
      </c>
      <c r="V1410" s="100">
        <f t="shared" ref="V1410:V1473" si="133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129"/>
        <v>1987.8749999998938</v>
      </c>
      <c r="G1411" s="97">
        <v>8.86</v>
      </c>
      <c r="H1411" s="96">
        <f t="shared" si="128"/>
        <v>677.72116551126499</v>
      </c>
      <c r="I1411" s="96">
        <f>C1411*$E$1859/E1411</f>
        <v>24.231989428076247</v>
      </c>
      <c r="J1411" s="98">
        <f>J1410*((H1411+(I1411/12))/H1410)</f>
        <v>210413.72601294023</v>
      </c>
      <c r="K1411" s="96">
        <f>D1411*$E$1859/E1411</f>
        <v>46.896368307192354</v>
      </c>
      <c r="L1411" s="98">
        <f>K1411*(J1411/H1411)</f>
        <v>14560.02865802114</v>
      </c>
      <c r="M1411" s="91">
        <f>H1411/AVERAGE(K1291:K1410)</f>
        <v>13.590885143189075</v>
      </c>
      <c r="N1411" s="87"/>
      <c r="O1411" s="99">
        <f t="shared" si="130"/>
        <v>16.887366309768485</v>
      </c>
      <c r="P1411" s="99"/>
      <c r="Q1411" s="107">
        <f>1/M1411-(G1411/100-(((E1411/E1291)^(1/10))-1))</f>
        <v>4.9247979245254023E-2</v>
      </c>
      <c r="R1411" s="97">
        <f>((G1411/G1412+G1411/1200+((1+G1412/1200)^(-119))*(1-G1411/G1412)))</f>
        <v>0.99887189891126138</v>
      </c>
      <c r="S1411" s="97">
        <f>S1410*R1410*E1410/E1411</f>
        <v>15.151298584090739</v>
      </c>
      <c r="T1411" s="100">
        <f t="shared" si="131"/>
        <v>0.1379844068422762</v>
      </c>
      <c r="U1411" s="100">
        <f t="shared" si="132"/>
        <v>6.1788332359404174E-2</v>
      </c>
      <c r="V1411" s="100">
        <f t="shared" si="133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129"/>
        <v>1987.9583333332271</v>
      </c>
      <c r="G1412" s="97">
        <v>8.99</v>
      </c>
      <c r="H1412" s="96">
        <f t="shared" si="128"/>
        <v>666.65633015597905</v>
      </c>
      <c r="I1412" s="96">
        <f>C1412*$E$1859/E1412</f>
        <v>24.370299870017323</v>
      </c>
      <c r="J1412" s="98">
        <f>J1411*((H1412+(I1412/12))/H1411)</f>
        <v>207608.92535904664</v>
      </c>
      <c r="K1412" s="96">
        <f>D1412*$E$1859/E1412</f>
        <v>48.40865467937607</v>
      </c>
      <c r="L1412" s="98">
        <f>K1412*(J1412/H1412)</f>
        <v>15075.336903665213</v>
      </c>
      <c r="M1412" s="91">
        <f>H1412/AVERAGE(K1292:K1411)</f>
        <v>13.389028514426959</v>
      </c>
      <c r="N1412" s="87"/>
      <c r="O1412" s="99">
        <f t="shared" si="130"/>
        <v>16.622494633999867</v>
      </c>
      <c r="P1412" s="99"/>
      <c r="Q1412" s="107">
        <f>1/M1412-(G1412/100-(((E1412/E1292)^(1/10))-1))</f>
        <v>4.8714014484914497E-2</v>
      </c>
      <c r="R1412" s="97">
        <f>((G1412/G1413+G1412/1200+((1+G1413/1200)^(-119))*(1-G1412/G1413)))</f>
        <v>1.028730231232527</v>
      </c>
      <c r="S1412" s="97">
        <f>S1411*R1411*E1411/E1412</f>
        <v>15.134206387662223</v>
      </c>
      <c r="T1412" s="100">
        <f t="shared" si="131"/>
        <v>0.14262186698497015</v>
      </c>
      <c r="U1412" s="100">
        <f t="shared" si="132"/>
        <v>6.3114654338094267E-2</v>
      </c>
      <c r="V1412" s="100">
        <f t="shared" si="133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129"/>
        <v>1988.0416666665603</v>
      </c>
      <c r="G1413" s="97">
        <v>8.67</v>
      </c>
      <c r="H1413" s="96">
        <f t="shared" si="128"/>
        <v>691.1385933448571</v>
      </c>
      <c r="I1413" s="96">
        <f>C1413*$E$1859/E1413</f>
        <v>24.435874034010361</v>
      </c>
      <c r="J1413" s="98">
        <f>J1412*((H1413+(I1413/12))/H1412)</f>
        <v>215867.29612320487</v>
      </c>
      <c r="K1413" s="96">
        <f>D1413*$E$1859/E1413</f>
        <v>49.285493151685372</v>
      </c>
      <c r="L1413" s="98">
        <f>K1413*(J1413/H1413)</f>
        <v>15393.621839671239</v>
      </c>
      <c r="M1413" s="91">
        <f>H1413/AVERAGE(K1293:K1412)</f>
        <v>13.898336683569127</v>
      </c>
      <c r="N1413" s="87"/>
      <c r="O1413" s="99">
        <f t="shared" si="130"/>
        <v>17.237464801757401</v>
      </c>
      <c r="P1413" s="99"/>
      <c r="Q1413" s="107">
        <f>1/M1413-(G1413/100-(((E1413/E1293)^(1/10))-1))</f>
        <v>4.8770254494574033E-2</v>
      </c>
      <c r="R1413" s="97">
        <f>((G1413/G1414+G1413/1200+((1+G1414/1200)^(-119))*(1-G1413/G1414)))</f>
        <v>1.0383636955621693</v>
      </c>
      <c r="S1413" s="97">
        <f>S1412*R1412*E1412/E1413</f>
        <v>15.528646538247564</v>
      </c>
      <c r="T1413" s="100">
        <f t="shared" si="131"/>
        <v>0.13823197341745086</v>
      </c>
      <c r="U1413" s="100">
        <f t="shared" si="132"/>
        <v>6.284914000079489E-2</v>
      </c>
      <c r="V1413" s="100">
        <f t="shared" si="133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129"/>
        <v>1988.1249999998936</v>
      </c>
      <c r="G1414" s="97">
        <v>8.2100000000000009</v>
      </c>
      <c r="H1414" s="96">
        <f t="shared" si="128"/>
        <v>710.26561249999975</v>
      </c>
      <c r="I1414" s="96">
        <f>C1414*$E$1859/E1414</f>
        <v>24.501081502284478</v>
      </c>
      <c r="J1414" s="98">
        <f>J1413*((H1414+(I1414/12))/H1413)</f>
        <v>222479.0617949804</v>
      </c>
      <c r="K1414" s="96">
        <f>D1414*$E$1859/E1414</f>
        <v>50.158071442672401</v>
      </c>
      <c r="L1414" s="98">
        <f>K1414*(J1414/H1414)</f>
        <v>15711.193783876673</v>
      </c>
      <c r="M1414" s="91">
        <f>H1414/AVERAGE(K1294:K1413)</f>
        <v>14.298270962469516</v>
      </c>
      <c r="N1414" s="87"/>
      <c r="O1414" s="99">
        <f t="shared" si="130"/>
        <v>17.714126170441723</v>
      </c>
      <c r="P1414" s="99"/>
      <c r="Q1414" s="107">
        <f>1/M1414-(G1414/100-(((E1414/E1294)^(1/10))-1))</f>
        <v>5.0954722160582069E-2</v>
      </c>
      <c r="R1414" s="97">
        <f>((G1414/G1415+G1414/1200+((1+G1415/1200)^(-119))*(1-G1414/G1415)))</f>
        <v>0.99608508963190345</v>
      </c>
      <c r="S1414" s="97">
        <f>S1413*R1413*E1413/E1414</f>
        <v>16.082681816516534</v>
      </c>
      <c r="T1414" s="100">
        <f t="shared" si="131"/>
        <v>0.1416558931135905</v>
      </c>
      <c r="U1414" s="100">
        <f t="shared" si="132"/>
        <v>5.918023773368275E-2</v>
      </c>
      <c r="V1414" s="100">
        <f t="shared" si="133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129"/>
        <v>1988.2083333332268</v>
      </c>
      <c r="G1415" s="97">
        <v>8.3699999999999992</v>
      </c>
      <c r="H1415" s="96">
        <f t="shared" si="128"/>
        <v>728.04194721030012</v>
      </c>
      <c r="I1415" s="96">
        <f>C1415*$E$1859/E1415</f>
        <v>24.523806652360506</v>
      </c>
      <c r="J1415" s="98">
        <f>J1414*((H1415+(I1415/12))/H1414)</f>
        <v>228687.34732770108</v>
      </c>
      <c r="K1415" s="96">
        <f>D1415*$E$1859/E1415</f>
        <v>50.938275493562216</v>
      </c>
      <c r="L1415" s="98">
        <f>K1415*(J1415/H1415)</f>
        <v>16000.368034708181</v>
      </c>
      <c r="M1415" s="91">
        <f>H1415/AVERAGE(K1295:K1414)</f>
        <v>14.668946811103456</v>
      </c>
      <c r="N1415" s="87"/>
      <c r="O1415" s="99">
        <f t="shared" si="130"/>
        <v>18.152060554951035</v>
      </c>
      <c r="P1415" s="99"/>
      <c r="Q1415" s="107">
        <f>1/M1415-(G1415/100-(((E1415/E1295)^(1/10))-1))</f>
        <v>4.7202997059628854E-2</v>
      </c>
      <c r="R1415" s="97">
        <f>((G1415/G1416+G1415/1200+((1+G1416/1200)^(-119))*(1-G1415/G1416)))</f>
        <v>0.98379483607185603</v>
      </c>
      <c r="S1415" s="97">
        <f>S1414*R1414*E1414/E1415</f>
        <v>15.950965397530005</v>
      </c>
      <c r="T1415" s="100">
        <f t="shared" si="131"/>
        <v>0.14421543923692326</v>
      </c>
      <c r="U1415" s="100">
        <f t="shared" si="132"/>
        <v>5.9704656860496863E-2</v>
      </c>
      <c r="V1415" s="100">
        <f t="shared" si="133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129"/>
        <v>1988.2916666665601</v>
      </c>
      <c r="G1416" s="97">
        <v>8.7200000000000006</v>
      </c>
      <c r="H1416" s="96">
        <f t="shared" si="128"/>
        <v>715.86083091374883</v>
      </c>
      <c r="I1416" s="96">
        <f>C1416*$E$1859/E1416</f>
        <v>24.652573221733554</v>
      </c>
      <c r="J1416" s="98">
        <f>J1415*((H1416+(I1416/12))/H1415)</f>
        <v>225506.40944678767</v>
      </c>
      <c r="K1416" s="96">
        <f>D1416*$E$1859/E1416</f>
        <v>53.476112573441497</v>
      </c>
      <c r="L1416" s="98">
        <f>K1416*(J1416/H1416)</f>
        <v>16845.740983224674</v>
      </c>
      <c r="M1416" s="91">
        <f>H1416/AVERAGE(K1296:K1415)</f>
        <v>14.43331642083894</v>
      </c>
      <c r="N1416" s="87"/>
      <c r="O1416" s="99">
        <f t="shared" si="130"/>
        <v>17.840595093043476</v>
      </c>
      <c r="P1416" s="99"/>
      <c r="Q1416" s="107">
        <f>1/M1416-(G1416/100-(((E1416/E1296)^(1/10))-1))</f>
        <v>4.4527058308336601E-2</v>
      </c>
      <c r="R1416" s="97">
        <f>((G1416/G1417+G1416/1200+((1+G1417/1200)^(-119))*(1-G1416/G1417)))</f>
        <v>0.98314430327257019</v>
      </c>
      <c r="S1416" s="97">
        <f>S1415*R1415*E1415/E1416</f>
        <v>15.61207186810015</v>
      </c>
      <c r="T1416" s="100">
        <f t="shared" si="131"/>
        <v>0.14945155386379438</v>
      </c>
      <c r="U1416" s="100">
        <f t="shared" si="132"/>
        <v>6.2365595392906759E-2</v>
      </c>
      <c r="V1416" s="100">
        <f t="shared" si="133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129"/>
        <v>1988.3749999998934</v>
      </c>
      <c r="G1417" s="97">
        <v>9.09</v>
      </c>
      <c r="H1417" s="96">
        <f t="shared" si="128"/>
        <v>695.7648514893616</v>
      </c>
      <c r="I1417" s="96">
        <f>C1417*$E$1859/E1417</f>
        <v>24.822232899872336</v>
      </c>
      <c r="J1417" s="98">
        <f>J1416*((H1417+(I1417/12))/H1416)</f>
        <v>219827.50147457866</v>
      </c>
      <c r="K1417" s="96">
        <f>D1417*$E$1859/E1417</f>
        <v>56.083102533191479</v>
      </c>
      <c r="L1417" s="98">
        <f>K1417*(J1417/H1417)</f>
        <v>17719.504338891722</v>
      </c>
      <c r="M1417" s="91">
        <f>H1417/AVERAGE(K1297:K1416)</f>
        <v>14.031891348027768</v>
      </c>
      <c r="N1417" s="87"/>
      <c r="O1417" s="99">
        <f t="shared" si="130"/>
        <v>17.325317986212728</v>
      </c>
      <c r="P1417" s="99"/>
      <c r="Q1417" s="107">
        <f>1/M1417-(G1417/100-(((E1417/E1297)^(1/10))-1))</f>
        <v>4.2178685061003085E-2</v>
      </c>
      <c r="R1417" s="97">
        <f>((G1417/G1418+G1417/1200+((1+G1418/1200)^(-119))*(1-G1417/G1418)))</f>
        <v>1.0187384727016691</v>
      </c>
      <c r="S1417" s="97">
        <f>S1416*R1416*E1416/E1417</f>
        <v>15.296667878487494</v>
      </c>
      <c r="T1417" s="100">
        <f t="shared" si="131"/>
        <v>0.15191947926139204</v>
      </c>
      <c r="U1417" s="100">
        <f t="shared" si="132"/>
        <v>6.4758539388930059E-2</v>
      </c>
      <c r="V1417" s="100">
        <f t="shared" si="133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129"/>
        <v>1988.4583333332266</v>
      </c>
      <c r="G1418" s="97">
        <v>8.92</v>
      </c>
      <c r="H1418" s="96">
        <f t="shared" ref="H1418:H1481" si="134">B1418*$E$1859/E1418</f>
        <v>732.3134690677964</v>
      </c>
      <c r="I1418" s="96">
        <f>C1418*$E$1859/E1418</f>
        <v>24.969535720338978</v>
      </c>
      <c r="J1418" s="98">
        <f>J1417*((H1418+(I1418/12))/H1417)</f>
        <v>232032.4973923394</v>
      </c>
      <c r="K1418" s="96">
        <f>D1418*$E$1859/E1418</f>
        <v>58.622951144067784</v>
      </c>
      <c r="L1418" s="98">
        <f>K1418*(J1418/H1418)</f>
        <v>18574.599994429242</v>
      </c>
      <c r="M1418" s="91">
        <f>H1418/AVERAGE(K1298:K1417)</f>
        <v>14.766468647879616</v>
      </c>
      <c r="N1418" s="87"/>
      <c r="O1418" s="99">
        <f t="shared" si="130"/>
        <v>18.208235569514848</v>
      </c>
      <c r="P1418" s="99"/>
      <c r="Q1418" s="107">
        <f>1/M1418-(G1418/100-(((E1418/E1298)^(1/10))-1))</f>
        <v>3.9638410850633063E-2</v>
      </c>
      <c r="R1418" s="97">
        <f>((G1418/G1419+G1418/1200+((1+G1419/1200)^(-119))*(1-G1418/G1419)))</f>
        <v>0.99829434380981263</v>
      </c>
      <c r="S1418" s="97">
        <f>S1417*R1417*E1417/E1418</f>
        <v>15.517273122497594</v>
      </c>
      <c r="T1418" s="100">
        <f t="shared" si="131"/>
        <v>0.14570549563330748</v>
      </c>
      <c r="U1418" s="100">
        <f t="shared" si="132"/>
        <v>6.4809484650063309E-2</v>
      </c>
      <c r="V1418" s="100">
        <f t="shared" si="133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135">F1418+1/12</f>
        <v>1988.5416666665599</v>
      </c>
      <c r="G1419" s="97">
        <v>9.06</v>
      </c>
      <c r="H1419" s="96">
        <f t="shared" si="134"/>
        <v>724.91338860759481</v>
      </c>
      <c r="I1419" s="96">
        <f>C1419*$E$1859/E1419</f>
        <v>25.070716039957802</v>
      </c>
      <c r="J1419" s="98">
        <f>J1418*((H1419+(I1419/12))/H1418)</f>
        <v>230349.76069880338</v>
      </c>
      <c r="K1419" s="96">
        <f>D1419*$E$1859/E1419</f>
        <v>59.327331963291122</v>
      </c>
      <c r="L1419" s="98">
        <f>K1419*(J1419/H1419)</f>
        <v>18851.957951683227</v>
      </c>
      <c r="M1419" s="91">
        <f>H1419/AVERAGE(K1299:K1418)</f>
        <v>14.608315717522093</v>
      </c>
      <c r="N1419" s="87"/>
      <c r="O1419" s="99">
        <f t="shared" si="130"/>
        <v>17.988763201028434</v>
      </c>
      <c r="P1419" s="99"/>
      <c r="Q1419" s="107">
        <f>1/M1419-(G1419/100-(((E1419/E1299)^(1/10))-1))</f>
        <v>3.8609675495086274E-2</v>
      </c>
      <c r="R1419" s="97">
        <f>((G1419/G1420+G1419/1200+((1+G1420/1200)^(-119))*(1-G1419/G1420)))</f>
        <v>0.99460428504699416</v>
      </c>
      <c r="S1419" s="97">
        <f>S1418*R1418*E1418/E1419</f>
        <v>15.425443938952597</v>
      </c>
      <c r="T1419" s="100">
        <f t="shared" si="131"/>
        <v>0.1514212597730793</v>
      </c>
      <c r="U1419" s="100">
        <f t="shared" si="132"/>
        <v>6.6122269687267643E-2</v>
      </c>
      <c r="V1419" s="100">
        <f t="shared" si="133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135"/>
        <v>1988.6249999998931</v>
      </c>
      <c r="G1420" s="97">
        <v>9.26</v>
      </c>
      <c r="H1420" s="96">
        <f t="shared" si="134"/>
        <v>707.38189789915941</v>
      </c>
      <c r="I1420" s="96">
        <f>C1420*$E$1859/E1420</f>
        <v>25.171019279537813</v>
      </c>
      <c r="J1420" s="98">
        <f>J1419*((H1420+(I1420/12))/H1419)</f>
        <v>225445.45550002009</v>
      </c>
      <c r="K1420" s="96">
        <f>D1420*$E$1859/E1420</f>
        <v>60.026061868487375</v>
      </c>
      <c r="L1420" s="98">
        <f>K1420*(J1420/H1420)</f>
        <v>19130.547304085321</v>
      </c>
      <c r="M1420" s="91">
        <f>H1420/AVERAGE(K1300:K1419)</f>
        <v>14.244946310675649</v>
      </c>
      <c r="N1420" s="87"/>
      <c r="O1420" s="99">
        <f t="shared" si="130"/>
        <v>17.518725933895702</v>
      </c>
      <c r="P1420" s="99"/>
      <c r="Q1420" s="107">
        <f>1/M1420-(G1420/100-(((E1420/E1300)^(1/10))-1))</f>
        <v>3.8319223452196446E-2</v>
      </c>
      <c r="R1420" s="97">
        <f>((G1420/G1421+G1420/1200+((1+G1421/1200)^(-119))*(1-G1420/G1421)))</f>
        <v>1.0260567691250402</v>
      </c>
      <c r="S1420" s="97">
        <f>S1419*R1419*E1419/E1420</f>
        <v>15.277749562113286</v>
      </c>
      <c r="T1420" s="100">
        <f t="shared" si="131"/>
        <v>0.14545422414527653</v>
      </c>
      <c r="U1420" s="100">
        <f t="shared" si="132"/>
        <v>6.8478382298141849E-2</v>
      </c>
      <c r="V1420" s="100">
        <f t="shared" si="133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135"/>
        <v>1988.7083333332264</v>
      </c>
      <c r="G1421" s="97">
        <v>8.98</v>
      </c>
      <c r="H1421" s="96">
        <f t="shared" si="134"/>
        <v>714.1159766277126</v>
      </c>
      <c r="I1421" s="96">
        <f>C1421*$E$1859/E1421</f>
        <v>25.207228130217025</v>
      </c>
      <c r="J1421" s="98">
        <f>J1420*((H1421+(I1421/12))/H1420)</f>
        <v>228261.10388536332</v>
      </c>
      <c r="K1421" s="96">
        <f>D1421*$E$1859/E1421</f>
        <v>60.566627420701153</v>
      </c>
      <c r="L1421" s="98">
        <f>K1421*(J1421/H1421)</f>
        <v>19359.6078034116</v>
      </c>
      <c r="M1421" s="91">
        <f>H1421/AVERAGE(K1301:K1420)</f>
        <v>14.369428776140159</v>
      </c>
      <c r="N1421" s="87"/>
      <c r="O1421" s="99">
        <f t="shared" si="130"/>
        <v>17.648292003694433</v>
      </c>
      <c r="P1421" s="99"/>
      <c r="Q1421" s="107">
        <f>1/M1421-(G1421/100-(((E1421/E1301)^(1/10))-1))</f>
        <v>4.0421236973085861E-2</v>
      </c>
      <c r="R1421" s="97">
        <f>((G1421/G1422+G1421/1200+((1+G1422/1200)^(-119))*(1-G1421/G1422)))</f>
        <v>1.019363978978598</v>
      </c>
      <c r="S1421" s="97">
        <f>S1420*R1420*E1420/E1421</f>
        <v>15.57115829940911</v>
      </c>
      <c r="T1421" s="100">
        <f t="shared" si="131"/>
        <v>0.13816317729335692</v>
      </c>
      <c r="U1421" s="100">
        <f t="shared" si="132"/>
        <v>7.1142595418593579E-2</v>
      </c>
      <c r="V1421" s="100">
        <f t="shared" si="133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135"/>
        <v>1988.7916666665596</v>
      </c>
      <c r="G1422" s="97">
        <v>8.8000000000000007</v>
      </c>
      <c r="H1422" s="96">
        <f t="shared" si="134"/>
        <v>736.70354991680506</v>
      </c>
      <c r="I1422" s="96">
        <f>C1422*$E$1859/E1422</f>
        <v>25.362360856905152</v>
      </c>
      <c r="J1422" s="98">
        <f>J1421*((H1422+(I1422/12))/H1421)</f>
        <v>236156.60168234631</v>
      </c>
      <c r="K1422" s="96">
        <f>D1422*$E$1859/E1422</f>
        <v>61.276791702579011</v>
      </c>
      <c r="L1422" s="98">
        <f>K1422*(J1422/H1422)</f>
        <v>19642.797828396833</v>
      </c>
      <c r="M1422" s="91">
        <f>H1422/AVERAGE(K1302:K1421)</f>
        <v>14.811450153277724</v>
      </c>
      <c r="N1422" s="87"/>
      <c r="O1422" s="99">
        <f t="shared" si="130"/>
        <v>18.165517397941194</v>
      </c>
      <c r="P1422" s="99"/>
      <c r="Q1422" s="107">
        <f>1/M1422-(G1422/100-(((E1422/E1302)^(1/10))-1))</f>
        <v>3.9545427218485321E-2</v>
      </c>
      <c r="R1422" s="97">
        <f>((G1422/G1423+G1422/1200+((1+G1423/1200)^(-119))*(1-G1422/G1423)))</f>
        <v>0.99684437266514558</v>
      </c>
      <c r="S1422" s="97">
        <f>S1421*R1421*E1421/E1422</f>
        <v>15.819856989939071</v>
      </c>
      <c r="T1422" s="100">
        <f t="shared" si="131"/>
        <v>0.13547813605330106</v>
      </c>
      <c r="U1422" s="100">
        <f t="shared" si="132"/>
        <v>7.1969206543410325E-2</v>
      </c>
      <c r="V1422" s="100">
        <f t="shared" si="133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135"/>
        <v>1988.8749999998929</v>
      </c>
      <c r="G1423" s="97">
        <v>8.9600000000000009</v>
      </c>
      <c r="H1423" s="96">
        <f t="shared" si="134"/>
        <v>719.10852452202801</v>
      </c>
      <c r="I1423" s="96">
        <f>C1423*$E$1859/E1423</f>
        <v>25.580096591853692</v>
      </c>
      <c r="J1423" s="98">
        <f>J1422*((H1423+(I1423/12))/H1422)</f>
        <v>231199.6928316456</v>
      </c>
      <c r="K1423" s="96">
        <f>D1423*$E$1859/E1423</f>
        <v>62.137079653782187</v>
      </c>
      <c r="L1423" s="98">
        <f>K1423*(J1423/H1423)</f>
        <v>19977.615672069358</v>
      </c>
      <c r="M1423" s="91">
        <f>H1423/AVERAGE(K1303:K1422)</f>
        <v>14.445530680872883</v>
      </c>
      <c r="N1423" s="87"/>
      <c r="O1423" s="99">
        <f t="shared" si="130"/>
        <v>17.692871543397231</v>
      </c>
      <c r="P1423" s="99"/>
      <c r="Q1423" s="107">
        <f>1/M1423-(G1423/100-(((E1423/E1303)^(1/10))-1))</f>
        <v>3.9271002237617897E-2</v>
      </c>
      <c r="R1423" s="97">
        <f>((G1423/G1424+G1423/1200+((1+G1424/1200)^(-119))*(1-G1423/G1424)))</f>
        <v>0.99769560940182367</v>
      </c>
      <c r="S1423" s="97">
        <f>S1422*R1422*E1422/E1423</f>
        <v>15.756826576042673</v>
      </c>
      <c r="T1423" s="100">
        <f t="shared" si="131"/>
        <v>0.14980021837972379</v>
      </c>
      <c r="U1423" s="100">
        <f t="shared" si="132"/>
        <v>7.0251831338317583E-2</v>
      </c>
      <c r="V1423" s="100">
        <f t="shared" si="133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135"/>
        <v>1988.9583333332262</v>
      </c>
      <c r="G1424" s="97">
        <v>9.11</v>
      </c>
      <c r="H1424" s="96">
        <f t="shared" si="134"/>
        <v>732.48521369294588</v>
      </c>
      <c r="I1424" s="96">
        <f>C1424*$E$1859/E1424</f>
        <v>25.82904460580912</v>
      </c>
      <c r="J1424" s="98">
        <f>J1423*((H1424+(I1424/12))/H1423)</f>
        <v>236192.43764911275</v>
      </c>
      <c r="K1424" s="96">
        <f>D1424*$E$1859/E1424</f>
        <v>62.916903526970934</v>
      </c>
      <c r="L1424" s="98">
        <f>K1424*(J1424/H1424)</f>
        <v>20287.777194091963</v>
      </c>
      <c r="M1424" s="91">
        <f>H1424/AVERAGE(K1304:K1423)</f>
        <v>14.702086748571993</v>
      </c>
      <c r="N1424" s="87"/>
      <c r="O1424" s="99">
        <f t="shared" si="130"/>
        <v>17.981586492014191</v>
      </c>
      <c r="P1424" s="99"/>
      <c r="Q1424" s="107">
        <f>1/M1424-(G1424/100-(((E1424/E1304)^(1/10))-1))</f>
        <v>3.6268450358792864E-2</v>
      </c>
      <c r="R1424" s="97">
        <f>((G1424/G1425+G1424/1200+((1+G1425/1200)^(-119))*(1-G1424/G1425)))</f>
        <v>1.0088955782014826</v>
      </c>
      <c r="S1424" s="97">
        <f>S1423*R1423*E1423/E1424</f>
        <v>15.694424549134908</v>
      </c>
      <c r="T1424" s="100">
        <f t="shared" si="131"/>
        <v>0.15204074375042187</v>
      </c>
      <c r="U1424" s="100">
        <f t="shared" si="132"/>
        <v>7.2685803796633142E-2</v>
      </c>
      <c r="V1424" s="100">
        <f t="shared" si="133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135"/>
        <v>1989.0416666665594</v>
      </c>
      <c r="G1425" s="97">
        <v>9.09</v>
      </c>
      <c r="H1425" s="96">
        <f t="shared" si="134"/>
        <v>752.31652105697742</v>
      </c>
      <c r="I1425" s="96">
        <f>C1425*$E$1859/E1425</f>
        <v>25.868010811436822</v>
      </c>
      <c r="J1425" s="98">
        <f>J1424*((H1425+(I1425/12))/H1424)</f>
        <v>243282.21517438797</v>
      </c>
      <c r="K1425" s="96">
        <f>D1425*$E$1859/E1425</f>
        <v>63.685939554087511</v>
      </c>
      <c r="L1425" s="98">
        <f>K1425*(J1425/H1425)</f>
        <v>20594.598173136699</v>
      </c>
      <c r="M1425" s="91">
        <f>H1425/AVERAGE(K1305:K1424)</f>
        <v>15.088072442713278</v>
      </c>
      <c r="N1425" s="87"/>
      <c r="O1425" s="99">
        <f t="shared" si="130"/>
        <v>18.425435496743244</v>
      </c>
      <c r="P1425" s="99"/>
      <c r="Q1425" s="107">
        <f>1/M1425-(G1425/100-(((E1425/E1305)^(1/10))-1))</f>
        <v>3.4319933499708813E-2</v>
      </c>
      <c r="R1425" s="97">
        <f>((G1425/G1426+G1425/1200+((1+G1426/1200)^(-119))*(1-G1425/G1426)))</f>
        <v>1.0023769837262066</v>
      </c>
      <c r="S1425" s="97">
        <f>S1424*R1424*E1424/E1425</f>
        <v>15.755584486950456</v>
      </c>
      <c r="T1425" s="100">
        <f t="shared" si="131"/>
        <v>0.15402822616148049</v>
      </c>
      <c r="U1425" s="100">
        <f t="shared" si="132"/>
        <v>7.182926250160282E-2</v>
      </c>
      <c r="V1425" s="100">
        <f t="shared" si="133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135"/>
        <v>1989.1249999998927</v>
      </c>
      <c r="G1426" s="97">
        <v>9.17</v>
      </c>
      <c r="H1426" s="96">
        <f t="shared" si="134"/>
        <v>771.79956414473668</v>
      </c>
      <c r="I1426" s="96">
        <f>C1426*$E$1859/E1426</f>
        <v>25.980427185320718</v>
      </c>
      <c r="J1426" s="98">
        <f>J1425*((H1426+(I1426/12))/H1425)</f>
        <v>250282.71614667893</v>
      </c>
      <c r="K1426" s="96">
        <f>D1426*$E$1859/E1426</f>
        <v>64.4741404605263</v>
      </c>
      <c r="L1426" s="98">
        <f>K1426*(J1426/H1426)</f>
        <v>20907.9711175593</v>
      </c>
      <c r="M1426" s="91">
        <f>H1426/AVERAGE(K1306:K1425)</f>
        <v>15.46706046273475</v>
      </c>
      <c r="N1426" s="87"/>
      <c r="O1426" s="99">
        <f t="shared" si="130"/>
        <v>18.857435717731377</v>
      </c>
      <c r="P1426" s="99"/>
      <c r="Q1426" s="107">
        <f>1/M1426-(G1426/100-(((E1426/E1306)^(1/10))-1))</f>
        <v>3.109942441740994E-2</v>
      </c>
      <c r="R1426" s="97">
        <f>((G1426/G1427+G1426/1200+((1+G1427/1200)^(-119))*(1-G1426/G1427)))</f>
        <v>0.99539500079332033</v>
      </c>
      <c r="S1426" s="97">
        <f>S1425*R1425*E1425/E1426</f>
        <v>15.728096787541919</v>
      </c>
      <c r="T1426" s="100">
        <f t="shared" si="131"/>
        <v>0.1505428762996861</v>
      </c>
      <c r="U1426" s="100">
        <f t="shared" si="132"/>
        <v>6.9949108517790792E-2</v>
      </c>
      <c r="V1426" s="100">
        <f t="shared" si="133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135"/>
        <v>1989.2083333332259</v>
      </c>
      <c r="G1427" s="97">
        <v>9.36</v>
      </c>
      <c r="H1427" s="96">
        <f t="shared" si="134"/>
        <v>763.98888266557617</v>
      </c>
      <c r="I1427" s="96">
        <f>C1427*$E$1859/E1427</f>
        <v>26.127532338511848</v>
      </c>
      <c r="J1427" s="98">
        <f>J1426*((H1427+(I1427/12))/H1426)</f>
        <v>248455.89543518302</v>
      </c>
      <c r="K1427" s="96">
        <f>D1427*$E$1859/E1427</f>
        <v>65.149171545380199</v>
      </c>
      <c r="L1427" s="98">
        <f>K1427*(J1427/H1427)</f>
        <v>21187.082849546186</v>
      </c>
      <c r="M1427" s="91">
        <f>H1427/AVERAGE(K1307:K1426)</f>
        <v>15.298969108882355</v>
      </c>
      <c r="N1427" s="87"/>
      <c r="O1427" s="99">
        <f t="shared" si="130"/>
        <v>18.622276927610915</v>
      </c>
      <c r="P1427" s="99"/>
      <c r="Q1427" s="107">
        <f>1/M1427-(G1427/100-(((E1427/E1307)^(1/10))-1))</f>
        <v>2.9450727706516813E-2</v>
      </c>
      <c r="R1427" s="97">
        <f>((G1427/G1428+G1427/1200+((1+G1428/1200)^(-119))*(1-G1427/G1428)))</f>
        <v>1.019490591915486</v>
      </c>
      <c r="S1427" s="97">
        <f>S1426*R1426*E1426/E1427</f>
        <v>15.566061651516151</v>
      </c>
      <c r="T1427" s="100">
        <f t="shared" si="131"/>
        <v>0.15435889228086785</v>
      </c>
      <c r="U1427" s="100">
        <f t="shared" si="132"/>
        <v>6.9267490958713207E-2</v>
      </c>
      <c r="V1427" s="100">
        <f t="shared" si="133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135"/>
        <v>1989.2916666665592</v>
      </c>
      <c r="G1428" s="97">
        <v>9.18</v>
      </c>
      <c r="H1428" s="96">
        <f t="shared" si="134"/>
        <v>783.91841714053589</v>
      </c>
      <c r="I1428" s="96">
        <f>C1428*$E$1859/E1428</f>
        <v>26.156632147441098</v>
      </c>
      <c r="J1428" s="98">
        <f>J1427*((H1428+(I1428/12))/H1427)</f>
        <v>255646.01898283215</v>
      </c>
      <c r="K1428" s="96">
        <f>D1428*$E$1859/E1428</f>
        <v>64.950610051584064</v>
      </c>
      <c r="L1428" s="98">
        <f>K1428*(J1428/H1428)</f>
        <v>21181.240964794255</v>
      </c>
      <c r="M1428" s="91">
        <f>H1428/AVERAGE(K1308:K1427)</f>
        <v>15.686742656144579</v>
      </c>
      <c r="N1428" s="87"/>
      <c r="O1428" s="99">
        <f t="shared" si="130"/>
        <v>19.061417959765535</v>
      </c>
      <c r="P1428" s="99"/>
      <c r="Q1428" s="107">
        <f>1/M1428-(G1428/100-(((E1428/E1308)^(1/10))-1))</f>
        <v>2.9119326302348064E-2</v>
      </c>
      <c r="R1428" s="97">
        <f>((G1428/G1429+G1428/1200+((1+G1429/1200)^(-119))*(1-G1428/G1429)))</f>
        <v>1.028717272293509</v>
      </c>
      <c r="S1428" s="97">
        <f>S1427*R1427*E1427/E1428</f>
        <v>15.766321297022916</v>
      </c>
      <c r="T1428" s="100">
        <f t="shared" si="131"/>
        <v>0.15503405201669507</v>
      </c>
      <c r="U1428" s="100">
        <f t="shared" si="132"/>
        <v>6.8002900034639602E-2</v>
      </c>
      <c r="V1428" s="100">
        <f t="shared" si="133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135"/>
        <v>1989.3749999998925</v>
      </c>
      <c r="G1429" s="97">
        <v>8.86</v>
      </c>
      <c r="H1429" s="96">
        <f t="shared" si="134"/>
        <v>809.39672819062969</v>
      </c>
      <c r="I1429" s="96">
        <f>C1429*$E$1859/E1429</f>
        <v>26.283605191033921</v>
      </c>
      <c r="J1429" s="98">
        <f>J1428*((H1429+(I1429/12))/H1428)</f>
        <v>264669.11401628092</v>
      </c>
      <c r="K1429" s="96">
        <f>D1429*$E$1859/E1429</f>
        <v>64.806660683764122</v>
      </c>
      <c r="L1429" s="98">
        <f>K1429*(J1429/H1429)</f>
        <v>21191.488510052226</v>
      </c>
      <c r="M1429" s="91">
        <f>H1429/AVERAGE(K1309:K1428)</f>
        <v>16.186353538544552</v>
      </c>
      <c r="N1429" s="87"/>
      <c r="O1429" s="99">
        <f t="shared" si="130"/>
        <v>19.633569215559827</v>
      </c>
      <c r="P1429" s="99"/>
      <c r="Q1429" s="107">
        <f>1/M1429-(G1429/100-(((E1429/E1309)^(1/10))-1))</f>
        <v>2.9612224452634353E-2</v>
      </c>
      <c r="R1429" s="97">
        <f>((G1429/G1430+G1429/1200+((1+G1430/1200)^(-119))*(1-G1429/G1430)))</f>
        <v>1.046527044792438</v>
      </c>
      <c r="S1429" s="97">
        <f>S1428*R1428*E1428/E1429</f>
        <v>16.127379761497444</v>
      </c>
      <c r="T1429" s="100">
        <f t="shared" si="131"/>
        <v>0.15092075456629961</v>
      </c>
      <c r="U1429" s="100">
        <f t="shared" si="132"/>
        <v>6.3099585755091114E-2</v>
      </c>
      <c r="V1429" s="100">
        <f t="shared" si="133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135"/>
        <v>1989.4583333332257</v>
      </c>
      <c r="G1430" s="97">
        <v>8.2799999999999994</v>
      </c>
      <c r="H1430" s="96">
        <f t="shared" si="134"/>
        <v>832.64847582594666</v>
      </c>
      <c r="I1430" s="96">
        <f>C1430*$E$1859/E1430</f>
        <v>26.674589726027389</v>
      </c>
      <c r="J1430" s="98">
        <f>J1429*((H1430+(I1430/12))/H1429)</f>
        <v>272999.20425130858</v>
      </c>
      <c r="K1430" s="96">
        <f>D1430*$E$1859/E1430</f>
        <v>64.873013779210297</v>
      </c>
      <c r="L1430" s="98">
        <f>K1430*(J1430/H1430)</f>
        <v>21269.817519981472</v>
      </c>
      <c r="M1430" s="91">
        <f>H1430/AVERAGE(K1310:K1429)</f>
        <v>16.641904235808592</v>
      </c>
      <c r="N1430" s="87"/>
      <c r="O1430" s="99">
        <f t="shared" si="130"/>
        <v>20.149986195019601</v>
      </c>
      <c r="P1430" s="99"/>
      <c r="Q1430" s="107">
        <f>1/M1430-(G1430/100-(((E1430/E1310)^(1/10))-1))</f>
        <v>3.2801698589948129E-2</v>
      </c>
      <c r="R1430" s="97">
        <f>((G1430/G1431+G1430/1200+((1+G1431/1200)^(-119))*(1-G1430/G1431)))</f>
        <v>1.0246450227166057</v>
      </c>
      <c r="S1430" s="97">
        <f>S1429*R1429*E1429/E1430</f>
        <v>16.836938745827617</v>
      </c>
      <c r="T1430" s="100">
        <f t="shared" si="131"/>
        <v>0.14665589177332139</v>
      </c>
      <c r="U1430" s="100">
        <f t="shared" si="132"/>
        <v>5.6140869351618328E-2</v>
      </c>
      <c r="V1430" s="100">
        <f t="shared" si="133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135"/>
        <v>1989.541666666559</v>
      </c>
      <c r="G1431" s="97">
        <v>8.02</v>
      </c>
      <c r="H1431" s="96">
        <f t="shared" si="134"/>
        <v>851.68234686495134</v>
      </c>
      <c r="I1431" s="96">
        <f>C1431*$E$1859/E1431</f>
        <v>26.747034064710601</v>
      </c>
      <c r="J1431" s="98">
        <f>J1430*((H1431+(I1431/12))/H1430)</f>
        <v>279970.60342792352</v>
      </c>
      <c r="K1431" s="96">
        <f>D1431*$E$1859/E1431</f>
        <v>63.407866197749179</v>
      </c>
      <c r="L1431" s="98">
        <f>K1431*(J1431/H1431)</f>
        <v>20843.849384465175</v>
      </c>
      <c r="M1431" s="91">
        <f>H1431/AVERAGE(K1311:K1430)</f>
        <v>17.013407650499133</v>
      </c>
      <c r="N1431" s="87"/>
      <c r="O1431" s="99">
        <f t="shared" si="130"/>
        <v>20.562062434197987</v>
      </c>
      <c r="P1431" s="99"/>
      <c r="Q1431" s="107">
        <f>1/M1431-(G1431/100-(((E1431/E1311)^(1/10))-1))</f>
        <v>3.3183324471873207E-2</v>
      </c>
      <c r="R1431" s="97">
        <f>((G1431/G1432+G1431/1200+((1+G1432/1200)^(-119))*(1-G1431/G1432)))</f>
        <v>1.0005646566168747</v>
      </c>
      <c r="S1431" s="97">
        <f>S1430*R1430*E1430/E1431</f>
        <v>17.210281258253637</v>
      </c>
      <c r="T1431" s="100">
        <f t="shared" si="131"/>
        <v>0.14849376415557325</v>
      </c>
      <c r="U1431" s="100">
        <f t="shared" si="132"/>
        <v>5.4893130935193657E-2</v>
      </c>
      <c r="V1431" s="100">
        <f t="shared" si="133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135"/>
        <v>1989.6249999998922</v>
      </c>
      <c r="G1432" s="97">
        <v>8.11</v>
      </c>
      <c r="H1432" s="96">
        <f t="shared" si="134"/>
        <v>887.97612600321008</v>
      </c>
      <c r="I1432" s="96">
        <f>C1432*$E$1859/E1432</f>
        <v>27.02024757102728</v>
      </c>
      <c r="J1432" s="98">
        <f>J1431*((H1432+(I1432/12))/H1431)</f>
        <v>292641.52180163178</v>
      </c>
      <c r="K1432" s="96">
        <f>D1432*$E$1859/E1432</f>
        <v>61.999487158908487</v>
      </c>
      <c r="L1432" s="98">
        <f>K1432*(J1432/H1432)</f>
        <v>20432.558648584789</v>
      </c>
      <c r="M1432" s="91">
        <f>H1432/AVERAGE(K1312:K1431)</f>
        <v>17.734251436577328</v>
      </c>
      <c r="N1432" s="87"/>
      <c r="O1432" s="99">
        <f t="shared" si="130"/>
        <v>21.393656539479547</v>
      </c>
      <c r="P1432" s="99"/>
      <c r="Q1432" s="107">
        <f>1/M1432-(G1432/100-(((E1432/E1312)^(1/10))-1))</f>
        <v>2.9058877372121789E-2</v>
      </c>
      <c r="R1432" s="97">
        <f>((G1432/G1433+G1432/1200+((1+G1433/1200)^(-119))*(1-G1432/G1433)))</f>
        <v>1.0013382399471198</v>
      </c>
      <c r="S1432" s="97">
        <f>S1431*R1431*E1431/E1432</f>
        <v>17.192358709358597</v>
      </c>
      <c r="T1432" s="100">
        <f t="shared" si="131"/>
        <v>0.13875801545657529</v>
      </c>
      <c r="U1432" s="100">
        <f t="shared" si="132"/>
        <v>5.4073698343590992E-2</v>
      </c>
      <c r="V1432" s="100">
        <f t="shared" si="133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135"/>
        <v>1989.7083333332255</v>
      </c>
      <c r="G1433" s="97">
        <v>8.19</v>
      </c>
      <c r="H1433" s="96">
        <f t="shared" si="134"/>
        <v>886.9222371999997</v>
      </c>
      <c r="I1433" s="96">
        <f>C1433*$E$1859/E1433</f>
        <v>27.401887719999991</v>
      </c>
      <c r="J1433" s="98">
        <f>J1432*((H1433+(I1433/12))/H1432)</f>
        <v>293046.74953598907</v>
      </c>
      <c r="K1433" s="96">
        <f>D1433*$E$1859/E1433</f>
        <v>60.498669159999984</v>
      </c>
      <c r="L1433" s="98">
        <f>K1433*(J1433/H1433)</f>
        <v>19989.281590865481</v>
      </c>
      <c r="M1433" s="91">
        <f>H1433/AVERAGE(K1313:K1432)</f>
        <v>17.714220678979085</v>
      </c>
      <c r="N1433" s="87"/>
      <c r="O1433" s="99">
        <f t="shared" si="130"/>
        <v>21.332067137506506</v>
      </c>
      <c r="P1433" s="99"/>
      <c r="Q1433" s="107">
        <f>1/M1433-(G1433/100-(((E1433/E1313)^(1/10))-1))</f>
        <v>2.7524537130818802E-2</v>
      </c>
      <c r="R1433" s="97">
        <f>((G1433/G1434+G1433/1200+((1+G1434/1200)^(-119))*(1-G1433/G1434)))</f>
        <v>1.0191153280183949</v>
      </c>
      <c r="S1433" s="97">
        <f>S1432*R1432*E1432/E1433</f>
        <v>17.160277038694854</v>
      </c>
      <c r="T1433" s="100">
        <f t="shared" si="131"/>
        <v>0.13737480809721969</v>
      </c>
      <c r="U1433" s="100">
        <f t="shared" si="132"/>
        <v>5.4444628685262897E-2</v>
      </c>
      <c r="V1433" s="100">
        <f t="shared" si="133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135"/>
        <v>1989.7916666665587</v>
      </c>
      <c r="G1434" s="97">
        <v>8.01</v>
      </c>
      <c r="H1434" s="96">
        <f t="shared" si="134"/>
        <v>882.93950398089146</v>
      </c>
      <c r="I1434" s="96">
        <f>C1434*$E$1859/E1434</f>
        <v>27.440509333996808</v>
      </c>
      <c r="J1434" s="98">
        <f>J1433*((H1434+(I1434/12))/H1433)</f>
        <v>292486.36855655158</v>
      </c>
      <c r="K1434" s="96">
        <f>D1434*$E$1859/E1434</f>
        <v>59.540468848328011</v>
      </c>
      <c r="L1434" s="98">
        <f>K1434*(J1434/H1434)</f>
        <v>19723.633881012571</v>
      </c>
      <c r="M1434" s="91">
        <f>H1434/AVERAGE(K1314:K1433)</f>
        <v>17.640853852797957</v>
      </c>
      <c r="N1434" s="87"/>
      <c r="O1434" s="99">
        <f t="shared" si="130"/>
        <v>21.208128697438628</v>
      </c>
      <c r="P1434" s="99"/>
      <c r="Q1434" s="107">
        <f>1/M1434-(G1434/100-(((E1434/E1314)^(1/10))-1))</f>
        <v>2.9220080548534866E-2</v>
      </c>
      <c r="R1434" s="97">
        <f>((G1434/G1435+G1434/1200+((1+G1435/1200)^(-119))*(1-G1434/G1435)))</f>
        <v>1.0162922597252051</v>
      </c>
      <c r="S1434" s="97">
        <f>S1433*R1433*E1433/E1434</f>
        <v>17.404758522269141</v>
      </c>
      <c r="T1434" s="100">
        <f t="shared" si="131"/>
        <v>0.13593394065898257</v>
      </c>
      <c r="U1434" s="100">
        <f t="shared" si="132"/>
        <v>5.179651449017264E-2</v>
      </c>
      <c r="V1434" s="100">
        <f t="shared" si="133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135"/>
        <v>1989.874999999892</v>
      </c>
      <c r="G1435" s="97">
        <v>7.87</v>
      </c>
      <c r="H1435" s="96">
        <f t="shared" si="134"/>
        <v>862.57993725178676</v>
      </c>
      <c r="I1435" s="96">
        <f>C1435*$E$1859/E1435</f>
        <v>27.696118249801419</v>
      </c>
      <c r="J1435" s="98">
        <f>J1434*((H1435+(I1435/12))/H1434)</f>
        <v>286506.53155374172</v>
      </c>
      <c r="K1435" s="96">
        <f>D1435*$E$1859/E1435</f>
        <v>58.730740330818087</v>
      </c>
      <c r="L1435" s="98">
        <f>K1435*(J1435/H1435)</f>
        <v>19507.45662063135</v>
      </c>
      <c r="M1435" s="91">
        <f>H1435/AVERAGE(K1315:K1434)</f>
        <v>17.242369266947431</v>
      </c>
      <c r="N1435" s="87"/>
      <c r="O1435" s="99">
        <f t="shared" si="130"/>
        <v>20.697305291068083</v>
      </c>
      <c r="P1435" s="99"/>
      <c r="Q1435" s="107">
        <f>1/M1435-(G1435/100-(((E1435/E1315)^(1/10))-1))</f>
        <v>3.1206213805868216E-2</v>
      </c>
      <c r="R1435" s="97">
        <f>((G1435/G1436+G1435/1200+((1+G1436/1200)^(-119))*(1-G1435/G1436)))</f>
        <v>1.0086218574336216</v>
      </c>
      <c r="S1435" s="97">
        <f>S1434*R1434*E1434/E1435</f>
        <v>17.646172866498762</v>
      </c>
      <c r="T1435" s="100">
        <f t="shared" si="131"/>
        <v>0.14605583554374513</v>
      </c>
      <c r="U1435" s="100">
        <f t="shared" si="132"/>
        <v>5.1441238974060166E-2</v>
      </c>
      <c r="V1435" s="100">
        <f t="shared" si="133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135"/>
        <v>1989.9583333332253</v>
      </c>
      <c r="G1436" s="97">
        <v>7.84</v>
      </c>
      <c r="H1436" s="96">
        <f t="shared" si="134"/>
        <v>882.47633862014254</v>
      </c>
      <c r="I1436" s="96">
        <f>C1436*$E$1859/E1436</f>
        <v>27.998245281522596</v>
      </c>
      <c r="J1436" s="98">
        <f>J1435*((H1436+(I1436/12))/H1435)</f>
        <v>293890.1049674403</v>
      </c>
      <c r="K1436" s="96">
        <f>D1436*$E$1859/E1436</f>
        <v>57.895105749405225</v>
      </c>
      <c r="L1436" s="98">
        <f>K1436*(J1436/H1436)</f>
        <v>19280.742113038901</v>
      </c>
      <c r="M1436" s="91">
        <f>H1436/AVERAGE(K1316:K1435)</f>
        <v>17.650212904947331</v>
      </c>
      <c r="N1436" s="87"/>
      <c r="O1436" s="99">
        <f t="shared" si="130"/>
        <v>21.154881971751607</v>
      </c>
      <c r="P1436" s="99"/>
      <c r="Q1436" s="107">
        <f>1/M1436-(G1436/100-(((E1436/E1316)^(1/10))-1))</f>
        <v>2.9230540597029092E-2</v>
      </c>
      <c r="R1436" s="97">
        <f>((G1436/G1437+G1436/1200+((1+G1437/1200)^(-119))*(1-G1436/G1437)))</f>
        <v>0.9814869912507187</v>
      </c>
      <c r="S1436" s="97">
        <f>S1435*R1435*E1435/E1436</f>
        <v>17.770086762396726</v>
      </c>
      <c r="T1436" s="100">
        <f t="shared" si="131"/>
        <v>0.1463144713868969</v>
      </c>
      <c r="U1436" s="100">
        <f t="shared" si="132"/>
        <v>4.92899345246125E-2</v>
      </c>
      <c r="V1436" s="100">
        <f t="shared" si="133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135"/>
        <v>1990.0416666665585</v>
      </c>
      <c r="G1437" s="97">
        <v>8.2100000000000009</v>
      </c>
      <c r="H1437" s="96">
        <f t="shared" si="134"/>
        <v>851.84767178178936</v>
      </c>
      <c r="I1437" s="96">
        <f>C1437*$E$1859/E1437</f>
        <v>27.913001334379899</v>
      </c>
      <c r="J1437" s="98">
        <f>J1436*((H1437+(I1437/12))/H1436)</f>
        <v>284464.52737352328</v>
      </c>
      <c r="K1437" s="96">
        <f>D1437*$E$1859/E1437</f>
        <v>56.352190306122424</v>
      </c>
      <c r="L1437" s="98">
        <f>K1437*(J1437/H1437)</f>
        <v>18818.152250582516</v>
      </c>
      <c r="M1437" s="91">
        <f>H1437/AVERAGE(K1317:K1436)</f>
        <v>17.048843606878279</v>
      </c>
      <c r="N1437" s="87"/>
      <c r="O1437" s="99">
        <f t="shared" si="130"/>
        <v>20.406154475024756</v>
      </c>
      <c r="P1437" s="99"/>
      <c r="Q1437" s="107">
        <f>1/M1437-(G1437/100-(((E1437/E1317)^(1/10))-1))</f>
        <v>2.7110461834883456E-2</v>
      </c>
      <c r="R1437" s="97">
        <f>((G1437/G1438+G1437/1200+((1+G1438/1200)^(-119))*(1-G1437/G1438)))</f>
        <v>0.98943705760592193</v>
      </c>
      <c r="S1437" s="97">
        <f>S1436*R1436*E1436/E1437</f>
        <v>17.263138490783998</v>
      </c>
      <c r="T1437" s="100">
        <f t="shared" si="131"/>
        <v>0.14957948186985726</v>
      </c>
      <c r="U1437" s="100">
        <f t="shared" si="132"/>
        <v>4.9650027587865075E-2</v>
      </c>
      <c r="V1437" s="100">
        <f t="shared" si="133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135"/>
        <v>1990.1249999998918</v>
      </c>
      <c r="G1438" s="97">
        <v>8.4700000000000006</v>
      </c>
      <c r="H1438" s="96">
        <f t="shared" si="134"/>
        <v>824.11261113281216</v>
      </c>
      <c r="I1438" s="96">
        <f>C1438*$E$1859/E1438</f>
        <v>28.006611054687493</v>
      </c>
      <c r="J1438" s="98">
        <f>J1437*((H1438+(I1438/12))/H1437)</f>
        <v>275982.10278385895</v>
      </c>
      <c r="K1438" s="96">
        <f>D1438*$E$1859/E1438</f>
        <v>55.06553624999998</v>
      </c>
      <c r="L1438" s="98">
        <f>K1438*(J1438/H1438)</f>
        <v>18440.565378930565</v>
      </c>
      <c r="M1438" s="91">
        <f>H1438/AVERAGE(K1318:K1437)</f>
        <v>16.508093516490291</v>
      </c>
      <c r="N1438" s="87"/>
      <c r="O1438" s="99">
        <f t="shared" si="130"/>
        <v>19.735353262096393</v>
      </c>
      <c r="P1438" s="99"/>
      <c r="Q1438" s="107">
        <f>1/M1438-(G1438/100-(((E1438/E1318)^(1/10))-1))</f>
        <v>2.5450909551060004E-2</v>
      </c>
      <c r="R1438" s="97">
        <f>((G1438/G1439+G1438/1200+((1+G1439/1200)^(-119))*(1-G1438/G1439)))</f>
        <v>0.99906659921708174</v>
      </c>
      <c r="S1438" s="97">
        <f>S1437*R1437*E1437/E1438</f>
        <v>17.000722755145958</v>
      </c>
      <c r="T1438" s="100">
        <f t="shared" si="131"/>
        <v>0.1494960558769185</v>
      </c>
      <c r="U1438" s="100">
        <f t="shared" si="132"/>
        <v>5.2281929357698598E-2</v>
      </c>
      <c r="V1438" s="100">
        <f t="shared" si="133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135"/>
        <v>1990.208333333225</v>
      </c>
      <c r="G1439" s="97">
        <v>8.59</v>
      </c>
      <c r="H1439" s="96">
        <f t="shared" si="134"/>
        <v>839.49782773892753</v>
      </c>
      <c r="I1439" s="96">
        <f>C1439*$E$1859/E1439</f>
        <v>28.077514063714059</v>
      </c>
      <c r="J1439" s="98">
        <f>J1438*((H1439+(I1439/12))/H1438)</f>
        <v>281917.9243115795</v>
      </c>
      <c r="K1439" s="96">
        <f>D1439*$E$1859/E1439</f>
        <v>53.74909273504273</v>
      </c>
      <c r="L1439" s="98">
        <f>K1439*(J1439/H1439)</f>
        <v>18049.877148945012</v>
      </c>
      <c r="M1439" s="91">
        <f>H1439/AVERAGE(K1319:K1438)</f>
        <v>16.833748233480957</v>
      </c>
      <c r="N1439" s="87"/>
      <c r="O1439" s="99">
        <f t="shared" si="130"/>
        <v>20.101015892206537</v>
      </c>
      <c r="P1439" s="99"/>
      <c r="Q1439" s="107">
        <f>1/M1439-(G1439/100-(((E1439/E1319)^(1/10))-1))</f>
        <v>2.2067655369177042E-2</v>
      </c>
      <c r="R1439" s="97">
        <f>((G1439/G1440+G1439/1200+((1+G1440/1200)^(-119))*(1-G1439/G1440)))</f>
        <v>0.99395199179252658</v>
      </c>
      <c r="S1439" s="97">
        <f>S1438*R1438*E1438/E1439</f>
        <v>16.892473552476027</v>
      </c>
      <c r="T1439" s="100">
        <f t="shared" si="131"/>
        <v>0.15054982110228909</v>
      </c>
      <c r="U1439" s="100">
        <f t="shared" si="132"/>
        <v>5.4650566873104767E-2</v>
      </c>
      <c r="V1439" s="100">
        <f t="shared" si="133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135"/>
        <v>1990.2916666665583</v>
      </c>
      <c r="G1440" s="97">
        <v>8.7899999999999991</v>
      </c>
      <c r="H1440" s="96">
        <f t="shared" si="134"/>
        <v>837.50185174553894</v>
      </c>
      <c r="I1440" s="96">
        <f>C1440*$E$1859/E1440</f>
        <v>28.322956496121016</v>
      </c>
      <c r="J1440" s="98">
        <f>J1439*((H1440+(I1440/12))/H1439)</f>
        <v>282040.25262070395</v>
      </c>
      <c r="K1440" s="96">
        <f>D1440*$E$1859/E1440</f>
        <v>53.327158980993005</v>
      </c>
      <c r="L1440" s="98">
        <f>K1440*(J1440/H1440)</f>
        <v>17958.653296343382</v>
      </c>
      <c r="M1440" s="91">
        <f>H1440/AVERAGE(K1320:K1439)</f>
        <v>16.81391389873577</v>
      </c>
      <c r="N1440" s="87"/>
      <c r="O1440" s="99">
        <f t="shared" si="130"/>
        <v>20.055719260909889</v>
      </c>
      <c r="P1440" s="99"/>
      <c r="Q1440" s="107">
        <f>1/M1440-(G1440/100-(((E1440/E1320)^(1/10))-1))</f>
        <v>1.9129445488778152E-2</v>
      </c>
      <c r="R1440" s="97">
        <f>((G1440/G1441+G1440/1200+((1+G1441/1200)^(-119))*(1-G1440/G1441)))</f>
        <v>1.0093084852269141</v>
      </c>
      <c r="S1440" s="97">
        <f>S1439*R1439*E1439/E1440</f>
        <v>16.764256053826799</v>
      </c>
      <c r="T1440" s="100">
        <f t="shared" si="131"/>
        <v>0.15206116521608437</v>
      </c>
      <c r="U1440" s="100">
        <f t="shared" si="132"/>
        <v>5.804009692346046E-2</v>
      </c>
      <c r="V1440" s="100">
        <f t="shared" si="133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135"/>
        <v>1990.3749999998915</v>
      </c>
      <c r="G1441" s="97">
        <v>8.76</v>
      </c>
      <c r="H1441" s="96">
        <f t="shared" si="134"/>
        <v>865.37910313467478</v>
      </c>
      <c r="I1441" s="96">
        <f>C1441*$E$1859/E1441</f>
        <v>28.545280206269343</v>
      </c>
      <c r="J1441" s="98">
        <f>J1440*((H1441+(I1441/12))/H1440)</f>
        <v>292229.38455287338</v>
      </c>
      <c r="K1441" s="96">
        <f>D1441*$E$1859/E1441</f>
        <v>52.865830281346739</v>
      </c>
      <c r="L1441" s="98">
        <f>K1441*(J1441/H1441)</f>
        <v>17852.232612312535</v>
      </c>
      <c r="M1441" s="91">
        <f>H1441/AVERAGE(K1321:K1440)</f>
        <v>17.39241358864501</v>
      </c>
      <c r="N1441" s="87"/>
      <c r="O1441" s="99">
        <f t="shared" si="130"/>
        <v>20.723389021046014</v>
      </c>
      <c r="P1441" s="99"/>
      <c r="Q1441" s="107">
        <f>1/M1441-(G1441/100-(((E1441/E1321)^(1/10))-1))</f>
        <v>1.6665497777807611E-2</v>
      </c>
      <c r="R1441" s="97">
        <f>((G1441/G1442+G1441/1200+((1+G1442/1200)^(-119))*(1-G1441/G1442)))</f>
        <v>1.0260353940840221</v>
      </c>
      <c r="S1441" s="97">
        <f>S1440*R1440*E1440/E1441</f>
        <v>16.881017247691318</v>
      </c>
      <c r="T1441" s="100">
        <f t="shared" si="131"/>
        <v>0.14454486427415181</v>
      </c>
      <c r="U1441" s="100">
        <f t="shared" si="132"/>
        <v>5.4192601372310412E-2</v>
      </c>
      <c r="V1441" s="100">
        <f t="shared" si="133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135"/>
        <v>1990.4583333332248</v>
      </c>
      <c r="G1442" s="97">
        <v>8.48</v>
      </c>
      <c r="H1442" s="96">
        <f t="shared" si="134"/>
        <v>885.63414930715908</v>
      </c>
      <c r="I1442" s="96">
        <f>C1442*$E$1859/E1442</f>
        <v>28.653664588144718</v>
      </c>
      <c r="J1442" s="98">
        <f>J1441*((H1442+(I1442/12))/H1441)</f>
        <v>299875.63640991668</v>
      </c>
      <c r="K1442" s="96">
        <f>D1442*$E$1859/E1442</f>
        <v>52.245017936874504</v>
      </c>
      <c r="L1442" s="98">
        <f>K1442*(J1442/H1442)</f>
        <v>17690.157967964784</v>
      </c>
      <c r="M1442" s="91">
        <f>H1442/AVERAGE(K1322:K1441)</f>
        <v>17.817082821653017</v>
      </c>
      <c r="N1442" s="87"/>
      <c r="O1442" s="99">
        <f t="shared" si="130"/>
        <v>21.206758327830471</v>
      </c>
      <c r="P1442" s="99"/>
      <c r="Q1442" s="107">
        <f>1/M1442-(G1442/100-(((E1442/E1322)^(1/10))-1))</f>
        <v>1.7515428083202993E-2</v>
      </c>
      <c r="R1442" s="97">
        <f>((G1442/G1443+G1442/1200+((1+G1443/1200)^(-119))*(1-G1442/G1443)))</f>
        <v>1.0077360747074646</v>
      </c>
      <c r="S1442" s="97">
        <f>S1441*R1441*E1441/E1442</f>
        <v>17.227185042403523</v>
      </c>
      <c r="T1442" s="100">
        <f t="shared" si="131"/>
        <v>0.14455410232536181</v>
      </c>
      <c r="U1442" s="100">
        <f t="shared" si="132"/>
        <v>5.4680366240974498E-2</v>
      </c>
      <c r="V1442" s="100">
        <f t="shared" si="133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135"/>
        <v>1990.5416666665581</v>
      </c>
      <c r="G1443" s="97">
        <v>8.4700000000000006</v>
      </c>
      <c r="H1443" s="96">
        <f t="shared" si="134"/>
        <v>881.35702925613464</v>
      </c>
      <c r="I1443" s="96">
        <f>C1443*$E$1859/E1443</f>
        <v>28.707078507285264</v>
      </c>
      <c r="J1443" s="98">
        <f>J1442*((H1443+(I1443/12))/H1442)</f>
        <v>299237.42181004537</v>
      </c>
      <c r="K1443" s="96">
        <f>D1443*$E$1859/E1443</f>
        <v>52.436373542944771</v>
      </c>
      <c r="L1443" s="98">
        <f>K1443*(J1443/H1443)</f>
        <v>17803.143002447498</v>
      </c>
      <c r="M1443" s="91">
        <f>H1443/AVERAGE(K1323:K1442)</f>
        <v>17.747171587070248</v>
      </c>
      <c r="N1443" s="87"/>
      <c r="O1443" s="99">
        <f t="shared" si="130"/>
        <v>21.102886533307011</v>
      </c>
      <c r="P1443" s="99"/>
      <c r="Q1443" s="107">
        <f>1/M1443-(G1443/100-(((E1443/E1323)^(1/10))-1))</f>
        <v>1.8238518796174497E-2</v>
      </c>
      <c r="R1443" s="97">
        <f>((G1443/G1444+G1443/1200+((1+G1444/1200)^(-119))*(1-G1443/G1444)))</f>
        <v>0.98853791127221025</v>
      </c>
      <c r="S1443" s="97">
        <f>S1442*R1442*E1442/E1443</f>
        <v>17.293889667887459</v>
      </c>
      <c r="T1443" s="100">
        <f t="shared" si="131"/>
        <v>0.14550148844307653</v>
      </c>
      <c r="U1443" s="100">
        <f t="shared" si="132"/>
        <v>5.4952985244988373E-2</v>
      </c>
      <c r="V1443" s="100">
        <f t="shared" si="133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135"/>
        <v>1990.6249999998913</v>
      </c>
      <c r="G1444" s="97">
        <v>8.75</v>
      </c>
      <c r="H1444" s="96">
        <f t="shared" si="134"/>
        <v>802.29620345744661</v>
      </c>
      <c r="I1444" s="96">
        <f>C1444*$E$1859/E1444</f>
        <v>28.58260575721884</v>
      </c>
      <c r="J1444" s="98">
        <f>J1443*((H1444+(I1444/12))/H1443)</f>
        <v>273203.46718639566</v>
      </c>
      <c r="K1444" s="96">
        <f>D1444*$E$1859/E1444</f>
        <v>52.346340349544057</v>
      </c>
      <c r="L1444" s="98">
        <f>K1444*(J1444/H1444)</f>
        <v>17825.338841670196</v>
      </c>
      <c r="M1444" s="91">
        <f>H1444/AVERAGE(K1324:K1443)</f>
        <v>16.16833475650898</v>
      </c>
      <c r="N1444" s="87"/>
      <c r="O1444" s="99">
        <f t="shared" si="130"/>
        <v>19.211937494842861</v>
      </c>
      <c r="P1444" s="99"/>
      <c r="Q1444" s="107">
        <f>1/M1444-(G1444/100-(((E1444/E1324)^(1/10))-1))</f>
        <v>2.114296086816294E-2</v>
      </c>
      <c r="R1444" s="97">
        <f>((G1444/G1445+G1444/1200+((1+G1445/1200)^(-119))*(1-G1444/G1445)))</f>
        <v>0.99808648765267027</v>
      </c>
      <c r="S1444" s="97">
        <f>S1443*R1443*E1443/E1444</f>
        <v>16.939778042071008</v>
      </c>
      <c r="T1444" s="100">
        <f t="shared" si="131"/>
        <v>0.15705645456359396</v>
      </c>
      <c r="U1444" s="100">
        <f t="shared" si="132"/>
        <v>5.9397281524164791E-2</v>
      </c>
      <c r="V1444" s="100">
        <f t="shared" si="133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135"/>
        <v>1990.7083333332246</v>
      </c>
      <c r="G1445" s="97">
        <v>8.89</v>
      </c>
      <c r="H1445" s="96">
        <f t="shared" si="134"/>
        <v>758.74406861341367</v>
      </c>
      <c r="I1445" s="96">
        <f>C1445*$E$1859/E1445</f>
        <v>28.45801443104747</v>
      </c>
      <c r="J1445" s="98">
        <f>J1444*((H1445+(I1445/12))/H1444)</f>
        <v>259180.35222799066</v>
      </c>
      <c r="K1445" s="96">
        <f>D1445*$E$1859/E1445</f>
        <v>52.297314770158238</v>
      </c>
      <c r="L1445" s="98">
        <f>K1445*(J1445/H1445)</f>
        <v>17864.306323314151</v>
      </c>
      <c r="M1445" s="91">
        <f>H1445/AVERAGE(K1325:K1444)</f>
        <v>15.301285443522628</v>
      </c>
      <c r="N1445" s="87"/>
      <c r="O1445" s="99">
        <f t="shared" si="130"/>
        <v>18.172367021965119</v>
      </c>
      <c r="P1445" s="99"/>
      <c r="Q1445" s="107">
        <f>1/M1445-(G1445/100-(((E1445/E1325)^(1/10))-1))</f>
        <v>2.3243018638749571E-2</v>
      </c>
      <c r="R1445" s="97">
        <f>((G1445/G1446+G1445/1200+((1+G1446/1200)^(-119))*(1-G1445/G1446)))</f>
        <v>1.0186672700984318</v>
      </c>
      <c r="S1445" s="97">
        <f>S1444*R1444*E1444/E1445</f>
        <v>16.767212098716239</v>
      </c>
      <c r="T1445" s="100">
        <f t="shared" si="131"/>
        <v>0.16130322271491093</v>
      </c>
      <c r="U1445" s="100">
        <f t="shared" si="132"/>
        <v>6.0683736154611978E-2</v>
      </c>
      <c r="V1445" s="100">
        <f t="shared" si="133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135"/>
        <v>1990.7916666665578</v>
      </c>
      <c r="G1446" s="97">
        <v>8.7200000000000006</v>
      </c>
      <c r="H1446" s="96">
        <f t="shared" si="134"/>
        <v>734.37453153558033</v>
      </c>
      <c r="I1446" s="96">
        <f>C1446*$E$1859/E1446</f>
        <v>28.518705148689129</v>
      </c>
      <c r="J1446" s="98">
        <f>J1445*((H1446+(I1446/12))/H1445)</f>
        <v>251667.74276963162</v>
      </c>
      <c r="K1446" s="96">
        <f>D1446*$E$1859/E1446</f>
        <v>51.665180354681638</v>
      </c>
      <c r="L1446" s="98">
        <f>K1446*(J1446/H1446)</f>
        <v>17705.487814862594</v>
      </c>
      <c r="M1446" s="91">
        <f>H1446/AVERAGE(K1326:K1445)</f>
        <v>14.818147965500804</v>
      </c>
      <c r="N1446" s="87"/>
      <c r="O1446" s="99">
        <f t="shared" si="130"/>
        <v>17.592164749355895</v>
      </c>
      <c r="P1446" s="99"/>
      <c r="Q1446" s="107">
        <f>1/M1446-(G1446/100-(((E1446/E1326)^(1/10))-1))</f>
        <v>2.6710863834608745E-2</v>
      </c>
      <c r="R1446" s="97">
        <f>((G1446/G1447+G1446/1200+((1+G1447/1200)^(-119))*(1-G1446/G1447)))</f>
        <v>1.0294330647551313</v>
      </c>
      <c r="S1446" s="97">
        <f>S1445*R1445*E1445/E1446</f>
        <v>16.977856856355363</v>
      </c>
      <c r="T1446" s="100">
        <f t="shared" si="131"/>
        <v>0.15830354482523679</v>
      </c>
      <c r="U1446" s="100">
        <f t="shared" si="132"/>
        <v>6.0165018410009319E-2</v>
      </c>
      <c r="V1446" s="100">
        <f t="shared" si="133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135"/>
        <v>1990.8749999998911</v>
      </c>
      <c r="G1447" s="97">
        <v>8.39</v>
      </c>
      <c r="H1447" s="96">
        <f t="shared" si="134"/>
        <v>752.21996595665144</v>
      </c>
      <c r="I1447" s="96">
        <f>C1447*$E$1859/E1447</f>
        <v>28.661372441330329</v>
      </c>
      <c r="J1447" s="98">
        <f>J1446*((H1447+(I1447/12))/H1446)</f>
        <v>258601.82779446998</v>
      </c>
      <c r="K1447" s="96">
        <f>D1447*$E$1859/E1447</f>
        <v>51.231072964499226</v>
      </c>
      <c r="L1447" s="98">
        <f>K1447*(J1447/H1447)</f>
        <v>17612.466709312033</v>
      </c>
      <c r="M1447" s="91">
        <f>H1447/AVERAGE(K1327:K1446)</f>
        <v>15.18760759950319</v>
      </c>
      <c r="N1447" s="87"/>
      <c r="O1447" s="99">
        <f t="shared" si="130"/>
        <v>18.023739754098457</v>
      </c>
      <c r="P1447" s="99"/>
      <c r="Q1447" s="107">
        <f>1/M1447-(G1447/100-(((E1447/E1327)^(1/10))-1))</f>
        <v>2.7744027536762098E-2</v>
      </c>
      <c r="R1447" s="97">
        <f>((G1447/G1448+G1447/1200+((1+G1448/1200)^(-119))*(1-G1447/G1448)))</f>
        <v>1.0280944193724111</v>
      </c>
      <c r="S1447" s="97">
        <f>S1446*R1446*E1446/E1447</f>
        <v>17.438379846170985</v>
      </c>
      <c r="T1447" s="100">
        <f t="shared" si="131"/>
        <v>0.1541975191319529</v>
      </c>
      <c r="U1447" s="100">
        <f t="shared" si="132"/>
        <v>5.7934289000677541E-2</v>
      </c>
      <c r="V1447" s="100">
        <f t="shared" si="133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135"/>
        <v>1990.9583333332243</v>
      </c>
      <c r="G1448" s="97">
        <v>8.08</v>
      </c>
      <c r="H1448" s="96">
        <f t="shared" si="134"/>
        <v>784.3328802316887</v>
      </c>
      <c r="I1448" s="96">
        <f>C1448*$E$1859/E1448</f>
        <v>28.844363565022409</v>
      </c>
      <c r="J1448" s="98">
        <f>J1447*((H1448+(I1448/12))/H1447)</f>
        <v>270468.11579477601</v>
      </c>
      <c r="K1448" s="96">
        <f>D1448*$E$1859/E1448</f>
        <v>50.913045366218221</v>
      </c>
      <c r="L1448" s="98">
        <f>K1448*(J1448/H1448)</f>
        <v>17556.774421476868</v>
      </c>
      <c r="M1448" s="91">
        <f>H1448/AVERAGE(K1328:K1447)</f>
        <v>15.846314974728763</v>
      </c>
      <c r="N1448" s="87"/>
      <c r="O1448" s="99">
        <f t="shared" si="130"/>
        <v>18.796495662019165</v>
      </c>
      <c r="P1448" s="99"/>
      <c r="Q1448" s="107">
        <f>1/M1448-(G1448/100-(((E1448/E1328)^(1/10))-1))</f>
        <v>2.7133502870889864E-2</v>
      </c>
      <c r="R1448" s="97">
        <f>((G1448/G1449+G1448/1200+((1+G1449/1200)^(-119))*(1-G1448/G1449)))</f>
        <v>1.006052893220839</v>
      </c>
      <c r="S1448" s="97">
        <f>S1447*R1447*E1447/E1448</f>
        <v>17.928301002744714</v>
      </c>
      <c r="T1448" s="100">
        <f t="shared" si="131"/>
        <v>0.1452233619885599</v>
      </c>
      <c r="U1448" s="100">
        <f t="shared" si="132"/>
        <v>5.9399968703881978E-2</v>
      </c>
      <c r="V1448" s="100">
        <f t="shared" si="133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135"/>
        <v>1991.0416666665576</v>
      </c>
      <c r="G1449" s="97">
        <v>8.09</v>
      </c>
      <c r="H1449" s="96">
        <f t="shared" si="134"/>
        <v>771.93967715453175</v>
      </c>
      <c r="I1449" s="96">
        <f>C1449*$E$1859/E1449</f>
        <v>28.712532149702817</v>
      </c>
      <c r="J1449" s="98">
        <f>J1448*((H1449+(I1449/12))/H1448)</f>
        <v>267019.56185304135</v>
      </c>
      <c r="K1449" s="96">
        <f>D1449*$E$1859/E1449</f>
        <v>50.238808452080221</v>
      </c>
      <c r="L1449" s="98">
        <f>K1449*(J1449/H1449)</f>
        <v>17377.970090022827</v>
      </c>
      <c r="M1449" s="91">
        <f>H1449/AVERAGE(K1329:K1448)</f>
        <v>15.60619011880236</v>
      </c>
      <c r="N1449" s="87"/>
      <c r="O1449" s="99">
        <f t="shared" si="130"/>
        <v>18.503950717933993</v>
      </c>
      <c r="P1449" s="99"/>
      <c r="Q1449" s="107">
        <f>1/M1449-(G1449/100-(((E1449/E1329)^(1/10))-1))</f>
        <v>2.7783293808916684E-2</v>
      </c>
      <c r="R1449" s="97">
        <f>((G1449/G1450+G1449/1200+((1+G1450/1200)^(-119))*(1-G1449/G1450)))</f>
        <v>1.02324270106363</v>
      </c>
      <c r="S1449" s="97">
        <f>S1448*R1448*E1448/E1449</f>
        <v>17.929616603442895</v>
      </c>
      <c r="T1449" s="100">
        <f t="shared" si="131"/>
        <v>0.14649112480055959</v>
      </c>
      <c r="U1449" s="100">
        <f t="shared" si="132"/>
        <v>5.9838163099276143E-2</v>
      </c>
      <c r="V1449" s="100">
        <f t="shared" si="133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135"/>
        <v>1991.1249999998909</v>
      </c>
      <c r="G1450" s="97">
        <v>7.85</v>
      </c>
      <c r="H1450" s="96">
        <f t="shared" si="134"/>
        <v>857.86957218100861</v>
      </c>
      <c r="I1450" s="96">
        <f>C1450*$E$1859/E1450</f>
        <v>28.685561443991087</v>
      </c>
      <c r="J1450" s="98">
        <f>J1449*((H1450+(I1450/12))/H1449)</f>
        <v>297570.21771646605</v>
      </c>
      <c r="K1450" s="96">
        <f>D1450*$E$1859/E1450</f>
        <v>49.793424980341229</v>
      </c>
      <c r="L1450" s="98">
        <f>K1450*(J1450/H1450)</f>
        <v>17271.90332042957</v>
      </c>
      <c r="M1450" s="91">
        <f>H1450/AVERAGE(K1330:K1449)</f>
        <v>17.354664745205113</v>
      </c>
      <c r="N1450" s="87"/>
      <c r="O1450" s="99">
        <f t="shared" si="130"/>
        <v>20.563141293016184</v>
      </c>
      <c r="P1450" s="99"/>
      <c r="Q1450" s="107">
        <f>1/M1450-(G1450/100-(((E1450/E1330)^(1/10))-1))</f>
        <v>2.2807981407616196E-2</v>
      </c>
      <c r="R1450" s="97">
        <f>((G1450/G1451+G1450/1200+((1+G1451/1200)^(-119))*(1-G1450/G1451)))</f>
        <v>0.98886548948578612</v>
      </c>
      <c r="S1450" s="97">
        <f>S1449*R1449*E1449/E1450</f>
        <v>18.319129219490076</v>
      </c>
      <c r="T1450" s="100">
        <f t="shared" si="131"/>
        <v>0.13123983886399659</v>
      </c>
      <c r="U1450" s="100">
        <f t="shared" si="132"/>
        <v>5.8084604399085915E-2</v>
      </c>
      <c r="V1450" s="100">
        <f t="shared" si="133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135"/>
        <v>1991.2083333332241</v>
      </c>
      <c r="G1451" s="97">
        <v>8.11</v>
      </c>
      <c r="H1451" s="96">
        <f t="shared" si="134"/>
        <v>880.29190918518486</v>
      </c>
      <c r="I1451" s="96">
        <f>C1451*$E$1859/E1451</f>
        <v>28.635261148148139</v>
      </c>
      <c r="J1451" s="98">
        <f>J1450*((H1451+(I1451/12))/H1450)</f>
        <v>306175.60873543896</v>
      </c>
      <c r="K1451" s="96">
        <f>D1451*$E$1859/E1451</f>
        <v>49.514646444444431</v>
      </c>
      <c r="L1451" s="98">
        <f>K1451*(J1451/H1451)</f>
        <v>17221.761166111777</v>
      </c>
      <c r="M1451" s="91">
        <f>H1451/AVERAGE(K1331:K1450)</f>
        <v>17.818620083397377</v>
      </c>
      <c r="N1451" s="87"/>
      <c r="O1451" s="99">
        <f t="shared" si="130"/>
        <v>21.098075248981402</v>
      </c>
      <c r="P1451" s="99"/>
      <c r="Q1451" s="107">
        <f>1/M1451-(G1451/100-(((E1451/E1331)^(1/10))-1))</f>
        <v>1.8152543511216632E-2</v>
      </c>
      <c r="R1451" s="97">
        <f>((G1451/G1452+G1451/1200+((1+G1452/1200)^(-119))*(1-G1451/G1452)))</f>
        <v>1.0115317115191491</v>
      </c>
      <c r="S1451" s="97">
        <f>S1450*R1450*E1450/E1451</f>
        <v>18.088317416388001</v>
      </c>
      <c r="T1451" s="100">
        <f t="shared" si="131"/>
        <v>0.11707815588530535</v>
      </c>
      <c r="U1451" s="100">
        <f t="shared" si="132"/>
        <v>6.1361340287137134E-2</v>
      </c>
      <c r="V1451" s="100">
        <f t="shared" si="133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135"/>
        <v>1991.2916666665574</v>
      </c>
      <c r="G1452" s="97">
        <v>8.0399999999999991</v>
      </c>
      <c r="H1452" s="96">
        <f t="shared" si="134"/>
        <v>896.46183017751468</v>
      </c>
      <c r="I1452" s="96">
        <f>C1452*$E$1859/E1452</f>
        <v>28.640123261834315</v>
      </c>
      <c r="J1452" s="98">
        <f>J1451*((H1452+(I1452/12))/H1451)</f>
        <v>312629.80604004144</v>
      </c>
      <c r="K1452" s="96">
        <f>D1452*$E$1859/E1452</f>
        <v>48.079754494452651</v>
      </c>
      <c r="L1452" s="98">
        <f>K1452*(J1452/H1452)</f>
        <v>16767.210622985607</v>
      </c>
      <c r="M1452" s="91">
        <f>H1452/AVERAGE(K1332:K1451)</f>
        <v>18.155345895198021</v>
      </c>
      <c r="N1452" s="87"/>
      <c r="O1452" s="99">
        <f t="shared" si="130"/>
        <v>21.481531873630122</v>
      </c>
      <c r="P1452" s="99"/>
      <c r="Q1452" s="107">
        <f>1/M1452-(G1452/100-(((E1452/E1332)^(1/10))-1))</f>
        <v>1.7261417915378843E-2</v>
      </c>
      <c r="R1452" s="97">
        <f>((G1452/G1453+G1452/1200+((1+G1453/1200)^(-119))*(1-G1452/G1453)))</f>
        <v>1.0046569160399428</v>
      </c>
      <c r="S1452" s="97">
        <f>S1451*R1451*E1451/E1452</f>
        <v>18.269840244708426</v>
      </c>
      <c r="T1452" s="100">
        <f t="shared" si="131"/>
        <v>0.11480660490880812</v>
      </c>
      <c r="U1452" s="100">
        <f t="shared" si="132"/>
        <v>5.8247130448033646E-2</v>
      </c>
      <c r="V1452" s="100">
        <f t="shared" si="133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135"/>
        <v>1991.3749999998906</v>
      </c>
      <c r="G1453" s="97">
        <v>8.07</v>
      </c>
      <c r="H1453" s="96">
        <f t="shared" si="134"/>
        <v>889.83891441740388</v>
      </c>
      <c r="I1453" s="96">
        <f>C1453*$E$1859/E1453</f>
        <v>28.579180457227135</v>
      </c>
      <c r="J1453" s="98">
        <f>J1452*((H1453+(I1453/12))/H1452)</f>
        <v>311150.69986068166</v>
      </c>
      <c r="K1453" s="96">
        <f>D1453*$E$1859/E1453</f>
        <v>46.745322288716807</v>
      </c>
      <c r="L1453" s="98">
        <f>K1453*(J1453/H1453)</f>
        <v>16345.47501765549</v>
      </c>
      <c r="M1453" s="91">
        <f>H1453/AVERAGE(K1333:K1452)</f>
        <v>18.035430911004052</v>
      </c>
      <c r="N1453" s="87"/>
      <c r="O1453" s="99">
        <f t="shared" si="130"/>
        <v>21.325816065887043</v>
      </c>
      <c r="P1453" s="99"/>
      <c r="Q1453" s="107">
        <f>1/M1453-(G1453/100-(((E1453/E1333)^(1/10))-1))</f>
        <v>1.6819875859940429E-2</v>
      </c>
      <c r="R1453" s="97">
        <f>((G1453/G1454+G1453/1200+((1+G1454/1200)^(-119))*(1-G1453/G1454)))</f>
        <v>0.99255227688549663</v>
      </c>
      <c r="S1453" s="97">
        <f>S1452*R1452*E1452/E1453</f>
        <v>18.300777046004207</v>
      </c>
      <c r="T1453" s="100">
        <f t="shared" si="131"/>
        <v>0.12227332751167408</v>
      </c>
      <c r="U1453" s="100">
        <f t="shared" si="132"/>
        <v>5.6005569106184705E-2</v>
      </c>
      <c r="V1453" s="100">
        <f t="shared" si="133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135"/>
        <v>1991.4583333332239</v>
      </c>
      <c r="G1454" s="97">
        <v>8.2799999999999994</v>
      </c>
      <c r="H1454" s="96">
        <f t="shared" si="134"/>
        <v>887.92590400735276</v>
      </c>
      <c r="I1454" s="96">
        <f>C1454*$E$1859/E1454</f>
        <v>28.518596139705874</v>
      </c>
      <c r="J1454" s="98">
        <f>J1453*((H1454+(I1454/12))/H1453)</f>
        <v>311312.7860151467</v>
      </c>
      <c r="K1454" s="96">
        <f>D1454*$E$1859/E1454</f>
        <v>45.559337536764694</v>
      </c>
      <c r="L1454" s="98">
        <f>K1454*(J1454/H1454)</f>
        <v>15973.409755885688</v>
      </c>
      <c r="M1454" s="91">
        <f>H1454/AVERAGE(K1334:K1453)</f>
        <v>18.015227044688331</v>
      </c>
      <c r="N1454" s="87"/>
      <c r="O1454" s="99">
        <f t="shared" si="130"/>
        <v>21.289084627258891</v>
      </c>
      <c r="P1454" s="99"/>
      <c r="Q1454" s="107">
        <f>1/M1454-(G1454/100-(((E1454/E1334)^(1/10))-1))</f>
        <v>1.4164945242447345E-2</v>
      </c>
      <c r="R1454" s="97">
        <f>((G1454/G1455+G1454/1200+((1+G1455/1200)^(-119))*(1-G1454/G1455)))</f>
        <v>1.0075751819767564</v>
      </c>
      <c r="S1454" s="97">
        <f>S1453*R1453*E1453/E1454</f>
        <v>18.111052990709467</v>
      </c>
      <c r="T1454" s="100">
        <f t="shared" si="131"/>
        <v>0.11931551815623909</v>
      </c>
      <c r="U1454" s="100">
        <f t="shared" si="132"/>
        <v>5.8291164082351576E-2</v>
      </c>
      <c r="V1454" s="100">
        <f t="shared" si="133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135"/>
        <v>1991.5416666665571</v>
      </c>
      <c r="G1455" s="97">
        <v>8.27</v>
      </c>
      <c r="H1455" s="96">
        <f t="shared" si="134"/>
        <v>891.16894798091027</v>
      </c>
      <c r="I1455" s="96">
        <f>C1455*$E$1859/E1455</f>
        <v>28.578203543685753</v>
      </c>
      <c r="J1455" s="98">
        <f>J1454*((H1455+(I1455/12))/H1454)</f>
        <v>313284.79485850816</v>
      </c>
      <c r="K1455" s="96">
        <f>D1455*$E$1859/E1455</f>
        <v>44.156492070484568</v>
      </c>
      <c r="L1455" s="98">
        <f>K1455*(J1455/H1455)</f>
        <v>15522.934895022207</v>
      </c>
      <c r="M1455" s="91">
        <f>H1455/AVERAGE(K1335:K1454)</f>
        <v>18.103452345519749</v>
      </c>
      <c r="N1455" s="87"/>
      <c r="O1455" s="99">
        <f t="shared" si="130"/>
        <v>21.381252264915339</v>
      </c>
      <c r="P1455" s="99"/>
      <c r="Q1455" s="107">
        <f>1/M1455-(G1455/100-(((E1455/E1335)^(1/10))-1))</f>
        <v>1.3004730493853908E-2</v>
      </c>
      <c r="R1455" s="97">
        <f>((G1455/G1456+G1455/1200+((1+G1456/1200)^(-119))*(1-G1455/G1456)))</f>
        <v>1.0322756849824446</v>
      </c>
      <c r="S1455" s="97">
        <f>S1454*R1454*E1454/E1455</f>
        <v>18.221451261050287</v>
      </c>
      <c r="T1455" s="100">
        <f t="shared" si="131"/>
        <v>0.11591094263251822</v>
      </c>
      <c r="U1455" s="100">
        <f t="shared" si="132"/>
        <v>5.8735355995332084E-2</v>
      </c>
      <c r="V1455" s="100">
        <f t="shared" si="133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135"/>
        <v>1991.6249999998904</v>
      </c>
      <c r="G1456" s="97">
        <v>7.9</v>
      </c>
      <c r="H1456" s="96">
        <f t="shared" si="134"/>
        <v>909.98874597364545</v>
      </c>
      <c r="I1456" s="96">
        <f>C1456*$E$1859/E1456</f>
        <v>28.59594064677891</v>
      </c>
      <c r="J1456" s="98">
        <f>J1455*((H1456+(I1456/12))/H1455)</f>
        <v>320738.50235706015</v>
      </c>
      <c r="K1456" s="96">
        <f>D1456*$E$1859/E1456</f>
        <v>42.835371632503644</v>
      </c>
      <c r="L1456" s="98">
        <f>K1456*(J1456/H1456)</f>
        <v>15097.93720648411</v>
      </c>
      <c r="M1456" s="91">
        <f>H1456/AVERAGE(K1336:K1455)</f>
        <v>18.512258455337719</v>
      </c>
      <c r="N1456" s="87"/>
      <c r="O1456" s="99">
        <f t="shared" si="130"/>
        <v>21.85184912250191</v>
      </c>
      <c r="P1456" s="99"/>
      <c r="Q1456" s="107">
        <f>1/M1456-(G1456/100-(((E1456/E1336)^(1/10))-1))</f>
        <v>1.4998050819334113E-2</v>
      </c>
      <c r="R1456" s="97">
        <f>((G1456/G1457+G1456/1200+((1+G1457/1200)^(-119))*(1-G1456/G1457)))</f>
        <v>1.0239219311221082</v>
      </c>
      <c r="S1456" s="97">
        <f>S1455*R1455*E1455/E1456</f>
        <v>18.754481840053902</v>
      </c>
      <c r="T1456" s="100">
        <f t="shared" si="131"/>
        <v>0.11099140275102304</v>
      </c>
      <c r="U1456" s="100">
        <f t="shared" si="132"/>
        <v>5.834582142913658E-2</v>
      </c>
      <c r="V1456" s="100">
        <f t="shared" si="133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135"/>
        <v>1991.7083333332237</v>
      </c>
      <c r="G1457" s="97">
        <v>7.65</v>
      </c>
      <c r="H1457" s="96">
        <f t="shared" si="134"/>
        <v>900.89050728862946</v>
      </c>
      <c r="I1457" s="96">
        <f>C1457*$E$1859/E1457</f>
        <v>28.571630758017484</v>
      </c>
      <c r="J1457" s="98">
        <f>J1456*((H1457+(I1457/12))/H1456)</f>
        <v>318370.9050054265</v>
      </c>
      <c r="K1457" s="96">
        <f>D1457*$E$1859/E1457</f>
        <v>41.461438119533518</v>
      </c>
      <c r="L1457" s="98">
        <f>K1457*(J1457/H1457)</f>
        <v>14652.297332636106</v>
      </c>
      <c r="M1457" s="91">
        <f>H1457/AVERAGE(K1337:K1456)</f>
        <v>18.357282591774322</v>
      </c>
      <c r="N1457" s="87"/>
      <c r="O1457" s="99">
        <f t="shared" si="130"/>
        <v>21.65841297607264</v>
      </c>
      <c r="P1457" s="99"/>
      <c r="Q1457" s="107">
        <f>1/M1457-(G1457/100-(((E1457/E1337)^(1/10))-1))</f>
        <v>1.7400877305726405E-2</v>
      </c>
      <c r="R1457" s="97">
        <f>((G1457/G1458+G1457/1200+((1+G1458/1200)^(-119))*(1-G1457/G1458)))</f>
        <v>1.0147411661972181</v>
      </c>
      <c r="S1457" s="97">
        <f>S1456*R1456*E1456/E1457</f>
        <v>19.119146580954936</v>
      </c>
      <c r="T1457" s="100">
        <f t="shared" si="131"/>
        <v>9.8134093264453881E-2</v>
      </c>
      <c r="U1457" s="100">
        <f t="shared" si="132"/>
        <v>5.8249776345245863E-2</v>
      </c>
      <c r="V1457" s="100">
        <f t="shared" si="133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135"/>
        <v>1991.7916666665569</v>
      </c>
      <c r="G1458" s="97">
        <v>7.53</v>
      </c>
      <c r="H1458" s="96">
        <f t="shared" si="134"/>
        <v>898.8357135371175</v>
      </c>
      <c r="I1458" s="96">
        <f>C1458*$E$1859/E1458</f>
        <v>28.468009844614251</v>
      </c>
      <c r="J1458" s="98">
        <f>J1457*((H1458+(I1458/12))/H1457)</f>
        <v>318483.12244406989</v>
      </c>
      <c r="K1458" s="96">
        <f>D1458*$E$1859/E1458</f>
        <v>39.968311700509439</v>
      </c>
      <c r="L1458" s="98">
        <f>K1458*(J1458/H1458)</f>
        <v>14161.912480205921</v>
      </c>
      <c r="M1458" s="91">
        <f>H1458/AVERAGE(K1338:K1457)</f>
        <v>18.34918799200198</v>
      </c>
      <c r="N1458" s="87"/>
      <c r="O1458" s="99">
        <f t="shared" si="130"/>
        <v>21.639545015859103</v>
      </c>
      <c r="P1458" s="99"/>
      <c r="Q1458" s="107">
        <f>1/M1458-(G1458/100-(((E1458/E1338)^(1/10))-1))</f>
        <v>1.8553506314309749E-2</v>
      </c>
      <c r="R1458" s="97">
        <f>((G1458/G1459+G1458/1200+((1+G1459/1200)^(-119))*(1-G1458/G1459)))</f>
        <v>1.0139809192833882</v>
      </c>
      <c r="S1458" s="97">
        <f>S1457*R1457*E1457/E1458</f>
        <v>19.37274494527232</v>
      </c>
      <c r="T1458" s="100">
        <f t="shared" si="131"/>
        <v>0.10191402515917058</v>
      </c>
      <c r="U1458" s="100">
        <f t="shared" si="132"/>
        <v>5.8962949864526548E-2</v>
      </c>
      <c r="V1458" s="100">
        <f t="shared" si="133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135"/>
        <v>1991.8749999998902</v>
      </c>
      <c r="G1459" s="97">
        <v>7.42</v>
      </c>
      <c r="H1459" s="96">
        <f t="shared" si="134"/>
        <v>894.00272394775004</v>
      </c>
      <c r="I1459" s="96">
        <f>C1459*$E$1859/E1459</f>
        <v>28.323753899492004</v>
      </c>
      <c r="J1459" s="98">
        <f>J1458*((H1459+(I1459/12))/H1458)</f>
        <v>317606.98256125959</v>
      </c>
      <c r="K1459" s="96">
        <f>D1459*$E$1859/E1459</f>
        <v>38.423909051886781</v>
      </c>
      <c r="L1459" s="98">
        <f>K1459*(J1459/H1459)</f>
        <v>13650.631575582622</v>
      </c>
      <c r="M1459" s="91">
        <f>H1459/AVERAGE(K1339:K1458)</f>
        <v>18.288868169301342</v>
      </c>
      <c r="N1459" s="87"/>
      <c r="O1459" s="99">
        <f t="shared" si="130"/>
        <v>21.560296784423315</v>
      </c>
      <c r="P1459" s="99"/>
      <c r="Q1459" s="107">
        <f>1/M1459-(G1459/100-(((E1459/E1339)^(1/10))-1))</f>
        <v>1.9802084951974309E-2</v>
      </c>
      <c r="R1459" s="97">
        <f>((G1459/G1460+G1459/1200+((1+G1460/1200)^(-119))*(1-G1459/G1460)))</f>
        <v>1.0296381101008161</v>
      </c>
      <c r="S1459" s="97">
        <f>S1458*R1458*E1458/E1459</f>
        <v>19.58657313727495</v>
      </c>
      <c r="T1459" s="100">
        <f t="shared" si="131"/>
        <v>0.10785172037249691</v>
      </c>
      <c r="U1459" s="100">
        <f t="shared" si="132"/>
        <v>5.7711108473060824E-2</v>
      </c>
      <c r="V1459" s="100">
        <f t="shared" si="133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135"/>
        <v>1991.9583333332234</v>
      </c>
      <c r="G1460" s="97">
        <v>7.09</v>
      </c>
      <c r="H1460" s="96">
        <f t="shared" si="134"/>
        <v>899.34993803480745</v>
      </c>
      <c r="I1460" s="96">
        <f>C1460*$E$1859/E1460</f>
        <v>28.241407541696869</v>
      </c>
      <c r="J1460" s="98">
        <f>J1459*((H1460+(I1460/12))/H1459)</f>
        <v>320342.75150077243</v>
      </c>
      <c r="K1460" s="96">
        <f>D1460*$E$1859/E1460</f>
        <v>36.968465445975333</v>
      </c>
      <c r="L1460" s="98">
        <f>K1460*(J1460/H1460)</f>
        <v>13167.933235868668</v>
      </c>
      <c r="M1460" s="91">
        <f>H1460/AVERAGE(K1340:K1459)</f>
        <v>18.441652313512726</v>
      </c>
      <c r="N1460" s="87"/>
      <c r="O1460" s="99">
        <f t="shared" si="130"/>
        <v>21.732934673031163</v>
      </c>
      <c r="P1460" s="99"/>
      <c r="Q1460" s="107">
        <f>1/M1460-(G1460/100-(((E1460/E1340)^(1/10))-1))</f>
        <v>2.2392289241092461E-2</v>
      </c>
      <c r="R1460" s="97">
        <f>((G1460/G1461+G1460/1200+((1+G1461/1200)^(-119))*(1-G1460/G1461)))</f>
        <v>1.0101841162442249</v>
      </c>
      <c r="S1460" s="97">
        <f>S1459*R1459*E1459/E1460</f>
        <v>20.152457723361952</v>
      </c>
      <c r="T1460" s="100">
        <f t="shared" si="131"/>
        <v>0.1089524690551531</v>
      </c>
      <c r="U1460" s="100">
        <f t="shared" si="132"/>
        <v>5.1875057805703229E-2</v>
      </c>
      <c r="V1460" s="100">
        <f t="shared" si="133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135"/>
        <v>1992.0416666665567</v>
      </c>
      <c r="G1461" s="97">
        <v>7.03</v>
      </c>
      <c r="H1461" s="96">
        <f t="shared" si="134"/>
        <v>961.7760002896448</v>
      </c>
      <c r="I1461" s="96">
        <f>C1461*$E$1859/E1461</f>
        <v>28.292968283852275</v>
      </c>
      <c r="J1461" s="98">
        <f>J1460*((H1461+(I1461/12))/H1460)</f>
        <v>343418.33414783661</v>
      </c>
      <c r="K1461" s="96">
        <f>D1461*$E$1859/E1461</f>
        <v>37.092220111151335</v>
      </c>
      <c r="L1461" s="98">
        <f>K1461*(J1461/H1461)</f>
        <v>13244.402476855632</v>
      </c>
      <c r="M1461" s="91">
        <f>H1461/AVERAGE(K1341:K1460)</f>
        <v>19.773068211462647</v>
      </c>
      <c r="N1461" s="87"/>
      <c r="O1461" s="99">
        <f t="shared" si="130"/>
        <v>23.291329926002017</v>
      </c>
      <c r="P1461" s="99"/>
      <c r="Q1461" s="107">
        <f>1/M1461-(G1461/100-(((E1461/E1341)^(1/10))-1))</f>
        <v>1.9160569763829335E-2</v>
      </c>
      <c r="R1461" s="97">
        <f>((G1461/G1462+G1461/1200+((1+G1462/1200)^(-119))*(1-G1461/G1462)))</f>
        <v>0.98406550187061759</v>
      </c>
      <c r="S1461" s="97">
        <f>S1460*R1460*E1460/E1461</f>
        <v>20.328210157124552</v>
      </c>
      <c r="T1461" s="100">
        <f t="shared" si="131"/>
        <v>0.10068838924166124</v>
      </c>
      <c r="U1461" s="100">
        <f t="shared" si="132"/>
        <v>5.15763884232876E-2</v>
      </c>
      <c r="V1461" s="100">
        <f t="shared" si="133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135"/>
        <v>1992.12499999989</v>
      </c>
      <c r="G1462" s="97">
        <v>7.34</v>
      </c>
      <c r="H1462" s="96">
        <f t="shared" si="134"/>
        <v>950.19920259740229</v>
      </c>
      <c r="I1462" s="96">
        <f>C1462*$E$1859/E1462</f>
        <v>28.283028427128418</v>
      </c>
      <c r="J1462" s="98">
        <f>J1461*((H1462+(I1462/12))/H1461)</f>
        <v>340126.22104836453</v>
      </c>
      <c r="K1462" s="96">
        <f>D1462*$E$1859/E1462</f>
        <v>37.134833244227984</v>
      </c>
      <c r="L1462" s="98">
        <f>K1462*(J1462/H1462)</f>
        <v>13292.507998422281</v>
      </c>
      <c r="M1462" s="91">
        <f>H1462/AVERAGE(K1342:K1461)</f>
        <v>19.582982970386745</v>
      </c>
      <c r="N1462" s="87"/>
      <c r="O1462" s="99">
        <f t="shared" si="130"/>
        <v>23.058298827241991</v>
      </c>
      <c r="P1462" s="99"/>
      <c r="Q1462" s="107">
        <f>1/M1462-(G1462/100-(((E1462/E1342)^(1/10))-1))</f>
        <v>1.6596949753805754E-2</v>
      </c>
      <c r="R1462" s="97">
        <f>((G1462/G1463+G1462/1200+((1+G1463/1200)^(-119))*(1-G1462/G1463)))</f>
        <v>0.99217913819458503</v>
      </c>
      <c r="S1462" s="97">
        <f>S1461*R1461*E1461/E1462</f>
        <v>19.932124780869682</v>
      </c>
      <c r="T1462" s="100">
        <f t="shared" si="131"/>
        <v>9.756520998755569E-2</v>
      </c>
      <c r="U1462" s="100">
        <f t="shared" si="132"/>
        <v>5.4737905223336547E-2</v>
      </c>
      <c r="V1462" s="100">
        <f t="shared" si="133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135"/>
        <v>1992.2083333332232</v>
      </c>
      <c r="G1463" s="97">
        <v>7.54</v>
      </c>
      <c r="H1463" s="96">
        <f t="shared" si="134"/>
        <v>933.50798908829825</v>
      </c>
      <c r="I1463" s="96">
        <f>C1463*$E$1859/E1463</f>
        <v>28.232566834170843</v>
      </c>
      <c r="J1463" s="98">
        <f>J1462*((H1463+(I1463/12))/H1462)</f>
        <v>334993.71864965878</v>
      </c>
      <c r="K1463" s="96">
        <f>D1463*$E$1859/E1463</f>
        <v>37.101076058865743</v>
      </c>
      <c r="L1463" s="98">
        <f>K1463*(J1463/H1463)</f>
        <v>13313.895092640356</v>
      </c>
      <c r="M1463" s="91">
        <f>H1463/AVERAGE(K1343:K1462)</f>
        <v>19.283561861298555</v>
      </c>
      <c r="N1463" s="87"/>
      <c r="O1463" s="99">
        <f t="shared" si="130"/>
        <v>22.698465263289926</v>
      </c>
      <c r="P1463" s="99"/>
      <c r="Q1463" s="107">
        <f>1/M1463-(G1463/100-(((E1463/E1343)^(1/10))-1))</f>
        <v>1.6023313388901006E-2</v>
      </c>
      <c r="R1463" s="97">
        <f>((G1463/G1464+G1463/1200+((1+G1464/1200)^(-119))*(1-G1463/G1464)))</f>
        <v>1.0104755563451913</v>
      </c>
      <c r="S1463" s="97">
        <f>S1462*R1462*E1462/E1463</f>
        <v>19.676860305121114</v>
      </c>
      <c r="T1463" s="100">
        <f t="shared" si="131"/>
        <v>0.10393468426540964</v>
      </c>
      <c r="U1463" s="100">
        <f t="shared" si="132"/>
        <v>5.28993096145427E-2</v>
      </c>
      <c r="V1463" s="100">
        <f t="shared" si="133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135"/>
        <v>1992.2916666665565</v>
      </c>
      <c r="G1464" s="97">
        <v>7.48</v>
      </c>
      <c r="H1464" s="96">
        <f t="shared" si="134"/>
        <v>932.2840423297489</v>
      </c>
      <c r="I1464" s="96">
        <f>C1464*$E$1859/E1464</f>
        <v>28.192090035842284</v>
      </c>
      <c r="J1464" s="98">
        <f>J1463*((H1464+(I1464/12))/H1463)</f>
        <v>335397.5715908928</v>
      </c>
      <c r="K1464" s="96">
        <f>D1464*$E$1859/E1464</f>
        <v>37.719048513620059</v>
      </c>
      <c r="L1464" s="98">
        <f>K1464*(J1464/H1464)</f>
        <v>13569.76704500175</v>
      </c>
      <c r="M1464" s="91">
        <f>H1464/AVERAGE(K1344:K1463)</f>
        <v>19.301229507881043</v>
      </c>
      <c r="N1464" s="87"/>
      <c r="O1464" s="99">
        <f t="shared" si="130"/>
        <v>22.712689513614713</v>
      </c>
      <c r="P1464" s="99"/>
      <c r="Q1464" s="107">
        <f>1/M1464-(G1464/100-(((E1464/E1344)^(1/10))-1))</f>
        <v>1.6285934688981207E-2</v>
      </c>
      <c r="R1464" s="97">
        <f>((G1464/G1465+G1464/1200+((1+G1465/1200)^(-119))*(1-G1464/G1465)))</f>
        <v>1.0125464539191733</v>
      </c>
      <c r="S1464" s="97">
        <f>S1463*R1463*E1463/E1464</f>
        <v>19.854480290303808</v>
      </c>
      <c r="T1464" s="100">
        <f t="shared" si="131"/>
        <v>9.9247300865846766E-2</v>
      </c>
      <c r="U1464" s="100">
        <f t="shared" si="132"/>
        <v>5.2394119366989456E-2</v>
      </c>
      <c r="V1464" s="100">
        <f t="shared" si="133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135"/>
        <v>1992.3749999998897</v>
      </c>
      <c r="G1465" s="97">
        <v>7.39</v>
      </c>
      <c r="H1465" s="96">
        <f t="shared" si="134"/>
        <v>947.85866574803129</v>
      </c>
      <c r="I1465" s="96">
        <f>C1465*$E$1859/E1465</f>
        <v>28.151729133858261</v>
      </c>
      <c r="J1465" s="98">
        <f>J1464*((H1465+(I1465/12))/H1464)</f>
        <v>341844.66896929778</v>
      </c>
      <c r="K1465" s="96">
        <f>D1465*$E$1859/E1465</f>
        <v>38.31262961596277</v>
      </c>
      <c r="L1465" s="98">
        <f>K1465*(J1465/H1465)</f>
        <v>13817.427282870531</v>
      </c>
      <c r="M1465" s="91">
        <f>H1465/AVERAGE(K1345:K1464)</f>
        <v>19.662279795641687</v>
      </c>
      <c r="N1465" s="87"/>
      <c r="O1465" s="99">
        <f t="shared" si="130"/>
        <v>23.130349591325846</v>
      </c>
      <c r="P1465" s="99"/>
      <c r="Q1465" s="107">
        <f>1/M1465-(G1465/100-(((E1465/E1345)^(1/10))-1))</f>
        <v>1.5402822169063315E-2</v>
      </c>
      <c r="R1465" s="97">
        <f>((G1465/G1466+G1465/1200+((1+G1466/1200)^(-119))*(1-G1465/G1466)))</f>
        <v>1.0153293568561221</v>
      </c>
      <c r="S1465" s="97">
        <f>S1464*R1464*E1464/E1465</f>
        <v>20.074802533454232</v>
      </c>
      <c r="T1465" s="100">
        <f t="shared" si="131"/>
        <v>9.4022837076815691E-2</v>
      </c>
      <c r="U1465" s="100">
        <f t="shared" si="132"/>
        <v>5.2093917979996407E-2</v>
      </c>
      <c r="V1465" s="100">
        <f t="shared" si="133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135"/>
        <v>1992.458333333223</v>
      </c>
      <c r="G1466" s="97">
        <v>7.26</v>
      </c>
      <c r="H1466" s="96">
        <f t="shared" si="134"/>
        <v>929.58740039229656</v>
      </c>
      <c r="I1466" s="96">
        <f>C1466*$E$1859/E1466</f>
        <v>28.051330670470751</v>
      </c>
      <c r="J1466" s="98">
        <f>J1465*((H1466+(I1466/12))/H1465)</f>
        <v>336098.20588001091</v>
      </c>
      <c r="K1466" s="96">
        <f>D1466*$E$1859/E1466</f>
        <v>38.821037981455056</v>
      </c>
      <c r="L1466" s="98">
        <f>K1466*(J1466/H1466)</f>
        <v>14035.991893242674</v>
      </c>
      <c r="M1466" s="91">
        <f>H1466/AVERAGE(K1346:K1465)</f>
        <v>19.315365967644595</v>
      </c>
      <c r="N1466" s="87"/>
      <c r="O1466" s="99">
        <f t="shared" si="130"/>
        <v>22.716805900471648</v>
      </c>
      <c r="P1466" s="99"/>
      <c r="Q1466" s="107">
        <f>1/M1466-(G1466/100-(((E1466/E1346)^(1/10))-1))</f>
        <v>1.6695001272217146E-2</v>
      </c>
      <c r="R1466" s="97">
        <f>((G1466/G1467+G1466/1200+((1+G1467/1200)^(-119))*(1-G1466/G1467)))</f>
        <v>1.0362324502452476</v>
      </c>
      <c r="S1466" s="97">
        <f>S1465*R1465*E1465/E1466</f>
        <v>20.309845416827471</v>
      </c>
      <c r="T1466" s="100">
        <f t="shared" si="131"/>
        <v>8.9151160617102709E-2</v>
      </c>
      <c r="U1466" s="100">
        <f t="shared" si="132"/>
        <v>5.3132868783135168E-2</v>
      </c>
      <c r="V1466" s="100">
        <f t="shared" si="133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135"/>
        <v>1992.5416666665562</v>
      </c>
      <c r="G1467" s="97">
        <v>6.84</v>
      </c>
      <c r="H1467" s="96">
        <f t="shared" si="134"/>
        <v>943.00689341636996</v>
      </c>
      <c r="I1467" s="96">
        <f>C1467*$E$1859/E1467</f>
        <v>28.044372937010667</v>
      </c>
      <c r="J1467" s="98">
        <f>J1466*((H1467+(I1467/12))/H1466)</f>
        <v>341795.07685675332</v>
      </c>
      <c r="K1467" s="96">
        <f>D1467*$E$1859/E1467</f>
        <v>39.487916654804252</v>
      </c>
      <c r="L1467" s="98">
        <f>K1467*(J1467/H1467)</f>
        <v>14312.488702012699</v>
      </c>
      <c r="M1467" s="91">
        <f>H1467/AVERAGE(K1347:K1466)</f>
        <v>19.620740694824409</v>
      </c>
      <c r="N1467" s="87"/>
      <c r="O1467" s="99">
        <f t="shared" si="130"/>
        <v>23.070543662535282</v>
      </c>
      <c r="P1467" s="99"/>
      <c r="Q1467" s="107">
        <f>1/M1467-(G1467/100-(((E1467/E1347)^(1/10))-1))</f>
        <v>1.977761135263862E-2</v>
      </c>
      <c r="R1467" s="97">
        <f>((G1467/G1468+G1467/1200+((1+G1468/1200)^(-119))*(1-G1467/G1468)))</f>
        <v>1.0238658423844582</v>
      </c>
      <c r="S1467" s="97">
        <f>S1466*R1466*E1466/E1467</f>
        <v>21.000783398074475</v>
      </c>
      <c r="T1467" s="100">
        <f t="shared" si="131"/>
        <v>7.4895659986007779E-2</v>
      </c>
      <c r="U1467" s="100">
        <f t="shared" si="132"/>
        <v>5.2229038110436443E-2</v>
      </c>
      <c r="V1467" s="100">
        <f t="shared" si="133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135"/>
        <v>1992.6249999998895</v>
      </c>
      <c r="G1468" s="97">
        <v>6.59</v>
      </c>
      <c r="H1468" s="96">
        <f t="shared" si="134"/>
        <v>946.85467398864421</v>
      </c>
      <c r="I1468" s="96">
        <f>C1468*$E$1859/E1468</f>
        <v>28.017772585876497</v>
      </c>
      <c r="J1468" s="98">
        <f>J1467*((H1468+(I1468/12))/H1467)</f>
        <v>344035.97300754191</v>
      </c>
      <c r="K1468" s="96">
        <f>D1468*$E$1859/E1468</f>
        <v>40.123456742370458</v>
      </c>
      <c r="L1468" s="98">
        <f>K1468*(J1468/H1468)</f>
        <v>14578.702371123311</v>
      </c>
      <c r="M1468" s="91">
        <f>H1468/AVERAGE(K1348:K1467)</f>
        <v>19.722137498351529</v>
      </c>
      <c r="N1468" s="87"/>
      <c r="O1468" s="99">
        <f t="shared" si="130"/>
        <v>23.184600663955528</v>
      </c>
      <c r="P1468" s="99"/>
      <c r="Q1468" s="107">
        <f>1/M1468-(G1468/100-(((E1468/E1348)^(1/10))-1))</f>
        <v>2.2097910826092242E-2</v>
      </c>
      <c r="R1468" s="97">
        <f>((G1468/G1469+G1468/1200+((1+G1469/1200)^(-119))*(1-G1468/G1469)))</f>
        <v>1.0179381983966895</v>
      </c>
      <c r="S1468" s="97">
        <f>S1467*R1467*E1467/E1468</f>
        <v>21.44094295412868</v>
      </c>
      <c r="T1468" s="100">
        <f t="shared" si="131"/>
        <v>7.5052117723350298E-2</v>
      </c>
      <c r="U1468" s="100">
        <f t="shared" si="132"/>
        <v>5.3354955817823901E-2</v>
      </c>
      <c r="V1468" s="100">
        <f t="shared" si="133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135"/>
        <v>1992.7083333332228</v>
      </c>
      <c r="G1469" s="97">
        <v>6.42</v>
      </c>
      <c r="H1469" s="96">
        <f t="shared" si="134"/>
        <v>945.41680707714056</v>
      </c>
      <c r="I1469" s="96">
        <f>C1469*$E$1859/E1469</f>
        <v>28.013688605803246</v>
      </c>
      <c r="J1469" s="98">
        <f>J1468*((H1469+(I1469/12))/H1468)</f>
        <v>344361.75173361081</v>
      </c>
      <c r="K1469" s="96">
        <f>D1469*$E$1859/E1469</f>
        <v>40.755398584571815</v>
      </c>
      <c r="L1469" s="98">
        <f>K1469*(J1469/H1469)</f>
        <v>14844.881478862402</v>
      </c>
      <c r="M1469" s="91">
        <f>H1469/AVERAGE(K1349:K1468)</f>
        <v>19.708766424745299</v>
      </c>
      <c r="N1469" s="87"/>
      <c r="O1469" s="99">
        <f t="shared" si="130"/>
        <v>23.164274166851875</v>
      </c>
      <c r="P1469" s="99"/>
      <c r="Q1469" s="107">
        <f>1/M1469-(G1469/100-(((E1469/E1349)^(1/10))-1))</f>
        <v>2.3914247386812464E-2</v>
      </c>
      <c r="R1469" s="97">
        <f>((G1469/G1470+G1469/1200+((1+G1470/1200)^(-119))*(1-G1469/G1470)))</f>
        <v>0.99299722717856842</v>
      </c>
      <c r="S1469" s="97">
        <f>S1468*R1468*E1468/E1469</f>
        <v>21.76376983248166</v>
      </c>
      <c r="T1469" s="100">
        <f t="shared" si="131"/>
        <v>6.9544877641060099E-2</v>
      </c>
      <c r="U1469" s="100">
        <f t="shared" si="132"/>
        <v>5.5295238713414685E-2</v>
      </c>
      <c r="V1469" s="100">
        <f t="shared" si="133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135"/>
        <v>1992.791666666556</v>
      </c>
      <c r="G1470" s="97">
        <v>6.59</v>
      </c>
      <c r="H1470" s="96">
        <f t="shared" si="134"/>
        <v>928.62098906911103</v>
      </c>
      <c r="I1470" s="96">
        <f>C1470*$E$1859/E1470</f>
        <v>27.884968740126929</v>
      </c>
      <c r="J1470" s="98">
        <f>J1469*((H1470+(I1470/12))/H1469)</f>
        <v>339090.39676064486</v>
      </c>
      <c r="K1470" s="96">
        <f>D1470*$E$1859/E1470</f>
        <v>41.399612094499282</v>
      </c>
      <c r="L1470" s="98">
        <f>K1470*(J1470/H1470)</f>
        <v>15117.266415583659</v>
      </c>
      <c r="M1470" s="91">
        <f>H1470/AVERAGE(K1350:K1469)</f>
        <v>19.370271076906967</v>
      </c>
      <c r="N1470" s="87"/>
      <c r="O1470" s="99">
        <f t="shared" si="130"/>
        <v>22.763052023573358</v>
      </c>
      <c r="P1470" s="99"/>
      <c r="Q1470" s="107">
        <f>1/M1470-(G1470/100-(((E1470/E1350)^(1/10))-1))</f>
        <v>2.3149941896531745E-2</v>
      </c>
      <c r="R1470" s="97">
        <f>((G1470/G1471+G1470/1200+((1+G1471/1200)^(-119))*(1-G1470/G1471)))</f>
        <v>0.98539668996090102</v>
      </c>
      <c r="S1470" s="97">
        <f>S1469*R1469*E1469/E1470</f>
        <v>21.535159418551128</v>
      </c>
      <c r="T1470" s="100">
        <f t="shared" si="131"/>
        <v>6.9546367268539244E-2</v>
      </c>
      <c r="U1470" s="100">
        <f t="shared" si="132"/>
        <v>5.5969470126490783E-2</v>
      </c>
      <c r="V1470" s="100">
        <f t="shared" si="133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135"/>
        <v>1992.8749999998893</v>
      </c>
      <c r="G1471" s="97">
        <v>6.87</v>
      </c>
      <c r="H1471" s="96">
        <f t="shared" si="134"/>
        <v>950.55771985915464</v>
      </c>
      <c r="I1471" s="96">
        <f>C1471*$E$1859/E1471</f>
        <v>27.838050828521119</v>
      </c>
      <c r="J1471" s="98">
        <f>J1470*((H1471+(I1471/12))/H1470)</f>
        <v>347947.79874245857</v>
      </c>
      <c r="K1471" s="96">
        <f>D1471*$E$1859/E1471</f>
        <v>42.128113873239421</v>
      </c>
      <c r="L1471" s="98">
        <f>K1471*(J1471/H1471)</f>
        <v>15420.825249346497</v>
      </c>
      <c r="M1471" s="91">
        <f>H1471/AVERAGE(K1351:K1470)</f>
        <v>19.833656038801227</v>
      </c>
      <c r="N1471" s="87"/>
      <c r="O1471" s="99">
        <f t="shared" si="130"/>
        <v>23.303331550784886</v>
      </c>
      <c r="P1471" s="99"/>
      <c r="Q1471" s="107">
        <f>1/M1471-(G1471/100-(((E1471/E1351)^(1/10))-1))</f>
        <v>1.9501570278503681E-2</v>
      </c>
      <c r="R1471" s="97">
        <f>((G1471/G1472+G1471/1200+((1+G1472/1200)^(-119))*(1-G1471/G1472)))</f>
        <v>1.0129335817200111</v>
      </c>
      <c r="S1471" s="97">
        <f>S1470*R1470*E1470/E1471</f>
        <v>21.190786534441987</v>
      </c>
      <c r="T1471" s="100">
        <f t="shared" si="131"/>
        <v>7.3658714499208022E-2</v>
      </c>
      <c r="U1471" s="100">
        <f t="shared" si="132"/>
        <v>5.7069939844241357E-2</v>
      </c>
      <c r="V1471" s="100">
        <f t="shared" si="133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135"/>
        <v>1992.9583333332225</v>
      </c>
      <c r="G1472" s="97">
        <v>6.77</v>
      </c>
      <c r="H1472" s="96">
        <f t="shared" si="134"/>
        <v>980.02268231148651</v>
      </c>
      <c r="I1472" s="96">
        <f>C1472*$E$1859/E1472</f>
        <v>27.872741331923883</v>
      </c>
      <c r="J1472" s="98">
        <f>J1471*((H1472+(I1472/12))/H1471)</f>
        <v>359583.55409273546</v>
      </c>
      <c r="K1472" s="96">
        <f>D1472*$E$1859/E1472</f>
        <v>42.945168040873845</v>
      </c>
      <c r="L1472" s="98">
        <f>K1472*(J1472/H1472)</f>
        <v>15757.161986113124</v>
      </c>
      <c r="M1472" s="91">
        <f>H1472/AVERAGE(K1352:K1471)</f>
        <v>20.448606721242953</v>
      </c>
      <c r="N1472" s="87"/>
      <c r="O1472" s="99">
        <f t="shared" si="130"/>
        <v>24.020186324731132</v>
      </c>
      <c r="P1472" s="99"/>
      <c r="Q1472" s="107">
        <f>1/M1472-(G1472/100-(((E1472/E1352)^(1/10))-1))</f>
        <v>1.933671177275393E-2</v>
      </c>
      <c r="R1472" s="97">
        <f>((G1472/G1473+G1472/1200+((1+G1473/1200)^(-119))*(1-G1472/G1473)))</f>
        <v>1.0179889555372019</v>
      </c>
      <c r="S1472" s="97">
        <f>S1471*R1471*E1471/E1472</f>
        <v>21.479986054539136</v>
      </c>
      <c r="T1472" s="100">
        <f t="shared" si="131"/>
        <v>6.9257000163746696E-2</v>
      </c>
      <c r="U1472" s="100">
        <f t="shared" si="132"/>
        <v>5.6398787313599597E-2</v>
      </c>
      <c r="V1472" s="100">
        <f t="shared" si="133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135"/>
        <v>1993.0416666665558</v>
      </c>
      <c r="G1473" s="97">
        <v>6.6</v>
      </c>
      <c r="H1473" s="96">
        <f t="shared" si="134"/>
        <v>974.29409687938266</v>
      </c>
      <c r="I1473" s="96">
        <f>C1473*$E$1859/E1473</f>
        <v>27.788077367812051</v>
      </c>
      <c r="J1473" s="98">
        <f>J1472*((H1473+(I1473/12))/H1472)</f>
        <v>358331.31048316741</v>
      </c>
      <c r="K1473" s="96">
        <f>D1473*$E$1859/E1473</f>
        <v>43.294000490883583</v>
      </c>
      <c r="L1473" s="98">
        <f>K1473*(J1473/H1473)</f>
        <v>15922.908679880657</v>
      </c>
      <c r="M1473" s="91">
        <f>H1473/AVERAGE(K1353:K1472)</f>
        <v>20.323410802995703</v>
      </c>
      <c r="N1473" s="87"/>
      <c r="O1473" s="99">
        <f t="shared" ref="O1473:O1536" si="136">J1473/AVERAGE(L1353:L1472)</f>
        <v>23.867950224169565</v>
      </c>
      <c r="P1473" s="99"/>
      <c r="Q1473" s="107">
        <f>1/M1473-(G1473/100-(((E1473/E1353)^(1/10))-1))</f>
        <v>2.1636349599385991E-2</v>
      </c>
      <c r="R1473" s="97">
        <f>((G1473/G1474+G1473/1200+((1+G1474/1200)^(-119))*(1-G1473/G1474)))</f>
        <v>1.0305714011765221</v>
      </c>
      <c r="S1473" s="97">
        <f>S1472*R1472*E1472/E1473</f>
        <v>21.759050055303792</v>
      </c>
      <c r="T1473" s="100">
        <f t="shared" si="131"/>
        <v>6.8920554422549518E-2</v>
      </c>
      <c r="U1473" s="100">
        <f t="shared" si="132"/>
        <v>5.4752609652403361E-2</v>
      </c>
      <c r="V1473" s="100">
        <f t="shared" si="133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135"/>
        <v>1993.124999999889</v>
      </c>
      <c r="G1474" s="97">
        <v>6.26</v>
      </c>
      <c r="H1474" s="96">
        <f t="shared" si="134"/>
        <v>985.3228151642204</v>
      </c>
      <c r="I1474" s="96">
        <f>C1474*$E$1859/E1474</f>
        <v>27.76549124633123</v>
      </c>
      <c r="J1474" s="98">
        <f>J1473*((H1474+(I1474/12))/H1473)</f>
        <v>363238.49285241088</v>
      </c>
      <c r="K1474" s="96">
        <f>D1474*$E$1859/E1474</f>
        <v>43.700416457023053</v>
      </c>
      <c r="L1474" s="98">
        <f>K1474*(J1474/H1474)</f>
        <v>16110.124688654585</v>
      </c>
      <c r="M1474" s="91">
        <f>H1474/AVERAGE(K1354:K1473)</f>
        <v>20.545336792900436</v>
      </c>
      <c r="N1474" s="87"/>
      <c r="O1474" s="99">
        <f t="shared" si="136"/>
        <v>24.122919609042597</v>
      </c>
      <c r="P1474" s="99"/>
      <c r="Q1474" s="107">
        <f>1/M1474-(G1474/100-(((E1474/E1354)^(1/10))-1))</f>
        <v>2.4762232417321658E-2</v>
      </c>
      <c r="R1474" s="97">
        <f>((G1474/G1475+G1474/1200+((1+G1475/1200)^(-119))*(1-G1474/G1475)))</f>
        <v>1.0261243281280923</v>
      </c>
      <c r="S1474" s="97">
        <f>S1473*R1473*E1473/E1474</f>
        <v>22.345903010180429</v>
      </c>
      <c r="T1474" s="100">
        <f t="shared" ref="T1474:T1537" si="137">(($J1594/$J1474)^(1/10)-1)</f>
        <v>5.9600835986600931E-2</v>
      </c>
      <c r="U1474" s="100">
        <f t="shared" ref="U1474:U1537" si="138">(($S1594/$S1474)^(1/10)-1)</f>
        <v>5.2780395368372313E-2</v>
      </c>
      <c r="V1474" s="100">
        <f t="shared" ref="V1474:V1537" si="139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135"/>
        <v>1993.2083333332223</v>
      </c>
      <c r="G1475" s="97">
        <v>5.98</v>
      </c>
      <c r="H1475" s="96">
        <f t="shared" si="134"/>
        <v>1000.6984699164343</v>
      </c>
      <c r="I1475" s="96">
        <f>C1475*$E$1859/E1475</f>
        <v>27.742840111420605</v>
      </c>
      <c r="J1475" s="98">
        <f>J1474*((H1475+(I1475/12))/H1474)</f>
        <v>369758.99744819209</v>
      </c>
      <c r="K1475" s="96">
        <f>D1475*$E$1859/E1475</f>
        <v>44.104002228412241</v>
      </c>
      <c r="L1475" s="98">
        <f>K1475*(J1475/H1475)</f>
        <v>16296.469054052182</v>
      </c>
      <c r="M1475" s="91">
        <f>H1475/AVERAGE(K1355:K1474)</f>
        <v>20.855200148690905</v>
      </c>
      <c r="N1475" s="87"/>
      <c r="O1475" s="99">
        <f t="shared" si="136"/>
        <v>24.480250697934427</v>
      </c>
      <c r="P1475" s="99"/>
      <c r="Q1475" s="107">
        <f>1/M1475-(G1475/100-(((E1475/E1355)^(1/10))-1))</f>
        <v>2.7201413706418577E-2</v>
      </c>
      <c r="R1475" s="97">
        <f>((G1475/G1476+G1475/1200+((1+G1476/1200)^(-119))*(1-G1475/G1476)))</f>
        <v>1.0057303710261363</v>
      </c>
      <c r="S1475" s="97">
        <f>S1474*R1474*E1474/E1475</f>
        <v>22.849836012483646</v>
      </c>
      <c r="T1475" s="100">
        <f t="shared" si="137"/>
        <v>5.8458949850013875E-2</v>
      </c>
      <c r="U1475" s="100">
        <f t="shared" si="138"/>
        <v>5.0921333723028761E-2</v>
      </c>
      <c r="V1475" s="100">
        <f t="shared" si="139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135"/>
        <v>1993.2916666665556</v>
      </c>
      <c r="G1476" s="97">
        <v>5.97</v>
      </c>
      <c r="H1476" s="96">
        <f t="shared" si="134"/>
        <v>982.22374402777734</v>
      </c>
      <c r="I1476" s="96">
        <f>C1476*$E$1859/E1476</f>
        <v>27.695260226736099</v>
      </c>
      <c r="J1476" s="98">
        <f>J1475*((H1476+(I1476/12))/H1475)</f>
        <v>363785.35470651079</v>
      </c>
      <c r="K1476" s="96">
        <f>D1476*$E$1859/E1476</f>
        <v>43.604633576388878</v>
      </c>
      <c r="L1476" s="98">
        <f>K1476*(J1476/H1476)</f>
        <v>16149.810253401347</v>
      </c>
      <c r="M1476" s="91">
        <f>H1476/AVERAGE(K1356:K1475)</f>
        <v>20.457362016642175</v>
      </c>
      <c r="N1476" s="87"/>
      <c r="O1476" s="99">
        <f t="shared" si="136"/>
        <v>24.007988301251139</v>
      </c>
      <c r="P1476" s="99"/>
      <c r="Q1476" s="107">
        <f>1/M1476-(G1476/100-(((E1476/E1356)^(1/10))-1))</f>
        <v>2.7782730536251445E-2</v>
      </c>
      <c r="R1476" s="97">
        <f>((G1476/G1477+G1476/1200+((1+G1477/1200)^(-119))*(1-G1476/G1477)))</f>
        <v>0.99976214427287224</v>
      </c>
      <c r="S1476" s="97">
        <f>S1475*R1475*E1475/E1476</f>
        <v>22.916938567247321</v>
      </c>
      <c r="T1476" s="100">
        <f t="shared" si="137"/>
        <v>6.5890820412883633E-2</v>
      </c>
      <c r="U1476" s="100">
        <f t="shared" si="138"/>
        <v>4.9880332575390929E-2</v>
      </c>
      <c r="V1476" s="100">
        <f t="shared" si="139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135"/>
        <v>1993.3749999998888</v>
      </c>
      <c r="G1477" s="97">
        <v>6.04</v>
      </c>
      <c r="H1477" s="96">
        <f t="shared" si="134"/>
        <v>985.66524011789159</v>
      </c>
      <c r="I1477" s="96">
        <f>C1477*$E$1859/E1477</f>
        <v>27.686511978848817</v>
      </c>
      <c r="J1477" s="98">
        <f>J1476*((H1477+(I1477/12))/H1476)</f>
        <v>365914.49773898849</v>
      </c>
      <c r="K1477" s="96">
        <f>D1477*$E$1859/E1477</f>
        <v>43.167820735090146</v>
      </c>
      <c r="L1477" s="98">
        <f>K1477*(J1477/H1477)</f>
        <v>16025.452455722127</v>
      </c>
      <c r="M1477" s="91">
        <f>H1477/AVERAGE(K1357:K1476)</f>
        <v>20.517605633764859</v>
      </c>
      <c r="N1477" s="87"/>
      <c r="O1477" s="99">
        <f t="shared" si="136"/>
        <v>24.073856030062416</v>
      </c>
      <c r="P1477" s="99"/>
      <c r="Q1477" s="107">
        <f>1/M1477-(G1477/100-(((E1477/E1357)^(1/10))-1))</f>
        <v>2.6453373546910595E-2</v>
      </c>
      <c r="R1477" s="97">
        <f>((G1477/G1478+G1477/1200+((1+G1478/1200)^(-119))*(1-G1477/G1478)))</f>
        <v>1.011012320562737</v>
      </c>
      <c r="S1477" s="97">
        <f>S1476*R1476*E1476/E1477</f>
        <v>22.879710266790326</v>
      </c>
      <c r="T1477" s="100">
        <f t="shared" si="137"/>
        <v>7.0971797155078731E-2</v>
      </c>
      <c r="U1477" s="100">
        <f t="shared" si="138"/>
        <v>5.3926187685223281E-2</v>
      </c>
      <c r="V1477" s="100">
        <f t="shared" si="139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135"/>
        <v>1993.4583333332221</v>
      </c>
      <c r="G1478" s="97">
        <v>5.96</v>
      </c>
      <c r="H1478" s="96">
        <f t="shared" si="134"/>
        <v>990.51203067867004</v>
      </c>
      <c r="I1478" s="96">
        <f>C1478*$E$1859/E1478</f>
        <v>27.677566897506914</v>
      </c>
      <c r="J1478" s="98">
        <f>J1477*((H1478+(I1478/12))/H1477)</f>
        <v>368570.04387133976</v>
      </c>
      <c r="K1478" s="96">
        <f>D1478*$E$1859/E1478</f>
        <v>42.732217901662032</v>
      </c>
      <c r="L1478" s="98">
        <f>K1478*(J1478/H1478)</f>
        <v>15900.680596422346</v>
      </c>
      <c r="M1478" s="91">
        <f>H1478/AVERAGE(K1358:K1477)</f>
        <v>20.608357012960187</v>
      </c>
      <c r="N1478" s="87"/>
      <c r="O1478" s="99">
        <f t="shared" si="136"/>
        <v>24.175761110239712</v>
      </c>
      <c r="P1478" s="99"/>
      <c r="Q1478" s="107">
        <f>1/M1478-(G1478/100-(((E1478/E1358)^(1/10))-1))</f>
        <v>2.686917161722039E-2</v>
      </c>
      <c r="R1478" s="97">
        <f>((G1478/G1479+G1478/1200+((1+G1479/1200)^(-119))*(1-G1478/G1479)))</f>
        <v>1.0162531878887435</v>
      </c>
      <c r="S1478" s="97">
        <f>S1477*R1477*E1477/E1478</f>
        <v>23.099630647956758</v>
      </c>
      <c r="T1478" s="100">
        <f t="shared" si="137"/>
        <v>7.6033620472631069E-2</v>
      </c>
      <c r="U1478" s="100">
        <f t="shared" si="138"/>
        <v>5.5223289231552286E-2</v>
      </c>
      <c r="V1478" s="100">
        <f t="shared" si="139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135"/>
        <v>1993.5416666665553</v>
      </c>
      <c r="G1479" s="97">
        <v>5.81</v>
      </c>
      <c r="H1479" s="96">
        <f t="shared" si="134"/>
        <v>988.8098161011078</v>
      </c>
      <c r="I1479" s="96">
        <f>C1479*$E$1859/E1479</f>
        <v>27.677566897506914</v>
      </c>
      <c r="J1479" s="98">
        <f>J1478*((H1479+(I1479/12))/H1478)</f>
        <v>368794.8853627877</v>
      </c>
      <c r="K1479" s="96">
        <f>D1479*$E$1859/E1479</f>
        <v>43.528058483379489</v>
      </c>
      <c r="L1479" s="98">
        <f>K1479*(J1479/H1479)</f>
        <v>16234.593424385273</v>
      </c>
      <c r="M1479" s="91">
        <f>H1479/AVERAGE(K1359:K1478)</f>
        <v>20.564596413297132</v>
      </c>
      <c r="N1479" s="87"/>
      <c r="O1479" s="99">
        <f t="shared" si="136"/>
        <v>24.120424250680511</v>
      </c>
      <c r="P1479" s="99"/>
      <c r="Q1479" s="107">
        <f>1/M1479-(G1479/100-(((E1479/E1359)^(1/10))-1))</f>
        <v>2.8056084282618216E-2</v>
      </c>
      <c r="R1479" s="97">
        <f>((G1479/G1480+G1479/1200+((1+G1480/1200)^(-119))*(1-G1479/G1480)))</f>
        <v>1.0146808528422979</v>
      </c>
      <c r="S1479" s="97">
        <f>S1478*R1478*E1478/E1479</f>
        <v>23.475073285038576</v>
      </c>
      <c r="T1479" s="100">
        <f t="shared" si="137"/>
        <v>7.6491577847394021E-2</v>
      </c>
      <c r="U1479" s="100">
        <f t="shared" si="138"/>
        <v>4.7973867483517729E-2</v>
      </c>
      <c r="V1479" s="100">
        <f t="shared" si="139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135"/>
        <v>1993.6249999998886</v>
      </c>
      <c r="G1480" s="97">
        <v>5.68</v>
      </c>
      <c r="H1480" s="96">
        <f t="shared" si="134"/>
        <v>1001.1574976864637</v>
      </c>
      <c r="I1480" s="96">
        <f>C1480*$E$1859/E1480</f>
        <v>27.601109530386729</v>
      </c>
      <c r="J1480" s="98">
        <f>J1479*((H1480+(I1480/12))/H1479)</f>
        <v>374258.0432544605</v>
      </c>
      <c r="K1480" s="96">
        <f>D1480*$E$1859/E1480</f>
        <v>44.201457354972362</v>
      </c>
      <c r="L1480" s="98">
        <f>K1480*(J1480/H1480)</f>
        <v>16523.624881095577</v>
      </c>
      <c r="M1480" s="91">
        <f>H1480/AVERAGE(K1360:K1479)</f>
        <v>20.812227546627376</v>
      </c>
      <c r="N1480" s="87"/>
      <c r="O1480" s="99">
        <f t="shared" si="136"/>
        <v>24.405153638797515</v>
      </c>
      <c r="P1480" s="99"/>
      <c r="Q1480" s="107">
        <f>1/M1480-(G1480/100-(((E1480/E1360)^(1/10))-1))</f>
        <v>2.8753403914616546E-2</v>
      </c>
      <c r="R1480" s="97">
        <f>((G1480/G1481+G1480/1200+((1+G1481/1200)^(-119))*(1-G1480/G1481)))</f>
        <v>1.0293065194781301</v>
      </c>
      <c r="S1480" s="97">
        <f>S1479*R1479*E1479/E1480</f>
        <v>23.753907084764691</v>
      </c>
      <c r="T1480" s="100">
        <f t="shared" si="137"/>
        <v>7.4323886325245558E-2</v>
      </c>
      <c r="U1480" s="100">
        <f t="shared" si="138"/>
        <v>4.2692712610931327E-2</v>
      </c>
      <c r="V1480" s="100">
        <f t="shared" si="139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135"/>
        <v>1993.7083333332218</v>
      </c>
      <c r="G1481" s="97">
        <v>5.36</v>
      </c>
      <c r="H1481" s="96">
        <f t="shared" si="134"/>
        <v>1010.3295824948309</v>
      </c>
      <c r="I1481" s="96">
        <f>C1481*$E$1859/E1481</f>
        <v>27.544043142660225</v>
      </c>
      <c r="J1481" s="98">
        <f>J1480*((H1481+(I1481/12))/H1480)</f>
        <v>378544.85609894485</v>
      </c>
      <c r="K1481" s="96">
        <f>D1481*$E$1859/E1481</f>
        <v>44.902070330806325</v>
      </c>
      <c r="L1481" s="98">
        <f>K1481*(J1481/H1481)</f>
        <v>16823.666302977665</v>
      </c>
      <c r="M1481" s="91">
        <f>H1481/AVERAGE(K1361:K1480)</f>
        <v>20.993501005229117</v>
      </c>
      <c r="N1481" s="87"/>
      <c r="O1481" s="99">
        <f t="shared" si="136"/>
        <v>24.610598936385493</v>
      </c>
      <c r="P1481" s="99"/>
      <c r="Q1481" s="107">
        <f>1/M1481-(G1481/100-(((E1481/E1361)^(1/10))-1))</f>
        <v>3.1236860631154627E-2</v>
      </c>
      <c r="R1481" s="97">
        <f>((G1481/G1482+G1481/1200+((1+G1482/1200)^(-119))*(1-G1481/G1482)))</f>
        <v>1.0067735459886391</v>
      </c>
      <c r="S1481" s="97">
        <f>S1480*R1480*E1480/E1481</f>
        <v>24.399499975201177</v>
      </c>
      <c r="T1481" s="100">
        <f t="shared" si="137"/>
        <v>7.6097963468300778E-2</v>
      </c>
      <c r="U1481" s="100">
        <f t="shared" si="138"/>
        <v>4.144377535130328E-2</v>
      </c>
      <c r="V1481" s="100">
        <f t="shared" si="139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135"/>
        <v>1993.7916666665551</v>
      </c>
      <c r="G1482" s="97">
        <v>5.33</v>
      </c>
      <c r="H1482" s="96">
        <f t="shared" ref="H1482:H1545" si="140">B1482*$E$1859/E1482</f>
        <v>1016.378791695264</v>
      </c>
      <c r="I1482" s="96">
        <f>C1482*$E$1859/E1482</f>
        <v>27.474434248455722</v>
      </c>
      <c r="J1482" s="98">
        <f>J1481*((H1482+(I1482/12))/H1481)</f>
        <v>381669.17238895933</v>
      </c>
      <c r="K1482" s="96">
        <f>D1482*$E$1859/E1482</f>
        <v>45.790723747426206</v>
      </c>
      <c r="L1482" s="98">
        <f>K1482*(J1482/H1482)</f>
        <v>17195.269892065637</v>
      </c>
      <c r="M1482" s="91">
        <f>H1482/AVERAGE(K1362:K1481)</f>
        <v>21.109178247475114</v>
      </c>
      <c r="N1482" s="87"/>
      <c r="O1482" s="99">
        <f t="shared" si="136"/>
        <v>24.737889343598049</v>
      </c>
      <c r="P1482" s="99"/>
      <c r="Q1482" s="107">
        <f>1/M1482-(G1482/100-(((E1482/E1362)^(1/10))-1))</f>
        <v>3.1395305530902265E-2</v>
      </c>
      <c r="R1482" s="97">
        <f>((G1482/G1483+G1482/1200+((1+G1483/1200)^(-119))*(1-G1482/G1483)))</f>
        <v>0.9749773690649266</v>
      </c>
      <c r="S1482" s="97">
        <f>S1481*R1481*E1481/E1482</f>
        <v>24.463612135323089</v>
      </c>
      <c r="T1482" s="100">
        <f t="shared" si="137"/>
        <v>7.7493239381000834E-2</v>
      </c>
      <c r="U1482" s="100">
        <f t="shared" si="138"/>
        <v>4.1485400178090881E-2</v>
      </c>
      <c r="V1482" s="100">
        <f t="shared" si="139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141">F1482+1/12</f>
        <v>1993.8749999998884</v>
      </c>
      <c r="G1483" s="97">
        <v>5.72</v>
      </c>
      <c r="H1483" s="96">
        <f t="shared" si="140"/>
        <v>1013.4703514746224</v>
      </c>
      <c r="I1483" s="96">
        <f>C1483*$E$1859/E1483</f>
        <v>27.499379149519882</v>
      </c>
      <c r="J1483" s="98">
        <f>J1482*((H1483+(I1483/12))/H1482)</f>
        <v>381437.54299995129</v>
      </c>
      <c r="K1483" s="96">
        <f>D1483*$E$1859/E1483</f>
        <v>46.832143312757182</v>
      </c>
      <c r="L1483" s="98">
        <f>K1483*(J1483/H1483)</f>
        <v>17626.107811292008</v>
      </c>
      <c r="M1483" s="91">
        <f>H1483/AVERAGE(K1363:K1482)</f>
        <v>21.037901189606369</v>
      </c>
      <c r="N1483" s="87"/>
      <c r="O1483" s="99">
        <f t="shared" si="136"/>
        <v>24.645407638434449</v>
      </c>
      <c r="P1483" s="99"/>
      <c r="Q1483" s="107">
        <f>1/M1483-(G1483/100-(((E1483/E1363)^(1/10))-1))</f>
        <v>2.7521778620273905E-2</v>
      </c>
      <c r="R1483" s="97">
        <f>((G1483/G1484+G1483/1200+((1+G1484/1200)^(-119))*(1-G1483/G1484)))</f>
        <v>1.0009977036045139</v>
      </c>
      <c r="S1483" s="97">
        <f>S1482*R1482*E1482/E1483</f>
        <v>23.83510916583657</v>
      </c>
      <c r="T1483" s="100">
        <f t="shared" si="137"/>
        <v>7.9150376069160977E-2</v>
      </c>
      <c r="U1483" s="100">
        <f t="shared" si="138"/>
        <v>4.4771092884486663E-2</v>
      </c>
      <c r="V1483" s="100">
        <f t="shared" si="139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141"/>
        <v>1993.9583333332216</v>
      </c>
      <c r="G1484" s="97">
        <v>5.77</v>
      </c>
      <c r="H1484" s="96">
        <f t="shared" si="140"/>
        <v>1020.1700409807951</v>
      </c>
      <c r="I1484" s="96">
        <f>C1484*$E$1859/E1484</f>
        <v>27.543167969821663</v>
      </c>
      <c r="J1484" s="98">
        <f>J1483*((H1484+(I1484/12))/H1483)</f>
        <v>384822.95329719567</v>
      </c>
      <c r="K1484" s="96">
        <f>D1484*$E$1859/E1484</f>
        <v>47.926863820301769</v>
      </c>
      <c r="L1484" s="98">
        <f>K1484*(J1484/H1484)</f>
        <v>18078.708976661906</v>
      </c>
      <c r="M1484" s="91">
        <f>H1484/AVERAGE(K1364:K1483)</f>
        <v>21.164732079814641</v>
      </c>
      <c r="N1484" s="87"/>
      <c r="O1484" s="99">
        <f t="shared" si="136"/>
        <v>24.783708947329519</v>
      </c>
      <c r="P1484" s="99"/>
      <c r="Q1484" s="107">
        <f>1/M1484-(G1484/100-(((E1484/E1364)^(1/10))-1))</f>
        <v>2.6634499475645647E-2</v>
      </c>
      <c r="R1484" s="97">
        <f>((G1484/G1485+G1484/1200+((1+G1485/1200)^(-119))*(1-G1484/G1485)))</f>
        <v>1.0063172790165771</v>
      </c>
      <c r="S1484" s="97">
        <f>S1483*R1483*E1483/E1484</f>
        <v>23.858889540165308</v>
      </c>
      <c r="T1484" s="100">
        <f t="shared" si="137"/>
        <v>8.1575467808095992E-2</v>
      </c>
      <c r="U1484" s="100">
        <f t="shared" si="138"/>
        <v>4.5405950157139996E-2</v>
      </c>
      <c r="V1484" s="100">
        <f t="shared" si="139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141"/>
        <v>1994.0416666665549</v>
      </c>
      <c r="G1485" s="97">
        <v>5.75</v>
      </c>
      <c r="H1485" s="96">
        <f t="shared" si="140"/>
        <v>1032.7503713748288</v>
      </c>
      <c r="I1485" s="96">
        <f>C1485*$E$1859/E1485</f>
        <v>27.562353882694932</v>
      </c>
      <c r="J1485" s="98">
        <f>J1484*((H1485+(I1485/12))/H1484)</f>
        <v>390434.84660986584</v>
      </c>
      <c r="K1485" s="96">
        <f>D1485*$E$1859/E1485</f>
        <v>48.378063285567706</v>
      </c>
      <c r="L1485" s="98">
        <f>K1485*(J1485/H1485)</f>
        <v>18289.493997506954</v>
      </c>
      <c r="M1485" s="91">
        <f>H1485/AVERAGE(K1365:K1484)</f>
        <v>21.411974913826533</v>
      </c>
      <c r="N1485" s="87"/>
      <c r="O1485" s="99">
        <f t="shared" si="136"/>
        <v>25.061136005191315</v>
      </c>
      <c r="P1485" s="99"/>
      <c r="Q1485" s="107">
        <f>1/M1485-(G1485/100-(((E1485/E1365)^(1/10))-1))</f>
        <v>2.5960655912227633E-2</v>
      </c>
      <c r="R1485" s="97">
        <f>((G1485/G1486+G1485/1200+((1+G1486/1200)^(-119))*(1-G1485/G1486)))</f>
        <v>0.98835683742500158</v>
      </c>
      <c r="S1485" s="97">
        <f>S1484*R1484*E1484/E1485</f>
        <v>23.943923027307019</v>
      </c>
      <c r="T1485" s="100">
        <f t="shared" si="137"/>
        <v>8.4698885504677968E-2</v>
      </c>
      <c r="U1485" s="100">
        <f t="shared" si="138"/>
        <v>4.5906114053420266E-2</v>
      </c>
      <c r="V1485" s="100">
        <f t="shared" si="139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141"/>
        <v>1994.1249999998881</v>
      </c>
      <c r="G1486" s="97">
        <v>5.97</v>
      </c>
      <c r="H1486" s="96">
        <f t="shared" si="140"/>
        <v>1026.1622589638714</v>
      </c>
      <c r="I1486" s="96">
        <f>C1486*$E$1859/E1486</f>
        <v>27.562851447511925</v>
      </c>
      <c r="J1486" s="98">
        <f>J1485*((H1486+(I1486/12))/H1485)</f>
        <v>388812.54055026727</v>
      </c>
      <c r="K1486" s="96">
        <f>D1486*$E$1859/E1486</f>
        <v>48.815059595432842</v>
      </c>
      <c r="L1486" s="98">
        <f>K1486*(J1486/H1486)</f>
        <v>18496.009936651917</v>
      </c>
      <c r="M1486" s="91">
        <f>H1486/AVERAGE(K1366:K1485)</f>
        <v>21.263840187313019</v>
      </c>
      <c r="N1486" s="87"/>
      <c r="O1486" s="99">
        <f t="shared" si="136"/>
        <v>24.875326969291894</v>
      </c>
      <c r="P1486" s="99"/>
      <c r="Q1486" s="107">
        <f>1/M1486-(G1486/100-(((E1486/E1366)^(1/10))-1))</f>
        <v>2.3932517058300323E-2</v>
      </c>
      <c r="R1486" s="97">
        <f>((G1486/G1487+G1486/1200+((1+G1487/1200)^(-119))*(1-G1486/G1487)))</f>
        <v>0.96773502402725808</v>
      </c>
      <c r="S1486" s="97">
        <f>S1485*R1485*E1485/E1486</f>
        <v>23.584481756475945</v>
      </c>
      <c r="T1486" s="100">
        <f t="shared" si="137"/>
        <v>8.5740916893514596E-2</v>
      </c>
      <c r="U1486" s="100">
        <f t="shared" si="138"/>
        <v>4.7880387204005226E-2</v>
      </c>
      <c r="V1486" s="100">
        <f t="shared" si="139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141"/>
        <v>1994.2083333332214</v>
      </c>
      <c r="G1487" s="97">
        <v>6.48</v>
      </c>
      <c r="H1487" s="96">
        <f t="shared" si="140"/>
        <v>1005.8264952785324</v>
      </c>
      <c r="I1487" s="96">
        <f>C1487*$E$1859/E1487</f>
        <v>27.56312877038043</v>
      </c>
      <c r="J1487" s="98">
        <f>J1486*((H1487+(I1487/12))/H1486)</f>
        <v>381977.63144659926</v>
      </c>
      <c r="K1487" s="96">
        <f>D1487*$E$1859/E1487</f>
        <v>49.249304042119554</v>
      </c>
      <c r="L1487" s="98">
        <f>K1487*(J1487/H1487)</f>
        <v>18703.158642875893</v>
      </c>
      <c r="M1487" s="91">
        <f>H1487/AVERAGE(K1367:K1486)</f>
        <v>20.833375889460406</v>
      </c>
      <c r="N1487" s="87"/>
      <c r="O1487" s="99">
        <f t="shared" si="136"/>
        <v>24.359940418108941</v>
      </c>
      <c r="P1487" s="99"/>
      <c r="Q1487" s="107">
        <f>1/M1487-(G1487/100-(((E1487/E1367)^(1/10))-1))</f>
        <v>1.995467848836488E-2</v>
      </c>
      <c r="R1487" s="97">
        <f>((G1487/G1488+G1487/1200+((1+G1488/1200)^(-119))*(1-G1487/G1488)))</f>
        <v>0.97038865435690924</v>
      </c>
      <c r="S1487" s="97">
        <f>S1486*R1486*E1486/E1487</f>
        <v>22.746003445159296</v>
      </c>
      <c r="T1487" s="100">
        <f t="shared" si="137"/>
        <v>8.5257985518339074E-2</v>
      </c>
      <c r="U1487" s="100">
        <f t="shared" si="138"/>
        <v>5.3500739833072242E-2</v>
      </c>
      <c r="V1487" s="100">
        <f t="shared" si="139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141"/>
        <v>1994.2916666665546</v>
      </c>
      <c r="G1488" s="97">
        <v>6.97</v>
      </c>
      <c r="H1488" s="96">
        <f t="shared" si="140"/>
        <v>968.55484542062391</v>
      </c>
      <c r="I1488" s="96">
        <f>C1488*$E$1859/E1488</f>
        <v>27.619503410108539</v>
      </c>
      <c r="J1488" s="98">
        <f>J1487*((H1488+(I1488/12))/H1487)</f>
        <v>368697.24241230084</v>
      </c>
      <c r="K1488" s="96">
        <f>D1488*$E$1859/E1488</f>
        <v>50.979990298507445</v>
      </c>
      <c r="L1488" s="98">
        <f>K1488*(J1488/H1488)</f>
        <v>19406.419708842343</v>
      </c>
      <c r="M1488" s="91">
        <f>H1488/AVERAGE(K1368:K1487)</f>
        <v>20.055250085063843</v>
      </c>
      <c r="N1488" s="87"/>
      <c r="O1488" s="99">
        <f t="shared" si="136"/>
        <v>23.440099239459407</v>
      </c>
      <c r="P1488" s="99"/>
      <c r="Q1488" s="107">
        <f>1/M1488-(G1488/100-(((E1488/E1368)^(1/10))-1))</f>
        <v>1.6553849274837051E-2</v>
      </c>
      <c r="R1488" s="97">
        <f>((G1488/G1489+G1488/1200+((1+G1489/1200)^(-119))*(1-G1488/G1489)))</f>
        <v>0.99094149793811337</v>
      </c>
      <c r="S1488" s="97">
        <f>S1487*R1487*E1487/E1488</f>
        <v>22.042514606387069</v>
      </c>
      <c r="T1488" s="100">
        <f t="shared" si="137"/>
        <v>8.9808068518690165E-2</v>
      </c>
      <c r="U1488" s="100">
        <f t="shared" si="138"/>
        <v>5.232368303426016E-2</v>
      </c>
      <c r="V1488" s="100">
        <f t="shared" si="139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141"/>
        <v>1994.3749999998879</v>
      </c>
      <c r="G1489" s="97">
        <v>7.18</v>
      </c>
      <c r="H1489" s="96">
        <f t="shared" si="140"/>
        <v>975.84083694915216</v>
      </c>
      <c r="I1489" s="96">
        <f>C1489*$E$1859/E1489</f>
        <v>27.694704897288126</v>
      </c>
      <c r="J1489" s="98">
        <f>J1488*((H1489+(I1489/12))/H1488)</f>
        <v>372349.32101712778</v>
      </c>
      <c r="K1489" s="96">
        <f>D1489*$E$1859/E1489</f>
        <v>52.741719220338972</v>
      </c>
      <c r="L1489" s="98">
        <f>K1489*(J1489/H1489)</f>
        <v>20124.535269876702</v>
      </c>
      <c r="M1489" s="91">
        <f>H1489/AVERAGE(K1369:K1488)</f>
        <v>20.196492421281445</v>
      </c>
      <c r="N1489" s="87"/>
      <c r="O1489" s="99">
        <f t="shared" si="136"/>
        <v>23.593459579735018</v>
      </c>
      <c r="P1489" s="99"/>
      <c r="Q1489" s="107">
        <f>1/M1489-(G1489/100-(((E1489/E1369)^(1/10))-1))</f>
        <v>1.3874324550450685E-2</v>
      </c>
      <c r="R1489" s="97">
        <f>((G1489/G1490+G1489/1200+((1+G1490/1200)^(-119))*(1-G1489/G1490)))</f>
        <v>1.0116668390942878</v>
      </c>
      <c r="S1489" s="97">
        <f>S1488*R1488*E1488/E1489</f>
        <v>21.828033735635355</v>
      </c>
      <c r="T1489" s="100">
        <f t="shared" si="137"/>
        <v>8.5278123057876742E-2</v>
      </c>
      <c r="U1489" s="100">
        <f t="shared" si="138"/>
        <v>5.0008874729805752E-2</v>
      </c>
      <c r="V1489" s="100">
        <f t="shared" si="139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141"/>
        <v>1994.4583333332212</v>
      </c>
      <c r="G1490" s="97">
        <v>7.1</v>
      </c>
      <c r="H1490" s="96">
        <f t="shared" si="140"/>
        <v>981.02067577702655</v>
      </c>
      <c r="I1490" s="96">
        <f>C1490*$E$1859/E1490</f>
        <v>27.694535270270258</v>
      </c>
      <c r="J1490" s="98">
        <f>J1489*((H1490+(I1490/12))/H1489)</f>
        <v>375206.3917079806</v>
      </c>
      <c r="K1490" s="96">
        <f>D1490*$E$1859/E1490</f>
        <v>54.35376081081079</v>
      </c>
      <c r="L1490" s="98">
        <f>K1490*(J1490/H1490)</f>
        <v>20788.428799861733</v>
      </c>
      <c r="M1490" s="91">
        <f>H1490/AVERAGE(K1370:K1489)</f>
        <v>20.290763690670303</v>
      </c>
      <c r="N1490" s="87"/>
      <c r="O1490" s="99">
        <f t="shared" si="136"/>
        <v>23.69008723443196</v>
      </c>
      <c r="P1490" s="99"/>
      <c r="Q1490" s="107">
        <f>1/M1490-(G1490/100-(((E1490/E1370)^(1/10))-1))</f>
        <v>1.4494740216395317E-2</v>
      </c>
      <c r="R1490" s="97">
        <f>((G1490/G1491+G1490/1200+((1+G1491/1200)^(-119))*(1-G1490/G1491)))</f>
        <v>0.99183211848935038</v>
      </c>
      <c r="S1490" s="97">
        <f>S1489*R1489*E1489/E1490</f>
        <v>22.008094183875812</v>
      </c>
      <c r="T1490" s="100">
        <f t="shared" si="137"/>
        <v>8.7165820727450605E-2</v>
      </c>
      <c r="U1490" s="100">
        <f t="shared" si="138"/>
        <v>4.9143494253137465E-2</v>
      </c>
      <c r="V1490" s="100">
        <f t="shared" si="139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141"/>
        <v>1994.5416666665544</v>
      </c>
      <c r="G1491" s="97">
        <v>7.3</v>
      </c>
      <c r="H1491" s="96">
        <f t="shared" si="140"/>
        <v>970.99820552560607</v>
      </c>
      <c r="I1491" s="96">
        <f>C1491*$E$1859/E1491</f>
        <v>27.68441937331535</v>
      </c>
      <c r="J1491" s="98">
        <f>J1490*((H1491+(I1491/12))/H1490)</f>
        <v>372255.50523614982</v>
      </c>
      <c r="K1491" s="96">
        <f>D1491*$E$1859/E1491</f>
        <v>55.734522607816686</v>
      </c>
      <c r="L1491" s="98">
        <f>K1491*(J1491/H1491)</f>
        <v>21367.169119779886</v>
      </c>
      <c r="M1491" s="91">
        <f>H1491/AVERAGE(K1371:K1490)</f>
        <v>20.067951816142141</v>
      </c>
      <c r="N1491" s="87"/>
      <c r="O1491" s="99">
        <f t="shared" si="136"/>
        <v>23.415889076109906</v>
      </c>
      <c r="P1491" s="99"/>
      <c r="Q1491" s="107">
        <f>1/M1491-(G1491/100-(((E1491/E1371)^(1/10))-1))</f>
        <v>1.2922687944643303E-2</v>
      </c>
      <c r="R1491" s="97">
        <f>((G1491/G1492+G1491/1200+((1+G1492/1200)^(-119))*(1-G1491/G1492)))</f>
        <v>1.0103198282151835</v>
      </c>
      <c r="S1491" s="97">
        <f>S1490*R1490*E1490/E1491</f>
        <v>21.769498196694009</v>
      </c>
      <c r="T1491" s="100">
        <f t="shared" si="137"/>
        <v>8.5737172821608088E-2</v>
      </c>
      <c r="U1491" s="100">
        <f t="shared" si="138"/>
        <v>5.2774661185686522E-2</v>
      </c>
      <c r="V1491" s="100">
        <f t="shared" si="139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141"/>
        <v>1994.6249999998877</v>
      </c>
      <c r="G1492" s="97">
        <v>7.24</v>
      </c>
      <c r="H1492" s="96">
        <f t="shared" si="140"/>
        <v>994.59681154362386</v>
      </c>
      <c r="I1492" s="96">
        <f>C1492*$E$1859/E1492</f>
        <v>27.637211073825497</v>
      </c>
      <c r="J1492" s="98">
        <f>J1491*((H1492+(I1492/12))/H1491)</f>
        <v>382185.54727831867</v>
      </c>
      <c r="K1492" s="96">
        <f>D1492*$E$1859/E1492</f>
        <v>57.031206107382538</v>
      </c>
      <c r="L1492" s="98">
        <f>K1492*(J1492/H1492)</f>
        <v>21914.913123705075</v>
      </c>
      <c r="M1492" s="91">
        <f>H1492/AVERAGE(K1372:K1491)</f>
        <v>20.535549404755628</v>
      </c>
      <c r="N1492" s="87"/>
      <c r="O1492" s="99">
        <f t="shared" si="136"/>
        <v>23.945020932611584</v>
      </c>
      <c r="P1492" s="99"/>
      <c r="Q1492" s="107">
        <f>1/M1492-(G1492/100-(((E1492/E1372)^(1/10))-1))</f>
        <v>1.2408744966443216E-2</v>
      </c>
      <c r="R1492" s="97">
        <f>((G1492/G1493+G1492/1200+((1+G1493/1200)^(-119))*(1-G1492/G1493)))</f>
        <v>0.99064841438498441</v>
      </c>
      <c r="S1492" s="97">
        <f>S1491*R1491*E1491/E1492</f>
        <v>21.905588608568678</v>
      </c>
      <c r="T1492" s="100">
        <f t="shared" si="137"/>
        <v>8.1315070024978064E-2</v>
      </c>
      <c r="U1492" s="100">
        <f t="shared" si="138"/>
        <v>5.4303842134975744E-2</v>
      </c>
      <c r="V1492" s="100">
        <f t="shared" si="139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141"/>
        <v>1994.7083333332209</v>
      </c>
      <c r="G1493" s="97">
        <v>7.46</v>
      </c>
      <c r="H1493" s="96">
        <f t="shared" si="140"/>
        <v>997.7456805890223</v>
      </c>
      <c r="I1493" s="96">
        <f>C1493*$E$1859/E1493</f>
        <v>27.60594953145916</v>
      </c>
      <c r="J1493" s="98">
        <f>J1492*((H1493+(I1493/12))/H1492)</f>
        <v>384279.52994486532</v>
      </c>
      <c r="K1493" s="96">
        <f>D1493*$E$1859/E1493</f>
        <v>58.395557329317249</v>
      </c>
      <c r="L1493" s="98">
        <f>K1493*(J1493/H1493)</f>
        <v>22490.919036733703</v>
      </c>
      <c r="M1493" s="91">
        <f>H1493/AVERAGE(K1373:K1492)</f>
        <v>20.57645010081886</v>
      </c>
      <c r="N1493" s="87"/>
      <c r="O1493" s="99">
        <f t="shared" si="136"/>
        <v>23.975369102753451</v>
      </c>
      <c r="P1493" s="99"/>
      <c r="Q1493" s="107">
        <f>1/M1493-(G1493/100-(((E1493/E1373)^(1/10))-1))</f>
        <v>9.8951853180564639E-3</v>
      </c>
      <c r="R1493" s="97">
        <f>((G1493/G1494+G1493/1200+((1+G1494/1200)^(-119))*(1-G1493/G1494)))</f>
        <v>0.98687330677053553</v>
      </c>
      <c r="S1493" s="97">
        <f>S1492*R1492*E1492/E1493</f>
        <v>21.642635586117823</v>
      </c>
      <c r="T1493" s="100">
        <f t="shared" si="137"/>
        <v>8.3467666640532734E-2</v>
      </c>
      <c r="U1493" s="100">
        <f t="shared" si="138"/>
        <v>5.7006347749036346E-2</v>
      </c>
      <c r="V1493" s="100">
        <f t="shared" si="139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141"/>
        <v>1994.7916666665542</v>
      </c>
      <c r="G1494" s="97">
        <v>7.74</v>
      </c>
      <c r="H1494" s="96">
        <f t="shared" si="140"/>
        <v>990.35224150501642</v>
      </c>
      <c r="I1494" s="96">
        <f>C1494*$E$1859/E1494</f>
        <v>27.786703228428085</v>
      </c>
      <c r="J1494" s="98">
        <f>J1493*((H1494+(I1494/12))/H1493)</f>
        <v>382323.79557030246</v>
      </c>
      <c r="K1494" s="96">
        <f>D1494*$E$1859/E1494</f>
        <v>60.683923812709018</v>
      </c>
      <c r="L1494" s="98">
        <f>K1494*(J1494/H1494)</f>
        <v>23426.925400720116</v>
      </c>
      <c r="M1494" s="91">
        <f>H1494/AVERAGE(K1374:K1493)</f>
        <v>20.39575928241025</v>
      </c>
      <c r="N1494" s="87"/>
      <c r="O1494" s="99">
        <f t="shared" si="136"/>
        <v>23.747831033857789</v>
      </c>
      <c r="P1494" s="99"/>
      <c r="Q1494" s="107">
        <f>1/M1494-(G1494/100-(((E1494/E1374)^(1/10))-1))</f>
        <v>7.2995277900827146E-3</v>
      </c>
      <c r="R1494" s="97">
        <f>((G1494/G1495+G1494/1200+((1+G1495/1200)^(-119))*(1-G1494/G1495)))</f>
        <v>0.99139596332361246</v>
      </c>
      <c r="S1494" s="97">
        <f>S1493*R1493*E1493/E1494</f>
        <v>21.344252699708385</v>
      </c>
      <c r="T1494" s="100">
        <f t="shared" si="137"/>
        <v>8.3563299276743219E-2</v>
      </c>
      <c r="U1494" s="100">
        <f t="shared" si="138"/>
        <v>5.8539710698669367E-2</v>
      </c>
      <c r="V1494" s="100">
        <f t="shared" si="139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141"/>
        <v>1994.8749999998875</v>
      </c>
      <c r="G1495" s="97">
        <v>7.96</v>
      </c>
      <c r="H1495" s="96">
        <f t="shared" si="140"/>
        <v>983.05840150300583</v>
      </c>
      <c r="I1495" s="96">
        <f>C1495*$E$1859/E1495</f>
        <v>27.927422326987305</v>
      </c>
      <c r="J1495" s="98">
        <f>J1494*((H1495+(I1495/12))/H1494)</f>
        <v>380406.46554815478</v>
      </c>
      <c r="K1495" s="96">
        <f>D1495*$E$1859/E1495</f>
        <v>62.927167368069462</v>
      </c>
      <c r="L1495" s="98">
        <f>K1495*(J1495/H1495)</f>
        <v>24350.436646333153</v>
      </c>
      <c r="M1495" s="91">
        <f>H1495/AVERAGE(K1375:K1494)</f>
        <v>20.20947302039405</v>
      </c>
      <c r="N1495" s="87"/>
      <c r="O1495" s="99">
        <f t="shared" si="136"/>
        <v>23.513754336451807</v>
      </c>
      <c r="P1495" s="99"/>
      <c r="Q1495" s="107">
        <f>1/M1495-(G1495/100-(((E1495/E1375)^(1/10))-1))</f>
        <v>5.689940976984123E-3</v>
      </c>
      <c r="R1495" s="97">
        <f>((G1495/G1496+G1495/1200+((1+G1496/1200)^(-119))*(1-G1495/G1496)))</f>
        <v>1.0169643925831136</v>
      </c>
      <c r="S1495" s="97">
        <f>S1494*R1494*E1494/E1495</f>
        <v>21.132335283995836</v>
      </c>
      <c r="T1495" s="100">
        <f t="shared" si="137"/>
        <v>8.9119377079032169E-2</v>
      </c>
      <c r="U1495" s="100">
        <f t="shared" si="138"/>
        <v>5.9129573012722814E-2</v>
      </c>
      <c r="V1495" s="100">
        <f t="shared" si="139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141"/>
        <v>1994.9583333332207</v>
      </c>
      <c r="G1496" s="97">
        <v>7.81</v>
      </c>
      <c r="H1496" s="96">
        <f t="shared" si="140"/>
        <v>970.64782494989947</v>
      </c>
      <c r="I1496" s="96">
        <f>C1496*$E$1859/E1496</f>
        <v>28.08372735470941</v>
      </c>
      <c r="J1496" s="98">
        <f>J1495*((H1496+(I1496/12))/H1495)</f>
        <v>376509.65304180747</v>
      </c>
      <c r="K1496" s="96">
        <f>D1496*$E$1859/E1496</f>
        <v>65.251484969939867</v>
      </c>
      <c r="L1496" s="98">
        <f>K1496*(J1496/H1496)</f>
        <v>25310.739214568228</v>
      </c>
      <c r="M1496" s="91">
        <f>H1496/AVERAGE(K1376:K1495)</f>
        <v>19.911484108090324</v>
      </c>
      <c r="N1496" s="87"/>
      <c r="O1496" s="99">
        <f t="shared" si="136"/>
        <v>23.150110785223831</v>
      </c>
      <c r="P1496" s="99"/>
      <c r="Q1496" s="107">
        <f>1/M1496-(G1496/100-(((E1496/E1376)^(1/10))-1))</f>
        <v>7.9304689773231005E-3</v>
      </c>
      <c r="R1496" s="97">
        <f>((G1496/G1497+G1496/1200+((1+G1497/1200)^(-119))*(1-G1496/G1497)))</f>
        <v>1.0085772379629767</v>
      </c>
      <c r="S1496" s="97">
        <f>S1495*R1495*E1495/E1496</f>
        <v>21.490832515951524</v>
      </c>
      <c r="T1496" s="100">
        <f t="shared" si="137"/>
        <v>9.3581239201921518E-2</v>
      </c>
      <c r="U1496" s="100">
        <f t="shared" si="138"/>
        <v>5.7764808949848812E-2</v>
      </c>
      <c r="V1496" s="100">
        <f t="shared" si="139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141"/>
        <v>1995.041666666554</v>
      </c>
      <c r="G1497" s="97">
        <v>7.78</v>
      </c>
      <c r="H1497" s="96">
        <f t="shared" si="140"/>
        <v>988.13930555555521</v>
      </c>
      <c r="I1497" s="96">
        <f>C1497*$E$1859/E1497</f>
        <v>27.992855555555547</v>
      </c>
      <c r="J1497" s="98">
        <f>J1496*((H1497+(I1497/12))/H1496)</f>
        <v>384199.37269422703</v>
      </c>
      <c r="K1497" s="96">
        <f>D1497*$E$1859/E1497</f>
        <v>66.371527777777743</v>
      </c>
      <c r="L1497" s="98">
        <f>K1497*(J1497/H1497)</f>
        <v>25805.97613475463</v>
      </c>
      <c r="M1497" s="91">
        <f>H1497/AVERAGE(K1377:K1496)</f>
        <v>20.219119422457297</v>
      </c>
      <c r="N1497" s="87"/>
      <c r="O1497" s="99">
        <f t="shared" si="136"/>
        <v>23.488372636558683</v>
      </c>
      <c r="P1497" s="99"/>
      <c r="Q1497" s="107">
        <f>1/M1497-(G1497/100-(((E1497/E1377)^(1/10))-1))</f>
        <v>7.6841322003245241E-3</v>
      </c>
      <c r="R1497" s="97">
        <f>((G1497/G1498+G1497/1200+((1+G1498/1200)^(-119))*(1-G1497/G1498)))</f>
        <v>1.0281526145343234</v>
      </c>
      <c r="S1497" s="97">
        <f>S1496*R1496*E1496/E1497</f>
        <v>21.588636897667055</v>
      </c>
      <c r="T1497" s="100">
        <f t="shared" si="137"/>
        <v>8.9664153638160826E-2</v>
      </c>
      <c r="U1497" s="100">
        <f t="shared" si="138"/>
        <v>5.751990297624876E-2</v>
      </c>
      <c r="V1497" s="100">
        <f t="shared" si="139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141"/>
        <v>1995.1249999998872</v>
      </c>
      <c r="G1498" s="97">
        <v>7.47</v>
      </c>
      <c r="H1498" s="96">
        <f t="shared" si="140"/>
        <v>1019.474773757455</v>
      </c>
      <c r="I1498" s="96">
        <f>C1498*$E$1859/E1498</f>
        <v>27.881551954937034</v>
      </c>
      <c r="J1498" s="98">
        <f>J1497*((H1498+(I1498/12))/H1497)</f>
        <v>397286.33325850527</v>
      </c>
      <c r="K1498" s="96">
        <f>D1498*$E$1859/E1498</f>
        <v>67.482663684559284</v>
      </c>
      <c r="L1498" s="98">
        <f>K1498*(J1498/H1498)</f>
        <v>26297.796378955671</v>
      </c>
      <c r="M1498" s="91">
        <f>H1498/AVERAGE(K1378:K1497)</f>
        <v>20.802571764332676</v>
      </c>
      <c r="N1498" s="87"/>
      <c r="O1498" s="99">
        <f t="shared" si="136"/>
        <v>24.144282243906428</v>
      </c>
      <c r="P1498" s="99"/>
      <c r="Q1498" s="107">
        <f>1/M1498-(G1498/100-(((E1498/E1378)^(1/10))-1))</f>
        <v>9.3198886486230981E-3</v>
      </c>
      <c r="R1498" s="97">
        <f>((G1498/G1499+G1498/1200+((1+G1499/1200)^(-119))*(1-G1498/G1499)))</f>
        <v>1.0253227230664379</v>
      </c>
      <c r="S1498" s="97">
        <f>S1497*R1497*E1497/E1498</f>
        <v>22.108157353389348</v>
      </c>
      <c r="T1498" s="100">
        <f t="shared" si="137"/>
        <v>8.7208998858727238E-2</v>
      </c>
      <c r="U1498" s="100">
        <f t="shared" si="138"/>
        <v>5.5197207419650729E-2</v>
      </c>
      <c r="V1498" s="100">
        <f t="shared" si="139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141"/>
        <v>1995.2083333332205</v>
      </c>
      <c r="G1499" s="97">
        <v>7.2</v>
      </c>
      <c r="H1499" s="96">
        <f t="shared" si="140"/>
        <v>1039.78592850066</v>
      </c>
      <c r="I1499" s="96">
        <f>C1499*$E$1859/E1499</f>
        <v>27.768388276089819</v>
      </c>
      <c r="J1499" s="98">
        <f>J1498*((H1499+(I1499/12))/H1498)</f>
        <v>406103.3024012894</v>
      </c>
      <c r="K1499" s="96">
        <f>D1499*$E$1859/E1499</f>
        <v>68.6302990422721</v>
      </c>
      <c r="L1499" s="98">
        <f>K1499*(J1499/H1499)</f>
        <v>26804.547284116336</v>
      </c>
      <c r="M1499" s="91">
        <f>H1499/AVERAGE(K1379:K1498)</f>
        <v>21.152737302036989</v>
      </c>
      <c r="N1499" s="87"/>
      <c r="O1499" s="99">
        <f t="shared" si="136"/>
        <v>24.527320822094776</v>
      </c>
      <c r="P1499" s="99"/>
      <c r="Q1499" s="107">
        <f>1/M1499-(G1499/100-(((E1499/E1379)^(1/10))-1))</f>
        <v>1.117661660186179E-2</v>
      </c>
      <c r="R1499" s="97">
        <f>((G1499/G1500+G1499/1200+((1+G1500/1200)^(-119))*(1-G1499/G1500)))</f>
        <v>1.0159636566781896</v>
      </c>
      <c r="S1499" s="97">
        <f>S1498*R1498*E1498/E1499</f>
        <v>22.59313481785582</v>
      </c>
      <c r="T1499" s="100">
        <f t="shared" si="137"/>
        <v>8.3705001216803909E-2</v>
      </c>
      <c r="U1499" s="100">
        <f t="shared" si="138"/>
        <v>4.9657281417052834E-2</v>
      </c>
      <c r="V1499" s="100">
        <f t="shared" si="139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141"/>
        <v>1995.2916666665537</v>
      </c>
      <c r="G1500" s="97">
        <v>7.06</v>
      </c>
      <c r="H1500" s="96">
        <f t="shared" si="140"/>
        <v>1067.3817258393678</v>
      </c>
      <c r="I1500" s="96">
        <f>C1500*$E$1859/E1500</f>
        <v>27.831025988479254</v>
      </c>
      <c r="J1500" s="98">
        <f>J1499*((H1500+(I1500/12))/H1499)</f>
        <v>417787.05389498262</v>
      </c>
      <c r="K1500" s="96">
        <f>D1500*$E$1859/E1500</f>
        <v>69.721413840355467</v>
      </c>
      <c r="L1500" s="98">
        <f>K1500*(J1500/H1500)</f>
        <v>27289.865824570625</v>
      </c>
      <c r="M1500" s="91">
        <f>H1500/AVERAGE(K1380:K1499)</f>
        <v>21.642739261879658</v>
      </c>
      <c r="N1500" s="87"/>
      <c r="O1500" s="99">
        <f t="shared" si="136"/>
        <v>25.070444808546711</v>
      </c>
      <c r="P1500" s="99"/>
      <c r="Q1500" s="107">
        <f>1/M1500-(G1500/100-(((E1500/E1380)^(1/10))-1))</f>
        <v>1.1362181625356529E-2</v>
      </c>
      <c r="R1500" s="97">
        <f>((G1500/G1501+G1500/1200+((1+G1501/1200)^(-119))*(1-G1500/G1501)))</f>
        <v>1.0370731500299206</v>
      </c>
      <c r="S1500" s="97">
        <f>S1499*R1499*E1499/E1500</f>
        <v>22.878248223945615</v>
      </c>
      <c r="T1500" s="100">
        <f t="shared" si="137"/>
        <v>7.7283159829842241E-2</v>
      </c>
      <c r="U1500" s="100">
        <f t="shared" si="138"/>
        <v>4.9368146274700875E-2</v>
      </c>
      <c r="V1500" s="100">
        <f t="shared" si="139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141"/>
        <v>1995.374999999887</v>
      </c>
      <c r="G1501" s="97">
        <v>6.63</v>
      </c>
      <c r="H1501" s="96">
        <f t="shared" si="140"/>
        <v>1098.6260847897499</v>
      </c>
      <c r="I1501" s="96">
        <f>C1501*$E$1859/E1501</f>
        <v>27.909142098226013</v>
      </c>
      <c r="J1501" s="98">
        <f>J1500*((H1501+(I1501/12))/H1500)</f>
        <v>430926.83465478336</v>
      </c>
      <c r="K1501" s="96">
        <f>D1501*$E$1859/E1501</f>
        <v>70.89820188994743</v>
      </c>
      <c r="L1501" s="98">
        <f>K1501*(J1501/H1501)</f>
        <v>27809.222943216133</v>
      </c>
      <c r="M1501" s="91">
        <f>H1501/AVERAGE(K1381:K1500)</f>
        <v>22.195426698019954</v>
      </c>
      <c r="N1501" s="87"/>
      <c r="O1501" s="99">
        <f t="shared" si="136"/>
        <v>25.68421771112796</v>
      </c>
      <c r="P1501" s="99"/>
      <c r="Q1501" s="107">
        <f>1/M1501-(G1501/100-(((E1501/E1381)^(1/10))-1))</f>
        <v>1.432917273293545E-2</v>
      </c>
      <c r="R1501" s="97">
        <f>((G1501/G1502+G1501/1200+((1+G1502/1200)^(-119))*(1-G1501/G1502)))</f>
        <v>1.0395819290594353</v>
      </c>
      <c r="S1501" s="97">
        <f>S1500*R1500*E1500/E1501</f>
        <v>23.679650033681522</v>
      </c>
      <c r="T1501" s="100">
        <f t="shared" si="137"/>
        <v>7.5490821436598132E-2</v>
      </c>
      <c r="U1501" s="100">
        <f t="shared" si="138"/>
        <v>4.792778951194876E-2</v>
      </c>
      <c r="V1501" s="100">
        <f t="shared" si="139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141"/>
        <v>1995.4583333332203</v>
      </c>
      <c r="G1502" s="97">
        <v>6.17</v>
      </c>
      <c r="H1502" s="96">
        <f t="shared" si="140"/>
        <v>1128.9939454098358</v>
      </c>
      <c r="I1502" s="96">
        <f>C1502*$E$1859/E1502</f>
        <v>27.965809049180319</v>
      </c>
      <c r="J1502" s="98">
        <f>J1501*((H1502+(I1502/12))/H1501)</f>
        <v>443752.48514528491</v>
      </c>
      <c r="K1502" s="96">
        <f>D1502*$E$1859/E1502</f>
        <v>72.070569278688495</v>
      </c>
      <c r="L1502" s="98">
        <f>K1502*(J1502/H1502)</f>
        <v>28327.427576809412</v>
      </c>
      <c r="M1502" s="91">
        <f>H1502/AVERAGE(K1382:K1501)</f>
        <v>22.71835675952061</v>
      </c>
      <c r="N1502" s="87"/>
      <c r="O1502" s="99">
        <f t="shared" si="136"/>
        <v>26.261521783971144</v>
      </c>
      <c r="P1502" s="99"/>
      <c r="Q1502" s="107">
        <f>1/M1502-(G1502/100-(((E1502/E1382)^(1/10))-1))</f>
        <v>1.7806905868943394E-2</v>
      </c>
      <c r="R1502" s="97">
        <f>((G1502/G1503+G1502/1200+((1+G1503/1200)^(-119))*(1-G1502/G1503)))</f>
        <v>0.99703757516656621</v>
      </c>
      <c r="S1502" s="97">
        <f>S1501*R1501*E1501/E1502</f>
        <v>24.568509501608332</v>
      </c>
      <c r="T1502" s="100">
        <f t="shared" si="137"/>
        <v>7.4603462558099798E-2</v>
      </c>
      <c r="U1502" s="100">
        <f t="shared" si="138"/>
        <v>4.5564377019249314E-2</v>
      </c>
      <c r="V1502" s="100">
        <f t="shared" si="139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141"/>
        <v>1995.5416666665535</v>
      </c>
      <c r="G1503" s="97">
        <v>6.28</v>
      </c>
      <c r="H1503" s="96">
        <f t="shared" si="140"/>
        <v>1166.7142956393438</v>
      </c>
      <c r="I1503" s="96">
        <f>C1503*$E$1859/E1503</f>
        <v>28.133268983606545</v>
      </c>
      <c r="J1503" s="98">
        <f>J1502*((H1503+(I1503/12))/H1502)</f>
        <v>459500.00079501286</v>
      </c>
      <c r="K1503" s="96">
        <f>D1503*$E$1859/E1503</f>
        <v>72.593881573770474</v>
      </c>
      <c r="L1503" s="98">
        <f>K1503*(J1503/H1503)</f>
        <v>28590.451634589317</v>
      </c>
      <c r="M1503" s="91">
        <f>H1503/AVERAGE(K1383:K1502)</f>
        <v>23.376412691512126</v>
      </c>
      <c r="N1503" s="87"/>
      <c r="O1503" s="99">
        <f t="shared" si="136"/>
        <v>26.992759359536386</v>
      </c>
      <c r="P1503" s="99"/>
      <c r="Q1503" s="107">
        <f>1/M1503-(G1503/100-(((E1503/E1383)^(1/10))-1))</f>
        <v>1.5275527417729688E-2</v>
      </c>
      <c r="R1503" s="97">
        <f>((G1503/G1504+G1503/1200+((1+G1504/1200)^(-119))*(1-G1503/G1504)))</f>
        <v>0.98990604708569518</v>
      </c>
      <c r="S1503" s="97">
        <f>S1502*R1502*E1502/E1503</f>
        <v>24.495727138940314</v>
      </c>
      <c r="T1503" s="100">
        <f t="shared" si="137"/>
        <v>7.2289126458986219E-2</v>
      </c>
      <c r="U1503" s="100">
        <f t="shared" si="138"/>
        <v>4.4208894671601051E-2</v>
      </c>
      <c r="V1503" s="100">
        <f t="shared" si="139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141"/>
        <v>1995.6249999998868</v>
      </c>
      <c r="G1504" s="97">
        <v>6.49</v>
      </c>
      <c r="H1504" s="96">
        <f t="shared" si="140"/>
        <v>1167.2947923806405</v>
      </c>
      <c r="I1504" s="96">
        <f>C1504*$E$1859/E1504</f>
        <v>28.205813963374741</v>
      </c>
      <c r="J1504" s="98">
        <f>J1503*((H1504+(I1504/12))/H1503)</f>
        <v>460654.341567503</v>
      </c>
      <c r="K1504" s="96">
        <f>D1504*$E$1859/E1504</f>
        <v>72.925912786134703</v>
      </c>
      <c r="L1504" s="98">
        <f>K1504*(J1504/H1504)</f>
        <v>28779.052692588004</v>
      </c>
      <c r="M1504" s="91">
        <f>H1504/AVERAGE(K1384:K1503)</f>
        <v>23.284070256230528</v>
      </c>
      <c r="N1504" s="87"/>
      <c r="O1504" s="99">
        <f t="shared" si="136"/>
        <v>26.857726122313171</v>
      </c>
      <c r="P1504" s="99"/>
      <c r="Q1504" s="107">
        <f>1/M1504-(G1504/100-(((E1504/E1384)^(1/10))-1))</f>
        <v>1.3424483051002793E-2</v>
      </c>
      <c r="R1504" s="97">
        <f>((G1504/G1505+G1504/1200+((1+G1505/1200)^(-119))*(1-G1504/G1505)))</f>
        <v>1.0268502039316021</v>
      </c>
      <c r="S1504" s="97">
        <f>S1503*R1503*E1503/E1504</f>
        <v>24.185032272375565</v>
      </c>
      <c r="T1504" s="100">
        <f t="shared" si="137"/>
        <v>7.1806056237028626E-2</v>
      </c>
      <c r="U1504" s="100">
        <f t="shared" si="138"/>
        <v>4.4697445527743351E-2</v>
      </c>
      <c r="V1504" s="100">
        <f t="shared" si="139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141"/>
        <v>1995.70833333322</v>
      </c>
      <c r="G1505" s="97">
        <v>6.2</v>
      </c>
      <c r="H1505" s="96">
        <f t="shared" si="140"/>
        <v>1205.9742087793732</v>
      </c>
      <c r="I1505" s="96">
        <f>C1505*$E$1859/E1505</f>
        <v>28.296438577023491</v>
      </c>
      <c r="J1505" s="98">
        <f>J1504*((H1505+(I1505/12))/H1504)</f>
        <v>476849.12029025378</v>
      </c>
      <c r="K1505" s="96">
        <f>D1505*$E$1859/E1505</f>
        <v>73.304028655352468</v>
      </c>
      <c r="L1505" s="98">
        <f>K1505*(J1505/H1505)</f>
        <v>28984.833443010397</v>
      </c>
      <c r="M1505" s="91">
        <f>H1505/AVERAGE(K1385:K1504)</f>
        <v>23.94600707529986</v>
      </c>
      <c r="N1505" s="87"/>
      <c r="O1505" s="99">
        <f t="shared" si="136"/>
        <v>27.591422770766535</v>
      </c>
      <c r="P1505" s="99"/>
      <c r="Q1505" s="107">
        <f>1/M1505-(G1505/100-(((E1505/E1385)^(1/10))-1))</f>
        <v>1.5053027578776031E-2</v>
      </c>
      <c r="R1505" s="97">
        <f>((G1505/G1506+G1505/1200+((1+G1506/1200)^(-119))*(1-G1505/G1506)))</f>
        <v>1.0170817654715301</v>
      </c>
      <c r="S1505" s="97">
        <f>S1504*R1504*E1504/E1505</f>
        <v>24.785773978968862</v>
      </c>
      <c r="T1505" s="100">
        <f t="shared" si="137"/>
        <v>6.7111903472969026E-2</v>
      </c>
      <c r="U1505" s="100">
        <f t="shared" si="138"/>
        <v>4.1744359265578401E-2</v>
      </c>
      <c r="V1505" s="100">
        <f t="shared" si="139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141"/>
        <v>1995.7916666665533</v>
      </c>
      <c r="G1506" s="97">
        <v>6.04</v>
      </c>
      <c r="H1506" s="96">
        <f t="shared" si="140"/>
        <v>1210.6702268054648</v>
      </c>
      <c r="I1506" s="96">
        <f>C1506*$E$1859/E1506</f>
        <v>28.349771145087825</v>
      </c>
      <c r="J1506" s="98">
        <f>J1505*((H1506+(I1506/12))/H1505)</f>
        <v>479640.09126847744</v>
      </c>
      <c r="K1506" s="96">
        <f>D1506*$E$1859/E1506</f>
        <v>72.220886224137914</v>
      </c>
      <c r="L1506" s="98">
        <f>K1506*(J1506/H1506)</f>
        <v>28612.277474964227</v>
      </c>
      <c r="M1506" s="91">
        <f>H1506/AVERAGE(K1386:K1505)</f>
        <v>23.926762764083268</v>
      </c>
      <c r="N1506" s="87"/>
      <c r="O1506" s="99">
        <f t="shared" si="136"/>
        <v>27.540347277091762</v>
      </c>
      <c r="P1506" s="99"/>
      <c r="Q1506" s="107">
        <f>1/M1506-(G1506/100-(((E1506/E1386)^(1/10))-1))</f>
        <v>1.6642280544388349E-2</v>
      </c>
      <c r="R1506" s="97">
        <f>((G1506/G1507+G1506/1200+((1+G1507/1200)^(-119))*(1-G1506/G1507)))</f>
        <v>1.0132655333157623</v>
      </c>
      <c r="S1506" s="97">
        <f>S1505*R1505*E1505/E1506</f>
        <v>25.127151083857772</v>
      </c>
      <c r="T1506" s="100">
        <f t="shared" si="137"/>
        <v>6.3445096153219582E-2</v>
      </c>
      <c r="U1506" s="100">
        <f t="shared" si="138"/>
        <v>3.8297024880978858E-2</v>
      </c>
      <c r="V1506" s="100">
        <f t="shared" si="139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141"/>
        <v>1995.8749999998865</v>
      </c>
      <c r="G1507" s="97">
        <v>5.93</v>
      </c>
      <c r="H1507" s="96">
        <f t="shared" si="140"/>
        <v>1237.6652627929684</v>
      </c>
      <c r="I1507" s="96">
        <f>C1507*$E$1859/E1507</f>
        <v>28.51370611979166</v>
      </c>
      <c r="J1507" s="98">
        <f>J1506*((H1507+(I1507/12))/H1506)</f>
        <v>491276.28605001536</v>
      </c>
      <c r="K1507" s="96">
        <f>D1507*$E$1859/E1507</f>
        <v>71.422885138997387</v>
      </c>
      <c r="L1507" s="98">
        <f>K1507*(J1507/H1507)</f>
        <v>28350.452101145311</v>
      </c>
      <c r="M1507" s="91">
        <f>H1507/AVERAGE(K1387:K1506)</f>
        <v>24.347586881114818</v>
      </c>
      <c r="N1507" s="87"/>
      <c r="O1507" s="99">
        <f t="shared" si="136"/>
        <v>27.996651260629243</v>
      </c>
      <c r="P1507" s="99"/>
      <c r="Q1507" s="107">
        <f>1/M1507-(G1507/100-(((E1507/E1387)^(1/10))-1))</f>
        <v>1.6667268345671428E-2</v>
      </c>
      <c r="R1507" s="97">
        <f>((G1507/G1508+G1507/1200+((1+G1508/1200)^(-119))*(1-G1507/G1508)))</f>
        <v>1.0215700564770209</v>
      </c>
      <c r="S1507" s="97">
        <f>S1506*R1506*E1506/E1507</f>
        <v>25.477051974513593</v>
      </c>
      <c r="T1507" s="100">
        <f t="shared" si="137"/>
        <v>6.5889739042914508E-2</v>
      </c>
      <c r="U1507" s="100">
        <f t="shared" si="138"/>
        <v>3.7422133948774805E-2</v>
      </c>
      <c r="V1507" s="100">
        <f t="shared" si="139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141"/>
        <v>1995.9583333332198</v>
      </c>
      <c r="G1508" s="97">
        <v>5.71</v>
      </c>
      <c r="H1508" s="96">
        <f t="shared" si="140"/>
        <v>1278.0673790553742</v>
      </c>
      <c r="I1508" s="96">
        <f>C1508*$E$1859/E1508</f>
        <v>28.677854690553733</v>
      </c>
      <c r="J1508" s="98">
        <f>J1507*((H1508+(I1508/12))/H1507)</f>
        <v>508262.02908837912</v>
      </c>
      <c r="K1508" s="96">
        <f>D1508*$E$1859/E1508</f>
        <v>70.623636351791504</v>
      </c>
      <c r="L1508" s="98">
        <f>K1508*(J1508/H1508)</f>
        <v>28085.618412615899</v>
      </c>
      <c r="M1508" s="91">
        <f>H1508/AVERAGE(K1388:K1507)</f>
        <v>25.027380664939106</v>
      </c>
      <c r="N1508" s="87"/>
      <c r="O1508" s="99">
        <f t="shared" si="136"/>
        <v>28.749997901545374</v>
      </c>
      <c r="P1508" s="99"/>
      <c r="Q1508" s="107">
        <f>1/M1508-(G1508/100-(((E1508/E1388)^(1/10))-1))</f>
        <v>1.7399894631425293E-2</v>
      </c>
      <c r="R1508" s="97">
        <f>((G1508/G1509+G1508/1200+((1+G1509/1200)^(-119))*(1-G1508/G1509)))</f>
        <v>1.0093056553879096</v>
      </c>
      <c r="S1508" s="97">
        <f>S1507*R1507*E1507/E1508</f>
        <v>26.04354885992753</v>
      </c>
      <c r="T1508" s="100">
        <f t="shared" si="137"/>
        <v>6.496255336682677E-2</v>
      </c>
      <c r="U1508" s="100">
        <f t="shared" si="138"/>
        <v>3.6530696378202165E-2</v>
      </c>
      <c r="V1508" s="100">
        <f t="shared" si="139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141"/>
        <v>1996.0416666665531</v>
      </c>
      <c r="G1509" s="97">
        <v>5.65</v>
      </c>
      <c r="H1509" s="96">
        <f t="shared" si="140"/>
        <v>1270.307380893782</v>
      </c>
      <c r="I1509" s="96">
        <f>C1509*$E$1859/E1509</f>
        <v>28.72426277623056</v>
      </c>
      <c r="J1509" s="98">
        <f>J1508*((H1509+(I1509/12))/H1508)</f>
        <v>506127.95427422028</v>
      </c>
      <c r="K1509" s="96">
        <f>D1509*$E$1859/E1509</f>
        <v>70.267172068328989</v>
      </c>
      <c r="L1509" s="98">
        <f>K1509*(J1509/H1509)</f>
        <v>27996.51532100459</v>
      </c>
      <c r="M1509" s="91">
        <f>H1509/AVERAGE(K1389:K1508)</f>
        <v>24.76246519464403</v>
      </c>
      <c r="N1509" s="87"/>
      <c r="O1509" s="99">
        <f t="shared" si="136"/>
        <v>28.419947350837244</v>
      </c>
      <c r="P1509" s="99"/>
      <c r="Q1509" s="107">
        <f>1/M1509-(G1509/100-(((E1509/E1389)^(1/10))-1))</f>
        <v>1.8748642274762389E-2</v>
      </c>
      <c r="R1509" s="97">
        <f>((G1509/G1510+G1509/1200+((1+G1510/1200)^(-119))*(1-G1509/G1510)))</f>
        <v>0.99266937736311789</v>
      </c>
      <c r="S1509" s="97">
        <f>S1508*R1508*E1508/E1509</f>
        <v>26.132680224299655</v>
      </c>
      <c r="T1509" s="100">
        <f t="shared" si="137"/>
        <v>6.6154687065707485E-2</v>
      </c>
      <c r="U1509" s="100">
        <f t="shared" si="138"/>
        <v>3.618809963758407E-2</v>
      </c>
      <c r="V1509" s="100">
        <f t="shared" si="139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141"/>
        <v>1996.1249999998863</v>
      </c>
      <c r="G1510" s="97">
        <v>5.81</v>
      </c>
      <c r="H1510" s="96">
        <f t="shared" si="140"/>
        <v>1338.5828506778562</v>
      </c>
      <c r="I1510" s="96">
        <f>C1510*$E$1859/E1510</f>
        <v>28.84463248773401</v>
      </c>
      <c r="J1510" s="98">
        <f>J1509*((H1510+(I1510/12))/H1509)</f>
        <v>534288.62936465081</v>
      </c>
      <c r="K1510" s="96">
        <f>D1510*$E$1859/E1510</f>
        <v>70.095175162362793</v>
      </c>
      <c r="L1510" s="98">
        <f>K1510*(J1510/H1510)</f>
        <v>27978.13750834233</v>
      </c>
      <c r="M1510" s="91">
        <f>H1510/AVERAGE(K1390:K1509)</f>
        <v>25.976065550593386</v>
      </c>
      <c r="N1510" s="87"/>
      <c r="O1510" s="99">
        <f t="shared" si="136"/>
        <v>29.784395328216416</v>
      </c>
      <c r="P1510" s="99"/>
      <c r="Q1510" s="107">
        <f>1/M1510-(G1510/100-(((E1510/E1390)^(1/10))-1))</f>
        <v>1.588034021383869E-2</v>
      </c>
      <c r="R1510" s="97">
        <f>((G1510/G1511+G1510/1200+((1+G1511/1200)^(-119))*(1-G1510/G1511)))</f>
        <v>0.97093668736869509</v>
      </c>
      <c r="S1510" s="97">
        <f>S1509*R1509*E1509/E1510</f>
        <v>25.857376379947866</v>
      </c>
      <c r="T1510" s="100">
        <f t="shared" si="137"/>
        <v>6.0167400392254544E-2</v>
      </c>
      <c r="U1510" s="100">
        <f t="shared" si="138"/>
        <v>3.6217308702400697E-2</v>
      </c>
      <c r="V1510" s="100">
        <f t="shared" si="139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141"/>
        <v>1996.2083333332196</v>
      </c>
      <c r="G1511" s="97">
        <v>6.27</v>
      </c>
      <c r="H1511" s="96">
        <f t="shared" si="140"/>
        <v>1326.6410336223505</v>
      </c>
      <c r="I1511" s="96">
        <f>C1511*$E$1859/E1511</f>
        <v>28.9082148362235</v>
      </c>
      <c r="J1511" s="98">
        <f>J1510*((H1511+(I1511/12))/H1510)</f>
        <v>530483.66040765902</v>
      </c>
      <c r="K1511" s="96">
        <f>D1511*$E$1859/E1511</f>
        <v>69.789761207450212</v>
      </c>
      <c r="L1511" s="98">
        <f>K1511*(J1511/H1511)</f>
        <v>27906.816573595923</v>
      </c>
      <c r="M1511" s="91">
        <f>H1511/AVERAGE(K1391:K1510)</f>
        <v>25.629930395216107</v>
      </c>
      <c r="N1511" s="87"/>
      <c r="O1511" s="99">
        <f t="shared" si="136"/>
        <v>29.360970049382338</v>
      </c>
      <c r="P1511" s="99"/>
      <c r="Q1511" s="107">
        <f>1/M1511-(G1511/100-(((E1511/E1391)^(1/10))-1))</f>
        <v>1.2808924489647419E-2</v>
      </c>
      <c r="R1511" s="97">
        <f>((G1511/G1512+G1511/1200+((1+G1512/1200)^(-119))*(1-G1511/G1512)))</f>
        <v>0.9877236786783421</v>
      </c>
      <c r="S1511" s="97">
        <f>S1510*R1510*E1510/E1511</f>
        <v>24.976879218074121</v>
      </c>
      <c r="T1511" s="100">
        <f t="shared" si="137"/>
        <v>6.1906477646145319E-2</v>
      </c>
      <c r="U1511" s="100">
        <f t="shared" si="138"/>
        <v>3.8399782951773709E-2</v>
      </c>
      <c r="V1511" s="100">
        <f t="shared" si="139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141"/>
        <v>1996.2916666665528</v>
      </c>
      <c r="G1512" s="97">
        <v>6.51</v>
      </c>
      <c r="H1512" s="96">
        <f t="shared" si="140"/>
        <v>1321.752597472808</v>
      </c>
      <c r="I1512" s="96">
        <f>C1512*$E$1859/E1512</f>
        <v>28.913044480806128</v>
      </c>
      <c r="J1512" s="98">
        <f>J1511*((H1512+(I1512/12))/H1511)</f>
        <v>529492.37691061129</v>
      </c>
      <c r="K1512" s="96">
        <f>D1512*$E$1859/E1512</f>
        <v>70.11413797184899</v>
      </c>
      <c r="L1512" s="98">
        <f>K1512*(J1512/H1512)</f>
        <v>28087.632769351625</v>
      </c>
      <c r="M1512" s="91">
        <f>H1512/AVERAGE(K1392:K1511)</f>
        <v>25.424203848381527</v>
      </c>
      <c r="N1512" s="87"/>
      <c r="O1512" s="99">
        <f t="shared" si="136"/>
        <v>29.100029225042821</v>
      </c>
      <c r="P1512" s="99"/>
      <c r="Q1512" s="107">
        <f>1/M1512-(G1512/100-(((E1512/E1392)^(1/10))-1))</f>
        <v>1.131416555710011E-2</v>
      </c>
      <c r="R1512" s="97">
        <f>((G1512/G1513+G1512/1200+((1+G1513/1200)^(-119))*(1-G1512/G1513)))</f>
        <v>0.98882322707635373</v>
      </c>
      <c r="S1512" s="97">
        <f>S1511*R1511*E1511/E1512</f>
        <v>24.575551549003521</v>
      </c>
      <c r="T1512" s="100">
        <f t="shared" si="137"/>
        <v>6.2051283649494637E-2</v>
      </c>
      <c r="U1512" s="100">
        <f t="shared" si="138"/>
        <v>3.7405899927943409E-2</v>
      </c>
      <c r="V1512" s="100">
        <f t="shared" si="139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141"/>
        <v>1996.3749999998861</v>
      </c>
      <c r="G1513" s="97">
        <v>6.74</v>
      </c>
      <c r="H1513" s="96">
        <f t="shared" si="140"/>
        <v>1347.881042241379</v>
      </c>
      <c r="I1513" s="96">
        <f>C1513*$E$1859/E1513</f>
        <v>28.973031498403568</v>
      </c>
      <c r="J1513" s="98">
        <f>J1512*((H1513+(I1513/12))/H1512)</f>
        <v>540926.61124759517</v>
      </c>
      <c r="K1513" s="96">
        <f>D1513*$E$1859/E1513</f>
        <v>70.570968773946333</v>
      </c>
      <c r="L1513" s="98">
        <f>K1513*(J1513/H1513)</f>
        <v>28321.278951940691</v>
      </c>
      <c r="M1513" s="91">
        <f>H1513/AVERAGE(K1393:K1512)</f>
        <v>25.81404382769902</v>
      </c>
      <c r="N1513" s="87"/>
      <c r="O1513" s="99">
        <f t="shared" si="136"/>
        <v>29.519946822343126</v>
      </c>
      <c r="P1513" s="99"/>
      <c r="Q1513" s="107">
        <f>1/M1513-(G1513/100-(((E1513/E1393)^(1/10))-1))</f>
        <v>8.3329475039432346E-3</v>
      </c>
      <c r="R1513" s="97">
        <f>((G1513/G1514+G1513/1200+((1+G1514/1200)^(-119))*(1-G1513/G1514)))</f>
        <v>0.99343767693066021</v>
      </c>
      <c r="S1513" s="97">
        <f>S1512*R1512*E1512/E1513</f>
        <v>24.254322787204366</v>
      </c>
      <c r="T1513" s="100">
        <f t="shared" si="137"/>
        <v>5.8425418169185894E-2</v>
      </c>
      <c r="U1513" s="100">
        <f t="shared" si="138"/>
        <v>3.7720411327503145E-2</v>
      </c>
      <c r="V1513" s="100">
        <f t="shared" si="139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141"/>
        <v>1996.4583333332193</v>
      </c>
      <c r="G1514" s="97">
        <v>6.91</v>
      </c>
      <c r="H1514" s="96">
        <f t="shared" si="140"/>
        <v>1361.8309141671982</v>
      </c>
      <c r="I1514" s="96">
        <f>C1514*$E$1859/E1514</f>
        <v>29.070048085513712</v>
      </c>
      <c r="J1514" s="98">
        <f>J1513*((H1514+(I1514/12))/H1513)</f>
        <v>547497.11231848551</v>
      </c>
      <c r="K1514" s="96">
        <f>D1514*$E$1859/E1514</f>
        <v>71.116704881939995</v>
      </c>
      <c r="L1514" s="98">
        <f>K1514*(J1514/H1514)</f>
        <v>28591.060869167279</v>
      </c>
      <c r="M1514" s="91">
        <f>H1514/AVERAGE(K1394:K1513)</f>
        <v>25.966673558333838</v>
      </c>
      <c r="N1514" s="87"/>
      <c r="O1514" s="99">
        <f t="shared" si="136"/>
        <v>29.668053217608328</v>
      </c>
      <c r="P1514" s="99"/>
      <c r="Q1514" s="107">
        <f>1/M1514-(G1514/100-(((E1514/E1394)^(1/10))-1))</f>
        <v>5.9017874206194476E-3</v>
      </c>
      <c r="R1514" s="97">
        <f>((G1514/G1515+G1514/1200+((1+G1515/1200)^(-119))*(1-G1514/G1515)))</f>
        <v>1.0086290442912997</v>
      </c>
      <c r="S1514" s="97">
        <f>S1513*R1513*E1513/E1514</f>
        <v>24.079781468727699</v>
      </c>
      <c r="T1514" s="100">
        <f t="shared" si="137"/>
        <v>5.4045948003139888E-2</v>
      </c>
      <c r="U1514" s="100">
        <f t="shared" si="138"/>
        <v>3.8706532113629066E-2</v>
      </c>
      <c r="V1514" s="100">
        <f t="shared" si="139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141"/>
        <v>1996.5416666665526</v>
      </c>
      <c r="G1515" s="97">
        <v>6.87</v>
      </c>
      <c r="H1515" s="96">
        <f t="shared" si="140"/>
        <v>1309.5563530891716</v>
      </c>
      <c r="I1515" s="96">
        <f>C1515*$E$1859/E1515</f>
        <v>29.2788229299363</v>
      </c>
      <c r="J1515" s="98">
        <f>J1514*((H1515+(I1515/12))/H1514)</f>
        <v>527462.07588071865</v>
      </c>
      <c r="K1515" s="96">
        <f>D1515*$E$1859/E1515</f>
        <v>71.719493392675133</v>
      </c>
      <c r="L1515" s="98">
        <f>K1515*(J1515/H1515)</f>
        <v>28887.12102902379</v>
      </c>
      <c r="M1515" s="91">
        <f>H1515/AVERAGE(K1395:K1514)</f>
        <v>24.858411332348389</v>
      </c>
      <c r="N1515" s="87"/>
      <c r="O1515" s="99">
        <f t="shared" si="136"/>
        <v>28.379278236095764</v>
      </c>
      <c r="P1515" s="99"/>
      <c r="Q1515" s="107">
        <f>1/M1515-(G1515/100-(((E1515/E1395)^(1/10))-1))</f>
        <v>8.2169824330316429E-3</v>
      </c>
      <c r="R1515" s="97">
        <f>((G1515/G1516+G1515/1200+((1+G1516/1200)^(-119))*(1-G1515/G1516)))</f>
        <v>1.0224005244474197</v>
      </c>
      <c r="S1515" s="97">
        <f>S1514*R1514*E1514/E1515</f>
        <v>24.24115760591009</v>
      </c>
      <c r="T1515" s="100">
        <f t="shared" si="137"/>
        <v>5.8431084138947265E-2</v>
      </c>
      <c r="U1515" s="100">
        <f t="shared" si="138"/>
        <v>3.8308181626259152E-2</v>
      </c>
      <c r="V1515" s="100">
        <f t="shared" si="139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141"/>
        <v>1996.6249999998859</v>
      </c>
      <c r="G1516" s="97">
        <v>6.64</v>
      </c>
      <c r="H1516" s="96">
        <f t="shared" si="140"/>
        <v>1344.82543509218</v>
      </c>
      <c r="I1516" s="96">
        <f>C1516*$E$1859/E1516</f>
        <v>29.486801430387782</v>
      </c>
      <c r="J1516" s="98">
        <f>J1515*((H1516+(I1516/12))/H1515)</f>
        <v>542657.45148908347</v>
      </c>
      <c r="K1516" s="96">
        <f>D1516*$E$1859/E1516</f>
        <v>72.320185583916043</v>
      </c>
      <c r="L1516" s="98">
        <f>K1516*(J1516/H1516)</f>
        <v>29182.291304220766</v>
      </c>
      <c r="M1516" s="91">
        <f>H1516/AVERAGE(K1396:K1515)</f>
        <v>25.412529121454959</v>
      </c>
      <c r="N1516" s="87"/>
      <c r="O1516" s="99">
        <f t="shared" si="136"/>
        <v>28.988000554261909</v>
      </c>
      <c r="P1516" s="99"/>
      <c r="Q1516" s="107">
        <f>1/M1516-(G1516/100-(((E1516/E1396)^(1/10))-1))</f>
        <v>9.6485459439073634E-3</v>
      </c>
      <c r="R1516" s="97">
        <f>((G1516/G1517+G1516/1200+((1+G1517/1200)^(-119))*(1-G1516/G1517)))</f>
        <v>0.99187333063962624</v>
      </c>
      <c r="S1516" s="97">
        <f>S1515*R1515*E1515/E1516</f>
        <v>24.736904279534137</v>
      </c>
      <c r="T1516" s="100">
        <f t="shared" si="137"/>
        <v>5.7617269958820883E-2</v>
      </c>
      <c r="U1516" s="100">
        <f t="shared" si="138"/>
        <v>3.8132218214649516E-2</v>
      </c>
      <c r="V1516" s="100">
        <f t="shared" si="139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141"/>
        <v>1996.7083333332191</v>
      </c>
      <c r="G1517" s="97">
        <v>6.83</v>
      </c>
      <c r="H1517" s="96">
        <f t="shared" si="140"/>
        <v>1365.2441764258551</v>
      </c>
      <c r="I1517" s="96">
        <f>C1517*$E$1859/E1517</f>
        <v>29.656353168567794</v>
      </c>
      <c r="J1517" s="98">
        <f>J1516*((H1517+(I1517/12))/H1516)</f>
        <v>551893.95552139939</v>
      </c>
      <c r="K1517" s="96">
        <f>D1517*$E$1859/E1517</f>
        <v>72.825969581749021</v>
      </c>
      <c r="L1517" s="98">
        <f>K1517*(J1517/H1517)</f>
        <v>29439.577997229691</v>
      </c>
      <c r="M1517" s="91">
        <f>H1517/AVERAGE(K1397:K1516)</f>
        <v>25.680115512876771</v>
      </c>
      <c r="N1517" s="87"/>
      <c r="O1517" s="99">
        <f t="shared" si="136"/>
        <v>29.268886878274611</v>
      </c>
      <c r="P1517" s="99"/>
      <c r="Q1517" s="107">
        <f>1/M1517-(G1517/100-(((E1517/E1397)^(1/10))-1))</f>
        <v>7.1960872533973694E-3</v>
      </c>
      <c r="R1517" s="97">
        <f>((G1517/G1518+G1517/1200+((1+G1518/1200)^(-119))*(1-G1517/G1518)))</f>
        <v>1.027548871340334</v>
      </c>
      <c r="S1517" s="97">
        <f>S1516*R1516*E1516/E1517</f>
        <v>24.458132051785139</v>
      </c>
      <c r="T1517" s="100">
        <f t="shared" si="137"/>
        <v>5.8998295684820734E-2</v>
      </c>
      <c r="U1517" s="100">
        <f t="shared" si="138"/>
        <v>4.1545970350526984E-2</v>
      </c>
      <c r="V1517" s="100">
        <f t="shared" si="139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141"/>
        <v>1996.7916666665524</v>
      </c>
      <c r="G1518" s="97">
        <v>6.53</v>
      </c>
      <c r="H1518" s="96">
        <f t="shared" si="140"/>
        <v>1414.5319768161714</v>
      </c>
      <c r="I1518" s="96">
        <f>C1518*$E$1859/E1518</f>
        <v>29.724006127605801</v>
      </c>
      <c r="J1518" s="98">
        <f>J1517*((H1518+(I1518/12))/H1517)</f>
        <v>572819.64868259965</v>
      </c>
      <c r="K1518" s="96">
        <f>D1518*$E$1859/E1518</f>
        <v>74.43100855969675</v>
      </c>
      <c r="L1518" s="98">
        <f>K1518*(J1518/H1518)</f>
        <v>30141.096046638086</v>
      </c>
      <c r="M1518" s="91">
        <f>H1518/AVERAGE(K1398:K1517)</f>
        <v>26.483467720897213</v>
      </c>
      <c r="N1518" s="87"/>
      <c r="O1518" s="99">
        <f t="shared" si="136"/>
        <v>30.158081995656261</v>
      </c>
      <c r="P1518" s="99"/>
      <c r="Q1518" s="107">
        <f>1/M1518-(G1518/100-(((E1518/E1398)^(1/10))-1))</f>
        <v>9.2487861991769199E-3</v>
      </c>
      <c r="R1518" s="97">
        <f>((G1518/G1519+G1518/1200+((1+G1519/1200)^(-119))*(1-G1518/G1519)))</f>
        <v>1.0298410366578001</v>
      </c>
      <c r="S1518" s="97">
        <f>S1517*R1517*E1517/E1518</f>
        <v>25.052545296386334</v>
      </c>
      <c r="T1518" s="100">
        <f t="shared" si="137"/>
        <v>5.9396314599529321E-2</v>
      </c>
      <c r="U1518" s="100">
        <f t="shared" si="138"/>
        <v>3.9939223342557728E-2</v>
      </c>
      <c r="V1518" s="100">
        <f t="shared" si="139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141"/>
        <v>1996.8749999998856</v>
      </c>
      <c r="G1519" s="97">
        <v>6.2</v>
      </c>
      <c r="H1519" s="96">
        <f t="shared" si="140"/>
        <v>1480.7121389344256</v>
      </c>
      <c r="I1519" s="96">
        <f>C1519*$E$1859/E1519</f>
        <v>29.828800819672121</v>
      </c>
      <c r="J1519" s="98">
        <f>J1518*((H1519+(I1519/12))/H1518)</f>
        <v>600626.14213261881</v>
      </c>
      <c r="K1519" s="96">
        <f>D1519*$E$1859/E1519</f>
        <v>76.121811538461515</v>
      </c>
      <c r="L1519" s="98">
        <f>K1519*(J1519/H1519)</f>
        <v>30877.541146785443</v>
      </c>
      <c r="M1519" s="91">
        <f>H1519/AVERAGE(K1399:K1518)</f>
        <v>27.585612049012799</v>
      </c>
      <c r="N1519" s="87"/>
      <c r="O1519" s="99">
        <f t="shared" si="136"/>
        <v>31.383404541507371</v>
      </c>
      <c r="P1519" s="99"/>
      <c r="Q1519" s="107">
        <f>1/M1519-(G1519/100-(((E1519/E1399)^(1/10))-1))</f>
        <v>1.1142512391144298E-2</v>
      </c>
      <c r="R1519" s="97">
        <f>((G1519/G1520+G1519/1200+((1+G1520/1200)^(-119))*(1-G1519/G1520)))</f>
        <v>0.99780588803794779</v>
      </c>
      <c r="S1519" s="97">
        <f>S1518*R1518*E1518/E1519</f>
        <v>25.751336937952779</v>
      </c>
      <c r="T1519" s="100">
        <f t="shared" si="137"/>
        <v>5.6637038066564172E-2</v>
      </c>
      <c r="U1519" s="100">
        <f t="shared" si="138"/>
        <v>3.8707979471459319E-2</v>
      </c>
      <c r="V1519" s="100">
        <f t="shared" si="139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141"/>
        <v>1996.9583333332189</v>
      </c>
      <c r="G1520" s="97">
        <v>6.3</v>
      </c>
      <c r="H1520" s="96">
        <f t="shared" si="140"/>
        <v>1495.9687050756615</v>
      </c>
      <c r="I1520" s="96">
        <f>C1520*$E$1859/E1520</f>
        <v>29.989819987389652</v>
      </c>
      <c r="J1520" s="98">
        <f>J1519*((H1520+(I1520/12))/H1519)</f>
        <v>607828.45243095909</v>
      </c>
      <c r="K1520" s="96">
        <f>D1520*$E$1859/E1520</f>
        <v>77.953404571248399</v>
      </c>
      <c r="L1520" s="98">
        <f>K1520*(J1520/H1520)</f>
        <v>31673.321174101642</v>
      </c>
      <c r="M1520" s="91">
        <f>H1520/AVERAGE(K1400:K1519)</f>
        <v>27.723946163893963</v>
      </c>
      <c r="N1520" s="87"/>
      <c r="O1520" s="99">
        <f t="shared" si="136"/>
        <v>31.510681258371896</v>
      </c>
      <c r="P1520" s="99"/>
      <c r="Q1520" s="107">
        <f>1/M1520-(G1520/100-(((E1520/E1400)^(1/10))-1))</f>
        <v>9.8677573517688688E-3</v>
      </c>
      <c r="R1520" s="97">
        <f>((G1520/G1521+G1520/1200+((1+G1521/1200)^(-119))*(1-G1520/G1521)))</f>
        <v>0.98489521843778038</v>
      </c>
      <c r="S1520" s="97">
        <f>S1519*R1519*E1519/E1520</f>
        <v>25.694835621538381</v>
      </c>
      <c r="T1520" s="100">
        <f t="shared" si="137"/>
        <v>5.7468165478896438E-2</v>
      </c>
      <c r="U1520" s="100">
        <f t="shared" si="138"/>
        <v>3.9508489099098876E-2</v>
      </c>
      <c r="V1520" s="100">
        <f t="shared" si="139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141"/>
        <v>1997.0416666665521</v>
      </c>
      <c r="G1521" s="97">
        <v>6.58</v>
      </c>
      <c r="H1521" s="96">
        <f t="shared" si="140"/>
        <v>1537.3546920804522</v>
      </c>
      <c r="I1521" s="96">
        <f>C1521*$E$1859/E1521</f>
        <v>30.002513530169697</v>
      </c>
      <c r="J1521" s="98">
        <f>J1520*((H1521+(I1521/12))/H1520)</f>
        <v>625659.89421866718</v>
      </c>
      <c r="K1521" s="96">
        <f>D1521*$E$1859/E1521</f>
        <v>78.718250425204246</v>
      </c>
      <c r="L1521" s="98">
        <f>K1521*(J1521/H1521)</f>
        <v>32036.102330726466</v>
      </c>
      <c r="M1521" s="91">
        <f>H1521/AVERAGE(K1401:K1520)</f>
        <v>28.332870129950376</v>
      </c>
      <c r="N1521" s="87"/>
      <c r="O1521" s="99">
        <f t="shared" si="136"/>
        <v>32.170588658522405</v>
      </c>
      <c r="P1521" s="99"/>
      <c r="Q1521" s="107">
        <f>1/M1521-(G1521/100-(((E1521/E1401)^(1/10))-1))</f>
        <v>5.9642245539042668E-3</v>
      </c>
      <c r="R1521" s="97">
        <f>((G1521/G1522+G1521/1200+((1+G1522/1200)^(-119))*(1-G1521/G1522)))</f>
        <v>1.0171977161380608</v>
      </c>
      <c r="S1521" s="97">
        <f>S1520*R1520*E1520/E1521</f>
        <v>25.22718987877176</v>
      </c>
      <c r="T1521" s="100">
        <f t="shared" si="137"/>
        <v>5.4822960083678041E-2</v>
      </c>
      <c r="U1521" s="100">
        <f t="shared" si="138"/>
        <v>3.9847663434690705E-2</v>
      </c>
      <c r="V1521" s="100">
        <f t="shared" si="139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141"/>
        <v>1997.1249999998854</v>
      </c>
      <c r="G1522" s="97">
        <v>6.42</v>
      </c>
      <c r="H1522" s="96">
        <f t="shared" si="140"/>
        <v>1596.8825500939845</v>
      </c>
      <c r="I1522" s="96">
        <f>C1522*$E$1859/E1522</f>
        <v>30.01532755231829</v>
      </c>
      <c r="J1522" s="98">
        <f>J1521*((H1522+(I1522/12))/H1521)</f>
        <v>650903.99854681978</v>
      </c>
      <c r="K1522" s="96">
        <f>D1522*$E$1859/E1522</f>
        <v>79.478504024749355</v>
      </c>
      <c r="L1522" s="98">
        <f>K1522*(J1522/H1522)</f>
        <v>32396.168437800341</v>
      </c>
      <c r="M1522" s="91">
        <f>H1522/AVERAGE(K1402:K1521)</f>
        <v>29.265634883575959</v>
      </c>
      <c r="N1522" s="87"/>
      <c r="O1522" s="99">
        <f t="shared" si="136"/>
        <v>33.194645513976035</v>
      </c>
      <c r="P1522" s="99"/>
      <c r="Q1522" s="107">
        <f>1/M1522-(G1522/100-(((E1522/E1402)^(1/10))-1))</f>
        <v>6.3923569015587114E-3</v>
      </c>
      <c r="R1522" s="97">
        <f>((G1522/G1523+G1522/1200+((1+G1523/1200)^(-119))*(1-G1522/G1523)))</f>
        <v>0.98581774150928392</v>
      </c>
      <c r="S1522" s="97">
        <f>S1521*R1521*E1521/E1522</f>
        <v>25.58064820016612</v>
      </c>
      <c r="T1522" s="100">
        <f t="shared" si="137"/>
        <v>5.1763652515825154E-2</v>
      </c>
      <c r="U1522" s="100">
        <f t="shared" si="138"/>
        <v>3.8585465380945649E-2</v>
      </c>
      <c r="V1522" s="100">
        <f t="shared" si="139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141"/>
        <v>1997.2083333332187</v>
      </c>
      <c r="G1523" s="97">
        <v>6.69</v>
      </c>
      <c r="H1523" s="96">
        <f t="shared" si="140"/>
        <v>1580.4606954999995</v>
      </c>
      <c r="I1523" s="96">
        <f>C1523*$E$1859/E1523</f>
        <v>30.046629562499994</v>
      </c>
      <c r="J1523" s="98">
        <f>J1522*((H1523+(I1523/12))/H1522)</f>
        <v>645230.90659578331</v>
      </c>
      <c r="K1523" s="96">
        <f>D1523*$E$1859/E1523</f>
        <v>80.28395574999999</v>
      </c>
      <c r="L1523" s="98">
        <f>K1523*(J1523/H1523)</f>
        <v>32776.322562884176</v>
      </c>
      <c r="M1523" s="91">
        <f>H1523/AVERAGE(K1403:K1522)</f>
        <v>28.802458591871662</v>
      </c>
      <c r="N1523" s="87"/>
      <c r="O1523" s="99">
        <f t="shared" si="136"/>
        <v>32.635485590380661</v>
      </c>
      <c r="P1523" s="99"/>
      <c r="Q1523" s="107">
        <f>1/M1523-(G1523/100-(((E1523/E1403)^(1/10))-1))</f>
        <v>4.0379858495368931E-3</v>
      </c>
      <c r="R1523" s="97">
        <f>((G1523/G1524+G1523/1200+((1+G1524/1200)^(-119))*(1-G1523/G1524)))</f>
        <v>0.99123411896438607</v>
      </c>
      <c r="S1523" s="97">
        <f>S1522*R1522*E1522/E1523</f>
        <v>25.154812192943712</v>
      </c>
      <c r="T1523" s="100">
        <f t="shared" si="137"/>
        <v>4.9100954367879979E-2</v>
      </c>
      <c r="U1523" s="100">
        <f t="shared" si="138"/>
        <v>4.1108448696112854E-2</v>
      </c>
      <c r="V1523" s="100">
        <f t="shared" si="139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141"/>
        <v>1997.2916666665519</v>
      </c>
      <c r="G1524" s="97">
        <v>6.89</v>
      </c>
      <c r="H1524" s="96">
        <f t="shared" si="140"/>
        <v>1522.2354342384515</v>
      </c>
      <c r="I1524" s="96">
        <f>C1524*$E$1859/E1524</f>
        <v>30.075472987827705</v>
      </c>
      <c r="J1524" s="98">
        <f>J1523*((H1524+(I1524/12))/H1523)</f>
        <v>622483.36037645873</v>
      </c>
      <c r="K1524" s="96">
        <f>D1524*$E$1859/E1524</f>
        <v>80.389565528401974</v>
      </c>
      <c r="L1524" s="98">
        <f>K1524*(J1524/H1524)</f>
        <v>32873.47394745014</v>
      </c>
      <c r="M1524" s="91">
        <f>H1524/AVERAGE(K1404:K1523)</f>
        <v>27.585160338136546</v>
      </c>
      <c r="N1524" s="87"/>
      <c r="O1524" s="99">
        <f t="shared" si="136"/>
        <v>31.225851487505814</v>
      </c>
      <c r="P1524" s="99"/>
      <c r="Q1524" s="107">
        <f>1/M1524-(G1524/100-(((E1524/E1404)^(1/10))-1))</f>
        <v>3.1464929094217609E-3</v>
      </c>
      <c r="R1524" s="97">
        <f>((G1524/G1525+G1524/1200+((1+G1525/1200)^(-119))*(1-G1524/G1525)))</f>
        <v>1.0187516359065731</v>
      </c>
      <c r="S1524" s="97">
        <f>S1523*R1523*E1523/E1524</f>
        <v>24.903179127877312</v>
      </c>
      <c r="T1524" s="100">
        <f t="shared" si="137"/>
        <v>5.6510735968787307E-2</v>
      </c>
      <c r="U1524" s="100">
        <f t="shared" si="138"/>
        <v>4.0802830040608917E-2</v>
      </c>
      <c r="V1524" s="100">
        <f t="shared" si="139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141"/>
        <v>1997.3749999998852</v>
      </c>
      <c r="G1525" s="97">
        <v>6.71</v>
      </c>
      <c r="H1525" s="96">
        <f t="shared" si="140"/>
        <v>1661.0831127108052</v>
      </c>
      <c r="I1525" s="96">
        <f>C1525*$E$1859/E1525</f>
        <v>30.160854074640842</v>
      </c>
      <c r="J1525" s="98">
        <f>J1524*((H1525+(I1525/12))/H1524)</f>
        <v>680289.74168893974</v>
      </c>
      <c r="K1525" s="96">
        <f>D1525*$E$1859/E1525</f>
        <v>80.645945017801353</v>
      </c>
      <c r="L1525" s="98">
        <f>K1525*(J1525/H1525)</f>
        <v>33028.214352795068</v>
      </c>
      <c r="M1525" s="91">
        <f>H1525/AVERAGE(K1405:K1524)</f>
        <v>29.928362224688776</v>
      </c>
      <c r="N1525" s="87"/>
      <c r="O1525" s="99">
        <f t="shared" si="136"/>
        <v>33.84245351213989</v>
      </c>
      <c r="P1525" s="99"/>
      <c r="Q1525" s="107">
        <f>1/M1525-(G1525/100-(((E1525/E1405)^(1/10))-1))</f>
        <v>1.6766740896874271E-3</v>
      </c>
      <c r="R1525" s="97">
        <f>((G1525/G1526+G1525/1200+((1+G1526/1200)^(-119))*(1-G1525/G1526)))</f>
        <v>1.0216488236880017</v>
      </c>
      <c r="S1525" s="97">
        <f>S1524*R1524*E1524/E1525</f>
        <v>25.386000918320235</v>
      </c>
      <c r="T1525" s="100">
        <f t="shared" si="137"/>
        <v>5.0030348621763032E-2</v>
      </c>
      <c r="U1525" s="100">
        <f t="shared" si="138"/>
        <v>3.8087360566939399E-2</v>
      </c>
      <c r="V1525" s="100">
        <f t="shared" si="139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141"/>
        <v>1997.4583333332184</v>
      </c>
      <c r="G1526" s="97">
        <v>6.49</v>
      </c>
      <c r="H1526" s="96">
        <f t="shared" si="140"/>
        <v>1745.0388767623199</v>
      </c>
      <c r="I1526" s="96">
        <f>C1526*$E$1859/E1526</f>
        <v>30.189536993137857</v>
      </c>
      <c r="J1526" s="98">
        <f>J1525*((H1526+(I1526/12))/H1525)</f>
        <v>715703.81215295929</v>
      </c>
      <c r="K1526" s="96">
        <f>D1526*$E$1859/E1526</f>
        <v>80.751037273861471</v>
      </c>
      <c r="L1526" s="98">
        <f>K1526*(J1526/H1526)</f>
        <v>33118.93275377158</v>
      </c>
      <c r="M1526" s="91">
        <f>H1526/AVERAGE(K1406:K1525)</f>
        <v>31.256560616381268</v>
      </c>
      <c r="N1526" s="87"/>
      <c r="O1526" s="99">
        <f t="shared" si="136"/>
        <v>35.305910855546188</v>
      </c>
      <c r="P1526" s="99"/>
      <c r="Q1526" s="107">
        <f>1/M1526-(G1526/100-(((E1526/E1406)^(1/10))-1))</f>
        <v>2.2205915643268848E-3</v>
      </c>
      <c r="R1526" s="97">
        <f>((G1526/G1527+G1526/1200+((1+G1527/1200)^(-119))*(1-G1526/G1527)))</f>
        <v>1.0253536053844921</v>
      </c>
      <c r="S1526" s="97">
        <f>S1525*R1525*E1525/E1526</f>
        <v>25.903219176623441</v>
      </c>
      <c r="T1526" s="100">
        <f t="shared" si="137"/>
        <v>4.4873943246061421E-2</v>
      </c>
      <c r="U1526" s="100">
        <f t="shared" si="138"/>
        <v>3.3362547263680487E-2</v>
      </c>
      <c r="V1526" s="100">
        <f t="shared" si="139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141"/>
        <v>1997.5416666665517</v>
      </c>
      <c r="G1527" s="97">
        <v>6.22</v>
      </c>
      <c r="H1527" s="96">
        <f t="shared" si="140"/>
        <v>1840.321099345794</v>
      </c>
      <c r="I1527" s="96">
        <f>C1527*$E$1859/E1527</f>
        <v>30.264688986604352</v>
      </c>
      <c r="J1527" s="98">
        <f>J1526*((H1527+(I1527/12))/H1526)</f>
        <v>755816.89901441103</v>
      </c>
      <c r="K1527" s="96">
        <f>D1527*$E$1859/E1527</f>
        <v>80.710080311526454</v>
      </c>
      <c r="L1527" s="98">
        <f>K1527*(J1527/H1527)</f>
        <v>33147.499445584406</v>
      </c>
      <c r="M1527" s="91">
        <f>H1527/AVERAGE(K1407:K1526)</f>
        <v>32.766637689669942</v>
      </c>
      <c r="N1527" s="87"/>
      <c r="O1527" s="99">
        <f t="shared" si="136"/>
        <v>36.970389812777483</v>
      </c>
      <c r="P1527" s="99"/>
      <c r="Q1527" s="107">
        <f>1/M1527-(G1527/100-(((E1527/E1407)^(1/10))-1))</f>
        <v>3.3019924737657212E-3</v>
      </c>
      <c r="R1527" s="97">
        <f>((G1527/G1528+G1527/1200+((1+G1528/1200)^(-119))*(1-G1527/G1528)))</f>
        <v>0.99929471043035822</v>
      </c>
      <c r="S1527" s="97">
        <f>S1526*R1526*E1526/E1527</f>
        <v>26.526862651480588</v>
      </c>
      <c r="T1527" s="100">
        <f t="shared" si="137"/>
        <v>3.9815058756798472E-2</v>
      </c>
      <c r="U1527" s="100">
        <f t="shared" si="138"/>
        <v>3.2169479999760497E-2</v>
      </c>
      <c r="V1527" s="100">
        <f t="shared" si="139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141"/>
        <v>1997.6249999998849</v>
      </c>
      <c r="G1528" s="97">
        <v>6.3</v>
      </c>
      <c r="H1528" s="96">
        <f t="shared" si="140"/>
        <v>1840.7588085820887</v>
      </c>
      <c r="I1528" s="96">
        <f>C1528*$E$1859/E1528</f>
        <v>30.320587454291037</v>
      </c>
      <c r="J1528" s="98">
        <f>J1527*((H1528+(I1528/12))/H1527)</f>
        <v>757034.38350879773</v>
      </c>
      <c r="K1528" s="96">
        <f>D1528*$E$1859/E1528</f>
        <v>80.619057866915398</v>
      </c>
      <c r="L1528" s="98">
        <f>K1528*(J1528/H1528)</f>
        <v>33155.565241245284</v>
      </c>
      <c r="M1528" s="91">
        <f>H1528/AVERAGE(K1408:K1527)</f>
        <v>32.586283486713171</v>
      </c>
      <c r="N1528" s="87"/>
      <c r="O1528" s="99">
        <f t="shared" si="136"/>
        <v>36.726043656284538</v>
      </c>
      <c r="P1528" s="99"/>
      <c r="Q1528" s="107">
        <f>1/M1528-(G1528/100-(((E1528/E1408)^(1/10))-1))</f>
        <v>2.3199860163869816E-3</v>
      </c>
      <c r="R1528" s="97">
        <f>((G1528/G1529+G1528/1200+((1+G1529/1200)^(-119))*(1-G1528/G1529)))</f>
        <v>1.0119013978832225</v>
      </c>
      <c r="S1528" s="97">
        <f>S1527*R1527*E1527/E1528</f>
        <v>26.458698021616399</v>
      </c>
      <c r="T1528" s="100">
        <f t="shared" si="137"/>
        <v>3.5386838015265099E-2</v>
      </c>
      <c r="U1528" s="100">
        <f t="shared" si="138"/>
        <v>3.5713621066946422E-2</v>
      </c>
      <c r="V1528" s="100">
        <f t="shared" si="139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141"/>
        <v>1997.7083333332182</v>
      </c>
      <c r="G1529" s="97">
        <v>6.21</v>
      </c>
      <c r="H1529" s="96">
        <f t="shared" si="140"/>
        <v>1855.5582686724563</v>
      </c>
      <c r="I1529" s="96">
        <f>C1529*$E$1859/E1529</f>
        <v>30.357631916873441</v>
      </c>
      <c r="J1529" s="98">
        <f>J1528*((H1529+(I1529/12))/H1528)</f>
        <v>764161.25297237211</v>
      </c>
      <c r="K1529" s="96">
        <f>D1529*$E$1859/E1529</f>
        <v>80.478418858560772</v>
      </c>
      <c r="L1529" s="98">
        <f>K1529*(J1529/H1529)</f>
        <v>33142.85001472455</v>
      </c>
      <c r="M1529" s="91">
        <f>H1529/AVERAGE(K1409:K1528)</f>
        <v>32.666581341708628</v>
      </c>
      <c r="N1529" s="87"/>
      <c r="O1529" s="99">
        <f t="shared" si="136"/>
        <v>36.775406598013184</v>
      </c>
      <c r="P1529" s="99"/>
      <c r="Q1529" s="107">
        <f>1/M1529-(G1529/100-(((E1529/E1409)^(1/10))-1))</f>
        <v>2.8604217209560259E-3</v>
      </c>
      <c r="R1529" s="97">
        <f>((G1529/G1530+G1529/1200+((1+G1530/1200)^(-119))*(1-G1529/G1530)))</f>
        <v>1.0185855021571386</v>
      </c>
      <c r="S1529" s="97">
        <f>S1528*R1528*E1528/E1529</f>
        <v>26.707157798327454</v>
      </c>
      <c r="T1529" s="100">
        <f t="shared" si="137"/>
        <v>3.7270565491729801E-2</v>
      </c>
      <c r="U1529" s="100">
        <f t="shared" si="138"/>
        <v>3.6090559327574212E-2</v>
      </c>
      <c r="V1529" s="100">
        <f t="shared" si="139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141"/>
        <v>1997.7916666665515</v>
      </c>
      <c r="G1530" s="97">
        <v>6.03</v>
      </c>
      <c r="H1530" s="96">
        <f t="shared" si="140"/>
        <v>1878.8970964108905</v>
      </c>
      <c r="I1530" s="96">
        <f>C1530*$E$1859/E1530</f>
        <v>30.394492991027217</v>
      </c>
      <c r="J1530" s="98">
        <f>J1529*((H1530+(I1530/12))/H1529)</f>
        <v>774815.81050827901</v>
      </c>
      <c r="K1530" s="96">
        <f>D1530*$E$1859/E1530</f>
        <v>79.673367528774733</v>
      </c>
      <c r="L1530" s="98">
        <f>K1530*(J1530/H1530)</f>
        <v>32855.543262935331</v>
      </c>
      <c r="M1530" s="91">
        <f>H1530/AVERAGE(K1410:K1529)</f>
        <v>32.901498179798118</v>
      </c>
      <c r="N1530" s="87"/>
      <c r="O1530" s="99">
        <f t="shared" si="136"/>
        <v>36.998076390873607</v>
      </c>
      <c r="P1530" s="99"/>
      <c r="Q1530" s="107">
        <f>1/M1530-(G1530/100-(((E1530/E1410)^(1/10))-1))</f>
        <v>4.4287152217844829E-3</v>
      </c>
      <c r="R1530" s="97">
        <f>((G1530/G1531+G1530/1200+((1+G1531/1200)^(-119))*(1-G1530/G1531)))</f>
        <v>1.0162760017275136</v>
      </c>
      <c r="S1530" s="97">
        <f>S1529*R1529*E1529/E1530</f>
        <v>27.136188282404262</v>
      </c>
      <c r="T1530" s="100">
        <f t="shared" si="137"/>
        <v>3.8672622302991622E-2</v>
      </c>
      <c r="U1530" s="100">
        <f t="shared" si="138"/>
        <v>3.4526324570650857E-2</v>
      </c>
      <c r="V1530" s="100">
        <f t="shared" si="139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141"/>
        <v>1997.8749999998847</v>
      </c>
      <c r="G1531" s="97">
        <v>5.88</v>
      </c>
      <c r="H1531" s="96">
        <f t="shared" si="140"/>
        <v>1855.8669465015475</v>
      </c>
      <c r="I1531" s="96">
        <f>C1531*$E$1859/E1531</f>
        <v>30.52518853034055</v>
      </c>
      <c r="J1531" s="98">
        <f>J1530*((H1531+(I1531/12))/H1530)</f>
        <v>766367.67654317175</v>
      </c>
      <c r="K1531" s="96">
        <f>D1531*$E$1859/E1531</f>
        <v>79.116676082662508</v>
      </c>
      <c r="L1531" s="98">
        <f>K1531*(J1531/H1531)</f>
        <v>32670.695137701368</v>
      </c>
      <c r="M1531" s="91">
        <f>H1531/AVERAGE(K1411:K1530)</f>
        <v>32.336600532812675</v>
      </c>
      <c r="N1531" s="87"/>
      <c r="O1531" s="99">
        <f t="shared" si="136"/>
        <v>36.32301787273601</v>
      </c>
      <c r="P1531" s="99"/>
      <c r="Q1531" s="107">
        <f>1/M1531-(G1531/100-(((E1531/E1411)^(1/10))-1))</f>
        <v>6.3059891455734818E-3</v>
      </c>
      <c r="R1531" s="97">
        <f>((G1531/G1532+G1531/1200+((1+G1532/1200)^(-119))*(1-G1531/G1532)))</f>
        <v>1.0101670432369692</v>
      </c>
      <c r="S1531" s="97">
        <f>S1530*R1530*E1530/E1531</f>
        <v>27.594933002169142</v>
      </c>
      <c r="T1531" s="100">
        <f t="shared" si="137"/>
        <v>3.4091709184776553E-2</v>
      </c>
      <c r="U1531" s="100">
        <f t="shared" si="138"/>
        <v>3.5701372442022317E-2</v>
      </c>
      <c r="V1531" s="100">
        <f t="shared" si="139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141"/>
        <v>1997.958333333218</v>
      </c>
      <c r="G1532" s="97">
        <v>5.81</v>
      </c>
      <c r="H1532" s="96">
        <f t="shared" si="140"/>
        <v>1904.5767674209542</v>
      </c>
      <c r="I1532" s="96">
        <f>C1532*$E$1859/E1532</f>
        <v>30.675249535027888</v>
      </c>
      <c r="J1532" s="98">
        <f>J1531*((H1532+(I1532/12))/H1531)</f>
        <v>787537.66163631843</v>
      </c>
      <c r="K1532" s="96">
        <f>D1532*$E$1859/E1532</f>
        <v>78.607800743955323</v>
      </c>
      <c r="L1532" s="98">
        <f>K1532*(J1532/H1532)</f>
        <v>32504.126188674378</v>
      </c>
      <c r="M1532" s="91">
        <f>H1532/AVERAGE(K1412:K1531)</f>
        <v>33.030789042905418</v>
      </c>
      <c r="N1532" s="87"/>
      <c r="O1532" s="99">
        <f t="shared" si="136"/>
        <v>37.061292194911481</v>
      </c>
      <c r="P1532" s="99"/>
      <c r="Q1532" s="107">
        <f>1/M1532-(G1532/100-(((E1532/E1412)^(1/10))-1))</f>
        <v>6.22791943366666E-3</v>
      </c>
      <c r="R1532" s="97">
        <f>((G1532/G1533+G1532/1200+((1+G1533/1200)^(-119))*(1-G1532/G1533)))</f>
        <v>1.0254066973154938</v>
      </c>
      <c r="S1532" s="97">
        <f>S1531*R1531*E1531/E1532</f>
        <v>27.910055415241409</v>
      </c>
      <c r="T1532" s="100">
        <f t="shared" si="137"/>
        <v>3.2618370675245867E-2</v>
      </c>
      <c r="U1532" s="100">
        <f t="shared" si="138"/>
        <v>3.5371540550024783E-2</v>
      </c>
      <c r="V1532" s="100">
        <f t="shared" si="139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141"/>
        <v>1998.0416666665512</v>
      </c>
      <c r="G1533" s="97">
        <v>5.54</v>
      </c>
      <c r="H1533" s="96">
        <f t="shared" si="140"/>
        <v>1902.9966638613855</v>
      </c>
      <c r="I1533" s="96">
        <f>C1533*$E$1859/E1533</f>
        <v>30.717071627475239</v>
      </c>
      <c r="J1533" s="98">
        <f>J1532*((H1533+(I1533/12))/H1532)</f>
        <v>787942.74542233464</v>
      </c>
      <c r="K1533" s="96">
        <f>D1533*$E$1859/E1533</f>
        <v>78.34334795792077</v>
      </c>
      <c r="L1533" s="98">
        <f>K1533*(J1533/H1533)</f>
        <v>32438.35044370723</v>
      </c>
      <c r="M1533" s="91">
        <f>H1533/AVERAGE(K1413:K1532)</f>
        <v>32.859968415052229</v>
      </c>
      <c r="N1533" s="87"/>
      <c r="O1533" s="99">
        <f t="shared" si="136"/>
        <v>36.828633533555873</v>
      </c>
      <c r="P1533" s="99"/>
      <c r="Q1533" s="107">
        <f>1/M1533-(G1533/100-(((E1533/E1413)^(1/10))-1))</f>
        <v>9.0089785032593343E-3</v>
      </c>
      <c r="R1533" s="97">
        <f>((G1533/G1534+G1533/1200+((1+G1534/1200)^(-119))*(1-G1533/G1534)))</f>
        <v>1.002334764529083</v>
      </c>
      <c r="S1533" s="97">
        <f>S1532*R1532*E1532/E1533</f>
        <v>28.566028120708065</v>
      </c>
      <c r="T1533" s="100">
        <f t="shared" si="137"/>
        <v>2.4993227029100451E-2</v>
      </c>
      <c r="U1533" s="100">
        <f t="shared" si="138"/>
        <v>3.583519172047267E-2</v>
      </c>
      <c r="V1533" s="100">
        <f t="shared" si="139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141"/>
        <v>1998.1249999998845</v>
      </c>
      <c r="G1534" s="97">
        <v>5.57</v>
      </c>
      <c r="H1534" s="96">
        <f t="shared" si="140"/>
        <v>2018.5225118591718</v>
      </c>
      <c r="I1534" s="96">
        <f>C1534*$E$1859/E1534</f>
        <v>30.758738727609622</v>
      </c>
      <c r="J1534" s="98">
        <f>J1533*((H1534+(I1534/12))/H1533)</f>
        <v>836837.96037052036</v>
      </c>
      <c r="K1534" s="96">
        <f>D1534*$E$1859/E1534</f>
        <v>78.079875231624442</v>
      </c>
      <c r="L1534" s="98">
        <f>K1534*(J1534/H1534)</f>
        <v>32370.312023240869</v>
      </c>
      <c r="M1534" s="91">
        <f>H1534/AVERAGE(K1414:K1533)</f>
        <v>34.709677782269978</v>
      </c>
      <c r="N1534" s="87"/>
      <c r="O1534" s="99">
        <f t="shared" si="136"/>
        <v>38.856044080604242</v>
      </c>
      <c r="P1534" s="99"/>
      <c r="Q1534" s="107">
        <f>1/M1534-(G1534/100-(((E1534/E1414)^(1/10))-1))</f>
        <v>7.0112433373187739E-3</v>
      </c>
      <c r="R1534" s="97">
        <f>((G1534/G1535+G1534/1200+((1+G1535/1200)^(-119))*(1-G1534/G1535)))</f>
        <v>0.99857857059389832</v>
      </c>
      <c r="S1534" s="97">
        <f>S1533*R1533*E1533/E1534</f>
        <v>28.579666757850617</v>
      </c>
      <c r="T1534" s="100">
        <f t="shared" si="137"/>
        <v>1.6942273310250888E-2</v>
      </c>
      <c r="U1534" s="100">
        <f t="shared" si="138"/>
        <v>3.5807699768704015E-2</v>
      </c>
      <c r="V1534" s="100">
        <f t="shared" si="139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141"/>
        <v>1998.2083333332178</v>
      </c>
      <c r="G1535" s="97">
        <v>5.65</v>
      </c>
      <c r="H1535" s="96">
        <f t="shared" si="140"/>
        <v>2119.2738040382237</v>
      </c>
      <c r="I1535" s="96">
        <f>C1535*$E$1859/E1535</f>
        <v>30.780571023427864</v>
      </c>
      <c r="J1535" s="98">
        <f>J1534*((H1535+(I1535/12))/H1534)</f>
        <v>879670.79207458813</v>
      </c>
      <c r="K1535" s="96">
        <f>D1535*$E$1859/E1535</f>
        <v>77.817377127003681</v>
      </c>
      <c r="L1535" s="98">
        <f>K1535*(J1535/H1535)</f>
        <v>32300.533156235633</v>
      </c>
      <c r="M1535" s="91">
        <f>H1535/AVERAGE(K1415:K1534)</f>
        <v>36.296927736425083</v>
      </c>
      <c r="N1535" s="87"/>
      <c r="O1535" s="99">
        <f t="shared" si="136"/>
        <v>40.583259011780505</v>
      </c>
      <c r="P1535" s="99"/>
      <c r="Q1535" s="107">
        <f>1/M1535-(G1535/100-(((E1535/E1415)^(1/10))-1))</f>
        <v>4.6981217356415368E-3</v>
      </c>
      <c r="R1535" s="97">
        <f>((G1535/G1536+G1535/1200+((1+G1536/1200)^(-119))*(1-G1535/G1536)))</f>
        <v>1.0054665629566322</v>
      </c>
      <c r="S1535" s="97">
        <f>S1534*R1534*E1534/E1535</f>
        <v>28.486257866442703</v>
      </c>
      <c r="T1535" s="100">
        <f t="shared" si="137"/>
        <v>8.3194071987042761E-3</v>
      </c>
      <c r="U1535" s="100">
        <f t="shared" si="138"/>
        <v>3.7544313327913637E-2</v>
      </c>
      <c r="V1535" s="100">
        <f t="shared" si="139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140"/>
        <v>2184.8433236923074</v>
      </c>
      <c r="I1536" s="96">
        <f>C1536*$E$1859/E1536</f>
        <v>30.939833076923069</v>
      </c>
      <c r="J1536" s="98">
        <f>J1535*((H1536+(I1536/12))/H1535)</f>
        <v>907957.68141609221</v>
      </c>
      <c r="K1536" s="96">
        <f>D1536*$E$1859/E1536</f>
        <v>77.300471846153826</v>
      </c>
      <c r="L1536" s="98">
        <f>K1536*(J1536/H1536)</f>
        <v>32123.839924225158</v>
      </c>
      <c r="M1536" s="91">
        <f>H1536/AVERAGE(K1416:K1535)</f>
        <v>37.276934043028767</v>
      </c>
      <c r="N1536" s="87"/>
      <c r="O1536" s="99">
        <f t="shared" si="136"/>
        <v>41.627397728141148</v>
      </c>
      <c r="P1536" s="99"/>
      <c r="Q1536" s="107">
        <f>1/M1536-(G1536/100-(((E1536/E1416)^(1/10))-1))</f>
        <v>3.7338961830540723E-3</v>
      </c>
      <c r="R1536" s="97">
        <f>((G1536/G1537+G1536/1200+((1+G1537/1200)^(-119))*(1-G1536/G1537)))</f>
        <v>1.0039421129909039</v>
      </c>
      <c r="S1536" s="97">
        <f>S1535*R1535*E1535/E1536</f>
        <v>28.589102287320525</v>
      </c>
      <c r="T1536" s="100">
        <f t="shared" si="137"/>
        <v>8.7101083986691474E-3</v>
      </c>
      <c r="U1536" s="100">
        <f t="shared" si="138"/>
        <v>3.5378628329629347E-2</v>
      </c>
      <c r="V1536" s="100">
        <f t="shared" si="139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141"/>
        <v>1998.3749999998843</v>
      </c>
      <c r="G1537" s="97">
        <v>5.65</v>
      </c>
      <c r="H1537" s="96">
        <f t="shared" si="140"/>
        <v>2173.4053231572475</v>
      </c>
      <c r="I1537" s="96">
        <f>C1537*$E$1859/E1537</f>
        <v>31.078900030712521</v>
      </c>
      <c r="J1537" s="98">
        <f>J1536*((H1537+(I1537/12))/H1536)</f>
        <v>904280.67025881843</v>
      </c>
      <c r="K1537" s="96">
        <f>D1537*$E$1859/E1537</f>
        <v>76.785471621621596</v>
      </c>
      <c r="L1537" s="98">
        <f>K1537*(J1537/H1537)</f>
        <v>31947.845624704831</v>
      </c>
      <c r="M1537" s="91">
        <f>H1537/AVERAGE(K1417:K1536)</f>
        <v>36.956598518968988</v>
      </c>
      <c r="N1537" s="87"/>
      <c r="O1537" s="99">
        <f t="shared" ref="O1537:O1600" si="142">J1537/AVERAGE(L1417:L1536)</f>
        <v>41.218219323965222</v>
      </c>
      <c r="P1537" s="99"/>
      <c r="Q1537" s="107">
        <f>1/M1537-(G1537/100-(((E1537/E1417)^(1/10))-1))</f>
        <v>3.7046597965648305E-3</v>
      </c>
      <c r="R1537" s="97">
        <f>((G1537/G1538+G1537/1200+((1+G1538/1200)^(-119))*(1-G1537/G1538)))</f>
        <v>1.016154071685974</v>
      </c>
      <c r="S1537" s="97">
        <f>S1536*R1536*E1536/E1537</f>
        <v>28.648913457078731</v>
      </c>
      <c r="T1537" s="100">
        <f t="shared" si="137"/>
        <v>1.0828973340422321E-2</v>
      </c>
      <c r="U1537" s="100">
        <f t="shared" si="138"/>
        <v>3.2902816741121388E-2</v>
      </c>
      <c r="V1537" s="100">
        <f t="shared" si="139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141"/>
        <v>1998.4583333332175</v>
      </c>
      <c r="G1538" s="97">
        <v>5.5</v>
      </c>
      <c r="H1538" s="96">
        <f t="shared" si="140"/>
        <v>2170.6798159202449</v>
      </c>
      <c r="I1538" s="96">
        <f>C1538*$E$1859/E1538</f>
        <v>31.236607208588943</v>
      </c>
      <c r="J1538" s="98">
        <f>J1537*((H1538+(I1538/12))/H1537)</f>
        <v>904229.72018155537</v>
      </c>
      <c r="K1538" s="96">
        <f>D1538*$E$1859/E1538</f>
        <v>76.319158803680963</v>
      </c>
      <c r="L1538" s="98">
        <f>K1538*(J1538/H1538)</f>
        <v>31791.907357045096</v>
      </c>
      <c r="M1538" s="91">
        <f>H1538/AVERAGE(K1418:K1537)</f>
        <v>36.802293460092017</v>
      </c>
      <c r="N1538" s="87"/>
      <c r="O1538" s="99">
        <f t="shared" si="142"/>
        <v>40.99434126198048</v>
      </c>
      <c r="P1538" s="99"/>
      <c r="Q1538" s="107">
        <f>1/M1538-(G1538/100-(((E1538/E1418)^(1/10))-1))</f>
        <v>5.0062995590904012E-3</v>
      </c>
      <c r="R1538" s="97">
        <f>((G1538/G1539+G1538/1200+((1+G1539/1200)^(-119))*(1-G1538/G1539)))</f>
        <v>1.0076410700343126</v>
      </c>
      <c r="S1538" s="97">
        <f>S1537*R1537*E1537/E1538</f>
        <v>29.075990169146962</v>
      </c>
      <c r="T1538" s="100">
        <f t="shared" ref="T1538:T1601" si="143">(($J1658/$J1538)^(1/10)-1)</f>
        <v>5.4499970153112365E-3</v>
      </c>
      <c r="U1538" s="100">
        <f t="shared" ref="U1538:U1601" si="144">(($S1658/$S1538)^(1/10)-1)</f>
        <v>2.8820559133440282E-2</v>
      </c>
      <c r="V1538" s="100">
        <f t="shared" ref="V1538:V1601" si="14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141"/>
        <v>1998.5416666665508</v>
      </c>
      <c r="G1539" s="97">
        <v>5.46</v>
      </c>
      <c r="H1539" s="96">
        <f t="shared" si="140"/>
        <v>2262.2796929534311</v>
      </c>
      <c r="I1539" s="96">
        <f>C1539*$E$1859/E1539</f>
        <v>31.328792784007348</v>
      </c>
      <c r="J1539" s="98">
        <f>J1538*((H1539+(I1539/12))/H1538)</f>
        <v>943474.58378664381</v>
      </c>
      <c r="K1539" s="96">
        <f>D1539*$E$1859/E1539</f>
        <v>75.651933286458302</v>
      </c>
      <c r="L1539" s="98">
        <f>K1539*(J1539/H1539)</f>
        <v>31550.332389234532</v>
      </c>
      <c r="M1539" s="91">
        <f>H1539/AVERAGE(K1419:K1538)</f>
        <v>38.25964508524855</v>
      </c>
      <c r="N1539" s="87"/>
      <c r="O1539" s="99">
        <f t="shared" si="142"/>
        <v>42.561024955704234</v>
      </c>
      <c r="P1539" s="99"/>
      <c r="Q1539" s="107">
        <f>1/M1539-(G1539/100-(((E1539/E1419)^(1/10))-1))</f>
        <v>4.0612600659240931E-3</v>
      </c>
      <c r="R1539" s="97">
        <f>((G1539/G1540+G1539/1200+((1+G1540/1200)^(-119))*(1-G1539/G1540)))</f>
        <v>1.0137733237817153</v>
      </c>
      <c r="S1539" s="97">
        <f>S1538*R1538*E1538/E1539</f>
        <v>29.262257236240583</v>
      </c>
      <c r="T1539" s="100">
        <f t="shared" si="143"/>
        <v>-5.592178187347252E-3</v>
      </c>
      <c r="U1539" s="100">
        <f t="shared" si="144"/>
        <v>2.8726945828110084E-2</v>
      </c>
      <c r="V1539" s="100">
        <f t="shared" si="14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141"/>
        <v>1998.624999999884</v>
      </c>
      <c r="G1540" s="97">
        <v>5.34</v>
      </c>
      <c r="H1540" s="96">
        <f t="shared" si="140"/>
        <v>2099.392495165238</v>
      </c>
      <c r="I1540" s="96">
        <f>C1540*$E$1859/E1540</f>
        <v>31.420557329559358</v>
      </c>
      <c r="J1540" s="98">
        <f>J1539*((H1540+(I1540/12))/H1539)</f>
        <v>876635.12231879809</v>
      </c>
      <c r="K1540" s="96">
        <f>D1540*$E$1859/E1540</f>
        <v>74.986145762851862</v>
      </c>
      <c r="L1540" s="98">
        <f>K1540*(J1540/H1540)</f>
        <v>31311.671931007349</v>
      </c>
      <c r="M1540" s="91">
        <f>H1540/AVERAGE(K1420:K1539)</f>
        <v>35.423401024878324</v>
      </c>
      <c r="N1540" s="87"/>
      <c r="O1540" s="99">
        <f t="shared" si="142"/>
        <v>39.357953737660544</v>
      </c>
      <c r="P1540" s="99"/>
      <c r="Q1540" s="107">
        <f>1/M1540-(G1540/100-(((E1540/E1420)^(1/10))-1))</f>
        <v>7.0457419884922406E-3</v>
      </c>
      <c r="R1540" s="97">
        <f>((G1540/G1541+G1540/1200+((1+G1541/1200)^(-119))*(1-G1540/G1541)))</f>
        <v>1.0461845002815953</v>
      </c>
      <c r="S1540" s="97">
        <f>S1539*R1539*E1539/E1540</f>
        <v>29.628985748185016</v>
      </c>
      <c r="T1540" s="100">
        <f t="shared" si="143"/>
        <v>4.2377678677376629E-3</v>
      </c>
      <c r="U1540" s="100">
        <f t="shared" si="144"/>
        <v>2.9206508183019952E-2</v>
      </c>
      <c r="V1540" s="100">
        <f t="shared" si="14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141"/>
        <v>1998.7083333332173</v>
      </c>
      <c r="G1541" s="97">
        <v>4.8099999999999996</v>
      </c>
      <c r="H1541" s="96">
        <f t="shared" si="140"/>
        <v>1991.498845476772</v>
      </c>
      <c r="I1541" s="96">
        <f>C1541*$E$1859/E1541</f>
        <v>31.492780378973098</v>
      </c>
      <c r="J1541" s="98">
        <f>J1540*((H1541+(I1541/12))/H1540)</f>
        <v>832678.25230856845</v>
      </c>
      <c r="K1541" s="96">
        <f>D1541*$E$1859/E1541</f>
        <v>74.322181204156465</v>
      </c>
      <c r="L1541" s="98">
        <f>K1541*(J1541/H1541)</f>
        <v>31075.320025115001</v>
      </c>
      <c r="M1541" s="91">
        <f>H1541/AVERAGE(K1421:K1540)</f>
        <v>33.532356980834884</v>
      </c>
      <c r="N1541" s="87"/>
      <c r="O1541" s="99">
        <f t="shared" si="142"/>
        <v>37.214834941350432</v>
      </c>
      <c r="P1541" s="99"/>
      <c r="Q1541" s="107">
        <f>1/M1541-(G1541/100-(((E1541/E1421)^(1/10))-1))</f>
        <v>1.3372572807667817E-2</v>
      </c>
      <c r="R1541" s="97">
        <f>((G1541/G1542+G1541/1200+((1+G1542/1200)^(-119))*(1-G1541/G1542)))</f>
        <v>1.0263426633029713</v>
      </c>
      <c r="S1541" s="97">
        <f>S1540*R1540*E1540/E1541</f>
        <v>30.959491534330347</v>
      </c>
      <c r="T1541" s="100">
        <f t="shared" si="143"/>
        <v>4.5532489155910572E-3</v>
      </c>
      <c r="U1541" s="100">
        <f t="shared" si="144"/>
        <v>2.6851652004713733E-2</v>
      </c>
      <c r="V1541" s="100">
        <f t="shared" si="14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141"/>
        <v>1998.7916666665506</v>
      </c>
      <c r="G1542" s="97">
        <v>4.53</v>
      </c>
      <c r="H1542" s="96">
        <f t="shared" si="140"/>
        <v>2009.6682294817069</v>
      </c>
      <c r="I1542" s="96">
        <f>C1542*$E$1859/E1542</f>
        <v>31.467939374085351</v>
      </c>
      <c r="J1542" s="98">
        <f>J1541*((H1542+(I1542/12))/H1541)</f>
        <v>841371.60741054185</v>
      </c>
      <c r="K1542" s="96">
        <f>D1542*$E$1859/E1542</f>
        <v>73.894290290548753</v>
      </c>
      <c r="L1542" s="98">
        <f>K1542*(J1542/H1542)</f>
        <v>30936.727211065325</v>
      </c>
      <c r="M1542" s="91">
        <f>H1542/AVERAGE(K1422:K1541)</f>
        <v>33.773102879048132</v>
      </c>
      <c r="N1542" s="87"/>
      <c r="O1542" s="99">
        <f t="shared" si="142"/>
        <v>37.440000309890827</v>
      </c>
      <c r="P1542" s="99"/>
      <c r="Q1542" s="107">
        <f>1/M1542-(G1542/100-(((E1542/E1422)^(1/10))-1))</f>
        <v>1.5868041795129767E-2</v>
      </c>
      <c r="R1542" s="97">
        <f>((G1542/G1543+G1542/1200+((1+G1543/1200)^(-119))*(1-G1542/G1543)))</f>
        <v>0.9801733688787897</v>
      </c>
      <c r="S1542" s="97">
        <f>S1541*R1541*E1541/E1542</f>
        <v>31.697546881226376</v>
      </c>
      <c r="T1542" s="100">
        <f t="shared" si="143"/>
        <v>-1.7876654765095368E-2</v>
      </c>
      <c r="U1542" s="100">
        <f t="shared" si="144"/>
        <v>2.4774110136735361E-2</v>
      </c>
      <c r="V1542" s="100">
        <f t="shared" si="14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141"/>
        <v>1998.8749999998838</v>
      </c>
      <c r="G1543" s="97">
        <v>4.83</v>
      </c>
      <c r="H1543" s="96">
        <f t="shared" si="140"/>
        <v>2227.5946147256091</v>
      </c>
      <c r="I1543" s="96">
        <f>C1543*$E$1859/E1543</f>
        <v>31.500250717378037</v>
      </c>
      <c r="J1543" s="98">
        <f>J1542*((H1543+(I1543/12))/H1542)</f>
        <v>933708.08781856147</v>
      </c>
      <c r="K1543" s="96">
        <f>D1543*$E$1859/E1543</f>
        <v>73.647867636280466</v>
      </c>
      <c r="L1543" s="98">
        <f>K1543*(J1543/H1543)</f>
        <v>30869.89401393232</v>
      </c>
      <c r="M1543" s="91">
        <f>H1543/AVERAGE(K1423:K1542)</f>
        <v>37.369391883920933</v>
      </c>
      <c r="N1543" s="87"/>
      <c r="O1543" s="99">
        <f t="shared" si="142"/>
        <v>41.37557700054434</v>
      </c>
      <c r="P1543" s="99"/>
      <c r="Q1543" s="107">
        <f>1/M1543-(G1543/100-(((E1543/E1423)^(1/10))-1))</f>
        <v>9.9327678693949609E-3</v>
      </c>
      <c r="R1543" s="97">
        <f>((G1543/G1544+G1543/1200+((1+G1544/1200)^(-119))*(1-G1543/G1544)))</f>
        <v>1.0183036055450048</v>
      </c>
      <c r="S1543" s="97">
        <f>S1542*R1542*E1542/E1543</f>
        <v>31.069091311765035</v>
      </c>
      <c r="T1543" s="100">
        <f t="shared" si="143"/>
        <v>-3.4893972974395671E-2</v>
      </c>
      <c r="U1543" s="100">
        <f t="shared" si="144"/>
        <v>3.1517825110099373E-2</v>
      </c>
      <c r="V1543" s="100">
        <f t="shared" si="14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141"/>
        <v>1998.9583333332171</v>
      </c>
      <c r="G1544" s="97">
        <v>4.6500000000000004</v>
      </c>
      <c r="H1544" s="96">
        <f t="shared" si="140"/>
        <v>2317.805710951799</v>
      </c>
      <c r="I1544" s="96">
        <f>C1544*$E$1859/E1544</f>
        <v>31.551995729103098</v>
      </c>
      <c r="J1544" s="98">
        <f>J1543*((H1544+(I1544/12))/H1543)</f>
        <v>972622.64572372148</v>
      </c>
      <c r="K1544" s="96">
        <f>D1544*$E$1859/E1544</f>
        <v>73.446034502745562</v>
      </c>
      <c r="L1544" s="98">
        <f>K1544*(J1544/H1544)</f>
        <v>30820.217612908316</v>
      </c>
      <c r="M1544" s="91">
        <f>H1544/AVERAGE(K1424:K1543)</f>
        <v>38.820274780098146</v>
      </c>
      <c r="N1544" s="87"/>
      <c r="O1544" s="99">
        <f t="shared" si="142"/>
        <v>42.927339874933104</v>
      </c>
      <c r="P1544" s="99"/>
      <c r="Q1544" s="107">
        <f>1/M1544-(G1544/100-(((E1544/E1424)^(1/10))-1))</f>
        <v>1.0498406616905272E-2</v>
      </c>
      <c r="R1544" s="97">
        <f>((G1544/G1545+G1544/1200+((1+G1545/1200)^(-119))*(1-G1544/G1545)))</f>
        <v>0.99834006113103491</v>
      </c>
      <c r="S1544" s="97">
        <f>S1543*R1543*E1543/E1544</f>
        <v>31.657070795725929</v>
      </c>
      <c r="T1544" s="100">
        <f t="shared" si="143"/>
        <v>-3.8166768158642062E-2</v>
      </c>
      <c r="U1544" s="100">
        <f t="shared" si="144"/>
        <v>4.0594708274683811E-2</v>
      </c>
      <c r="V1544" s="100">
        <f t="shared" si="14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141"/>
        <v>1999.0416666665503</v>
      </c>
      <c r="G1545" s="97">
        <v>4.72</v>
      </c>
      <c r="H1545" s="96">
        <f t="shared" si="140"/>
        <v>2426.2506621119892</v>
      </c>
      <c r="I1545" s="96">
        <f>C1545*$E$1859/E1545</f>
        <v>31.637089514724668</v>
      </c>
      <c r="J1545" s="98">
        <f>J1544*((H1545+(I1545/12))/H1544)</f>
        <v>1019235.8111893197</v>
      </c>
      <c r="K1545" s="96">
        <f>D1545*$E$1859/E1545</f>
        <v>73.701142010159842</v>
      </c>
      <c r="L1545" s="98">
        <f>K1545*(J1545/H1545)</f>
        <v>30960.874915090382</v>
      </c>
      <c r="M1545" s="91">
        <f>H1545/AVERAGE(K1425:K1544)</f>
        <v>40.576957677208107</v>
      </c>
      <c r="N1545" s="87"/>
      <c r="O1545" s="99">
        <f t="shared" si="142"/>
        <v>44.811053449635224</v>
      </c>
      <c r="P1545" s="99"/>
      <c r="Q1545" s="107">
        <f>1/M1545-(G1545/100-(((E1545/E1425)^(1/10))-1))</f>
        <v>8.4223959044217415E-3</v>
      </c>
      <c r="R1545" s="97">
        <f>((G1545/G1546+G1545/1200+((1+G1546/1200)^(-119))*(1-G1545/G1546)))</f>
        <v>0.98207602249948156</v>
      </c>
      <c r="S1545" s="97">
        <f>S1544*R1544*E1544/E1545</f>
        <v>31.527578543663534</v>
      </c>
      <c r="T1545" s="100">
        <f t="shared" si="143"/>
        <v>-4.4131510629577431E-2</v>
      </c>
      <c r="U1545" s="100">
        <f t="shared" si="144"/>
        <v>3.9864790661499283E-2</v>
      </c>
      <c r="V1545" s="100">
        <f t="shared" si="14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141"/>
        <v>1999.1249999998836</v>
      </c>
      <c r="G1546" s="97">
        <v>5</v>
      </c>
      <c r="H1546" s="96">
        <f t="shared" ref="H1546:H1609" si="146">B1546*$E$1859/E1546</f>
        <v>2419.0510084498474</v>
      </c>
      <c r="I1546" s="96">
        <f>C1546*$E$1859/E1546</f>
        <v>31.760337493803853</v>
      </c>
      <c r="J1546" s="98">
        <f>J1545*((H1546+(I1546/12))/H1545)</f>
        <v>1017323.1733895027</v>
      </c>
      <c r="K1546" s="96">
        <f>D1546*$E$1859/E1546</f>
        <v>74.044925305353999</v>
      </c>
      <c r="L1546" s="98">
        <f>K1546*(J1546/H1546)</f>
        <v>31139.326174565511</v>
      </c>
      <c r="M1546" s="91">
        <f>H1546/AVERAGE(K1426:K1545)</f>
        <v>40.400159229259948</v>
      </c>
      <c r="N1546" s="87"/>
      <c r="O1546" s="99">
        <f t="shared" si="142"/>
        <v>44.557734535378323</v>
      </c>
      <c r="P1546" s="99"/>
      <c r="Q1546" s="107">
        <f>1/M1546-(G1546/100-(((E1546/E1426)^(1/10))-1))</f>
        <v>5.4309156548103081E-3</v>
      </c>
      <c r="R1546" s="97">
        <f>((G1546/G1547+G1546/1200+((1+G1547/1200)^(-119))*(1-G1546/G1547)))</f>
        <v>0.98639993308584573</v>
      </c>
      <c r="S1546" s="97">
        <f>S1545*R1545*E1545/E1546</f>
        <v>30.924834583912087</v>
      </c>
      <c r="T1546" s="100">
        <f t="shared" si="143"/>
        <v>-5.1036317712709112E-2</v>
      </c>
      <c r="U1546" s="100">
        <f t="shared" si="144"/>
        <v>3.8396062874973103E-2</v>
      </c>
      <c r="V1546" s="100">
        <f t="shared" si="14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147">F1546+1/12</f>
        <v>1999.2083333332168</v>
      </c>
      <c r="G1547" s="97">
        <v>5.23</v>
      </c>
      <c r="H1547" s="96">
        <f t="shared" si="146"/>
        <v>2479.5887638181812</v>
      </c>
      <c r="I1547" s="96">
        <f>C1547*$E$1859/E1547</f>
        <v>31.825316515151506</v>
      </c>
      <c r="J1547" s="98">
        <f>J1546*((H1547+(I1547/12))/H1546)</f>
        <v>1043897.4431517299</v>
      </c>
      <c r="K1547" s="96">
        <f>D1547*$E$1859/E1547</f>
        <v>74.252622969696958</v>
      </c>
      <c r="L1547" s="98">
        <f>K1547*(J1547/H1547)</f>
        <v>31260.071991139146</v>
      </c>
      <c r="M1547" s="91">
        <f>H1547/AVERAGE(K1427:K1546)</f>
        <v>41.356103632712987</v>
      </c>
      <c r="N1547" s="87"/>
      <c r="O1547" s="99">
        <f t="shared" si="142"/>
        <v>45.551555032014981</v>
      </c>
      <c r="P1547" s="99"/>
      <c r="Q1547" s="107">
        <f>1/M1547-(G1547/100-(((E1547/E1427)^(1/10))-1))</f>
        <v>2.2799872986621547E-3</v>
      </c>
      <c r="R1547" s="97">
        <f>((G1547/G1548+G1547/1200+((1+G1548/1200)^(-119))*(1-G1547/G1548)))</f>
        <v>1.0082294761276307</v>
      </c>
      <c r="S1547" s="97">
        <f>S1546*R1546*E1546/E1547</f>
        <v>30.41181762861245</v>
      </c>
      <c r="T1547" s="100">
        <f t="shared" si="143"/>
        <v>-5.9238835834665826E-2</v>
      </c>
      <c r="U1547" s="100">
        <f t="shared" si="144"/>
        <v>4.0577916699655603E-2</v>
      </c>
      <c r="V1547" s="100">
        <f t="shared" si="14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147"/>
        <v>1999.2916666665501</v>
      </c>
      <c r="G1548" s="97">
        <v>5.18</v>
      </c>
      <c r="H1548" s="96">
        <f t="shared" si="146"/>
        <v>2563.6748169675084</v>
      </c>
      <c r="I1548" s="96">
        <f>C1548*$E$1859/E1548</f>
        <v>31.595530836341752</v>
      </c>
      <c r="J1548" s="98">
        <f>J1547*((H1548+(I1548/12))/H1547)</f>
        <v>1080405.8183963802</v>
      </c>
      <c r="K1548" s="96">
        <f>D1548*$E$1859/E1548</f>
        <v>75.406719795427165</v>
      </c>
      <c r="L1548" s="98">
        <f>K1548*(J1548/H1548)</f>
        <v>31778.546278163773</v>
      </c>
      <c r="M1548" s="91">
        <f>H1548/AVERAGE(K1428:K1547)</f>
        <v>42.704509516892145</v>
      </c>
      <c r="N1548" s="87"/>
      <c r="O1548" s="99">
        <f t="shared" si="142"/>
        <v>46.972581259880627</v>
      </c>
      <c r="P1548" s="99"/>
      <c r="Q1548" s="107">
        <f>1/M1548-(G1548/100-(((E1548/E1428)^(1/10))-1))</f>
        <v>2.09134319912848E-3</v>
      </c>
      <c r="R1548" s="97">
        <f>((G1548/G1549+G1548/1200+((1+G1549/1200)^(-119))*(1-G1548/G1549)))</f>
        <v>0.97689662580156367</v>
      </c>
      <c r="S1548" s="97">
        <f>S1547*R1547*E1547/E1548</f>
        <v>30.440704017476065</v>
      </c>
      <c r="T1548" s="100">
        <f t="shared" si="143"/>
        <v>-5.1751402296686289E-2</v>
      </c>
      <c r="U1548" s="100">
        <f t="shared" si="144"/>
        <v>3.9478127632609272E-2</v>
      </c>
      <c r="V1548" s="100">
        <f t="shared" si="14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147"/>
        <v>1999.3749999998834</v>
      </c>
      <c r="G1549" s="97">
        <v>5.54</v>
      </c>
      <c r="H1549" s="96">
        <f t="shared" si="146"/>
        <v>2558.5081313778574</v>
      </c>
      <c r="I1549" s="96">
        <f>C1549*$E$1859/E1549</f>
        <v>31.595530836341752</v>
      </c>
      <c r="J1549" s="98">
        <f>J1548*((H1549+(I1549/12))/H1548)</f>
        <v>1079338.0344186604</v>
      </c>
      <c r="K1549" s="96">
        <f>D1549*$E$1859/E1549</f>
        <v>77.09693664259926</v>
      </c>
      <c r="L1549" s="98">
        <f>K1549*(J1549/H1549)</f>
        <v>32524.288289327913</v>
      </c>
      <c r="M1549" s="91">
        <f>H1549/AVERAGE(K1429:K1548)</f>
        <v>42.556676709518023</v>
      </c>
      <c r="N1549" s="87"/>
      <c r="O1549" s="99">
        <f t="shared" si="142"/>
        <v>46.746674800852055</v>
      </c>
      <c r="P1549" s="99"/>
      <c r="Q1549" s="107">
        <f>1/M1549-(G1549/100-(((E1549/E1429)^(1/10))-1))</f>
        <v>-2.0114592557856983E-3</v>
      </c>
      <c r="R1549" s="97">
        <f>((G1549/G1550+G1549/1200+((1+G1550/1200)^(-119))*(1-G1549/G1550)))</f>
        <v>0.97763854915039472</v>
      </c>
      <c r="S1549" s="97">
        <f>S1548*R1548*E1548/E1549</f>
        <v>29.737421041696468</v>
      </c>
      <c r="T1549" s="100">
        <f t="shared" si="143"/>
        <v>-4.5803686968187152E-2</v>
      </c>
      <c r="U1549" s="100">
        <f t="shared" si="144"/>
        <v>3.8657947073440502E-2</v>
      </c>
      <c r="V1549" s="100">
        <f t="shared" si="14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147"/>
        <v>1999.4583333332166</v>
      </c>
      <c r="G1550" s="97">
        <v>5.9</v>
      </c>
      <c r="H1550" s="96">
        <f t="shared" si="146"/>
        <v>2540.223058212996</v>
      </c>
      <c r="I1550" s="96">
        <f>C1550*$E$1859/E1550</f>
        <v>31.595530836341752</v>
      </c>
      <c r="J1550" s="98">
        <f>J1549*((H1550+(I1550/12))/H1549)</f>
        <v>1072734.9988933878</v>
      </c>
      <c r="K1550" s="96">
        <f>D1550*$E$1859/E1550</f>
        <v>78.787153489771342</v>
      </c>
      <c r="L1550" s="98">
        <f>K1550*(J1550/H1550)</f>
        <v>33271.77774345527</v>
      </c>
      <c r="M1550" s="91">
        <f>H1550/AVERAGE(K1430:K1549)</f>
        <v>42.18067591174691</v>
      </c>
      <c r="N1550" s="87"/>
      <c r="O1550" s="99">
        <f t="shared" si="142"/>
        <v>46.271432553211667</v>
      </c>
      <c r="P1550" s="99"/>
      <c r="Q1550" s="107">
        <f>1/M1550-(G1550/100-(((E1550/E1430)^(1/10))-1))</f>
        <v>-5.6512336740967666E-3</v>
      </c>
      <c r="R1550" s="97">
        <f>((G1550/G1551+G1550/1200+((1+G1551/1200)^(-119))*(1-G1550/G1551)))</f>
        <v>1.0132009123986316</v>
      </c>
      <c r="S1550" s="97">
        <f>S1549*R1549*E1549/E1550</f>
        <v>29.072449162678552</v>
      </c>
      <c r="T1550" s="100">
        <f t="shared" si="143"/>
        <v>-4.3336952718496469E-2</v>
      </c>
      <c r="U1550" s="100">
        <f t="shared" si="144"/>
        <v>3.6648666554767173E-2</v>
      </c>
      <c r="V1550" s="100">
        <f t="shared" si="14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147"/>
        <v>1999.5416666665499</v>
      </c>
      <c r="G1551" s="97">
        <v>5.79</v>
      </c>
      <c r="H1551" s="96">
        <f t="shared" si="146"/>
        <v>2644.5130071685658</v>
      </c>
      <c r="I1551" s="96">
        <f>C1551*$E$1859/E1551</f>
        <v>31.622042731453707</v>
      </c>
      <c r="J1551" s="98">
        <f>J1550*((H1551+(I1551/12))/H1550)</f>
        <v>1117889.4262724333</v>
      </c>
      <c r="K1551" s="96">
        <f>D1551*$E$1859/E1551</f>
        <v>80.42748050389919</v>
      </c>
      <c r="L1551" s="98">
        <f>K1551*(J1551/H1551)</f>
        <v>33998.331561736282</v>
      </c>
      <c r="M1551" s="91">
        <f>H1551/AVERAGE(K1431:K1550)</f>
        <v>43.828035992805397</v>
      </c>
      <c r="N1551" s="87"/>
      <c r="O1551" s="99">
        <f t="shared" si="142"/>
        <v>48.011997893801642</v>
      </c>
      <c r="P1551" s="99"/>
      <c r="Q1551" s="107">
        <f>1/M1551-(G1551/100-(((E1551/E1431)^(1/10))-1))</f>
        <v>-5.381635771489271E-3</v>
      </c>
      <c r="R1551" s="97">
        <f>((G1551/G1552+G1551/1200+((1+G1552/1200)^(-119))*(1-G1551/G1552)))</f>
        <v>0.99360431801886107</v>
      </c>
      <c r="S1551" s="97">
        <f>S1550*R1550*E1550/E1551</f>
        <v>29.367880991442046</v>
      </c>
      <c r="T1551" s="100">
        <f t="shared" si="143"/>
        <v>-4.5916336862991236E-2</v>
      </c>
      <c r="U1551" s="100">
        <f t="shared" si="144"/>
        <v>3.7456967290067089E-2</v>
      </c>
      <c r="V1551" s="100">
        <f t="shared" si="14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147"/>
        <v>1999.6249999998831</v>
      </c>
      <c r="G1552" s="97">
        <v>5.94</v>
      </c>
      <c r="H1552" s="96">
        <f t="shared" si="146"/>
        <v>2535.9785849491313</v>
      </c>
      <c r="I1552" s="96">
        <f>C1552*$E$1859/E1552</f>
        <v>31.667335856772386</v>
      </c>
      <c r="J1552" s="98">
        <f>J1551*((H1552+(I1552/12))/H1551)</f>
        <v>1073125.2544423998</v>
      </c>
      <c r="K1552" s="96">
        <f>D1552*$E$1859/E1552</f>
        <v>82.107104069419492</v>
      </c>
      <c r="L1552" s="98">
        <f>K1552*(J1552/H1552)</f>
        <v>34744.460173661835</v>
      </c>
      <c r="M1552" s="91">
        <f>H1552/AVERAGE(K1432:K1551)</f>
        <v>41.930712159940434</v>
      </c>
      <c r="N1552" s="87"/>
      <c r="O1552" s="99">
        <f t="shared" si="142"/>
        <v>45.873455189594374</v>
      </c>
      <c r="P1552" s="99"/>
      <c r="Q1552" s="107">
        <f>1/M1552-(G1552/100-(((E1552/E1432)^(1/10))-1))</f>
        <v>-5.7678415593804509E-3</v>
      </c>
      <c r="R1552" s="97">
        <f>((G1552/G1553+G1552/1200+((1+G1553/1200)^(-119))*(1-G1552/G1553)))</f>
        <v>1.0064474367630161</v>
      </c>
      <c r="S1552" s="97">
        <f>S1551*R1551*E1551/E1552</f>
        <v>29.110202847430358</v>
      </c>
      <c r="T1552" s="100">
        <f t="shared" si="143"/>
        <v>-3.472092012768091E-2</v>
      </c>
      <c r="U1552" s="100">
        <f t="shared" si="144"/>
        <v>3.8187504413065954E-2</v>
      </c>
      <c r="V1552" s="100">
        <f t="shared" si="14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147"/>
        <v>1999.7083333332164</v>
      </c>
      <c r="G1553" s="97">
        <v>5.92</v>
      </c>
      <c r="H1553" s="96">
        <f t="shared" si="146"/>
        <v>2506.1756193269798</v>
      </c>
      <c r="I1553" s="96">
        <f>C1553*$E$1859/E1553</f>
        <v>31.636861941631913</v>
      </c>
      <c r="J1553" s="98">
        <f>J1552*((H1553+(I1553/12))/H1552)</f>
        <v>1061629.4467572093</v>
      </c>
      <c r="K1553" s="96">
        <f>D1553*$E$1859/E1553</f>
        <v>83.579113639070854</v>
      </c>
      <c r="L1553" s="98">
        <f>K1553*(J1553/H1553)</f>
        <v>35404.561232198364</v>
      </c>
      <c r="M1553" s="91">
        <f>H1553/AVERAGE(K1433:K1552)</f>
        <v>41.32345133471501</v>
      </c>
      <c r="N1553" s="87"/>
      <c r="O1553" s="99">
        <f t="shared" si="142"/>
        <v>45.151839247065269</v>
      </c>
      <c r="P1553" s="99"/>
      <c r="Q1553" s="107">
        <f>1/M1553-(G1553/100-(((E1553/E1433)^(1/10))-1))</f>
        <v>-5.0555837075532684E-3</v>
      </c>
      <c r="R1553" s="97">
        <f>((G1553/G1554+G1553/1200+((1+G1554/1200)^(-119))*(1-G1553/G1554)))</f>
        <v>0.990828492437972</v>
      </c>
      <c r="S1553" s="97">
        <f>S1552*R1552*E1552/E1553</f>
        <v>29.158292188753521</v>
      </c>
      <c r="T1553" s="100">
        <f t="shared" si="143"/>
        <v>-3.0274958780497019E-2</v>
      </c>
      <c r="U1553" s="100">
        <f t="shared" si="144"/>
        <v>3.990330227619121E-2</v>
      </c>
      <c r="V1553" s="100">
        <f t="shared" si="14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147"/>
        <v>1999.7916666665496</v>
      </c>
      <c r="G1554" s="97">
        <v>6.11</v>
      </c>
      <c r="H1554" s="96">
        <f t="shared" si="146"/>
        <v>2467.2404411712241</v>
      </c>
      <c r="I1554" s="96">
        <f>C1554*$E$1859/E1554</f>
        <v>31.612065764962338</v>
      </c>
      <c r="J1554" s="98">
        <f>J1553*((H1554+(I1554/12))/H1553)</f>
        <v>1046252.2163307844</v>
      </c>
      <c r="K1554" s="96">
        <f>D1554*$E$1859/E1554</f>
        <v>86.09337662504953</v>
      </c>
      <c r="L1554" s="98">
        <f>K1554*(J1554/H1554)</f>
        <v>36508.556118916124</v>
      </c>
      <c r="M1554" s="91">
        <f>H1554/AVERAGE(K1434:K1553)</f>
        <v>40.552854399539861</v>
      </c>
      <c r="N1554" s="87"/>
      <c r="O1554" s="99">
        <f t="shared" si="142"/>
        <v>44.25604110562486</v>
      </c>
      <c r="P1554" s="99"/>
      <c r="Q1554" s="107">
        <f>1/M1554-(G1554/100-(((E1554/E1434)^(1/10))-1))</f>
        <v>-6.8050214315521981E-3</v>
      </c>
      <c r="R1554" s="97">
        <f>((G1554/G1555+G1554/1200+((1+G1555/1200)^(-119))*(1-G1554/G1555)))</f>
        <v>1.0110518898476173</v>
      </c>
      <c r="S1554" s="97">
        <f>S1553*R1553*E1553/E1554</f>
        <v>28.839337202700428</v>
      </c>
      <c r="T1554" s="100">
        <f t="shared" si="143"/>
        <v>-2.6647623354784211E-2</v>
      </c>
      <c r="U1554" s="100">
        <f t="shared" si="144"/>
        <v>4.1329379205632177E-2</v>
      </c>
      <c r="V1554" s="100">
        <f t="shared" si="14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147"/>
        <v>1999.8749999998829</v>
      </c>
      <c r="G1555" s="97">
        <v>6.03</v>
      </c>
      <c r="H1555" s="96">
        <f t="shared" si="146"/>
        <v>2638.3583808674975</v>
      </c>
      <c r="I1555" s="96">
        <f>C1555*$E$1859/E1555</f>
        <v>31.624894850465427</v>
      </c>
      <c r="J1555" s="98">
        <f>J1554*((H1555+(I1555/12))/H1554)</f>
        <v>1119933.6549082084</v>
      </c>
      <c r="K1555" s="96">
        <f>D1555*$E$1859/E1555</f>
        <v>88.703973361061571</v>
      </c>
      <c r="L1555" s="98">
        <f>K1555*(J1555/H1555)</f>
        <v>37653.173204797902</v>
      </c>
      <c r="M1555" s="91">
        <f>H1555/AVERAGE(K1435:K1554)</f>
        <v>43.208290714613909</v>
      </c>
      <c r="N1555" s="87"/>
      <c r="O1555" s="99">
        <f t="shared" si="142"/>
        <v>47.094097588396899</v>
      </c>
      <c r="P1555" s="99"/>
      <c r="Q1555" s="107">
        <f>1/M1555-(G1555/100-(((E1555/E1435)^(1/10))-1))</f>
        <v>-7.7049171202844616E-3</v>
      </c>
      <c r="R1555" s="97">
        <f>((G1555/G1556+G1555/1200+((1+G1556/1200)^(-119))*(1-G1555/G1556)))</f>
        <v>0.98660661022704421</v>
      </c>
      <c r="S1555" s="97">
        <f>S1554*R1554*E1554/E1555</f>
        <v>29.140741326446619</v>
      </c>
      <c r="T1555" s="100">
        <f t="shared" si="143"/>
        <v>-3.1315639368536541E-2</v>
      </c>
      <c r="U1555" s="100">
        <f t="shared" si="144"/>
        <v>4.0379893697501723E-2</v>
      </c>
      <c r="V1555" s="100">
        <f t="shared" si="14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147"/>
        <v>1999.9583333332162</v>
      </c>
      <c r="G1556" s="97">
        <v>6.28</v>
      </c>
      <c r="H1556" s="96">
        <f t="shared" si="146"/>
        <v>2709.8273555555543</v>
      </c>
      <c r="I1556" s="96">
        <f>C1556*$E$1859/E1556</f>
        <v>31.656507100415915</v>
      </c>
      <c r="J1556" s="98">
        <f>J1555*((H1556+(I1556/12))/H1555)</f>
        <v>1151390.6938552316</v>
      </c>
      <c r="K1556" s="96">
        <f>D1556*$E$1859/E1556</f>
        <v>91.365724806892416</v>
      </c>
      <c r="L1556" s="98">
        <f>K1556*(J1556/H1556)</f>
        <v>38820.792425880194</v>
      </c>
      <c r="M1556" s="91">
        <f>H1556/AVERAGE(K1436:K1555)</f>
        <v>44.197939761040544</v>
      </c>
      <c r="N1556" s="87"/>
      <c r="O1556" s="99">
        <f t="shared" si="142"/>
        <v>48.11096868299515</v>
      </c>
      <c r="P1556" s="99"/>
      <c r="Q1556" s="107">
        <f>1/M1556-(G1556/100-(((E1556/E1436)^(1/10))-1))</f>
        <v>-1.0886526695300765E-2</v>
      </c>
      <c r="R1556" s="97">
        <f>((G1556/G1557+G1556/1200+((1+G1557/1200)^(-119))*(1-G1556/G1557)))</f>
        <v>0.97770689842364</v>
      </c>
      <c r="S1556" s="97">
        <f>S1555*R1555*E1555/E1556</f>
        <v>28.750448019588639</v>
      </c>
      <c r="T1556" s="100">
        <f t="shared" si="143"/>
        <v>-3.1699264549284623E-2</v>
      </c>
      <c r="U1556" s="100">
        <f t="shared" si="144"/>
        <v>4.0604818376882568E-2</v>
      </c>
      <c r="V1556" s="100">
        <f t="shared" si="14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147"/>
        <v>2000.0416666665494</v>
      </c>
      <c r="G1557" s="97">
        <v>6.66</v>
      </c>
      <c r="H1557" s="96">
        <f t="shared" si="146"/>
        <v>2695.9570651362546</v>
      </c>
      <c r="I1557" s="96">
        <f>C1557*$E$1859/E1557</f>
        <v>31.606863882306467</v>
      </c>
      <c r="J1557" s="98">
        <f>J1556*((H1557+(I1557/12))/H1556)</f>
        <v>1146616.4158166975</v>
      </c>
      <c r="K1557" s="96">
        <f>D1557*$E$1859/E1557</f>
        <v>92.847526550157951</v>
      </c>
      <c r="L1557" s="98">
        <f>K1557*(J1557/H1557)</f>
        <v>39488.944199861442</v>
      </c>
      <c r="M1557" s="91">
        <f>H1557/AVERAGE(K1437:K1556)</f>
        <v>43.772578146937988</v>
      </c>
      <c r="N1557" s="87"/>
      <c r="O1557" s="99">
        <f t="shared" si="142"/>
        <v>47.587687272921507</v>
      </c>
      <c r="P1557" s="99"/>
      <c r="Q1557" s="107">
        <f>1/M1557-(G1557/100-(((E1557/E1437)^(1/10))-1))</f>
        <v>-1.5216742165251377E-2</v>
      </c>
      <c r="R1557" s="97">
        <f>((G1557/G1558+G1557/1200+((1+G1558/1200)^(-119))*(1-G1557/G1558)))</f>
        <v>1.0157545650431981</v>
      </c>
      <c r="S1557" s="97">
        <f>S1556*R1556*E1556/E1557</f>
        <v>28.026248590901467</v>
      </c>
      <c r="T1557" s="100">
        <f t="shared" si="143"/>
        <v>-3.032239388770841E-2</v>
      </c>
      <c r="U1557" s="100">
        <f t="shared" si="144"/>
        <v>4.200688755726012E-2</v>
      </c>
      <c r="V1557" s="100">
        <f t="shared" si="14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147"/>
        <v>2000.1249999998827</v>
      </c>
      <c r="G1558" s="97">
        <v>6.52</v>
      </c>
      <c r="H1558" s="96">
        <f t="shared" si="146"/>
        <v>2611.0469719375724</v>
      </c>
      <c r="I1558" s="96">
        <f>C1558*$E$1859/E1558</f>
        <v>31.464588349038074</v>
      </c>
      <c r="J1558" s="98">
        <f>J1557*((H1558+(I1558/12))/H1557)</f>
        <v>1111618.5208240564</v>
      </c>
      <c r="K1558" s="96">
        <f>D1558*$E$1859/E1558</f>
        <v>94.042835561444804</v>
      </c>
      <c r="L1558" s="98">
        <f>K1558*(J1558/H1558)</f>
        <v>40037.486450631608</v>
      </c>
      <c r="M1558" s="91">
        <f>H1558/AVERAGE(K1438:K1557)</f>
        <v>42.185635887917314</v>
      </c>
      <c r="N1558" s="87"/>
      <c r="O1558" s="99">
        <f t="shared" si="142"/>
        <v>45.807695321871741</v>
      </c>
      <c r="P1558" s="99"/>
      <c r="Q1558" s="107">
        <f>1/M1558-(G1558/100-(((E1558/E1438)^(1/10))-1))</f>
        <v>-1.2833071579527882E-2</v>
      </c>
      <c r="R1558" s="97">
        <f>((G1558/G1559+G1558/1200+((1+G1559/1200)^(-119))*(1-G1558/G1559)))</f>
        <v>1.0246055812918504</v>
      </c>
      <c r="S1558" s="97">
        <f>S1557*R1557*E1557/E1558</f>
        <v>28.300135118343523</v>
      </c>
      <c r="T1558" s="100">
        <f t="shared" si="143"/>
        <v>-3.0194094269185956E-2</v>
      </c>
      <c r="U1558" s="100">
        <f t="shared" si="144"/>
        <v>4.1635084203392791E-2</v>
      </c>
      <c r="V1558" s="100">
        <f t="shared" si="145"/>
        <v>-7.1829178472578747E-2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147"/>
        <v>2000.2083333332159</v>
      </c>
      <c r="G1559" s="97">
        <v>6.26</v>
      </c>
      <c r="H1559" s="96">
        <f t="shared" si="146"/>
        <v>2689.1530216413544</v>
      </c>
      <c r="I1559" s="96">
        <f>C1559*$E$1859/E1559</f>
        <v>31.250791939252334</v>
      </c>
      <c r="J1559" s="98">
        <f>J1558*((H1559+(I1559/12))/H1558)</f>
        <v>1145979.8500772505</v>
      </c>
      <c r="K1559" s="96">
        <f>D1559*$E$1859/E1559</f>
        <v>95.001661653037374</v>
      </c>
      <c r="L1559" s="98">
        <f>K1559*(J1559/H1559)</f>
        <v>40484.862371940231</v>
      </c>
      <c r="M1559" s="91">
        <f>H1559/AVERAGE(K1439:K1558)</f>
        <v>43.22074843996586</v>
      </c>
      <c r="N1559" s="87"/>
      <c r="O1559" s="99">
        <f t="shared" si="142"/>
        <v>46.876009335888121</v>
      </c>
      <c r="P1559" s="99"/>
      <c r="Q1559" s="107">
        <f>1/M1559-(G1559/100-(((E1559/E1439)^(1/10))-1))</f>
        <v>-1.05171108445779E-2</v>
      </c>
      <c r="R1559" s="97">
        <f>((G1559/G1560+G1559/1200+((1+G1560/1200)^(-119))*(1-G1559/G1560)))</f>
        <v>1.025368573243759</v>
      </c>
      <c r="S1559" s="97">
        <f>S1558*R1558*E1558/E1559</f>
        <v>28.759355675396574</v>
      </c>
      <c r="T1559" s="100">
        <f t="shared" si="143"/>
        <v>-2.794364629956525E-2</v>
      </c>
      <c r="U1559" s="100">
        <f t="shared" si="144"/>
        <v>3.9509100222647753E-2</v>
      </c>
      <c r="V1559" s="100">
        <f t="shared" si="14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147"/>
        <v>2000.2916666665492</v>
      </c>
      <c r="G1560" s="97">
        <v>5.99</v>
      </c>
      <c r="H1560" s="96">
        <f t="shared" si="146"/>
        <v>2723.2695264448325</v>
      </c>
      <c r="I1560" s="96">
        <f>C1560*$E$1859/E1560</f>
        <v>31.195278283712774</v>
      </c>
      <c r="J1560" s="98">
        <f>J1559*((H1560+(I1560/12))/H1559)</f>
        <v>1161626.3839172595</v>
      </c>
      <c r="K1560" s="96">
        <f>D1560*$E$1859/E1560</f>
        <v>95.548739657520883</v>
      </c>
      <c r="L1560" s="98">
        <f>K1560*(J1560/H1560)</f>
        <v>40756.86811694879</v>
      </c>
      <c r="M1560" s="91">
        <f>H1560/AVERAGE(K1440:K1559)</f>
        <v>43.528574288507727</v>
      </c>
      <c r="N1560" s="87"/>
      <c r="O1560" s="99">
        <f t="shared" si="142"/>
        <v>47.155406855244671</v>
      </c>
      <c r="P1560" s="99"/>
      <c r="Q1560" s="107">
        <f>1/M1560-(G1560/100-(((E1560/E1440)^(1/10))-1))</f>
        <v>-8.0804165599422974E-3</v>
      </c>
      <c r="R1560" s="97">
        <f>((G1560/G1561+G1560/1200+((1+G1561/1200)^(-119))*(1-G1560/G1561)))</f>
        <v>0.97207430184040122</v>
      </c>
      <c r="S1560" s="97">
        <f>S1559*R1559*E1559/E1560</f>
        <v>29.471724703823998</v>
      </c>
      <c r="T1560" s="100">
        <f t="shared" si="143"/>
        <v>-2.5532618944741681E-2</v>
      </c>
      <c r="U1560" s="100">
        <f t="shared" si="144"/>
        <v>3.6084676941174454E-2</v>
      </c>
      <c r="V1560" s="100">
        <f t="shared" si="14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147"/>
        <v>2000.3749999998824</v>
      </c>
      <c r="G1561" s="97">
        <v>6.44</v>
      </c>
      <c r="H1561" s="96">
        <f t="shared" si="146"/>
        <v>2640.2792702040806</v>
      </c>
      <c r="I1561" s="96">
        <f>C1561*$E$1859/E1561</f>
        <v>31.121672069970835</v>
      </c>
      <c r="J1561" s="98">
        <f>J1560*((H1561+(I1561/12))/H1560)</f>
        <v>1127332.6703982421</v>
      </c>
      <c r="K1561" s="96">
        <f>D1561*$E$1859/E1561</f>
        <v>96.039147123420776</v>
      </c>
      <c r="L1561" s="98">
        <f>K1561*(J1561/H1561)</f>
        <v>41006.294073220146</v>
      </c>
      <c r="M1561" s="91">
        <f>H1561/AVERAGE(K1441:K1560)</f>
        <v>41.966050503324297</v>
      </c>
      <c r="N1561" s="87"/>
      <c r="O1561" s="99">
        <f t="shared" si="142"/>
        <v>45.413038105009882</v>
      </c>
      <c r="P1561" s="99"/>
      <c r="Q1561" s="107">
        <f>1/M1561-(G1561/100-(((E1561/E1441)^(1/10))-1))</f>
        <v>-1.1844161384851958E-2</v>
      </c>
      <c r="R1561" s="97">
        <f>((G1561/G1562+G1561/1200+((1+G1562/1200)^(-119))*(1-G1561/G1562)))</f>
        <v>1.0306182214763959</v>
      </c>
      <c r="S1561" s="97">
        <f>S1560*R1560*E1560/E1561</f>
        <v>28.615296645571608</v>
      </c>
      <c r="T1561" s="100">
        <f t="shared" si="143"/>
        <v>-2.8590545078801877E-2</v>
      </c>
      <c r="U1561" s="100">
        <f t="shared" si="144"/>
        <v>4.3079974604339544E-2</v>
      </c>
      <c r="V1561" s="100">
        <f t="shared" si="14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147"/>
        <v>2000.4583333332157</v>
      </c>
      <c r="G1562" s="97">
        <v>6.1</v>
      </c>
      <c r="H1562" s="96">
        <f t="shared" si="146"/>
        <v>2707.0046530162404</v>
      </c>
      <c r="I1562" s="96">
        <f>C1562*$E$1859/E1562</f>
        <v>30.922171403712287</v>
      </c>
      <c r="J1562" s="98">
        <f>J1561*((H1562+(I1562/12))/H1561)</f>
        <v>1156922.9752481503</v>
      </c>
      <c r="K1562" s="96">
        <f>D1562*$E$1859/E1562</f>
        <v>96.136475406032446</v>
      </c>
      <c r="L1562" s="98">
        <f>K1562*(J1562/H1562)</f>
        <v>41086.925001288655</v>
      </c>
      <c r="M1562" s="91">
        <f>H1562/AVERAGE(K1442:K1561)</f>
        <v>42.781971567071437</v>
      </c>
      <c r="N1562" s="87"/>
      <c r="O1562" s="99">
        <f t="shared" si="142"/>
        <v>46.245587485836104</v>
      </c>
      <c r="P1562" s="99"/>
      <c r="Q1562" s="107">
        <f>1/M1562-(G1562/100-(((E1562/E1442)^(1/10))-1))</f>
        <v>-8.9160247760850901E-3</v>
      </c>
      <c r="R1562" s="97">
        <f>((G1562/G1563+G1562/1200+((1+G1563/1200)^(-119))*(1-G1562/G1563)))</f>
        <v>1.008805131658411</v>
      </c>
      <c r="S1562" s="97">
        <f>S1561*R1561*E1561/E1562</f>
        <v>29.337488470435968</v>
      </c>
      <c r="T1562" s="100">
        <f t="shared" si="143"/>
        <v>-3.4498868432314533E-2</v>
      </c>
      <c r="U1562" s="100">
        <f t="shared" si="144"/>
        <v>4.280322546387505E-2</v>
      </c>
      <c r="V1562" s="100">
        <f t="shared" si="14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147"/>
        <v>2000.541666666549</v>
      </c>
      <c r="G1563" s="97">
        <v>6.05</v>
      </c>
      <c r="H1563" s="96">
        <f t="shared" si="146"/>
        <v>2721.1330815972215</v>
      </c>
      <c r="I1563" s="96">
        <f>C1563*$E$1859/E1563</f>
        <v>30.63506920331789</v>
      </c>
      <c r="J1563" s="98">
        <f>J1562*((H1563+(I1563/12))/H1562)</f>
        <v>1164052.2715445033</v>
      </c>
      <c r="K1563" s="96">
        <f>D1563*$E$1859/E1563</f>
        <v>97.010026176697508</v>
      </c>
      <c r="L1563" s="98">
        <f>K1563*(J1563/H1563)</f>
        <v>41499.161543136695</v>
      </c>
      <c r="M1563" s="91">
        <f>H1563/AVERAGE(K1443:K1562)</f>
        <v>42.758093618269591</v>
      </c>
      <c r="N1563" s="87"/>
      <c r="O1563" s="99">
        <f t="shared" si="142"/>
        <v>46.170728131840328</v>
      </c>
      <c r="P1563" s="99"/>
      <c r="Q1563" s="107">
        <f>1/M1563-(G1563/100-(((E1563/E1443)^(1/10))-1))</f>
        <v>-8.5597583707810489E-3</v>
      </c>
      <c r="R1563" s="97">
        <f>((G1563/G1564+G1563/1200+((1+G1564/1200)^(-119))*(1-G1563/G1564)))</f>
        <v>1.0215803230975278</v>
      </c>
      <c r="S1563" s="97">
        <f>S1562*R1562*E1562/E1563</f>
        <v>29.52730010200327</v>
      </c>
      <c r="T1563" s="100">
        <f t="shared" si="143"/>
        <v>-3.5265021397115404E-2</v>
      </c>
      <c r="U1563" s="100">
        <f t="shared" si="144"/>
        <v>4.4065954567946708E-2</v>
      </c>
      <c r="V1563" s="100">
        <f t="shared" si="14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147"/>
        <v>2000.6249999998822</v>
      </c>
      <c r="G1564" s="97">
        <v>5.83</v>
      </c>
      <c r="H1564" s="96">
        <f t="shared" si="146"/>
        <v>2744.1509486689806</v>
      </c>
      <c r="I1564" s="96">
        <f>C1564*$E$1859/E1564</f>
        <v>30.419546103395056</v>
      </c>
      <c r="J1564" s="98">
        <f>J1563*((H1564+(I1564/12))/H1563)</f>
        <v>1174983.3168250776</v>
      </c>
      <c r="K1564" s="96">
        <f>D1564*$E$1859/E1564</f>
        <v>98.106115084876492</v>
      </c>
      <c r="L1564" s="98">
        <f>K1564*(J1564/H1564)</f>
        <v>42006.817649431003</v>
      </c>
      <c r="M1564" s="91">
        <f>H1564/AVERAGE(K1444:K1563)</f>
        <v>42.86956549441949</v>
      </c>
      <c r="N1564" s="87"/>
      <c r="O1564" s="99">
        <f t="shared" si="142"/>
        <v>46.2421135236469</v>
      </c>
      <c r="P1564" s="99"/>
      <c r="Q1564" s="107">
        <f>1/M1564-(G1564/100-(((E1564/E1444)^(1/10))-1))</f>
        <v>-7.3623325775988534E-3</v>
      </c>
      <c r="R1564" s="97">
        <f>((G1564/G1565+G1564/1200+((1+G1565/1200)^(-119))*(1-G1564/G1565)))</f>
        <v>1.0071166550043771</v>
      </c>
      <c r="S1564" s="97">
        <f>S1563*R1563*E1563/E1564</f>
        <v>30.164508778402165</v>
      </c>
      <c r="T1564" s="100">
        <f t="shared" si="143"/>
        <v>-3.546947161687608E-2</v>
      </c>
      <c r="U1564" s="100">
        <f t="shared" si="144"/>
        <v>4.472352262242163E-2</v>
      </c>
      <c r="V1564" s="100">
        <f t="shared" si="14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147"/>
        <v>2000.7083333332155</v>
      </c>
      <c r="G1565" s="97">
        <v>5.8</v>
      </c>
      <c r="H1565" s="96">
        <f t="shared" si="146"/>
        <v>2697.9369892055261</v>
      </c>
      <c r="I1565" s="96">
        <f>C1565*$E$1859/E1565</f>
        <v>30.047525474956814</v>
      </c>
      <c r="J1565" s="98">
        <f>J1564*((H1565+(I1565/12))/H1564)</f>
        <v>1156267.6847142342</v>
      </c>
      <c r="K1565" s="96">
        <f>D1565*$E$1859/E1565</f>
        <v>98.688202936096701</v>
      </c>
      <c r="L1565" s="98">
        <f>K1565*(J1565/H1565)</f>
        <v>42295.272415213636</v>
      </c>
      <c r="M1565" s="91">
        <f>H1565/AVERAGE(K1445:K1564)</f>
        <v>41.898007924884737</v>
      </c>
      <c r="N1565" s="87"/>
      <c r="O1565" s="99">
        <f t="shared" si="142"/>
        <v>45.147501501622948</v>
      </c>
      <c r="P1565" s="99"/>
      <c r="Q1565" s="107">
        <f>1/M1565-(G1565/100-(((E1565/E1445)^(1/10))-1))</f>
        <v>-6.8429212984665762E-3</v>
      </c>
      <c r="R1565" s="97">
        <f>((G1565/G1566+G1565/1200+((1+G1566/1200)^(-119))*(1-G1565/G1566)))</f>
        <v>1.0093622130195519</v>
      </c>
      <c r="S1565" s="97">
        <f>S1564*R1564*E1564/E1565</f>
        <v>30.221774107279153</v>
      </c>
      <c r="T1565" s="100">
        <f t="shared" si="143"/>
        <v>-3.076671171289902E-2</v>
      </c>
      <c r="U1565" s="100">
        <f t="shared" si="144"/>
        <v>4.5152595927564709E-2</v>
      </c>
      <c r="V1565" s="100">
        <f t="shared" si="14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147"/>
        <v>2000.7916666665487</v>
      </c>
      <c r="G1566" s="97">
        <v>5.74</v>
      </c>
      <c r="H1566" s="96">
        <f t="shared" si="146"/>
        <v>2550.3516429310339</v>
      </c>
      <c r="I1566" s="96">
        <f>C1566*$E$1859/E1566</f>
        <v>29.946796714559376</v>
      </c>
      <c r="J1566" s="98">
        <f>J1565*((H1566+(I1566/12))/H1565)</f>
        <v>1094085.8678183507</v>
      </c>
      <c r="K1566" s="96">
        <f>D1566*$E$1859/E1566</f>
        <v>96.255376819923356</v>
      </c>
      <c r="L1566" s="98">
        <f>K1566*(J1566/H1566)</f>
        <v>41292.991016398446</v>
      </c>
      <c r="M1566" s="91">
        <f>H1566/AVERAGE(K1446:K1565)</f>
        <v>39.369699044201361</v>
      </c>
      <c r="N1566" s="87"/>
      <c r="O1566" s="99">
        <f t="shared" si="142"/>
        <v>42.382640229889979</v>
      </c>
      <c r="P1566" s="99"/>
      <c r="Q1566" s="107">
        <f>1/M1566-(G1566/100-(((E1566/E1446)^(1/10))-1))</f>
        <v>-5.1502496321646669E-3</v>
      </c>
      <c r="R1566" s="97">
        <f>((G1566/G1567+G1566/1200+((1+G1567/1200)^(-119))*(1-G1566/G1567)))</f>
        <v>1.0062943229539354</v>
      </c>
      <c r="S1566" s="97">
        <f>S1565*R1565*E1565/E1566</f>
        <v>30.452122454999756</v>
      </c>
      <c r="T1566" s="100">
        <f t="shared" si="143"/>
        <v>-2.1143194194269577E-2</v>
      </c>
      <c r="U1566" s="100">
        <f t="shared" si="144"/>
        <v>4.5459424163707851E-2</v>
      </c>
      <c r="V1566" s="100">
        <f t="shared" si="14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147"/>
        <v>2000.874999999882</v>
      </c>
      <c r="G1567" s="97">
        <v>5.72</v>
      </c>
      <c r="H1567" s="96">
        <f t="shared" si="146"/>
        <v>2526.700849052268</v>
      </c>
      <c r="I1567" s="96">
        <f>C1567*$E$1859/E1567</f>
        <v>29.880701215776362</v>
      </c>
      <c r="J1567" s="98">
        <f>J1566*((H1567+(I1567/12))/H1566)</f>
        <v>1085008.0366627045</v>
      </c>
      <c r="K1567" s="96">
        <f>D1567*$E$1859/E1567</f>
        <v>93.938715010530316</v>
      </c>
      <c r="L1567" s="98">
        <f>K1567*(J1567/H1567)</f>
        <v>40338.871449076876</v>
      </c>
      <c r="M1567" s="91">
        <f>H1567/AVERAGE(K1447:K1566)</f>
        <v>38.782142456784769</v>
      </c>
      <c r="N1567" s="87"/>
      <c r="O1567" s="99">
        <f t="shared" si="142"/>
        <v>41.713360280387995</v>
      </c>
      <c r="P1567" s="99"/>
      <c r="Q1567" s="107">
        <f>1/M1567-(G1567/100-(((E1567/E1447)^(1/10))-1))</f>
        <v>-4.7369133566431965E-3</v>
      </c>
      <c r="R1567" s="97">
        <f>((G1567/G1568+G1567/1200+((1+G1568/1200)^(-119))*(1-G1567/G1568)))</f>
        <v>1.0418281855632676</v>
      </c>
      <c r="S1567" s="97">
        <f>S1566*R1566*E1566/E1567</f>
        <v>30.626196685901153</v>
      </c>
      <c r="T1567" s="100">
        <f t="shared" si="143"/>
        <v>-1.7954377618990103E-2</v>
      </c>
      <c r="U1567" s="100">
        <f t="shared" si="144"/>
        <v>4.3035104829429294E-2</v>
      </c>
      <c r="V1567" s="100">
        <f t="shared" si="14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147"/>
        <v>2000.9583333332153</v>
      </c>
      <c r="G1568" s="97">
        <v>5.24</v>
      </c>
      <c r="H1568" s="96">
        <f t="shared" si="146"/>
        <v>2441.7249429022982</v>
      </c>
      <c r="I1568" s="96">
        <f>C1568*$E$1859/E1568</f>
        <v>29.848951350574701</v>
      </c>
      <c r="J1568" s="98">
        <f>J1567*((H1568+(I1568/12))/H1567)</f>
        <v>1049586.0837813918</v>
      </c>
      <c r="K1568" s="96">
        <f>D1568*$E$1859/E1568</f>
        <v>91.730028735632146</v>
      </c>
      <c r="L1568" s="98">
        <f>K1568*(J1568/H1568)</f>
        <v>39430.551711261738</v>
      </c>
      <c r="M1568" s="91">
        <f>H1568/AVERAGE(K1448:K1567)</f>
        <v>37.274238004497192</v>
      </c>
      <c r="N1568" s="87"/>
      <c r="O1568" s="99">
        <f t="shared" si="142"/>
        <v>40.059879473596027</v>
      </c>
      <c r="P1568" s="99"/>
      <c r="Q1568" s="107">
        <f>1/M1568-(G1568/100-(((E1568/E1448)^(1/10))-1))</f>
        <v>1.047218352571138E-3</v>
      </c>
      <c r="R1568" s="97">
        <f>((G1568/G1569+G1568/1200+((1+G1569/1200)^(-119))*(1-G1568/G1569)))</f>
        <v>1.010566145799292</v>
      </c>
      <c r="S1568" s="97">
        <f>S1567*R1567*E1567/E1568</f>
        <v>31.925572415311777</v>
      </c>
      <c r="T1568" s="100">
        <f t="shared" si="143"/>
        <v>-1.1258910007136191E-2</v>
      </c>
      <c r="U1568" s="100">
        <f t="shared" si="144"/>
        <v>3.4031954457221625E-2</v>
      </c>
      <c r="V1568" s="100">
        <f t="shared" si="14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147"/>
        <v>2001.0416666665485</v>
      </c>
      <c r="G1569" s="97">
        <v>5.16</v>
      </c>
      <c r="H1569" s="96">
        <f t="shared" si="146"/>
        <v>2434.9541771273553</v>
      </c>
      <c r="I1569" s="96">
        <f>C1569*$E$1859/E1569</f>
        <v>29.479128983438024</v>
      </c>
      <c r="J1569" s="98">
        <f>J1568*((H1569+(I1569/12))/H1568)</f>
        <v>1047731.6183203381</v>
      </c>
      <c r="K1569" s="96">
        <f>D1569*$E$1859/E1569</f>
        <v>88.382694688749254</v>
      </c>
      <c r="L1569" s="98">
        <f>K1569*(J1569/H1569)</f>
        <v>38030.014941390938</v>
      </c>
      <c r="M1569" s="91">
        <f>H1569/AVERAGE(K1449:K1568)</f>
        <v>36.978867997029816</v>
      </c>
      <c r="N1569" s="87"/>
      <c r="O1569" s="99">
        <f t="shared" si="142"/>
        <v>39.712809789447114</v>
      </c>
      <c r="P1569" s="99"/>
      <c r="Q1569" s="107">
        <f>1/M1569-(G1569/100-(((E1569/E1449)^(1/10))-1))</f>
        <v>2.096483874217174E-3</v>
      </c>
      <c r="R1569" s="97">
        <f>((G1569/G1570+G1569/1200+((1+G1570/1200)^(-119))*(1-G1569/G1570)))</f>
        <v>1.0089623559485503</v>
      </c>
      <c r="S1569" s="97">
        <f>S1568*R1568*E1568/E1569</f>
        <v>32.060223096875731</v>
      </c>
      <c r="T1569" s="100">
        <f t="shared" si="143"/>
        <v>-8.1823413419265245E-3</v>
      </c>
      <c r="U1569" s="100">
        <f t="shared" si="144"/>
        <v>3.2518510247690147E-2</v>
      </c>
      <c r="V1569" s="100">
        <f t="shared" si="14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147"/>
        <v>2001.1249999998818</v>
      </c>
      <c r="G1570" s="97">
        <v>5.0999999999999996</v>
      </c>
      <c r="H1570" s="96">
        <f t="shared" si="146"/>
        <v>2371.0020925767908</v>
      </c>
      <c r="I1570" s="96">
        <f>C1570*$E$1859/E1570</f>
        <v>29.180167434584746</v>
      </c>
      <c r="J1570" s="98">
        <f>J1569*((H1570+(I1570/12))/H1569)</f>
        <v>1021260.1253551574</v>
      </c>
      <c r="K1570" s="96">
        <f>D1570*$E$1859/E1570</f>
        <v>85.270731968145597</v>
      </c>
      <c r="L1570" s="98">
        <f>K1570*(J1570/H1570)</f>
        <v>36728.604623150066</v>
      </c>
      <c r="M1570" s="91">
        <f>H1570/AVERAGE(K1450:K1569)</f>
        <v>35.83466265143128</v>
      </c>
      <c r="N1570" s="87"/>
      <c r="O1570" s="99">
        <f t="shared" si="142"/>
        <v>38.458570743648032</v>
      </c>
      <c r="P1570" s="99"/>
      <c r="Q1570" s="107">
        <f>1/M1570-(G1570/100-(((E1570/E1450)^(1/10))-1))</f>
        <v>3.8171588679033024E-3</v>
      </c>
      <c r="R1570" s="97">
        <f>((G1570/G1571+G1570/1200+((1+G1571/1200)^(-119))*(1-G1570/G1571)))</f>
        <v>1.0207257495686799</v>
      </c>
      <c r="S1570" s="97">
        <f>S1569*R1569*E1569/E1570</f>
        <v>32.21875680166827</v>
      </c>
      <c r="T1570" s="100">
        <f t="shared" si="143"/>
        <v>-3.0405623200556731E-3</v>
      </c>
      <c r="U1570" s="100">
        <f t="shared" si="144"/>
        <v>3.0151305495649705E-2</v>
      </c>
      <c r="V1570" s="100">
        <f t="shared" si="14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147"/>
        <v>2001.208333333215</v>
      </c>
      <c r="G1571" s="97">
        <v>4.8899999999999997</v>
      </c>
      <c r="H1571" s="96">
        <f t="shared" si="146"/>
        <v>2148.3974456583419</v>
      </c>
      <c r="I1571" s="96">
        <f>C1571*$E$1859/E1571</f>
        <v>28.932754738933024</v>
      </c>
      <c r="J1571" s="98">
        <f>J1570*((H1571+(I1571/12))/H1570)</f>
        <v>926416.29205516784</v>
      </c>
      <c r="K1571" s="96">
        <f>D1571*$E$1859/E1571</f>
        <v>82.323379795686691</v>
      </c>
      <c r="L1571" s="98">
        <f>K1571*(J1571/H1571)</f>
        <v>35498.887979918902</v>
      </c>
      <c r="M1571" s="91">
        <f>H1571/AVERAGE(K1451:K1570)</f>
        <v>32.325837236178742</v>
      </c>
      <c r="N1571" s="87"/>
      <c r="O1571" s="99">
        <f t="shared" si="142"/>
        <v>34.67522463031591</v>
      </c>
      <c r="P1571" s="99"/>
      <c r="Q1571" s="107">
        <f>1/M1571-(G1571/100-(((E1571/E1451)^(1/10))-1))</f>
        <v>9.027368740900054E-3</v>
      </c>
      <c r="R1571" s="97">
        <f>((G1571/G1572+G1571/1200+((1+G1572/1200)^(-119))*(1-G1571/G1572)))</f>
        <v>0.98468394676896842</v>
      </c>
      <c r="S1571" s="97">
        <f>S1570*R1570*E1570/E1571</f>
        <v>32.811857445494709</v>
      </c>
      <c r="T1571" s="100">
        <f t="shared" si="143"/>
        <v>4.6247634573559626E-3</v>
      </c>
      <c r="U1571" s="100">
        <f t="shared" si="144"/>
        <v>2.9037043477599056E-2</v>
      </c>
      <c r="V1571" s="100">
        <f t="shared" si="14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147"/>
        <v>2001.2916666665483</v>
      </c>
      <c r="G1572" s="97">
        <v>5.14</v>
      </c>
      <c r="H1572" s="96">
        <f t="shared" si="146"/>
        <v>2147.096210966647</v>
      </c>
      <c r="I1572" s="96">
        <f>C1572*$E$1859/E1572</f>
        <v>28.649844384774813</v>
      </c>
      <c r="J1572" s="98">
        <f>J1571*((H1572+(I1572/12))/H1571)</f>
        <v>926884.6978743216</v>
      </c>
      <c r="K1572" s="96">
        <f>D1572*$E$1859/E1572</f>
        <v>76.794575532315775</v>
      </c>
      <c r="L1572" s="98">
        <f>K1572*(J1572/H1572)</f>
        <v>33151.619651273737</v>
      </c>
      <c r="M1572" s="91">
        <f>H1572/AVERAGE(K1452:K1571)</f>
        <v>32.173901168360693</v>
      </c>
      <c r="N1572" s="87"/>
      <c r="O1572" s="99">
        <f t="shared" si="142"/>
        <v>34.496099624617507</v>
      </c>
      <c r="P1572" s="99"/>
      <c r="Q1572" s="107">
        <f>1/M1572-(G1572/100-(((E1572/E1452)^(1/10))-1))</f>
        <v>6.9286425381250294E-3</v>
      </c>
      <c r="R1572" s="97">
        <f>((G1572/G1573+G1572/1200+((1+G1573/1200)^(-119))*(1-G1572/G1573)))</f>
        <v>0.98511167417526413</v>
      </c>
      <c r="S1572" s="97">
        <f>S1571*R1571*E1571/E1572</f>
        <v>32.18146012968986</v>
      </c>
      <c r="T1572" s="100">
        <f t="shared" si="143"/>
        <v>6.1390162450447594E-3</v>
      </c>
      <c r="U1572" s="100">
        <f t="shared" si="144"/>
        <v>3.0234437620741295E-2</v>
      </c>
      <c r="V1572" s="100">
        <f t="shared" si="14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147"/>
        <v>2001.3749999998815</v>
      </c>
      <c r="G1573" s="97">
        <v>5.39</v>
      </c>
      <c r="H1573" s="96">
        <f t="shared" si="146"/>
        <v>2282.0942407709617</v>
      </c>
      <c r="I1573" s="96">
        <f>C1573*$E$1859/E1573</f>
        <v>28.353199540423923</v>
      </c>
      <c r="J1573" s="98">
        <f>J1572*((H1573+(I1573/12))/H1572)</f>
        <v>986182.28298065648</v>
      </c>
      <c r="K1573" s="96">
        <f>D1573*$E$1859/E1573</f>
        <v>71.269225117238776</v>
      </c>
      <c r="L1573" s="98">
        <f>K1573*(J1573/H1573)</f>
        <v>30798.222911529119</v>
      </c>
      <c r="M1573" s="91">
        <f>H1573/AVERAGE(K1453:K1572)</f>
        <v>34.074643217140043</v>
      </c>
      <c r="N1573" s="87"/>
      <c r="O1573" s="99">
        <f t="shared" si="142"/>
        <v>36.517428561211943</v>
      </c>
      <c r="P1573" s="99"/>
      <c r="Q1573" s="107">
        <f>1/M1573-(G1573/100-(((E1573/E1453)^(1/10))-1))</f>
        <v>2.8549355130883317E-3</v>
      </c>
      <c r="R1573" s="97">
        <f>((G1573/G1574+G1573/1200+((1+G1574/1200)^(-119))*(1-G1573/G1574)))</f>
        <v>1.0129694813165779</v>
      </c>
      <c r="S1573" s="97">
        <f>S1572*R1572*E1572/E1573</f>
        <v>31.559609130183045</v>
      </c>
      <c r="T1573" s="100">
        <f t="shared" si="143"/>
        <v>1.0869349603392919E-4</v>
      </c>
      <c r="U1573" s="100">
        <f t="shared" si="144"/>
        <v>3.456839659122668E-2</v>
      </c>
      <c r="V1573" s="100">
        <f t="shared" si="14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147"/>
        <v>2001.4583333332148</v>
      </c>
      <c r="G1574" s="97">
        <v>5.28</v>
      </c>
      <c r="H1574" s="96">
        <f t="shared" si="146"/>
        <v>2221.4698064887634</v>
      </c>
      <c r="I1574" s="96">
        <f>C1574*$E$1859/E1574</f>
        <v>28.138031713483137</v>
      </c>
      <c r="J1574" s="98">
        <f>J1573*((H1574+(I1574/12))/H1573)</f>
        <v>960997.386458038</v>
      </c>
      <c r="K1574" s="96">
        <f>D1574*$E$1859/E1574</f>
        <v>65.978214578651659</v>
      </c>
      <c r="L1574" s="98">
        <f>K1574*(J1574/H1574)</f>
        <v>28541.865204762387</v>
      </c>
      <c r="M1574" s="91">
        <f>H1574/AVERAGE(K1454:K1573)</f>
        <v>33.068534411112779</v>
      </c>
      <c r="N1574" s="87"/>
      <c r="O1574" s="99">
        <f t="shared" si="142"/>
        <v>35.426859322674474</v>
      </c>
      <c r="P1574" s="99"/>
      <c r="Q1574" s="107">
        <f>1/M1574-(G1574/100-(((E1574/E1454)^(1/10))-1))</f>
        <v>4.7185158539475268E-3</v>
      </c>
      <c r="R1574" s="97">
        <f>((G1574/G1575+G1574/1200+((1+G1575/1200)^(-119))*(1-G1574/G1575)))</f>
        <v>1.00748845990805</v>
      </c>
      <c r="S1574" s="97">
        <f>S1573*R1573*E1573/E1574</f>
        <v>31.915040687406314</v>
      </c>
      <c r="T1574" s="100">
        <f t="shared" si="143"/>
        <v>-9.2617412017803602E-4</v>
      </c>
      <c r="U1574" s="100">
        <f t="shared" si="144"/>
        <v>3.5285994928146991E-2</v>
      </c>
      <c r="V1574" s="100">
        <f t="shared" si="14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147"/>
        <v>2001.5416666665481</v>
      </c>
      <c r="G1575" s="97">
        <v>5.24</v>
      </c>
      <c r="H1575" s="96">
        <f t="shared" si="146"/>
        <v>2166.113415352112</v>
      </c>
      <c r="I1575" s="96">
        <f>C1575*$E$1859/E1575</f>
        <v>28.247267530516424</v>
      </c>
      <c r="J1575" s="98">
        <f>J1574*((H1575+(I1575/12))/H1574)</f>
        <v>938068.7750188869</v>
      </c>
      <c r="K1575" s="96">
        <f>D1575*$E$1859/E1575</f>
        <v>61.080519708920164</v>
      </c>
      <c r="L1575" s="98">
        <f>K1575*(J1575/H1575)</f>
        <v>26451.859766331625</v>
      </c>
      <c r="M1575" s="91">
        <f>H1575/AVERAGE(K1455:K1574)</f>
        <v>32.163038687444356</v>
      </c>
      <c r="N1575" s="87"/>
      <c r="O1575" s="99">
        <f t="shared" si="142"/>
        <v>34.448593957650324</v>
      </c>
      <c r="P1575" s="99"/>
      <c r="Q1575" s="107">
        <f>1/M1575-(G1575/100-(((E1575/E1455)^(1/10))-1))</f>
        <v>5.5300455517572171E-3</v>
      </c>
      <c r="R1575" s="97">
        <f>((G1575/G1576+G1575/1200+((1+G1576/1200)^(-119))*(1-G1575/G1576)))</f>
        <v>1.0254723068263334</v>
      </c>
      <c r="S1575" s="97">
        <f>S1574*R1574*E1574/E1575</f>
        <v>32.244609937071992</v>
      </c>
      <c r="T1575" s="100">
        <f t="shared" si="143"/>
        <v>4.465978517983471E-3</v>
      </c>
      <c r="U1575" s="100">
        <f t="shared" si="144"/>
        <v>3.4389590017319671E-2</v>
      </c>
      <c r="V1575" s="100">
        <f t="shared" si="14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147"/>
        <v>2001.6249999998813</v>
      </c>
      <c r="G1576" s="97">
        <v>4.97</v>
      </c>
      <c r="H1576" s="96">
        <f t="shared" si="146"/>
        <v>2119.4442774647878</v>
      </c>
      <c r="I1576" s="96">
        <f>C1576*$E$1859/E1576</f>
        <v>28.277241286384967</v>
      </c>
      <c r="J1576" s="98">
        <f>J1575*((H1576+(I1576/12))/H1575)</f>
        <v>918878.47733794886</v>
      </c>
      <c r="K1576" s="96">
        <f>D1576*$E$1859/E1576</f>
        <v>55.996970713614999</v>
      </c>
      <c r="L1576" s="98">
        <f>K1576*(J1576/H1576)</f>
        <v>24277.312563467065</v>
      </c>
      <c r="M1576" s="91">
        <f>H1576/AVERAGE(K1456:K1575)</f>
        <v>31.404318760780139</v>
      </c>
      <c r="N1576" s="87"/>
      <c r="O1576" s="99">
        <f t="shared" si="142"/>
        <v>33.631390163183035</v>
      </c>
      <c r="P1576" s="99"/>
      <c r="Q1576" s="107">
        <f>1/M1576-(G1576/100-(((E1576/E1456)^(1/10))-1))</f>
        <v>8.6801283126884538E-3</v>
      </c>
      <c r="R1576" s="97">
        <f>((G1576/G1577+G1576/1200+((1+G1577/1200)^(-119))*(1-G1576/G1577)))</f>
        <v>1.0231098784795749</v>
      </c>
      <c r="S1576" s="97">
        <f>S1575*R1575*E1575/E1576</f>
        <v>33.065954534884526</v>
      </c>
      <c r="T1576" s="100">
        <f t="shared" si="143"/>
        <v>-4.7214672146070891E-3</v>
      </c>
      <c r="U1576" s="100">
        <f t="shared" si="144"/>
        <v>3.7976183851412326E-2</v>
      </c>
      <c r="V1576" s="100">
        <f t="shared" si="14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147"/>
        <v>2001.7083333332146</v>
      </c>
      <c r="G1577" s="97">
        <v>4.7300000000000004</v>
      </c>
      <c r="H1577" s="96">
        <f t="shared" si="146"/>
        <v>1870.2776394840153</v>
      </c>
      <c r="I1577" s="96">
        <f>C1577*$E$1859/E1577</f>
        <v>28.180205664610195</v>
      </c>
      <c r="J1577" s="98">
        <f>J1576*((H1577+(I1577/12))/H1576)</f>
        <v>811871.17612384923</v>
      </c>
      <c r="K1577" s="96">
        <f>D1577*$E$1859/E1577</f>
        <v>50.684982361188979</v>
      </c>
      <c r="L1577" s="98">
        <f>K1577*(J1577/H1577)</f>
        <v>22001.907830512104</v>
      </c>
      <c r="M1577" s="91">
        <f>H1577/AVERAGE(K1457:K1576)</f>
        <v>27.667392586862498</v>
      </c>
      <c r="N1577" s="87"/>
      <c r="O1577" s="99">
        <f t="shared" si="142"/>
        <v>29.631910124299569</v>
      </c>
      <c r="P1577" s="99"/>
      <c r="Q1577" s="107">
        <f>1/M1577-(G1577/100-(((E1577/E1457)^(1/10))-1))</f>
        <v>1.5392721950809533E-2</v>
      </c>
      <c r="R1577" s="97">
        <f>((G1577/G1578+G1577/1200+((1+G1578/1200)^(-119))*(1-G1577/G1578)))</f>
        <v>1.0166806203414818</v>
      </c>
      <c r="S1577" s="97">
        <f>S1576*R1576*E1576/E1577</f>
        <v>33.678315136648578</v>
      </c>
      <c r="T1577" s="100">
        <f t="shared" si="143"/>
        <v>6.7289873996547733E-3</v>
      </c>
      <c r="U1577" s="100">
        <f t="shared" si="144"/>
        <v>3.9053959337747912E-2</v>
      </c>
      <c r="V1577" s="100">
        <f t="shared" si="14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147"/>
        <v>2001.7916666665478</v>
      </c>
      <c r="G1578" s="97">
        <v>4.57</v>
      </c>
      <c r="H1578" s="96">
        <f t="shared" si="146"/>
        <v>1933.987608863252</v>
      </c>
      <c r="I1578" s="96">
        <f>C1578*$E$1859/E1578</f>
        <v>28.27535548677546</v>
      </c>
      <c r="J1578" s="98">
        <f>J1577*((H1578+(I1578/12))/H1577)</f>
        <v>840549.95736354997</v>
      </c>
      <c r="K1578" s="96">
        <f>D1578*$E$1859/E1578</f>
        <v>48.688461555055333</v>
      </c>
      <c r="L1578" s="98">
        <f>K1578*(J1578/H1578)</f>
        <v>21160.985777077087</v>
      </c>
      <c r="M1578" s="91">
        <f>H1578/AVERAGE(K1458:K1577)</f>
        <v>28.57737311336011</v>
      </c>
      <c r="N1578" s="87"/>
      <c r="O1578" s="99">
        <f t="shared" si="142"/>
        <v>30.610210495719603</v>
      </c>
      <c r="P1578" s="99"/>
      <c r="Q1578" s="107">
        <f>1/M1578-(G1578/100-(((E1578/E1458)^(1/10))-1))</f>
        <v>1.5346369150707015E-2</v>
      </c>
      <c r="R1578" s="97">
        <f>((G1578/G1579+G1578/1200+((1+G1579/1200)^(-119))*(1-G1578/G1579)))</f>
        <v>0.99746228642444223</v>
      </c>
      <c r="S1578" s="97">
        <f>S1577*R1577*E1577/E1578</f>
        <v>34.35570120979331</v>
      </c>
      <c r="T1578" s="100">
        <f t="shared" si="143"/>
        <v>6.4392071284100627E-3</v>
      </c>
      <c r="U1578" s="100">
        <f t="shared" si="144"/>
        <v>3.5790086566631629E-2</v>
      </c>
      <c r="V1578" s="100">
        <f t="shared" si="14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147"/>
        <v>2001.8749999998811</v>
      </c>
      <c r="G1579" s="97">
        <v>4.6500000000000004</v>
      </c>
      <c r="H1579" s="96">
        <f t="shared" si="146"/>
        <v>2032.7903857948133</v>
      </c>
      <c r="I1579" s="96">
        <f>C1579*$E$1859/E1579</f>
        <v>28.32317175873731</v>
      </c>
      <c r="J1579" s="98">
        <f>J1578*((H1579+(I1579/12))/H1578)</f>
        <v>884517.45209587389</v>
      </c>
      <c r="K1579" s="96">
        <f>D1579*$E$1859/E1579</f>
        <v>46.599475093949629</v>
      </c>
      <c r="L1579" s="98">
        <f>K1579*(J1579/H1579)</f>
        <v>20276.585951575798</v>
      </c>
      <c r="M1579" s="91">
        <f>H1579/AVERAGE(K1459:K1578)</f>
        <v>30.005103811056813</v>
      </c>
      <c r="N1579" s="87"/>
      <c r="O1579" s="99">
        <f t="shared" si="142"/>
        <v>32.143096534852319</v>
      </c>
      <c r="P1579" s="99"/>
      <c r="Q1579" s="107">
        <f>1/M1579-(G1579/100-(((E1579/E1459)^(1/10))-1))</f>
        <v>1.2409781134990867E-2</v>
      </c>
      <c r="R1579" s="97">
        <f>((G1579/G1580+G1579/1200+((1+G1580/1200)^(-119))*(1-G1579/G1580)))</f>
        <v>0.96966877558180731</v>
      </c>
      <c r="S1579" s="97">
        <f>S1578*R1578*E1578/E1579</f>
        <v>34.326467548102443</v>
      </c>
      <c r="T1579" s="100">
        <f t="shared" si="143"/>
        <v>3.1638813101839691E-3</v>
      </c>
      <c r="U1579" s="100">
        <f t="shared" si="144"/>
        <v>3.7444765406320579E-2</v>
      </c>
      <c r="V1579" s="100">
        <f t="shared" si="14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147"/>
        <v>2001.9583333332143</v>
      </c>
      <c r="G1580" s="97">
        <v>5.09</v>
      </c>
      <c r="H1580" s="96">
        <f t="shared" si="146"/>
        <v>2068.393475183927</v>
      </c>
      <c r="I1580" s="96">
        <f>C1580*$E$1859/E1580</f>
        <v>28.435374476513857</v>
      </c>
      <c r="J1580" s="98">
        <f>J1579*((H1580+(I1580/12))/H1579)</f>
        <v>901040.31621557055</v>
      </c>
      <c r="K1580" s="96">
        <f>D1580*$E$1859/E1580</f>
        <v>44.604154753820026</v>
      </c>
      <c r="L1580" s="98">
        <f>K1580*(J1580/H1580)</f>
        <v>19430.607467148595</v>
      </c>
      <c r="M1580" s="91">
        <f>H1580/AVERAGE(K1460:K1579)</f>
        <v>30.499953255020451</v>
      </c>
      <c r="N1580" s="87"/>
      <c r="O1580" s="99">
        <f t="shared" si="142"/>
        <v>32.677962674930065</v>
      </c>
      <c r="P1580" s="99"/>
      <c r="Q1580" s="107">
        <f>1/M1580-(G1580/100-(((E1580/E1460)^(1/10))-1))</f>
        <v>6.9892836391996227E-3</v>
      </c>
      <c r="R1580" s="97">
        <f>((G1580/G1581+G1580/1200+((1+G1581/1200)^(-119))*(1-G1580/G1581)))</f>
        <v>1.008137626359966</v>
      </c>
      <c r="S1580" s="97">
        <f>S1579*R1579*E1579/E1580</f>
        <v>33.417164043949072</v>
      </c>
      <c r="T1580" s="100">
        <f t="shared" si="143"/>
        <v>3.1054556620515594E-3</v>
      </c>
      <c r="U1580" s="100">
        <f t="shared" si="144"/>
        <v>4.0944894595170922E-2</v>
      </c>
      <c r="V1580" s="100">
        <f t="shared" si="14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147"/>
        <v>2002.0416666665476</v>
      </c>
      <c r="G1581" s="97">
        <v>5.04</v>
      </c>
      <c r="H1581" s="96">
        <f t="shared" si="146"/>
        <v>2055.2140389892711</v>
      </c>
      <c r="I1581" s="96">
        <f>C1581*$E$1859/E1581</f>
        <v>28.365141737248251</v>
      </c>
      <c r="J1581" s="98">
        <f>J1580*((H1581+(I1581/12))/H1580)</f>
        <v>896328.75684194919</v>
      </c>
      <c r="K1581" s="96">
        <f>D1581*$E$1859/E1581</f>
        <v>44.50941961227177</v>
      </c>
      <c r="L1581" s="98">
        <f>K1581*(J1581/H1581)</f>
        <v>19411.638881390736</v>
      </c>
      <c r="M1581" s="91">
        <f>H1581/AVERAGE(K1461:K1580)</f>
        <v>30.277204433096003</v>
      </c>
      <c r="N1581" s="87"/>
      <c r="O1581" s="99">
        <f t="shared" si="142"/>
        <v>32.445677897691233</v>
      </c>
      <c r="P1581" s="99"/>
      <c r="Q1581" s="107">
        <f>1/M1581-(G1581/100-(((E1581/E1461)^(1/10))-1))</f>
        <v>7.813726902738842E-3</v>
      </c>
      <c r="R1581" s="97">
        <f>((G1581/G1582+G1581/1200+((1+G1582/1200)^(-119))*(1-G1581/G1582)))</f>
        <v>1.0143899309217241</v>
      </c>
      <c r="S1581" s="97">
        <f>S1580*R1580*E1580/E1581</f>
        <v>33.61300986765773</v>
      </c>
      <c r="T1581" s="100">
        <f t="shared" si="143"/>
        <v>7.890506810802389E-3</v>
      </c>
      <c r="U1581" s="100">
        <f t="shared" si="144"/>
        <v>4.0145010048437957E-2</v>
      </c>
      <c r="V1581" s="100">
        <f t="shared" si="14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147"/>
        <v>2002.1249999998809</v>
      </c>
      <c r="G1582" s="97">
        <v>4.91</v>
      </c>
      <c r="H1582" s="96">
        <f t="shared" si="146"/>
        <v>1976.1328893981997</v>
      </c>
      <c r="I1582" s="96">
        <f>C1582*$E$1859/E1582</f>
        <v>28.247483314585669</v>
      </c>
      <c r="J1582" s="98">
        <f>J1581*((H1582+(I1582/12))/H1581)</f>
        <v>862866.16467507894</v>
      </c>
      <c r="K1582" s="96">
        <f>D1582*$E$1859/E1582</f>
        <v>44.340170313085856</v>
      </c>
      <c r="L1582" s="98">
        <f>K1582*(J1582/H1582)</f>
        <v>19360.860245964308</v>
      </c>
      <c r="M1582" s="91">
        <f>H1582/AVERAGE(K1462:K1581)</f>
        <v>29.085704152008436</v>
      </c>
      <c r="N1582" s="87"/>
      <c r="O1582" s="99">
        <f t="shared" si="142"/>
        <v>31.176385637974658</v>
      </c>
      <c r="P1582" s="99"/>
      <c r="Q1582" s="107">
        <f>1/M1582-(G1582/100-(((E1582/E1462)^(1/10))-1))</f>
        <v>1.0500638782444588E-2</v>
      </c>
      <c r="R1582" s="97">
        <f>((G1582/G1583+G1582/1200+((1+G1583/1200)^(-119))*(1-G1582/G1583)))</f>
        <v>0.97557538102605568</v>
      </c>
      <c r="S1582" s="97">
        <f>S1581*R1581*E1581/E1582</f>
        <v>33.962459786237453</v>
      </c>
      <c r="T1582" s="100">
        <f t="shared" si="143"/>
        <v>1.5422889034006459E-2</v>
      </c>
      <c r="U1582" s="100">
        <f t="shared" si="144"/>
        <v>3.8783770458147959E-2</v>
      </c>
      <c r="V1582" s="100">
        <f t="shared" si="14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147"/>
        <v>2002.2083333332141</v>
      </c>
      <c r="G1583" s="97">
        <v>5.28</v>
      </c>
      <c r="H1583" s="96">
        <f t="shared" si="146"/>
        <v>2059.9184602628625</v>
      </c>
      <c r="I1583" s="96">
        <f>C1583*$E$1859/E1583</f>
        <v>28.083548461968672</v>
      </c>
      <c r="J1583" s="98">
        <f>J1582*((H1583+(I1583/12))/H1582)</f>
        <v>900472.48992026795</v>
      </c>
      <c r="K1583" s="96">
        <f>D1583*$E$1859/E1583</f>
        <v>44.098133948545843</v>
      </c>
      <c r="L1583" s="98">
        <f>K1583*(J1583/H1583)</f>
        <v>19277.052584118966</v>
      </c>
      <c r="M1583" s="91">
        <f>H1583/AVERAGE(K1463:K1582)</f>
        <v>30.292130640918685</v>
      </c>
      <c r="N1583" s="87"/>
      <c r="O1583" s="99">
        <f t="shared" si="142"/>
        <v>32.475809252847952</v>
      </c>
      <c r="P1583" s="99"/>
      <c r="Q1583" s="107">
        <f>1/M1583-(G1583/100-(((E1583/E1463)^(1/10))-1))</f>
        <v>5.4898769415986232E-3</v>
      </c>
      <c r="R1583" s="97">
        <f>((G1583/G1584+G1583/1200+((1+G1584/1200)^(-119))*(1-G1583/G1584)))</f>
        <v>1.0098121952753996</v>
      </c>
      <c r="S1583" s="97">
        <f>S1582*R1582*E1582/E1583</f>
        <v>32.947632377824029</v>
      </c>
      <c r="T1583" s="100">
        <f t="shared" si="143"/>
        <v>1.3213994035881971E-2</v>
      </c>
      <c r="U1583" s="100">
        <f t="shared" si="144"/>
        <v>3.9453964822458554E-2</v>
      </c>
      <c r="V1583" s="100">
        <f t="shared" si="14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147"/>
        <v>2002.2916666665474</v>
      </c>
      <c r="G1584" s="97">
        <v>5.21</v>
      </c>
      <c r="H1584" s="96">
        <f t="shared" si="146"/>
        <v>1974.1426616518347</v>
      </c>
      <c r="I1584" s="96">
        <f>C1584*$E$1859/E1584</f>
        <v>28.110815257693719</v>
      </c>
      <c r="J1584" s="98">
        <f>J1583*((H1584+(I1584/12))/H1583)</f>
        <v>864000.49822962633</v>
      </c>
      <c r="K1584" s="96">
        <f>D1584*$E$1859/E1584</f>
        <v>45.060157341490523</v>
      </c>
      <c r="L1584" s="98">
        <f>K1584*(J1584/H1584)</f>
        <v>19720.9650293345</v>
      </c>
      <c r="M1584" s="91">
        <f>H1584/AVERAGE(K1464:K1583)</f>
        <v>29.005883253118686</v>
      </c>
      <c r="N1584" s="87"/>
      <c r="O1584" s="99">
        <f t="shared" si="142"/>
        <v>31.104690399704101</v>
      </c>
      <c r="P1584" s="99"/>
      <c r="Q1584" s="107">
        <f>1/M1584-(G1584/100-(((E1584/E1464)^(1/10))-1))</f>
        <v>8.0785808107927126E-3</v>
      </c>
      <c r="R1584" s="97">
        <f>((G1584/G1585+G1584/1200+((1+G1585/1200)^(-119))*(1-G1584/G1585)))</f>
        <v>1.0082163411245575</v>
      </c>
      <c r="S1584" s="97">
        <f>S1583*R1583*E1583/E1584</f>
        <v>33.085876926180333</v>
      </c>
      <c r="T1584" s="100">
        <f t="shared" si="143"/>
        <v>1.7068177540057627E-2</v>
      </c>
      <c r="U1584" s="100">
        <f t="shared" si="144"/>
        <v>4.000361897021687E-2</v>
      </c>
      <c r="V1584" s="100">
        <f t="shared" si="14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147"/>
        <v>2002.3749999998806</v>
      </c>
      <c r="G1585" s="97">
        <v>5.16</v>
      </c>
      <c r="H1585" s="96">
        <f t="shared" si="146"/>
        <v>1916.1219389599548</v>
      </c>
      <c r="I1585" s="96">
        <f>C1585*$E$1859/E1585</f>
        <v>28.294275315164988</v>
      </c>
      <c r="J1585" s="98">
        <f>J1584*((H1585+(I1585/12))/H1584)</f>
        <v>839639.16647271032</v>
      </c>
      <c r="K1585" s="96">
        <f>D1585*$E$1859/E1585</f>
        <v>46.267442880978841</v>
      </c>
      <c r="L1585" s="98">
        <f>K1585*(J1585/H1585)</f>
        <v>20274.261457751982</v>
      </c>
      <c r="M1585" s="91">
        <f>H1585/AVERAGE(K1465:K1584)</f>
        <v>28.128107508688345</v>
      </c>
      <c r="N1585" s="87"/>
      <c r="O1585" s="99">
        <f t="shared" si="142"/>
        <v>30.171984137541479</v>
      </c>
      <c r="P1585" s="99"/>
      <c r="Q1585" s="107">
        <f>1/M1585-(G1585/100-(((E1585/E1465)^(1/10))-1))</f>
        <v>9.5075054739182582E-3</v>
      </c>
      <c r="R1585" s="97">
        <f>((G1585/G1586+G1585/1200+((1+G1586/1200)^(-119))*(1-G1585/G1586)))</f>
        <v>1.0223118312731163</v>
      </c>
      <c r="S1585" s="97">
        <f>S1584*R1584*E1584/E1585</f>
        <v>33.357721777410958</v>
      </c>
      <c r="T1585" s="100">
        <f t="shared" si="143"/>
        <v>1.690525962543532E-2</v>
      </c>
      <c r="U1585" s="100">
        <f t="shared" si="144"/>
        <v>4.1783162308777655E-2</v>
      </c>
      <c r="V1585" s="100">
        <f t="shared" si="14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147"/>
        <v>2002.4583333332139</v>
      </c>
      <c r="G1586" s="97">
        <v>4.93</v>
      </c>
      <c r="H1586" s="96">
        <f t="shared" si="146"/>
        <v>1799.3105692606996</v>
      </c>
      <c r="I1586" s="96">
        <f>C1586*$E$1859/E1586</f>
        <v>28.461905614230115</v>
      </c>
      <c r="J1586" s="98">
        <f>J1585*((H1586+(I1586/12))/H1585)</f>
        <v>789492.08471541503</v>
      </c>
      <c r="K1586" s="96">
        <f>D1586*$E$1859/E1586</f>
        <v>47.448338910505825</v>
      </c>
      <c r="L1586" s="98">
        <f>K1586*(J1586/H1586)</f>
        <v>20819.134085412716</v>
      </c>
      <c r="M1586" s="91">
        <f>H1586/AVERAGE(K1466:K1585)</f>
        <v>26.387672541183353</v>
      </c>
      <c r="N1586" s="87"/>
      <c r="O1586" s="99">
        <f t="shared" si="142"/>
        <v>28.315227417431291</v>
      </c>
      <c r="P1586" s="99"/>
      <c r="Q1586" s="107">
        <f>1/M1586-(G1586/100-(((E1586/E1466)^(1/10))-1))</f>
        <v>1.384302990426315E-2</v>
      </c>
      <c r="R1586" s="97">
        <f>((G1586/G1587+G1586/1200+((1+G1587/1200)^(-119))*(1-G1586/G1587)))</f>
        <v>1.0263194975144518</v>
      </c>
      <c r="S1586" s="97">
        <f>S1585*R1585*E1585/E1586</f>
        <v>34.083037554186035</v>
      </c>
      <c r="T1586" s="100">
        <f t="shared" si="143"/>
        <v>2.2153703784095757E-2</v>
      </c>
      <c r="U1586" s="100">
        <f t="shared" si="144"/>
        <v>4.1551593814674881E-2</v>
      </c>
      <c r="V1586" s="100">
        <f t="shared" si="14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147"/>
        <v>2002.5416666665471</v>
      </c>
      <c r="G1587" s="97">
        <v>4.6500000000000004</v>
      </c>
      <c r="H1587" s="96">
        <f t="shared" si="146"/>
        <v>1601.579409189339</v>
      </c>
      <c r="I1587" s="96">
        <f>C1587*$E$1859/E1587</f>
        <v>28.288501832315376</v>
      </c>
      <c r="J1587" s="98">
        <f>J1586*((H1587+(I1587/12))/H1586)</f>
        <v>703766.99679045682</v>
      </c>
      <c r="K1587" s="96">
        <f>D1587*$E$1859/E1587</f>
        <v>49.34535657967794</v>
      </c>
      <c r="L1587" s="98">
        <f>K1587*(J1587/H1587)</f>
        <v>21683.366560770166</v>
      </c>
      <c r="M1587" s="91">
        <f>H1587/AVERAGE(K1467:K1586)</f>
        <v>23.463120467431445</v>
      </c>
      <c r="N1587" s="87"/>
      <c r="O1587" s="99">
        <f t="shared" si="142"/>
        <v>25.189619576345226</v>
      </c>
      <c r="P1587" s="99"/>
      <c r="Q1587" s="107">
        <f>1/M1587-(G1587/100-(((E1587/E1467)^(1/10))-1))</f>
        <v>2.12613970435735E-2</v>
      </c>
      <c r="R1587" s="97">
        <f>((G1587/G1588+G1587/1200+((1+G1588/1200)^(-119))*(1-G1587/G1588)))</f>
        <v>1.0353744093209243</v>
      </c>
      <c r="S1587" s="97">
        <f>S1586*R1586*E1586/E1587</f>
        <v>34.941240794838841</v>
      </c>
      <c r="T1587" s="100">
        <f t="shared" si="143"/>
        <v>3.7123546768372373E-2</v>
      </c>
      <c r="U1587" s="100">
        <f t="shared" si="144"/>
        <v>4.0130129867655073E-2</v>
      </c>
      <c r="V1587" s="100">
        <f t="shared" si="145"/>
        <v>-3.0065830992827003E-3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147"/>
        <v>2002.6249999998804</v>
      </c>
      <c r="G1588" s="97">
        <v>4.26</v>
      </c>
      <c r="H1588" s="96">
        <f t="shared" si="146"/>
        <v>1612.0900236579962</v>
      </c>
      <c r="I1588" s="96">
        <f>C1588*$E$1859/E1588</f>
        <v>28.053245932484771</v>
      </c>
      <c r="J1588" s="98">
        <f>J1587*((H1588+(I1588/12))/H1587)</f>
        <v>709412.84191506205</v>
      </c>
      <c r="K1588" s="96">
        <f>D1588*$E$1859/E1588</f>
        <v>51.124744161593789</v>
      </c>
      <c r="L1588" s="98">
        <f>K1588*(J1588/H1588)</f>
        <v>22497.844112675357</v>
      </c>
      <c r="M1588" s="91">
        <f>H1588/AVERAGE(K1468:K1587)</f>
        <v>23.58871352884238</v>
      </c>
      <c r="N1588" s="87"/>
      <c r="O1588" s="99">
        <f t="shared" si="142"/>
        <v>25.335997073986523</v>
      </c>
      <c r="P1588" s="99"/>
      <c r="Q1588" s="107">
        <f>1/M1588-(G1588/100-(((E1588/E1468)^(1/10))-1))</f>
        <v>2.498399264549684E-2</v>
      </c>
      <c r="R1588" s="97">
        <f>((G1588/G1589+G1588/1200+((1+G1589/1200)^(-119))*(1-G1588/G1589)))</f>
        <v>1.0356261870042687</v>
      </c>
      <c r="S1588" s="97">
        <f>S1587*R1587*E1587/E1588</f>
        <v>36.057142808280304</v>
      </c>
      <c r="T1588" s="100">
        <f t="shared" si="143"/>
        <v>3.9179176192103871E-2</v>
      </c>
      <c r="U1588" s="100">
        <f t="shared" si="144"/>
        <v>3.4995989194479771E-2</v>
      </c>
      <c r="V1588" s="100">
        <f t="shared" si="14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147"/>
        <v>2002.7083333332137</v>
      </c>
      <c r="G1589" s="97">
        <v>3.87</v>
      </c>
      <c r="H1589" s="96">
        <f t="shared" si="146"/>
        <v>1530.5123873204413</v>
      </c>
      <c r="I1589" s="96">
        <f>C1589*$E$1859/E1589</f>
        <v>27.865656906077344</v>
      </c>
      <c r="J1589" s="98">
        <f>J1588*((H1589+(I1589/12))/H1588)</f>
        <v>674535.83912095381</v>
      </c>
      <c r="K1589" s="96">
        <f>D1589*$E$1859/E1589</f>
        <v>52.980021104972359</v>
      </c>
      <c r="L1589" s="98">
        <f>K1589*(J1589/H1589)</f>
        <v>23349.64635944902</v>
      </c>
      <c r="M1589" s="91">
        <f>H1589/AVERAGE(K1469:K1588)</f>
        <v>22.365036801224331</v>
      </c>
      <c r="N1589" s="87"/>
      <c r="O1589" s="99">
        <f t="shared" si="142"/>
        <v>24.033754017347896</v>
      </c>
      <c r="P1589" s="99"/>
      <c r="Q1589" s="107">
        <f>1/M1589-(G1589/100-(((E1589/E1469)^(1/10))-1))</f>
        <v>3.1082925210663762E-2</v>
      </c>
      <c r="R1589" s="97">
        <f>((G1589/G1590+G1589/1200+((1+G1590/1200)^(-119))*(1-G1589/G1590)))</f>
        <v>0.99748650991017018</v>
      </c>
      <c r="S1589" s="97">
        <f>S1588*R1588*E1588/E1589</f>
        <v>37.279828965027377</v>
      </c>
      <c r="T1589" s="100">
        <f t="shared" si="143"/>
        <v>4.7080767227533959E-2</v>
      </c>
      <c r="U1589" s="100">
        <f t="shared" si="144"/>
        <v>3.0859464967863071E-2</v>
      </c>
      <c r="V1589" s="100">
        <f t="shared" si="14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147"/>
        <v>2002.7916666665469</v>
      </c>
      <c r="G1590" s="97">
        <v>3.94</v>
      </c>
      <c r="H1590" s="96">
        <f t="shared" si="146"/>
        <v>1504.7733916988411</v>
      </c>
      <c r="I1590" s="96">
        <f>C1590*$E$1859/E1590</f>
        <v>27.978012934362926</v>
      </c>
      <c r="J1590" s="98">
        <f>J1589*((H1590+(I1590/12))/H1589)</f>
        <v>664219.55935439689</v>
      </c>
      <c r="K1590" s="96">
        <f>D1590*$E$1859/E1590</f>
        <v>51.454424039345447</v>
      </c>
      <c r="L1590" s="98">
        <f>K1590*(J1590/H1590)</f>
        <v>22712.413078798221</v>
      </c>
      <c r="M1590" s="91">
        <f>H1590/AVERAGE(K1470:K1589)</f>
        <v>21.956233863659079</v>
      </c>
      <c r="N1590" s="87"/>
      <c r="O1590" s="99">
        <f t="shared" si="142"/>
        <v>23.606572751994353</v>
      </c>
      <c r="P1590" s="99"/>
      <c r="Q1590" s="107">
        <f>1/M1590-(G1590/100-(((E1590/E1470)^(1/10))-1))</f>
        <v>3.1023120090339099E-2</v>
      </c>
      <c r="R1590" s="97">
        <f>((G1590/G1591+G1590/1200+((1+G1591/1200)^(-119))*(1-G1590/G1591)))</f>
        <v>0.99431179749023912</v>
      </c>
      <c r="S1590" s="97">
        <f>S1589*R1589*E1589/E1590</f>
        <v>37.124594008116681</v>
      </c>
      <c r="T1590" s="100">
        <f t="shared" si="143"/>
        <v>4.8511989709715708E-2</v>
      </c>
      <c r="U1590" s="100">
        <f t="shared" si="144"/>
        <v>3.1196084467564056E-2</v>
      </c>
      <c r="V1590" s="100">
        <f t="shared" si="14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147"/>
        <v>2002.8749999998802</v>
      </c>
      <c r="G1591" s="97">
        <v>4.05</v>
      </c>
      <c r="H1591" s="96">
        <f t="shared" si="146"/>
        <v>1602.1418067567561</v>
      </c>
      <c r="I1591" s="96">
        <f>C1591*$E$1859/E1591</f>
        <v>28.136478709321558</v>
      </c>
      <c r="J1591" s="98">
        <f>J1590*((H1591+(I1591/12))/H1590)</f>
        <v>708233.76512629632</v>
      </c>
      <c r="K1591" s="96">
        <f>D1591*$E$1859/E1591</f>
        <v>50.016493859165273</v>
      </c>
      <c r="L1591" s="98">
        <f>K1591*(J1591/H1591)</f>
        <v>22110.00899851746</v>
      </c>
      <c r="M1591" s="91">
        <f>H1591/AVERAGE(K1471:K1590)</f>
        <v>23.348396502725123</v>
      </c>
      <c r="N1591" s="87"/>
      <c r="O1591" s="99">
        <f t="shared" si="142"/>
        <v>25.114358041300292</v>
      </c>
      <c r="P1591" s="99"/>
      <c r="Q1591" s="107">
        <f>1/M1591-(G1591/100-(((E1591/E1471)^(1/10))-1))</f>
        <v>2.7063021565630285E-2</v>
      </c>
      <c r="R1591" s="97">
        <f>((G1591/G1592+G1591/1200+((1+G1592/1200)^(-119))*(1-G1591/G1592)))</f>
        <v>1.0050077075830828</v>
      </c>
      <c r="S1591" s="97">
        <f>S1590*R1590*E1590/E1591</f>
        <v>36.913421799305858</v>
      </c>
      <c r="T1591" s="100">
        <f t="shared" si="143"/>
        <v>3.9308477859257396E-2</v>
      </c>
      <c r="U1591" s="100">
        <f t="shared" si="144"/>
        <v>3.3363706824877992E-2</v>
      </c>
      <c r="V1591" s="100">
        <f t="shared" si="14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147"/>
        <v>2002.9583333332134</v>
      </c>
      <c r="G1592" s="97">
        <v>4.03</v>
      </c>
      <c r="H1592" s="96">
        <f>B1592*$E$1859/E1592</f>
        <v>1586.7146997788827</v>
      </c>
      <c r="I1592" s="96">
        <f>C1592*$E$1859/E1592</f>
        <v>28.357509314538412</v>
      </c>
      <c r="J1592" s="98">
        <f>J1591*((H1592+(I1592/12))/H1591)</f>
        <v>702458.7753251614</v>
      </c>
      <c r="K1592" s="96">
        <f>D1592*$E$1859/E1592</f>
        <v>48.685978966279698</v>
      </c>
      <c r="L1592" s="98">
        <f>K1592*(J1592/H1592)</f>
        <v>21553.902012079008</v>
      </c>
      <c r="M1592" s="91">
        <f>H1592/AVERAGE(K1472:K1591)</f>
        <v>23.101442537685628</v>
      </c>
      <c r="N1592" s="87"/>
      <c r="O1592" s="99">
        <f t="shared" si="142"/>
        <v>24.860432504266115</v>
      </c>
      <c r="P1592" s="99"/>
      <c r="Q1592" s="107">
        <f>1/M1592-(G1592/100-(((E1592/E1472)^(1/10))-1))</f>
        <v>2.7566733863023968E-2</v>
      </c>
      <c r="R1592" s="97">
        <f>((G1592/G1593+G1592/1200+((1+G1593/1200)^(-119))*(1-G1592/G1593)))</f>
        <v>1.0017271449982252</v>
      </c>
      <c r="S1592" s="97">
        <f>S1591*R1591*E1591/E1592</f>
        <v>37.180303876894627</v>
      </c>
      <c r="T1592" s="100">
        <f t="shared" si="143"/>
        <v>4.2685327215542301E-2</v>
      </c>
      <c r="U1592" s="100">
        <f t="shared" si="144"/>
        <v>3.2380151210893438E-2</v>
      </c>
      <c r="V1592" s="100">
        <f t="shared" si="14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147"/>
        <v>2003.0416666665467</v>
      </c>
      <c r="G1593" s="97">
        <v>4.05</v>
      </c>
      <c r="H1593" s="96">
        <f t="shared" si="146"/>
        <v>1573.8607194276276</v>
      </c>
      <c r="I1593" s="96">
        <f>C1593*$E$1859/E1593</f>
        <v>28.320497853604831</v>
      </c>
      <c r="J1593" s="98">
        <f>J1592*((H1593+(I1593/12))/H1592)</f>
        <v>697812.97514231387</v>
      </c>
      <c r="K1593" s="96">
        <f>D1593*$E$1859/E1593</f>
        <v>50.070359108420462</v>
      </c>
      <c r="L1593" s="98">
        <f>K1593*(J1593/H1593)</f>
        <v>22200.024325276772</v>
      </c>
      <c r="M1593" s="91">
        <f>H1593/AVERAGE(K1473:K1592)</f>
        <v>22.898348576613223</v>
      </c>
      <c r="N1593" s="87"/>
      <c r="O1593" s="99">
        <f t="shared" si="142"/>
        <v>24.653867027835613</v>
      </c>
      <c r="P1593" s="99"/>
      <c r="Q1593" s="107">
        <f>1/M1593-(G1593/100-(((E1593/E1473)^(1/10))-1))</f>
        <v>2.7698583136729474E-2</v>
      </c>
      <c r="R1593" s="97">
        <f>((G1593/G1594+G1593/1200+((1+G1594/1200)^(-119))*(1-G1593/G1594)))</f>
        <v>1.0156947309972999</v>
      </c>
      <c r="S1593" s="97">
        <f>S1592*R1592*E1592/E1593</f>
        <v>37.08053717768712</v>
      </c>
      <c r="T1593" s="100">
        <f t="shared" si="143"/>
        <v>4.7440395385839995E-2</v>
      </c>
      <c r="U1593" s="100">
        <f t="shared" si="144"/>
        <v>3.0718331825776879E-2</v>
      </c>
      <c r="V1593" s="100">
        <f t="shared" si="14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147"/>
        <v>2003.1249999998799</v>
      </c>
      <c r="G1594" s="97">
        <v>3.9</v>
      </c>
      <c r="H1594" s="96">
        <f t="shared" si="146"/>
        <v>1459.2962048880388</v>
      </c>
      <c r="I1594" s="96">
        <f>C1594*$E$1859/E1594</f>
        <v>28.191127717094474</v>
      </c>
      <c r="J1594" s="98">
        <f>J1593*((H1594+(I1594/12))/H1593)</f>
        <v>648059.36021866114</v>
      </c>
      <c r="K1594" s="96">
        <f>D1594*$E$1859/E1594</f>
        <v>51.274030065537943</v>
      </c>
      <c r="L1594" s="98">
        <f>K1594*(J1594/H1594)</f>
        <v>22770.301881689815</v>
      </c>
      <c r="M1594" s="91">
        <f>H1594/AVERAGE(K1474:K1593)</f>
        <v>21.214102123415287</v>
      </c>
      <c r="N1594" s="87"/>
      <c r="O1594" s="99">
        <f t="shared" si="142"/>
        <v>22.853826114365535</v>
      </c>
      <c r="P1594" s="99"/>
      <c r="Q1594" s="107">
        <f>1/M1594-(G1594/100-(((E1594/E1474)^(1/10))-1))</f>
        <v>3.3093626579452112E-2</v>
      </c>
      <c r="R1594" s="97">
        <f>((G1594/G1595+G1594/1200+((1+G1595/1200)^(-119))*(1-G1594/G1595)))</f>
        <v>1.0106729743502778</v>
      </c>
      <c r="S1594" s="97">
        <f>S1593*R1593*E1593/E1594</f>
        <v>37.374535132192285</v>
      </c>
      <c r="T1594" s="100">
        <f t="shared" si="143"/>
        <v>5.6792613215519205E-2</v>
      </c>
      <c r="U1594" s="100">
        <f t="shared" si="144"/>
        <v>2.8579602659118741E-2</v>
      </c>
      <c r="V1594" s="100">
        <f t="shared" si="14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147"/>
        <v>2003.2083333332132</v>
      </c>
      <c r="G1595" s="97">
        <v>3.81</v>
      </c>
      <c r="H1595" s="96">
        <f t="shared" si="146"/>
        <v>1467.2185228827359</v>
      </c>
      <c r="I1595" s="96">
        <f>C1595*$E$1859/E1595</f>
        <v>28.109427307274693</v>
      </c>
      <c r="J1595" s="98">
        <f>J1594*((H1595+(I1595/12))/H1594)</f>
        <v>652617.8456254499</v>
      </c>
      <c r="K1595" s="96">
        <f>D1595*$E$1859/E1595</f>
        <v>52.544872747014111</v>
      </c>
      <c r="L1595" s="98">
        <f>K1595*(J1595/H1595)</f>
        <v>23371.925255853967</v>
      </c>
      <c r="M1595" s="91">
        <f>H1595/AVERAGE(K1475:K1594)</f>
        <v>21.309719026990994</v>
      </c>
      <c r="N1595" s="87"/>
      <c r="O1595" s="99">
        <f t="shared" si="142"/>
        <v>22.969623651201253</v>
      </c>
      <c r="P1595" s="99"/>
      <c r="Q1595" s="107">
        <f>1/M1595-(G1595/100-(((E1595/E1475)^(1/10))-1))</f>
        <v>3.4038561227224651E-2</v>
      </c>
      <c r="R1595" s="97">
        <f>((G1595/G1596+G1595/1200+((1+G1596/1200)^(-119))*(1-G1595/G1596)))</f>
        <v>0.99088969647979586</v>
      </c>
      <c r="S1595" s="97">
        <f>S1594*R1594*E1594/E1595</f>
        <v>37.54785834246389</v>
      </c>
      <c r="T1595" s="100">
        <f t="shared" si="143"/>
        <v>5.8617724612823441E-2</v>
      </c>
      <c r="U1595" s="100">
        <f t="shared" si="144"/>
        <v>2.8189574612293988E-2</v>
      </c>
      <c r="V1595" s="100">
        <f t="shared" si="14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147"/>
        <v>2003.2916666665465</v>
      </c>
      <c r="G1596" s="97">
        <v>3.96</v>
      </c>
      <c r="H1596" s="96">
        <f t="shared" si="146"/>
        <v>1545.7879304406958</v>
      </c>
      <c r="I1596" s="96">
        <f>C1596*$E$1859/E1596</f>
        <v>28.141654887558932</v>
      </c>
      <c r="J1596" s="98">
        <f>J1595*((H1596+(I1596/12))/H1595)</f>
        <v>688608.58287265035</v>
      </c>
      <c r="K1596" s="96">
        <f>D1596*$E$1859/E1596</f>
        <v>55.108087404787796</v>
      </c>
      <c r="L1596" s="98">
        <f>K1596*(J1596/H1596)</f>
        <v>24549.229053570325</v>
      </c>
      <c r="M1596" s="91">
        <f>H1596/AVERAGE(K1476:K1595)</f>
        <v>22.4279395777309</v>
      </c>
      <c r="N1596" s="87"/>
      <c r="O1596" s="99">
        <f t="shared" si="142"/>
        <v>24.18616630244637</v>
      </c>
      <c r="P1596" s="99"/>
      <c r="Q1596" s="107">
        <f>1/M1596-(G1596/100-(((E1596/E1476)^(1/10))-1))</f>
        <v>2.9690936600992923E-2</v>
      </c>
      <c r="R1596" s="97">
        <f>((G1596/G1597+G1596/1200+((1+G1597/1200)^(-119))*(1-G1596/G1597)))</f>
        <v>1.0358298898509803</v>
      </c>
      <c r="S1596" s="97">
        <f>S1595*R1595*E1595/E1596</f>
        <v>37.286756110851371</v>
      </c>
      <c r="T1596" s="100">
        <f t="shared" si="143"/>
        <v>5.4582850447928655E-2</v>
      </c>
      <c r="U1596" s="100">
        <f t="shared" si="144"/>
        <v>3.1035894362941185E-2</v>
      </c>
      <c r="V1596" s="100">
        <f t="shared" si="14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147"/>
        <v>2003.3749999998797</v>
      </c>
      <c r="G1597" s="97">
        <v>3.57</v>
      </c>
      <c r="H1597" s="96">
        <f t="shared" si="146"/>
        <v>1628.2159083378742</v>
      </c>
      <c r="I1597" s="96">
        <f>C1597*$E$1859/E1597</f>
        <v>28.158669355131689</v>
      </c>
      <c r="J1597" s="98">
        <f>J1596*((H1597+(I1597/12))/H1596)</f>
        <v>726373.44721740519</v>
      </c>
      <c r="K1597" s="96">
        <f>D1597*$E$1859/E1597</f>
        <v>57.651048337874634</v>
      </c>
      <c r="L1597" s="98">
        <f>K1597*(J1597/H1597)</f>
        <v>25719.064960879528</v>
      </c>
      <c r="M1597" s="91">
        <f>H1597/AVERAGE(K1477:K1596)</f>
        <v>23.591080453481482</v>
      </c>
      <c r="N1597" s="87"/>
      <c r="O1597" s="99">
        <f t="shared" si="142"/>
        <v>25.450023010176324</v>
      </c>
      <c r="P1597" s="99"/>
      <c r="Q1597" s="107">
        <f>1/M1597-(G1597/100-(((E1597/E1477)^(1/10))-1))</f>
        <v>3.1083031209145143E-2</v>
      </c>
      <c r="R1597" s="97">
        <f>((G1597/G1598+G1597/1200+((1+G1598/1200)^(-119))*(1-G1597/G1598)))</f>
        <v>1.0232207089359318</v>
      </c>
      <c r="S1597" s="97">
        <f>S1596*R1596*E1596/E1597</f>
        <v>38.685879913582632</v>
      </c>
      <c r="T1597" s="100">
        <f t="shared" si="143"/>
        <v>5.3484219096966212E-2</v>
      </c>
      <c r="U1597" s="100">
        <f t="shared" si="144"/>
        <v>2.5629169711678612E-2</v>
      </c>
      <c r="V1597" s="100">
        <f t="shared" si="14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147"/>
        <v>2003.458333333213</v>
      </c>
      <c r="G1598" s="97">
        <v>3.33</v>
      </c>
      <c r="H1598" s="96">
        <f t="shared" si="146"/>
        <v>1716.8745454545449</v>
      </c>
      <c r="I1598" s="96">
        <f>C1598*$E$1859/E1598</f>
        <v>28.099049999999995</v>
      </c>
      <c r="J1598" s="98">
        <f>J1597*((H1598+(I1598/12))/H1597)</f>
        <v>766970.11901865678</v>
      </c>
      <c r="K1598" s="96">
        <f>D1598*$E$1859/E1598</f>
        <v>60.038477272727256</v>
      </c>
      <c r="L1598" s="98">
        <f>K1598*(J1598/H1598)</f>
        <v>26820.665599286025</v>
      </c>
      <c r="M1598" s="91">
        <f>H1598/AVERAGE(K1478:K1597)</f>
        <v>24.832223259531055</v>
      </c>
      <c r="N1598" s="87"/>
      <c r="O1598" s="99">
        <f t="shared" si="142"/>
        <v>26.796570516909842</v>
      </c>
      <c r="P1598" s="99"/>
      <c r="Q1598" s="107">
        <f>1/M1598-(G1598/100-(((E1598/E1478)^(1/10))-1))</f>
        <v>3.1333994639806302E-2</v>
      </c>
      <c r="R1598" s="97">
        <f>((G1598/G1599+G1598/1200+((1+G1599/1200)^(-119))*(1-G1598/G1599)))</f>
        <v>0.94958828459829892</v>
      </c>
      <c r="S1598" s="97">
        <f>S1597*R1597*E1597/E1598</f>
        <v>39.541096907599318</v>
      </c>
      <c r="T1598" s="100">
        <f t="shared" si="143"/>
        <v>4.6344699938422274E-2</v>
      </c>
      <c r="U1598" s="100">
        <f t="shared" si="144"/>
        <v>1.9908768324140791E-2</v>
      </c>
      <c r="V1598" s="100">
        <f t="shared" si="14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147"/>
        <v>2003.5416666665462</v>
      </c>
      <c r="G1599" s="97">
        <v>3.98</v>
      </c>
      <c r="H1599" s="96">
        <f t="shared" si="146"/>
        <v>1722.8880645459483</v>
      </c>
      <c r="I1599" s="96">
        <f>C1599*$E$1859/E1599</f>
        <v>28.311508183795535</v>
      </c>
      <c r="J1599" s="98">
        <f>J1598*((H1599+(I1599/12))/H1598)</f>
        <v>770710.45997932844</v>
      </c>
      <c r="K1599" s="96">
        <f>D1599*$E$1859/E1599</f>
        <v>62.304990828348714</v>
      </c>
      <c r="L1599" s="98">
        <f>K1599*(J1599/H1599)</f>
        <v>27871.287246382712</v>
      </c>
      <c r="M1599" s="91">
        <f>H1599/AVERAGE(K1479:K1598)</f>
        <v>24.86732910126878</v>
      </c>
      <c r="N1599" s="87"/>
      <c r="O1599" s="99">
        <f t="shared" si="142"/>
        <v>26.841910907521044</v>
      </c>
      <c r="P1599" s="99"/>
      <c r="Q1599" s="107">
        <f>1/M1599-(G1599/100-(((E1599/E1479)^(1/10))-1))</f>
        <v>2.4888615211161633E-2</v>
      </c>
      <c r="R1599" s="97">
        <f>((G1599/G1600+G1599/1200+((1+G1600/1200)^(-119))*(1-G1599/G1600)))</f>
        <v>0.96568817971770871</v>
      </c>
      <c r="S1599" s="97">
        <f>S1598*R1598*E1598/E1599</f>
        <v>37.506927405499859</v>
      </c>
      <c r="T1599" s="100">
        <f t="shared" si="143"/>
        <v>4.9151232024462921E-2</v>
      </c>
      <c r="U1599" s="100">
        <f t="shared" si="144"/>
        <v>2.2932504535952747E-2</v>
      </c>
      <c r="V1599" s="100">
        <f t="shared" si="14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147"/>
        <v>2003.6249999998795</v>
      </c>
      <c r="G1600" s="97">
        <v>4.45</v>
      </c>
      <c r="H1600" s="96">
        <f t="shared" si="146"/>
        <v>1711.1498448808227</v>
      </c>
      <c r="I1600" s="96">
        <f>C1600*$E$1859/E1600</f>
        <v>28.446247156012998</v>
      </c>
      <c r="J1600" s="98">
        <f>J1599*((H1600+(I1600/12))/H1599)</f>
        <v>766519.9476606081</v>
      </c>
      <c r="K1600" s="96">
        <f>D1600*$E$1859/E1600</f>
        <v>64.391697462983004</v>
      </c>
      <c r="L1600" s="98">
        <f>K1600*(J1600/H1600)</f>
        <v>28844.65128332526</v>
      </c>
      <c r="M1600" s="91">
        <f>H1600/AVERAGE(K1480:K1599)</f>
        <v>24.642251409932165</v>
      </c>
      <c r="N1600" s="87"/>
      <c r="O1600" s="99">
        <f t="shared" si="142"/>
        <v>26.606108883763589</v>
      </c>
      <c r="P1600" s="99"/>
      <c r="Q1600" s="107">
        <f>1/M1600-(G1600/100-(((E1600/E1480)^(1/10))-1))</f>
        <v>2.0661744197436174E-2</v>
      </c>
      <c r="R1600" s="97">
        <f>((G1600/G1601+G1600/1200+((1+G1601/1200)^(-119))*(1-G1600/G1601)))</f>
        <v>1.0182397843694471</v>
      </c>
      <c r="S1600" s="97">
        <f>S1599*R1599*E1599/E1600</f>
        <v>36.082650854337139</v>
      </c>
      <c r="T1600" s="100">
        <f t="shared" si="143"/>
        <v>4.9863920737949874E-2</v>
      </c>
      <c r="U1600" s="100">
        <f t="shared" si="144"/>
        <v>2.5566053596593363E-2</v>
      </c>
      <c r="V1600" s="100">
        <f t="shared" si="14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147"/>
        <v>2003.7083333332127</v>
      </c>
      <c r="G1601" s="97">
        <v>4.2699999999999996</v>
      </c>
      <c r="H1601" s="96">
        <f t="shared" si="146"/>
        <v>1757.1606183585309</v>
      </c>
      <c r="I1601" s="96">
        <f>C1601*$E$1859/E1601</f>
        <v>28.59540008099351</v>
      </c>
      <c r="J1601" s="98">
        <f>J1600*((H1601+(I1601/12))/H1600)</f>
        <v>788198.20950505347</v>
      </c>
      <c r="K1601" s="96">
        <f>D1601*$E$1859/E1601</f>
        <v>66.498525323974064</v>
      </c>
      <c r="L1601" s="98">
        <f>K1601*(J1601/H1601)</f>
        <v>29828.814763698661</v>
      </c>
      <c r="M1601" s="91">
        <f>H1601/AVERAGE(K1481:K1600)</f>
        <v>25.243686752606262</v>
      </c>
      <c r="N1601" s="87"/>
      <c r="O1601" s="99">
        <f t="shared" ref="O1601:O1664" si="148">J1601/AVERAGE(L1481:L1600)</f>
        <v>27.261410549557095</v>
      </c>
      <c r="P1601" s="99"/>
      <c r="Q1601" s="107">
        <f>1/M1601-(G1601/100-(((E1601/E1481)^(1/10))-1))</f>
        <v>2.1615329750958145E-2</v>
      </c>
      <c r="R1601" s="97">
        <f>((G1601/G1602+G1601/1200+((1+G1602/1200)^(-119))*(1-G1601/G1602)))</f>
        <v>1.0019452235199675</v>
      </c>
      <c r="S1601" s="97">
        <f>S1600*R1600*E1600/E1601</f>
        <v>36.621759986223132</v>
      </c>
      <c r="T1601" s="100">
        <f t="shared" si="143"/>
        <v>4.8061961055922531E-2</v>
      </c>
      <c r="U1601" s="100">
        <f t="shared" si="144"/>
        <v>2.3540634193147669E-2</v>
      </c>
      <c r="V1601" s="100">
        <f t="shared" si="14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147"/>
        <v>2003.791666666546</v>
      </c>
      <c r="G1602" s="97">
        <v>4.29</v>
      </c>
      <c r="H1602" s="96">
        <f t="shared" si="146"/>
        <v>1792.3454592702697</v>
      </c>
      <c r="I1602" s="96">
        <f>C1602*$E$1859/E1602</f>
        <v>29.086451684684683</v>
      </c>
      <c r="J1602" s="98">
        <f>J1601*((H1602+(I1602/12))/H1601)</f>
        <v>805068.10691807675</v>
      </c>
      <c r="K1602" s="96">
        <f>D1602*$E$1859/E1602</f>
        <v>72.414163873873861</v>
      </c>
      <c r="L1602" s="98">
        <f>K1602*(J1602/H1602)</f>
        <v>32526.281985689537</v>
      </c>
      <c r="M1602" s="91">
        <f>H1602/AVERAGE(K1482:K1601)</f>
        <v>25.682756070579686</v>
      </c>
      <c r="N1602" s="87"/>
      <c r="O1602" s="99">
        <f t="shared" si="148"/>
        <v>27.740905417972598</v>
      </c>
      <c r="P1602" s="99"/>
      <c r="Q1602" s="107">
        <f>1/M1602-(G1602/100-(((E1602/E1482)^(1/10))-1))</f>
        <v>2.0204667534416569E-2</v>
      </c>
      <c r="R1602" s="97">
        <f>((G1602/G1603+G1602/1200+((1+G1603/1200)^(-119))*(1-G1602/G1603)))</f>
        <v>1.0027688186955976</v>
      </c>
      <c r="S1602" s="97">
        <f>S1601*R1601*E1601/E1602</f>
        <v>36.732665600491032</v>
      </c>
      <c r="T1602" s="100">
        <f t="shared" ref="T1602:T1665" si="149">(($J1722/$J1602)^(1/10)-1)</f>
        <v>4.8309882762154199E-2</v>
      </c>
      <c r="U1602" s="100">
        <f t="shared" ref="U1602:U1665" si="150">(($S1722/$S1602)^(1/10)-1)</f>
        <v>2.5415094467890587E-2</v>
      </c>
      <c r="V1602" s="100">
        <f t="shared" ref="V1602:V1665" si="151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147"/>
        <v>2003.8749999998793</v>
      </c>
      <c r="G1603" s="97">
        <v>4.3</v>
      </c>
      <c r="H1603" s="96">
        <f t="shared" si="146"/>
        <v>1816.5290132791324</v>
      </c>
      <c r="I1603" s="96">
        <f>C1603*$E$1859/E1603</f>
        <v>29.626661400180659</v>
      </c>
      <c r="J1603" s="98">
        <f>J1602*((H1603+(I1603/12))/H1602)</f>
        <v>817039.58891343256</v>
      </c>
      <c r="K1603" s="96">
        <f>D1603*$E$1859/E1603</f>
        <v>78.469993188798526</v>
      </c>
      <c r="L1603" s="98">
        <f>K1603*(J1603/H1603)</f>
        <v>35294.284048500369</v>
      </c>
      <c r="M1603" s="91">
        <f>H1603/AVERAGE(K1483:K1602)</f>
        <v>25.94679821842012</v>
      </c>
      <c r="N1603" s="87"/>
      <c r="O1603" s="99">
        <f t="shared" si="148"/>
        <v>28.030020810957961</v>
      </c>
      <c r="P1603" s="99"/>
      <c r="Q1603" s="107">
        <f>1/M1603-(G1603/100-(((E1603/E1483)^(1/10))-1))</f>
        <v>1.9361050279535413E-2</v>
      </c>
      <c r="R1603" s="97">
        <f>((G1603/G1604+G1603/1200+((1+G1604/1200)^(-119))*(1-G1603/G1604)))</f>
        <v>1.0060052418393521</v>
      </c>
      <c r="S1603" s="97">
        <f>S1602*R1602*E1602/E1603</f>
        <v>36.934193837250888</v>
      </c>
      <c r="T1603" s="100">
        <f t="shared" si="149"/>
        <v>5.0951445981842758E-2</v>
      </c>
      <c r="U1603" s="100">
        <f t="shared" si="150"/>
        <v>2.4395523633293781E-2</v>
      </c>
      <c r="V1603" s="100">
        <f t="shared" si="151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147"/>
        <v>2003.9583333332125</v>
      </c>
      <c r="G1604" s="97">
        <v>4.2699999999999996</v>
      </c>
      <c r="H1604" s="96">
        <f t="shared" si="146"/>
        <v>1871.7441189365161</v>
      </c>
      <c r="I1604" s="96">
        <f>C1604*$E$1859/E1604</f>
        <v>30.120697205642962</v>
      </c>
      <c r="J1604" s="98">
        <f>J1603*((H1604+(I1604/12))/H1603)</f>
        <v>843003.25022679591</v>
      </c>
      <c r="K1604" s="96">
        <f>D1604*$E$1859/E1604</f>
        <v>84.421091535539858</v>
      </c>
      <c r="L1604" s="98">
        <f>K1604*(J1604/H1604)</f>
        <v>38021.892967180589</v>
      </c>
      <c r="M1604" s="91">
        <f>H1604/AVERAGE(K1484:K1603)</f>
        <v>26.635170511081533</v>
      </c>
      <c r="N1604" s="87"/>
      <c r="O1604" s="99">
        <f t="shared" si="148"/>
        <v>28.77540212061724</v>
      </c>
      <c r="P1604" s="99"/>
      <c r="Q1604" s="107">
        <f>1/M1604-(G1604/100-(((E1604/E1484)^(1/10))-1))</f>
        <v>1.8553955987951558E-2</v>
      </c>
      <c r="R1604" s="97">
        <f>((G1604/G1605+G1604/1200+((1+G1605/1200)^(-119))*(1-G1604/G1605)))</f>
        <v>1.0133000624235571</v>
      </c>
      <c r="S1604" s="97">
        <f>S1603*R1603*E1603/E1604</f>
        <v>37.196313810768032</v>
      </c>
      <c r="T1604" s="100">
        <f t="shared" si="149"/>
        <v>4.9262203353877876E-2</v>
      </c>
      <c r="U1604" s="100">
        <f t="shared" si="150"/>
        <v>2.2317682409381812E-2</v>
      </c>
      <c r="V1604" s="100">
        <f t="shared" si="151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147"/>
        <v>2004.0416666665458</v>
      </c>
      <c r="G1605" s="97">
        <v>4.1500000000000004</v>
      </c>
      <c r="H1605" s="96">
        <f t="shared" si="146"/>
        <v>1952.0712778617706</v>
      </c>
      <c r="I1605" s="96">
        <f>C1605*$E$1859/E1605</f>
        <v>30.336289416846647</v>
      </c>
      <c r="J1605" s="98">
        <f>J1604*((H1605+(I1605/12))/H1604)</f>
        <v>880319.8833589704</v>
      </c>
      <c r="K1605" s="96">
        <f>D1605*$E$1859/E1605</f>
        <v>85.883873902087828</v>
      </c>
      <c r="L1605" s="98">
        <f>K1605*(J1605/H1605)</f>
        <v>38730.799798825901</v>
      </c>
      <c r="M1605" s="91">
        <f>H1605/AVERAGE(K1485:K1604)</f>
        <v>27.658540355736569</v>
      </c>
      <c r="N1605" s="87"/>
      <c r="O1605" s="99">
        <f t="shared" si="148"/>
        <v>29.879678114424937</v>
      </c>
      <c r="P1605" s="99"/>
      <c r="Q1605" s="107">
        <f>1/M1605-(G1605/100-(((E1605/E1485)^(1/10))-1))</f>
        <v>1.858306052754341E-2</v>
      </c>
      <c r="R1605" s="97">
        <f>((G1605/G1606+G1605/1200+((1+G1606/1200)^(-119))*(1-G1605/G1606)))</f>
        <v>1.0091595293478566</v>
      </c>
      <c r="S1605" s="97">
        <f>S1604*R1604*E1604/E1605</f>
        <v>37.507863367739567</v>
      </c>
      <c r="T1605" s="100">
        <f t="shared" si="149"/>
        <v>4.534764793574686E-2</v>
      </c>
      <c r="U1605" s="100">
        <f t="shared" si="150"/>
        <v>2.1683578182034369E-2</v>
      </c>
      <c r="V1605" s="100">
        <f t="shared" si="151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147"/>
        <v>2004.124999999879</v>
      </c>
      <c r="G1606" s="97">
        <v>4.08</v>
      </c>
      <c r="H1606" s="96">
        <f t="shared" si="146"/>
        <v>1960.1715944146072</v>
      </c>
      <c r="I1606" s="96">
        <f>C1606*$E$1859/E1606</f>
        <v>30.53338939312567</v>
      </c>
      <c r="J1606" s="98">
        <f>J1605*((H1606+(I1606/12))/H1605)</f>
        <v>885120.322245772</v>
      </c>
      <c r="K1606" s="96">
        <f>D1606*$E$1859/E1606</f>
        <v>87.285605388471154</v>
      </c>
      <c r="L1606" s="98">
        <f>K1606*(J1606/H1606)</f>
        <v>39414.030582324391</v>
      </c>
      <c r="M1606" s="91">
        <f>H1606/AVERAGE(K1486:K1605)</f>
        <v>27.650862036740222</v>
      </c>
      <c r="N1606" s="87"/>
      <c r="O1606" s="99">
        <f t="shared" si="148"/>
        <v>29.869912101543196</v>
      </c>
      <c r="P1606" s="99"/>
      <c r="Q1606" s="107">
        <f>1/M1606-(G1606/100-(((E1606/E1486)^(1/10))-1))</f>
        <v>1.9494926722588679E-2</v>
      </c>
      <c r="R1606" s="97">
        <f>((G1606/G1607+G1606/1200+((1+G1607/1200)^(-119))*(1-G1606/G1607)))</f>
        <v>1.0240001099502261</v>
      </c>
      <c r="S1606" s="97">
        <f>S1605*R1605*E1605/E1606</f>
        <v>37.648134081683594</v>
      </c>
      <c r="T1606" s="100">
        <f t="shared" si="149"/>
        <v>4.4259838515704253E-2</v>
      </c>
      <c r="U1606" s="100">
        <f t="shared" si="150"/>
        <v>2.2488257235787845E-2</v>
      </c>
      <c r="V1606" s="100">
        <f t="shared" si="151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147"/>
        <v>2004.2083333332123</v>
      </c>
      <c r="G1607" s="97">
        <v>3.83</v>
      </c>
      <c r="H1607" s="96">
        <f t="shared" si="146"/>
        <v>1914.6075645144069</v>
      </c>
      <c r="I1607" s="96">
        <f>C1607*$E$1859/E1607</f>
        <v>30.695589167556019</v>
      </c>
      <c r="J1607" s="98">
        <f>J1606*((H1607+(I1607/12))/H1606)</f>
        <v>865700.827822297</v>
      </c>
      <c r="K1607" s="96">
        <f>D1607*$E$1859/E1607</f>
        <v>88.577726787620023</v>
      </c>
      <c r="L1607" s="98">
        <f>K1607*(J1607/H1607)</f>
        <v>40050.928883751883</v>
      </c>
      <c r="M1607" s="91">
        <f>H1607/AVERAGE(K1487:K1606)</f>
        <v>26.886530384035865</v>
      </c>
      <c r="N1607" s="87"/>
      <c r="O1607" s="99">
        <f t="shared" si="148"/>
        <v>29.043714557354239</v>
      </c>
      <c r="P1607" s="99"/>
      <c r="Q1607" s="107">
        <f>1/M1607-(G1607/100-(((E1607/E1487)^(1/10))-1))</f>
        <v>2.3332519821487513E-2</v>
      </c>
      <c r="R1607" s="97">
        <f>((G1607/G1608+G1607/1200+((1+G1608/1200)^(-119))*(1-G1607/G1608)))</f>
        <v>0.96136718753835781</v>
      </c>
      <c r="S1607" s="97">
        <f>S1606*R1606*E1606/E1607</f>
        <v>38.304830941055897</v>
      </c>
      <c r="T1607" s="100">
        <f t="shared" si="149"/>
        <v>4.8722280256294326E-2</v>
      </c>
      <c r="U1607" s="100">
        <f t="shared" si="150"/>
        <v>2.0208304528105625E-2</v>
      </c>
      <c r="V1607" s="100">
        <f t="shared" si="151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147"/>
        <v>2004.2916666665456</v>
      </c>
      <c r="G1608" s="97">
        <v>4.3499999999999996</v>
      </c>
      <c r="H1608" s="96">
        <f t="shared" si="146"/>
        <v>1924.4241802127654</v>
      </c>
      <c r="I1608" s="96">
        <f>C1608*$E$1859/E1608</f>
        <v>30.925900921985807</v>
      </c>
      <c r="J1608" s="98">
        <f>J1607*((H1608+(I1608/12))/H1607)</f>
        <v>871304.74410490773</v>
      </c>
      <c r="K1608" s="96">
        <f>D1608*$E$1859/E1608</f>
        <v>90.643906161347488</v>
      </c>
      <c r="L1608" s="98">
        <f>K1608*(J1608/H1608)</f>
        <v>41040.050460107108</v>
      </c>
      <c r="M1608" s="91">
        <f>H1608/AVERAGE(K1488:K1607)</f>
        <v>26.90057750844489</v>
      </c>
      <c r="N1608" s="87"/>
      <c r="O1608" s="99">
        <f t="shared" si="148"/>
        <v>29.05829181775692</v>
      </c>
      <c r="P1608" s="99"/>
      <c r="Q1608" s="107">
        <f>1/M1608-(G1608/100-(((E1608/E1488)^(1/10))-1))</f>
        <v>1.8301491150888111E-2</v>
      </c>
      <c r="R1608" s="97">
        <f>((G1608/G1609+G1608/1200+((1+G1609/1200)^(-119))*(1-G1608/G1609)))</f>
        <v>0.97436889454975573</v>
      </c>
      <c r="S1608" s="97">
        <f>S1607*R1607*E1607/E1608</f>
        <v>36.707480970964106</v>
      </c>
      <c r="T1608" s="100">
        <f t="shared" si="149"/>
        <v>4.7913877518050763E-2</v>
      </c>
      <c r="U1608" s="100">
        <f t="shared" si="150"/>
        <v>2.4546717452787581E-2</v>
      </c>
      <c r="V1608" s="100">
        <f t="shared" si="151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147"/>
        <v>2004.3749999998788</v>
      </c>
      <c r="G1609" s="97">
        <v>4.72</v>
      </c>
      <c r="H1609" s="96">
        <f t="shared" si="146"/>
        <v>1861.607525066102</v>
      </c>
      <c r="I1609" s="96">
        <f>C1609*$E$1859/E1609</f>
        <v>31.072370897232496</v>
      </c>
      <c r="J1609" s="98">
        <f>J1608*((H1609+(I1609/12))/H1608)</f>
        <v>844036.15912770736</v>
      </c>
      <c r="K1609" s="96">
        <f>D1609*$E$1859/E1609</f>
        <v>92.45183879781419</v>
      </c>
      <c r="L1609" s="98">
        <f>K1609*(J1609/H1609)</f>
        <v>41916.834710060743</v>
      </c>
      <c r="M1609" s="91">
        <f>H1609/AVERAGE(K1489:K1608)</f>
        <v>25.902814292943759</v>
      </c>
      <c r="N1609" s="87"/>
      <c r="O1609" s="99">
        <f t="shared" si="148"/>
        <v>27.980644843237311</v>
      </c>
      <c r="P1609" s="99"/>
      <c r="Q1609" s="107">
        <f>1/M1609-(G1609/100-(((E1609/E1489)^(1/10))-1))</f>
        <v>1.6561827151167774E-2</v>
      </c>
      <c r="R1609" s="97">
        <f>((G1609/G1610+G1609/1200+((1+G1610/1200)^(-119))*(1-G1609/G1610)))</f>
        <v>1.003142991174462</v>
      </c>
      <c r="S1609" s="97">
        <f>S1608*R1608*E1608/E1609</f>
        <v>35.558572179864008</v>
      </c>
      <c r="T1609" s="100">
        <f t="shared" si="149"/>
        <v>5.2485493028402663E-2</v>
      </c>
      <c r="U1609" s="100">
        <f t="shared" si="150"/>
        <v>2.9021302805778193E-2</v>
      </c>
      <c r="V1609" s="100">
        <f t="shared" si="151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147"/>
        <v>2004.4583333332121</v>
      </c>
      <c r="G1610" s="97">
        <v>4.7300000000000004</v>
      </c>
      <c r="H1610" s="96">
        <f t="shared" ref="H1610:H1673" si="152">B1610*$E$1859/E1610</f>
        <v>1906.168758987875</v>
      </c>
      <c r="I1610" s="96">
        <f>C1610*$E$1859/E1610</f>
        <v>31.29942698998418</v>
      </c>
      <c r="J1610" s="98">
        <f>J1609*((H1610+(I1610/12))/H1609)</f>
        <v>865422.39630939858</v>
      </c>
      <c r="K1610" s="96">
        <f>D1610*$E$1859/E1610</f>
        <v>94.487248682129646</v>
      </c>
      <c r="L1610" s="98">
        <f>K1610*(J1610/H1610)</f>
        <v>42898.290505290381</v>
      </c>
      <c r="M1610" s="91">
        <f>H1610/AVERAGE(K1490:K1609)</f>
        <v>26.401285366474905</v>
      </c>
      <c r="N1610" s="87"/>
      <c r="O1610" s="99">
        <f t="shared" si="148"/>
        <v>28.51793339528815</v>
      </c>
      <c r="P1610" s="99"/>
      <c r="Q1610" s="107">
        <f>1/M1610-(G1610/100-(((E1610/E1490)^(1/10))-1))</f>
        <v>1.5710763876718457E-2</v>
      </c>
      <c r="R1610" s="97">
        <f>((G1610/G1611+G1610/1200+((1+G1611/1200)^(-119))*(1-G1610/G1611)))</f>
        <v>1.0223131387990259</v>
      </c>
      <c r="S1610" s="97">
        <f>S1609*R1609*E1609/E1610</f>
        <v>35.557511164384714</v>
      </c>
      <c r="T1610" s="100">
        <f t="shared" si="149"/>
        <v>5.2969389762604679E-2</v>
      </c>
      <c r="U1610" s="100">
        <f t="shared" si="150"/>
        <v>2.8692954784053093E-2</v>
      </c>
      <c r="V1610" s="100">
        <f t="shared" si="151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153">F1610+1/12</f>
        <v>2004.5416666665453</v>
      </c>
      <c r="G1611" s="97">
        <v>4.5</v>
      </c>
      <c r="H1611" s="96">
        <f t="shared" si="152"/>
        <v>1863.8331041446668</v>
      </c>
      <c r="I1611" s="96">
        <f>C1611*$E$1859/E1611</f>
        <v>31.663617353044696</v>
      </c>
      <c r="J1611" s="98">
        <f>J1610*((H1611+(I1611/12))/H1610)</f>
        <v>847399.49562552269</v>
      </c>
      <c r="K1611" s="96">
        <f>D1611*$E$1859/E1611</f>
        <v>95.547044060190046</v>
      </c>
      <c r="L1611" s="98">
        <f>K1611*(J1611/H1611)</f>
        <v>43440.862148583336</v>
      </c>
      <c r="M1611" s="91">
        <f>H1611/AVERAGE(K1491:K1610)</f>
        <v>25.695888646268557</v>
      </c>
      <c r="N1611" s="87"/>
      <c r="O1611" s="99">
        <f t="shared" si="148"/>
        <v>27.755514536330747</v>
      </c>
      <c r="P1611" s="99"/>
      <c r="Q1611" s="107">
        <f>1/M1611-(G1611/100-(((E1611/E1491)^(1/10))-1))</f>
        <v>1.8611708650646742E-2</v>
      </c>
      <c r="R1611" s="97">
        <f>((G1611/G1612+G1611/1200+((1+G1612/1200)^(-119))*(1-G1611/G1612)))</f>
        <v>1.0215024325059134</v>
      </c>
      <c r="S1611" s="97">
        <f>S1610*R1610*E1610/E1611</f>
        <v>36.408488846628138</v>
      </c>
      <c r="T1611" s="100">
        <f t="shared" si="149"/>
        <v>5.6798486103662782E-2</v>
      </c>
      <c r="U1611" s="100">
        <f t="shared" si="150"/>
        <v>2.7062114127473391E-2</v>
      </c>
      <c r="V1611" s="100">
        <f t="shared" si="151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153"/>
        <v>2004.6249999998786</v>
      </c>
      <c r="G1612" s="97">
        <v>4.28</v>
      </c>
      <c r="H1612" s="96">
        <f t="shared" si="152"/>
        <v>1834.3639644854877</v>
      </c>
      <c r="I1612" s="96">
        <f>C1612*$E$1859/E1612</f>
        <v>31.961355954265599</v>
      </c>
      <c r="J1612" s="98">
        <f>J1611*((H1612+(I1612/12))/H1611)</f>
        <v>835212.17533545417</v>
      </c>
      <c r="K1612" s="96">
        <f>D1612*$E$1859/E1612</f>
        <v>96.40627554089707</v>
      </c>
      <c r="L1612" s="98">
        <f>K1612*(J1612/H1612)</f>
        <v>43895.157487508986</v>
      </c>
      <c r="M1612" s="91">
        <f>H1612/AVERAGE(K1492:K1611)</f>
        <v>25.174462226477779</v>
      </c>
      <c r="N1612" s="87"/>
      <c r="O1612" s="99">
        <f t="shared" si="148"/>
        <v>27.192500070259644</v>
      </c>
      <c r="P1612" s="99"/>
      <c r="Q1612" s="107">
        <f>1/M1612-(G1612/100-(((E1612/E1492)^(1/10))-1))</f>
        <v>2.1258461039960007E-2</v>
      </c>
      <c r="R1612" s="97">
        <f>((G1612/G1613+G1612/1200+((1+G1613/1200)^(-119))*(1-G1612/G1613)))</f>
        <v>1.0157551489126513</v>
      </c>
      <c r="S1612" s="97">
        <f>S1611*R1611*E1611/E1612</f>
        <v>37.171733873243511</v>
      </c>
      <c r="T1612" s="100">
        <f t="shared" si="149"/>
        <v>5.8056338623077242E-2</v>
      </c>
      <c r="U1612" s="100">
        <f t="shared" si="150"/>
        <v>2.6398072139799389E-2</v>
      </c>
      <c r="V1612" s="100">
        <f t="shared" si="151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153"/>
        <v>2004.7083333332118</v>
      </c>
      <c r="G1613" s="97">
        <v>4.13</v>
      </c>
      <c r="H1613" s="96">
        <f t="shared" si="152"/>
        <v>1878.7782202738279</v>
      </c>
      <c r="I1613" s="96">
        <f>C1613*$E$1859/E1613</f>
        <v>32.207818746708789</v>
      </c>
      <c r="J1613" s="98">
        <f>J1612*((H1613+(I1613/12))/H1612)</f>
        <v>856656.67861706205</v>
      </c>
      <c r="K1613" s="96">
        <f>D1613*$E$1859/E1613</f>
        <v>97.11094410215901</v>
      </c>
      <c r="L1613" s="98">
        <f>K1613*(J1613/H1613)</f>
        <v>44279.169267673242</v>
      </c>
      <c r="M1613" s="91">
        <f>H1613/AVERAGE(K1493:K1612)</f>
        <v>25.668406776357696</v>
      </c>
      <c r="N1613" s="87"/>
      <c r="O1613" s="99">
        <f t="shared" si="148"/>
        <v>27.72534056135412</v>
      </c>
      <c r="P1613" s="99"/>
      <c r="Q1613" s="107">
        <f>1/M1613-(G1613/100-(((E1613/E1493)^(1/10))-1))</f>
        <v>2.1935435271590698E-2</v>
      </c>
      <c r="R1613" s="97">
        <f>((G1613/G1614+G1613/1200+((1+G1614/1200)^(-119))*(1-G1613/G1614)))</f>
        <v>1.005882764876544</v>
      </c>
      <c r="S1613" s="97">
        <f>S1612*R1612*E1612/E1613</f>
        <v>37.677848996082801</v>
      </c>
      <c r="T1613" s="100">
        <f t="shared" si="149"/>
        <v>5.7161161741678734E-2</v>
      </c>
      <c r="U1613" s="100">
        <f t="shared" si="150"/>
        <v>2.4149939721528568E-2</v>
      </c>
      <c r="V1613" s="100">
        <f t="shared" si="151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153"/>
        <v>2004.7916666665451</v>
      </c>
      <c r="G1614" s="97">
        <v>4.0999999999999996</v>
      </c>
      <c r="H1614" s="96">
        <f>B1614*$E$1859/E1614</f>
        <v>1868.1840482189621</v>
      </c>
      <c r="I1614" s="96">
        <f>C1614*$E$1859/E1614</f>
        <v>32.195173878121167</v>
      </c>
      <c r="J1614" s="98">
        <f>J1613*((H1614+(I1614/12))/H1613)</f>
        <v>853049.43148241239</v>
      </c>
      <c r="K1614" s="96">
        <f>D1614*$E$1859/E1614</f>
        <v>97.03701212676792</v>
      </c>
      <c r="L1614" s="98">
        <f>K1614*(J1614/H1614)</f>
        <v>44309.0005539911</v>
      </c>
      <c r="M1614" s="91">
        <f>H1614/AVERAGE(K1494:K1613)</f>
        <v>25.411655665489334</v>
      </c>
      <c r="N1614" s="87"/>
      <c r="O1614" s="99">
        <f t="shared" si="148"/>
        <v>27.447302225242748</v>
      </c>
      <c r="P1614" s="99"/>
      <c r="Q1614" s="107">
        <f>1/M1614-(G1614/100-(((E1614/E1494)^(1/10))-1))</f>
        <v>2.3098591273938769E-2</v>
      </c>
      <c r="R1614" s="97">
        <f>((G1614/G1615+G1614/1200+((1+G1615/1200)^(-119))*(1-G1614/G1615)))</f>
        <v>0.99612392858819443</v>
      </c>
      <c r="S1614" s="97">
        <f>S1613*R1613*E1613/E1614</f>
        <v>37.700968284107141</v>
      </c>
      <c r="T1614" s="100">
        <f t="shared" si="149"/>
        <v>5.5041188283035503E-2</v>
      </c>
      <c r="U1614" s="100">
        <f t="shared" si="150"/>
        <v>2.6625031104431818E-2</v>
      </c>
      <c r="V1614" s="100">
        <f t="shared" si="151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153"/>
        <v>2004.8749999998784</v>
      </c>
      <c r="G1615" s="97">
        <v>4.1900000000000004</v>
      </c>
      <c r="H1615" s="96">
        <f t="shared" si="152"/>
        <v>1953.6628862303658</v>
      </c>
      <c r="I1615" s="96">
        <f>C1615*$E$1859/E1615</f>
        <v>32.334306841186731</v>
      </c>
      <c r="J1615" s="98">
        <f>J1614*((H1615+(I1615/12))/H1614)</f>
        <v>893311.11648438009</v>
      </c>
      <c r="K1615" s="96">
        <f>D1615*$E$1859/E1615</f>
        <v>97.420748403141332</v>
      </c>
      <c r="L1615" s="98">
        <f>K1615*(J1615/H1615)</f>
        <v>44545.575461421904</v>
      </c>
      <c r="M1615" s="91">
        <f>H1615/AVERAGE(K1495:K1614)</f>
        <v>26.465310814818039</v>
      </c>
      <c r="N1615" s="87"/>
      <c r="O1615" s="99">
        <f t="shared" si="148"/>
        <v>28.582705258099462</v>
      </c>
      <c r="P1615" s="99"/>
      <c r="Q1615" s="107">
        <f>1/M1615-(G1615/100-(((E1615/E1495)^(1/10))-1))</f>
        <v>2.0548552436493527E-2</v>
      </c>
      <c r="R1615" s="97">
        <f>((G1615/G1616+G1615/1200+((1+G1616/1200)^(-119))*(1-G1615/G1616)))</f>
        <v>1.0002564602904038</v>
      </c>
      <c r="S1615" s="97">
        <f>S1614*R1614*E1614/E1615</f>
        <v>37.535174420608257</v>
      </c>
      <c r="T1615" s="100">
        <f t="shared" si="149"/>
        <v>5.660356170077252E-2</v>
      </c>
      <c r="U1615" s="100">
        <f t="shared" si="150"/>
        <v>2.7558012304415236E-2</v>
      </c>
      <c r="V1615" s="100">
        <f t="shared" si="151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153"/>
        <v>2004.9583333332116</v>
      </c>
      <c r="G1616" s="97">
        <v>4.2300000000000004</v>
      </c>
      <c r="H1616" s="96">
        <f t="shared" si="152"/>
        <v>2011.6259369679447</v>
      </c>
      <c r="I1616" s="96">
        <f>C1616*$E$1859/E1616</f>
        <v>32.609808302679966</v>
      </c>
      <c r="J1616" s="98">
        <f>J1615*((H1616+(I1616/12))/H1615)</f>
        <v>921057.2525449472</v>
      </c>
      <c r="K1616" s="96">
        <f>D1616*$E$1859/E1616</f>
        <v>98.215240541250608</v>
      </c>
      <c r="L1616" s="98">
        <f>K1616*(J1616/H1616)</f>
        <v>44969.52338331622</v>
      </c>
      <c r="M1616" s="91">
        <f>H1616/AVERAGE(K1496:K1615)</f>
        <v>27.144808694741233</v>
      </c>
      <c r="N1616" s="87"/>
      <c r="O1616" s="99">
        <f t="shared" si="148"/>
        <v>29.31263918485714</v>
      </c>
      <c r="P1616" s="99"/>
      <c r="Q1616" s="107">
        <f>1/M1616-(G1616/100-(((E1616/E1496)^(1/10))-1))</f>
        <v>1.882654616002602E-2</v>
      </c>
      <c r="R1616" s="97">
        <f>((G1616/G1617+G1616/1200+((1+G1617/1200)^(-119))*(1-G1616/G1617)))</f>
        <v>1.0043341768892575</v>
      </c>
      <c r="S1616" s="97">
        <f>S1615*R1615*E1615/E1616</f>
        <v>37.682905591944504</v>
      </c>
      <c r="T1616" s="100">
        <f t="shared" si="149"/>
        <v>5.4643338171425748E-2</v>
      </c>
      <c r="U1616" s="100">
        <f t="shared" si="150"/>
        <v>2.902830085357011E-2</v>
      </c>
      <c r="V1616" s="100">
        <f t="shared" si="151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153"/>
        <v>2005.0416666665449</v>
      </c>
      <c r="G1617" s="97">
        <v>4.22</v>
      </c>
      <c r="H1617" s="96">
        <f t="shared" si="152"/>
        <v>1977.6103351074983</v>
      </c>
      <c r="I1617" s="96">
        <f>C1617*$E$1859/E1617</f>
        <v>32.982212471595865</v>
      </c>
      <c r="J1617" s="98">
        <f>J1616*((H1617+(I1617/12))/H1616)</f>
        <v>906741.08466443943</v>
      </c>
      <c r="K1617" s="96">
        <f>D1617*$E$1859/E1617</f>
        <v>98.941057612305514</v>
      </c>
      <c r="L1617" s="98">
        <f>K1617*(J1617/H1617)</f>
        <v>45364.812422641415</v>
      </c>
      <c r="M1617" s="91">
        <f>H1617/AVERAGE(K1497:K1616)</f>
        <v>26.587250697970379</v>
      </c>
      <c r="N1617" s="87"/>
      <c r="O1617" s="99">
        <f t="shared" si="148"/>
        <v>28.707356524065581</v>
      </c>
      <c r="P1617" s="99"/>
      <c r="Q1617" s="107">
        <f>1/M1617-(G1617/100-(((E1617/E1497)^(1/10))-1))</f>
        <v>1.9504478510848453E-2</v>
      </c>
      <c r="R1617" s="97">
        <f>((G1617/G1618+G1617/1200+((1+G1618/1200)^(-119))*(1-G1617/G1618)))</f>
        <v>1.0075719517031356</v>
      </c>
      <c r="S1617" s="97">
        <f>S1616*R1616*E1616/E1617</f>
        <v>37.766846163516355</v>
      </c>
      <c r="T1617" s="100">
        <f t="shared" si="149"/>
        <v>5.5618116303462362E-2</v>
      </c>
      <c r="U1617" s="100">
        <f t="shared" si="150"/>
        <v>3.2499554491798088E-2</v>
      </c>
      <c r="V1617" s="100">
        <f t="shared" si="151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153"/>
        <v>2005.1249999998781</v>
      </c>
      <c r="G1618" s="97">
        <v>4.17</v>
      </c>
      <c r="H1618" s="96">
        <f t="shared" si="152"/>
        <v>1996.5927446037533</v>
      </c>
      <c r="I1618" s="96">
        <f>C1618*$E$1859/E1618</f>
        <v>33.231331160931518</v>
      </c>
      <c r="J1618" s="98">
        <f>J1617*((H1618+(I1618/12))/H1617)</f>
        <v>916714.30739586067</v>
      </c>
      <c r="K1618" s="96">
        <f>D1618*$E$1859/E1618</f>
        <v>99.300099574209213</v>
      </c>
      <c r="L1618" s="98">
        <f>K1618*(J1618/H1618)</f>
        <v>45592.583791331519</v>
      </c>
      <c r="M1618" s="91">
        <f>H1618/AVERAGE(K1498:K1617)</f>
        <v>26.744863128101183</v>
      </c>
      <c r="N1618" s="87"/>
      <c r="O1618" s="99">
        <f t="shared" si="148"/>
        <v>28.874110081209452</v>
      </c>
      <c r="P1618" s="99"/>
      <c r="Q1618" s="107">
        <f>1/M1618-(G1618/100-(((E1618/E1498)^(1/10))-1))</f>
        <v>1.9963856578660871E-2</v>
      </c>
      <c r="R1618" s="97">
        <f>((G1618/G1619+G1618/1200+((1+G1619/1200)^(-119))*(1-G1618/G1619)))</f>
        <v>0.97711593128835439</v>
      </c>
      <c r="S1618" s="97">
        <f>S1617*R1617*E1617/E1618</f>
        <v>37.834576648445463</v>
      </c>
      <c r="T1618" s="100">
        <f t="shared" si="149"/>
        <v>5.6951922024699453E-2</v>
      </c>
      <c r="U1618" s="100">
        <f t="shared" si="150"/>
        <v>3.1098001625380567E-2</v>
      </c>
      <c r="V1618" s="100">
        <f t="shared" si="151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153"/>
        <v>2005.2083333332114</v>
      </c>
      <c r="G1619" s="97">
        <v>4.5</v>
      </c>
      <c r="H1619" s="96">
        <f t="shared" si="152"/>
        <v>1973.2880261251933</v>
      </c>
      <c r="I1619" s="96">
        <f>C1619*$E$1859/E1619</f>
        <v>33.408332721158807</v>
      </c>
      <c r="J1619" s="98">
        <f>J1618*((H1619+(I1619/12))/H1618)</f>
        <v>907292.45065483986</v>
      </c>
      <c r="K1619" s="96">
        <f>D1619*$E$1859/E1619</f>
        <v>99.448828297982374</v>
      </c>
      <c r="L1619" s="98">
        <f>K1619*(J1619/H1619)</f>
        <v>45725.291972913597</v>
      </c>
      <c r="M1619" s="91">
        <f>H1619/AVERAGE(K1499:K1618)</f>
        <v>26.33914213105793</v>
      </c>
      <c r="N1619" s="87"/>
      <c r="O1619" s="99">
        <f t="shared" si="148"/>
        <v>28.433346549933471</v>
      </c>
      <c r="P1619" s="99"/>
      <c r="Q1619" s="107">
        <f>1/M1619-(G1619/100-(((E1619/E1499)^(1/10))-1))</f>
        <v>1.7699015247125013E-2</v>
      </c>
      <c r="R1619" s="97">
        <f>((G1619/G1620+G1619/1200+((1+G1620/1200)^(-119))*(1-G1619/G1620)))</f>
        <v>1.0166250288760423</v>
      </c>
      <c r="S1619" s="97">
        <f>S1618*R1618*E1618/E1619</f>
        <v>36.681891490201565</v>
      </c>
      <c r="T1619" s="100">
        <f t="shared" si="149"/>
        <v>5.7477220687164543E-2</v>
      </c>
      <c r="U1619" s="100">
        <f t="shared" si="150"/>
        <v>3.3293118542925937E-2</v>
      </c>
      <c r="V1619" s="100">
        <f t="shared" si="151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153"/>
        <v>2005.2916666665446</v>
      </c>
      <c r="G1620" s="97">
        <v>4.34</v>
      </c>
      <c r="H1620" s="96">
        <f t="shared" si="152"/>
        <v>1910.1229538283653</v>
      </c>
      <c r="I1620" s="96">
        <f>C1620*$E$1859/E1620</f>
        <v>33.567911091127087</v>
      </c>
      <c r="J1620" s="98">
        <f>J1619*((H1620+(I1620/12))/H1619)</f>
        <v>879536.13742446632</v>
      </c>
      <c r="K1620" s="96">
        <f>D1620*$E$1859/E1620</f>
        <v>100.44673835217536</v>
      </c>
      <c r="L1620" s="98">
        <f>K1620*(J1620/H1620)</f>
        <v>46251.753631927051</v>
      </c>
      <c r="M1620" s="91">
        <f>H1620/AVERAGE(K1500:K1619)</f>
        <v>25.408922569114463</v>
      </c>
      <c r="N1620" s="87"/>
      <c r="O1620" s="99">
        <f t="shared" si="148"/>
        <v>27.42797164428459</v>
      </c>
      <c r="P1620" s="99"/>
      <c r="Q1620" s="107">
        <f>1/M1620-(G1620/100-(((E1620/E1500)^(1/10))-1))</f>
        <v>2.1038014357879532E-2</v>
      </c>
      <c r="R1620" s="97">
        <f>((G1620/G1621+G1620/1200+((1+G1621/1200)^(-119))*(1-G1620/G1621)))</f>
        <v>1.0198604266323901</v>
      </c>
      <c r="S1620" s="97">
        <f>S1619*R1619*E1619/E1620</f>
        <v>37.04260644820792</v>
      </c>
      <c r="T1620" s="100">
        <f t="shared" si="149"/>
        <v>6.148177576265268E-2</v>
      </c>
      <c r="U1620" s="100">
        <f t="shared" si="150"/>
        <v>3.3173380546325903E-2</v>
      </c>
      <c r="V1620" s="100">
        <f t="shared" si="151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153"/>
        <v>2005.3749999998779</v>
      </c>
      <c r="G1621" s="97">
        <v>4.1399999999999997</v>
      </c>
      <c r="H1621" s="96">
        <f t="shared" si="152"/>
        <v>1934.8309194444437</v>
      </c>
      <c r="I1621" s="96">
        <f>C1621*$E$1859/E1621</f>
        <v>33.985598156721522</v>
      </c>
      <c r="J1621" s="98">
        <f>J1620*((H1621+(I1621/12))/H1620)</f>
        <v>892217.26461086166</v>
      </c>
      <c r="K1621" s="96">
        <f>D1621*$E$1859/E1621</f>
        <v>102.21405378943756</v>
      </c>
      <c r="L1621" s="98">
        <f>K1621*(J1621/H1621)</f>
        <v>47134.425318665715</v>
      </c>
      <c r="M1621" s="91">
        <f>H1621/AVERAGE(K1501:K1620)</f>
        <v>25.650230187182977</v>
      </c>
      <c r="N1621" s="87"/>
      <c r="O1621" s="99">
        <f t="shared" si="148"/>
        <v>27.686995391999066</v>
      </c>
      <c r="P1621" s="99"/>
      <c r="Q1621" s="107">
        <f>1/M1621-(G1621/100-(((E1621/E1501)^(1/10))-1))</f>
        <v>2.2360152666665613E-2</v>
      </c>
      <c r="R1621" s="97">
        <f>((G1621/G1622+G1621/1200+((1+G1622/1200)^(-119))*(1-G1621/G1622)))</f>
        <v>1.0148949310235778</v>
      </c>
      <c r="S1621" s="97">
        <f>S1620*R1620*E1620/E1621</f>
        <v>37.817154967713208</v>
      </c>
      <c r="T1621" s="100">
        <f t="shared" si="149"/>
        <v>6.0458400466879336E-2</v>
      </c>
      <c r="U1621" s="100">
        <f t="shared" si="150"/>
        <v>2.8273076400222363E-2</v>
      </c>
      <c r="V1621" s="100">
        <f t="shared" si="151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153"/>
        <v>2005.4583333332112</v>
      </c>
      <c r="G1622" s="97">
        <v>4</v>
      </c>
      <c r="H1622" s="96">
        <f t="shared" si="152"/>
        <v>1973.1765867609247</v>
      </c>
      <c r="I1622" s="96">
        <f>C1622*$E$1859/E1622</f>
        <v>34.351080025706935</v>
      </c>
      <c r="J1622" s="98">
        <f>J1621*((H1622+(I1622/12))/H1621)</f>
        <v>911219.81323395239</v>
      </c>
      <c r="K1622" s="96">
        <f>D1622*$E$1859/E1622</f>
        <v>103.82462123393313</v>
      </c>
      <c r="L1622" s="98">
        <f>K1622*(J1622/H1622)</f>
        <v>47946.571333067026</v>
      </c>
      <c r="M1622" s="91">
        <f>H1622/AVERAGE(K1502:K1621)</f>
        <v>26.068394871883989</v>
      </c>
      <c r="N1622" s="87"/>
      <c r="O1622" s="99">
        <f t="shared" si="148"/>
        <v>28.136067840768202</v>
      </c>
      <c r="P1622" s="99"/>
      <c r="Q1622" s="107">
        <f>1/M1622-(G1622/100-(((E1622/E1502)^(1/10))-1))</f>
        <v>2.2985694371145331E-2</v>
      </c>
      <c r="R1622" s="97">
        <f>((G1622/G1623+G1622/1200+((1+G1623/1200)^(-119))*(1-G1622/G1623)))</f>
        <v>0.98874108437880004</v>
      </c>
      <c r="S1622" s="97">
        <f>S1621*R1621*E1621/E1622</f>
        <v>38.360706009003827</v>
      </c>
      <c r="T1622" s="100">
        <f t="shared" si="149"/>
        <v>5.7395619520778318E-2</v>
      </c>
      <c r="U1622" s="100">
        <f t="shared" si="150"/>
        <v>2.5178020891750252E-2</v>
      </c>
      <c r="V1622" s="100">
        <f t="shared" si="151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153"/>
        <v>2005.5416666665444</v>
      </c>
      <c r="G1623" s="97">
        <v>4.18</v>
      </c>
      <c r="H1623" s="96">
        <f t="shared" si="152"/>
        <v>1996.745465301944</v>
      </c>
      <c r="I1623" s="96">
        <f>C1623*$E$1859/E1623</f>
        <v>34.486923004094152</v>
      </c>
      <c r="J1623" s="98">
        <f>J1622*((H1623+(I1623/12))/H1622)</f>
        <v>923431.18510280363</v>
      </c>
      <c r="K1623" s="96">
        <f>D1623*$E$1859/E1623</f>
        <v>105.09444608495392</v>
      </c>
      <c r="L1623" s="98">
        <f>K1623*(J1623/H1623)</f>
        <v>48602.834253226341</v>
      </c>
      <c r="M1623" s="91">
        <f>H1623/AVERAGE(K1503:K1622)</f>
        <v>26.28787109125475</v>
      </c>
      <c r="N1623" s="87"/>
      <c r="O1623" s="99">
        <f t="shared" si="148"/>
        <v>28.369905062639216</v>
      </c>
      <c r="P1623" s="99"/>
      <c r="Q1623" s="107">
        <f>1/M1623-(G1623/100-(((E1623/E1503)^(1/10))-1))</f>
        <v>2.1338558472624544E-2</v>
      </c>
      <c r="R1623" s="97">
        <f>((G1623/G1624+G1623/1200+((1+G1624/1200)^(-119))*(1-G1623/G1624)))</f>
        <v>0.9970219160367334</v>
      </c>
      <c r="S1623" s="97">
        <f>S1622*R1622*E1622/E1623</f>
        <v>37.754108383126542</v>
      </c>
      <c r="T1623" s="100">
        <f t="shared" si="149"/>
        <v>5.5898816439845289E-2</v>
      </c>
      <c r="U1623" s="100">
        <f t="shared" si="150"/>
        <v>2.7370579299674125E-2</v>
      </c>
      <c r="V1623" s="100">
        <f t="shared" si="151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153"/>
        <v>2005.6249999998777</v>
      </c>
      <c r="G1624" s="97">
        <v>4.26</v>
      </c>
      <c r="H1624" s="96">
        <f t="shared" si="152"/>
        <v>1989.8782155549891</v>
      </c>
      <c r="I1624" s="96">
        <f>C1624*$E$1859/E1624</f>
        <v>34.603892286150696</v>
      </c>
      <c r="J1624" s="98">
        <f>J1623*((H1624+(I1624/12))/H1623)</f>
        <v>921588.90064663708</v>
      </c>
      <c r="K1624" s="96">
        <f>D1624*$E$1859/E1624</f>
        <v>106.29847606924638</v>
      </c>
      <c r="L1624" s="98">
        <f>K1624*(J1624/H1624)</f>
        <v>49230.900130110233</v>
      </c>
      <c r="M1624" s="91">
        <f>H1624/AVERAGE(K1504:K1623)</f>
        <v>26.104381410936149</v>
      </c>
      <c r="N1624" s="87"/>
      <c r="O1624" s="99">
        <f t="shared" si="148"/>
        <v>28.16898074231738</v>
      </c>
      <c r="P1624" s="99"/>
      <c r="Q1624" s="107">
        <f>1/M1624-(G1624/100-(((E1624/E1504)^(1/10))-1))</f>
        <v>2.1060729884604702E-2</v>
      </c>
      <c r="R1624" s="97">
        <f>((G1624/G1625+G1624/1200+((1+G1625/1200)^(-119))*(1-G1624/G1625)))</f>
        <v>1.0084095692450887</v>
      </c>
      <c r="S1624" s="97">
        <f>S1623*R1623*E1623/E1624</f>
        <v>37.450015263136507</v>
      </c>
      <c r="T1624" s="100">
        <f t="shared" si="149"/>
        <v>5.3671331073348982E-2</v>
      </c>
      <c r="U1624" s="100">
        <f t="shared" si="150"/>
        <v>2.9910745051840548E-2</v>
      </c>
      <c r="V1624" s="100">
        <f t="shared" si="151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153"/>
        <v>2005.7083333332109</v>
      </c>
      <c r="G1625" s="97">
        <v>4.2</v>
      </c>
      <c r="H1625" s="96">
        <f t="shared" si="152"/>
        <v>1968.5050068410458</v>
      </c>
      <c r="I1625" s="96">
        <f>C1625*$E$1859/E1625</f>
        <v>34.475171705231375</v>
      </c>
      <c r="J1625" s="98">
        <f>J1624*((H1625+(I1625/12))/H1624)</f>
        <v>913020.71265934699</v>
      </c>
      <c r="K1625" s="96">
        <f>D1625*$E$1859/E1625</f>
        <v>106.73333317404422</v>
      </c>
      <c r="L1625" s="98">
        <f>K1625*(J1625/H1625)</f>
        <v>49504.44300644967</v>
      </c>
      <c r="M1625" s="91">
        <f>H1625/AVERAGE(K1505:K1624)</f>
        <v>25.730122990164471</v>
      </c>
      <c r="N1625" s="87"/>
      <c r="O1625" s="99">
        <f t="shared" si="148"/>
        <v>27.762463408465528</v>
      </c>
      <c r="P1625" s="99"/>
      <c r="Q1625" s="107">
        <f>1/M1625-(G1625/100-(((E1625/E1505)^(1/10))-1))</f>
        <v>2.3262867961467391E-2</v>
      </c>
      <c r="R1625" s="97">
        <f>((G1625/G1626+G1625/1200+((1+G1626/1200)^(-119))*(1-G1625/G1626)))</f>
        <v>0.98269385516983099</v>
      </c>
      <c r="S1625" s="97">
        <f>S1624*R1624*E1624/E1625</f>
        <v>37.309038824996478</v>
      </c>
      <c r="T1625" s="100">
        <f t="shared" si="149"/>
        <v>4.9968023993407051E-2</v>
      </c>
      <c r="U1625" s="100">
        <f t="shared" si="150"/>
        <v>3.0645968380443867E-2</v>
      </c>
      <c r="V1625" s="100">
        <f t="shared" si="151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153"/>
        <v>2005.7916666665442</v>
      </c>
      <c r="G1626" s="97">
        <v>4.46</v>
      </c>
      <c r="H1626" s="96">
        <f t="shared" si="152"/>
        <v>1910.130859337349</v>
      </c>
      <c r="I1626" s="96">
        <f>C1626*$E$1859/E1626</f>
        <v>34.806572590361434</v>
      </c>
      <c r="J1626" s="98">
        <f>J1625*((H1626+(I1626/12))/H1625)</f>
        <v>887291.26547173469</v>
      </c>
      <c r="K1626" s="96">
        <f>D1626*$E$1859/E1626</f>
        <v>108.31382326807226</v>
      </c>
      <c r="L1626" s="98">
        <f>K1626*(J1626/H1626)</f>
        <v>50313.782872944175</v>
      </c>
      <c r="M1626" s="91">
        <f>H1626/AVERAGE(K1506:K1625)</f>
        <v>24.876538723647958</v>
      </c>
      <c r="N1626" s="87"/>
      <c r="O1626" s="99">
        <f t="shared" si="148"/>
        <v>26.840542701863416</v>
      </c>
      <c r="P1626" s="99"/>
      <c r="Q1626" s="107">
        <f>1/M1626-(G1626/100-(((E1626/E1506)^(1/10))-1))</f>
        <v>2.1868312584124659E-2</v>
      </c>
      <c r="R1626" s="97">
        <f>((G1626/G1627+G1626/1200+((1+G1627/1200)^(-119))*(1-G1626/G1627)))</f>
        <v>0.99733837244767443</v>
      </c>
      <c r="S1626" s="97">
        <f>S1625*R1625*E1625/E1626</f>
        <v>36.589741984380517</v>
      </c>
      <c r="T1626" s="100">
        <f t="shared" si="149"/>
        <v>5.7482359500422575E-2</v>
      </c>
      <c r="U1626" s="100">
        <f t="shared" si="150"/>
        <v>3.3807301290092795E-2</v>
      </c>
      <c r="V1626" s="100">
        <f t="shared" si="151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153"/>
        <v>2005.8749999998774</v>
      </c>
      <c r="G1627" s="97">
        <v>4.54</v>
      </c>
      <c r="H1627" s="96">
        <f t="shared" si="152"/>
        <v>1998.9568324139668</v>
      </c>
      <c r="I1627" s="96">
        <f>C1627*$E$1859/E1627</f>
        <v>35.492279276315777</v>
      </c>
      <c r="J1627" s="98">
        <f>J1626*((H1627+(I1627/12))/H1626)</f>
        <v>929926.48185456719</v>
      </c>
      <c r="K1627" s="96">
        <f>D1627*$E$1859/E1627</f>
        <v>111.0002052378542</v>
      </c>
      <c r="L1627" s="98">
        <f>K1627*(J1627/H1627)</f>
        <v>51637.948688126678</v>
      </c>
      <c r="M1627" s="91">
        <f>H1627/AVERAGE(K1507:K1626)</f>
        <v>25.931783309069026</v>
      </c>
      <c r="N1627" s="87"/>
      <c r="O1627" s="99">
        <f t="shared" si="148"/>
        <v>27.977205472367171</v>
      </c>
      <c r="P1627" s="99"/>
      <c r="Q1627" s="107">
        <f>1/M1627-(G1627/100-(((E1627/E1507)^(1/10))-1))</f>
        <v>1.8671943606583939E-2</v>
      </c>
      <c r="R1627" s="97">
        <f>((G1627/G1628+G1627/1200+((1+G1628/1200)^(-119))*(1-G1627/G1628)))</f>
        <v>1.0093824010189034</v>
      </c>
      <c r="S1627" s="97">
        <f>S1626*R1626*E1626/E1627</f>
        <v>36.787838364480244</v>
      </c>
      <c r="T1627" s="100">
        <f t="shared" si="149"/>
        <v>5.5801809035166405E-2</v>
      </c>
      <c r="U1627" s="100">
        <f t="shared" si="150"/>
        <v>3.1892122594934902E-2</v>
      </c>
      <c r="V1627" s="100">
        <f t="shared" si="151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153"/>
        <v>2005.9583333332107</v>
      </c>
      <c r="G1628" s="97">
        <v>4.47</v>
      </c>
      <c r="H1628" s="96">
        <f t="shared" si="152"/>
        <v>2047.1474412347552</v>
      </c>
      <c r="I1628" s="96">
        <f>C1628*$E$1859/E1628</f>
        <v>36.042070680894298</v>
      </c>
      <c r="J1628" s="98">
        <f>J1627*((H1628+(I1628/12))/H1627)</f>
        <v>953742.28528401954</v>
      </c>
      <c r="K1628" s="96">
        <f>D1628*$E$1859/E1628</f>
        <v>113.26812761686988</v>
      </c>
      <c r="L1628" s="98">
        <f>K1628*(J1628/H1628)</f>
        <v>52770.308922154152</v>
      </c>
      <c r="M1628" s="91">
        <f>H1628/AVERAGE(K1508:K1627)</f>
        <v>26.443803114292407</v>
      </c>
      <c r="N1628" s="87"/>
      <c r="O1628" s="99">
        <f t="shared" si="148"/>
        <v>28.527159043907606</v>
      </c>
      <c r="P1628" s="99"/>
      <c r="Q1628" s="107">
        <f>1/M1628-(G1628/100-(((E1628/E1508)^(1/10))-1))</f>
        <v>1.827608805581258E-2</v>
      </c>
      <c r="R1628" s="97">
        <f>((G1628/G1629+G1628/1200+((1+G1629/1200)^(-119))*(1-G1628/G1629)))</f>
        <v>1.0077335841687871</v>
      </c>
      <c r="S1628" s="97">
        <f>S1627*R1627*E1627/E1628</f>
        <v>37.283943757352425</v>
      </c>
      <c r="T1628" s="100">
        <f t="shared" si="149"/>
        <v>5.2329286893485483E-2</v>
      </c>
      <c r="U1628" s="100">
        <f t="shared" si="150"/>
        <v>3.124029164453046E-2</v>
      </c>
      <c r="V1628" s="100">
        <f t="shared" si="151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153"/>
        <v>2006.041666666544</v>
      </c>
      <c r="G1629" s="97">
        <v>4.42</v>
      </c>
      <c r="H1629" s="96">
        <f t="shared" si="152"/>
        <v>2058.4812403681285</v>
      </c>
      <c r="I1629" s="96">
        <f>C1629*$E$1859/E1629</f>
        <v>36.069931097663464</v>
      </c>
      <c r="J1629" s="98">
        <f>J1628*((H1629+(I1629/12))/H1628)</f>
        <v>960422.95131090074</v>
      </c>
      <c r="K1629" s="96">
        <f>D1629*$E$1859/E1629</f>
        <v>113.93526435535378</v>
      </c>
      <c r="L1629" s="98">
        <f>K1629*(J1629/H1629)</f>
        <v>53158.630112649138</v>
      </c>
      <c r="M1629" s="91">
        <f>H1629/AVERAGE(K1509:K1628)</f>
        <v>26.468702626685729</v>
      </c>
      <c r="N1629" s="87"/>
      <c r="O1629" s="99">
        <f t="shared" si="148"/>
        <v>28.551311891344447</v>
      </c>
      <c r="P1629" s="99"/>
      <c r="Q1629" s="107">
        <f>1/M1629-(G1629/100-(((E1629/E1509)^(1/10))-1))</f>
        <v>1.8919623016402383E-2</v>
      </c>
      <c r="R1629" s="97">
        <f>((G1629/G1630+G1629/1200+((1+G1630/1200)^(-119))*(1-G1629/G1630)))</f>
        <v>0.99174056426319435</v>
      </c>
      <c r="S1629" s="97">
        <f>S1628*R1628*E1628/E1629</f>
        <v>37.288074390470527</v>
      </c>
      <c r="T1629" s="100">
        <f t="shared" si="149"/>
        <v>4.4469015754845742E-2</v>
      </c>
      <c r="U1629" s="100">
        <f t="shared" si="150"/>
        <v>3.2624382721495815E-2</v>
      </c>
      <c r="V1629" s="100">
        <f t="shared" si="151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153"/>
        <v>2006.1249999998772</v>
      </c>
      <c r="G1630" s="97">
        <v>4.57</v>
      </c>
      <c r="H1630" s="96">
        <f t="shared" si="152"/>
        <v>2050.9957288626065</v>
      </c>
      <c r="I1630" s="96">
        <f>C1630*$E$1859/E1630</f>
        <v>36.297207666498899</v>
      </c>
      <c r="J1630" s="98">
        <f>J1629*((H1630+(I1630/12))/H1629)</f>
        <v>958341.70761259913</v>
      </c>
      <c r="K1630" s="96">
        <f>D1630*$E$1859/E1630</f>
        <v>115.22676561818486</v>
      </c>
      <c r="L1630" s="98">
        <f>K1630*(J1630/H1630)</f>
        <v>53840.490143997435</v>
      </c>
      <c r="M1630" s="91">
        <f>H1630/AVERAGE(K1510:K1629)</f>
        <v>26.249624763583302</v>
      </c>
      <c r="N1630" s="87"/>
      <c r="O1630" s="99">
        <f t="shared" si="148"/>
        <v>28.31295322067141</v>
      </c>
      <c r="P1630" s="99"/>
      <c r="Q1630" s="107">
        <f>1/M1630-(G1630/100-(((E1630/E1510)^(1/10))-1))</f>
        <v>1.7610058371500766E-2</v>
      </c>
      <c r="R1630" s="97">
        <f>((G1630/G1631+G1630/1200+((1+G1631/1200)^(-119))*(1-G1630/G1631)))</f>
        <v>0.99194775004269375</v>
      </c>
      <c r="S1630" s="97">
        <f>S1629*R1629*E1629/E1630</f>
        <v>36.905651857911145</v>
      </c>
      <c r="T1630" s="100">
        <f t="shared" si="149"/>
        <v>4.4034553541299593E-2</v>
      </c>
      <c r="U1630" s="100">
        <f t="shared" si="150"/>
        <v>3.6654461497916957E-2</v>
      </c>
      <c r="V1630" s="100">
        <f t="shared" si="151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153"/>
        <v>2006.2083333332105</v>
      </c>
      <c r="G1631" s="97">
        <v>4.72</v>
      </c>
      <c r="H1631" s="96">
        <f t="shared" si="152"/>
        <v>2067.0086570070061</v>
      </c>
      <c r="I1631" s="96">
        <f>C1631*$E$1859/E1631</f>
        <v>36.395610560560549</v>
      </c>
      <c r="J1631" s="98">
        <f>J1630*((H1631+(I1631/12))/H1630)</f>
        <v>967241.03194700659</v>
      </c>
      <c r="K1631" s="96">
        <f>D1631*$E$1859/E1631</f>
        <v>116.10487354854851</v>
      </c>
      <c r="L1631" s="98">
        <f>K1631*(J1631/H1631)</f>
        <v>54330.395436168765</v>
      </c>
      <c r="M1631" s="91">
        <f>H1631/AVERAGE(K1511:K1630)</f>
        <v>26.327837778667693</v>
      </c>
      <c r="N1631" s="87"/>
      <c r="O1631" s="99">
        <f t="shared" si="148"/>
        <v>28.395073733976599</v>
      </c>
      <c r="P1631" s="99"/>
      <c r="Q1631" s="107">
        <f>1/M1631-(G1631/100-(((E1631/E1511)^(1/10))-1))</f>
        <v>1.6034756518481297E-2</v>
      </c>
      <c r="R1631" s="97">
        <f>((G1631/G1632+G1631/1200+((1+G1632/1200)^(-119))*(1-G1631/G1632)))</f>
        <v>0.98284699774077244</v>
      </c>
      <c r="S1631" s="97">
        <f>S1630*R1630*E1630/E1631</f>
        <v>36.406930145351232</v>
      </c>
      <c r="T1631" s="100">
        <f t="shared" si="149"/>
        <v>4.9073877031978297E-2</v>
      </c>
      <c r="U1631" s="100">
        <f t="shared" si="150"/>
        <v>3.6739079420016418E-2</v>
      </c>
      <c r="V1631" s="100">
        <f t="shared" si="151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153"/>
        <v>2006.2916666665437</v>
      </c>
      <c r="G1632" s="97">
        <v>4.99</v>
      </c>
      <c r="H1632" s="96">
        <f t="shared" si="152"/>
        <v>2062.9248560049623</v>
      </c>
      <c r="I1632" s="96">
        <f>C1632*$E$1859/E1632</f>
        <v>36.437079404466495</v>
      </c>
      <c r="J1632" s="98">
        <f>J1631*((H1632+(I1632/12))/H1631)</f>
        <v>966750.91948342801</v>
      </c>
      <c r="K1632" s="96">
        <f>D1632*$E$1859/E1632</f>
        <v>116.08642268817199</v>
      </c>
      <c r="L1632" s="98">
        <f>K1632*(J1632/H1632)</f>
        <v>54401.717806953508</v>
      </c>
      <c r="M1632" s="91">
        <f>H1632/AVERAGE(K1512:K1631)</f>
        <v>26.147280943874524</v>
      </c>
      <c r="N1632" s="87"/>
      <c r="O1632" s="99">
        <f t="shared" si="148"/>
        <v>28.198403856607332</v>
      </c>
      <c r="P1632" s="99"/>
      <c r="Q1632" s="107">
        <f>1/M1632-(G1632/100-(((E1632/E1512)^(1/10))-1))</f>
        <v>1.407146870183025E-2</v>
      </c>
      <c r="R1632" s="97">
        <f>((G1632/G1633+G1632/1200+((1+G1633/1200)^(-119))*(1-G1632/G1633)))</f>
        <v>0.9948378771081009</v>
      </c>
      <c r="S1632" s="97">
        <f>S1631*R1631*E1631/E1632</f>
        <v>35.480555382954016</v>
      </c>
      <c r="T1632" s="100">
        <f t="shared" si="149"/>
        <v>5.1563544330343936E-2</v>
      </c>
      <c r="U1632" s="100">
        <f t="shared" si="150"/>
        <v>3.9837100654124269E-2</v>
      </c>
      <c r="V1632" s="100">
        <f t="shared" si="151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153"/>
        <v>2006.374999999877</v>
      </c>
      <c r="G1633" s="109">
        <v>5.1100000000000003</v>
      </c>
      <c r="H1633" s="96">
        <f t="shared" si="152"/>
        <v>2033.5685787901227</v>
      </c>
      <c r="I1633" s="96">
        <f>C1633*$E$1859/E1633</f>
        <v>36.603950666666655</v>
      </c>
      <c r="J1633" s="98">
        <f>J1632*((H1633+(I1633/12))/H1632)</f>
        <v>954423.13190758962</v>
      </c>
      <c r="K1633" s="96">
        <f>D1633*$E$1859/E1633</f>
        <v>116.46950423868309</v>
      </c>
      <c r="L1633" s="98">
        <f>K1633*(J1633/H1633)</f>
        <v>54663.112995846866</v>
      </c>
      <c r="M1633" s="91">
        <f>H1633/AVERAGE(K1513:K1632)</f>
        <v>25.650640708757336</v>
      </c>
      <c r="N1633" s="87"/>
      <c r="O1633" s="99">
        <f t="shared" si="148"/>
        <v>27.66189528485716</v>
      </c>
      <c r="P1633" s="99"/>
      <c r="Q1633" s="107">
        <f>1/M1633-(G1633/100-(((E1633/E1513)^(1/10))-1))</f>
        <v>1.3923101060018123E-2</v>
      </c>
      <c r="R1633" s="97">
        <f>((G1633/G1634+G1633/1200+((1+G1634/1200)^(-119))*(1-G1633/G1634)))</f>
        <v>1.0042583333333333</v>
      </c>
      <c r="S1633" s="97">
        <f>S1632*R1632*E1632/E1633</f>
        <v>35.123092245691687</v>
      </c>
      <c r="T1633" s="100">
        <f t="shared" si="149"/>
        <v>5.2168960402368292E-2</v>
      </c>
      <c r="U1633" s="100">
        <f t="shared" si="150"/>
        <v>4.0627215816082529E-2</v>
      </c>
      <c r="V1633" s="100">
        <f t="shared" si="151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153"/>
        <v>2006.4583333332102</v>
      </c>
      <c r="G1634" s="109">
        <v>5.1100000000000003</v>
      </c>
      <c r="H1634" s="96">
        <f t="shared" si="152"/>
        <v>1971.5995760719561</v>
      </c>
      <c r="I1634" s="96">
        <f>C1634*$E$1859/E1634</f>
        <v>36.877912863479537</v>
      </c>
      <c r="J1634" s="98">
        <f>J1633*((H1634+(I1634/12))/H1633)</f>
        <v>926781.302752038</v>
      </c>
      <c r="K1634" s="96">
        <f>D1634*$E$1859/E1634</f>
        <v>117.19435704780675</v>
      </c>
      <c r="L1634" s="98">
        <f>K1634*(J1634/H1634)</f>
        <v>55089.045574023716</v>
      </c>
      <c r="M1634" s="91">
        <f>H1634/AVERAGE(K1514:K1633)</f>
        <v>24.749582241646376</v>
      </c>
      <c r="N1634" s="87"/>
      <c r="O1634" s="99">
        <f t="shared" si="148"/>
        <v>26.69094399775155</v>
      </c>
      <c r="P1634" s="99"/>
      <c r="Q1634" s="107">
        <f>1/M1634-(G1634/100-(((E1634/E1514)^(1/10))-1))</f>
        <v>1.5479427109228172E-2</v>
      </c>
      <c r="R1634" s="97">
        <f>((G1634/G1635+G1634/1200+((1+G1635/1200)^(-119))*(1-G1634/G1635)))</f>
        <v>1.0058131617159785</v>
      </c>
      <c r="S1634" s="97">
        <f>S1633*R1633*E1633/E1634</f>
        <v>35.20312105093484</v>
      </c>
      <c r="T1634" s="100">
        <f t="shared" si="149"/>
        <v>5.6040329891980933E-2</v>
      </c>
      <c r="U1634" s="100">
        <f t="shared" si="150"/>
        <v>4.1809899439735343E-2</v>
      </c>
      <c r="V1634" s="100">
        <f t="shared" si="151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153"/>
        <v>2006.5416666665435</v>
      </c>
      <c r="G1635" s="109">
        <v>5.09</v>
      </c>
      <c r="H1635" s="96">
        <f t="shared" si="152"/>
        <v>1976.8768693857489</v>
      </c>
      <c r="I1635" s="96">
        <f>C1635*$E$1859/E1635</f>
        <v>37.114285159705148</v>
      </c>
      <c r="J1635" s="98">
        <f>J1634*((H1635+(I1635/12))/H1634)</f>
        <v>930715.823227574</v>
      </c>
      <c r="K1635" s="96">
        <f>D1635*$E$1859/E1635</f>
        <v>118.98218636363632</v>
      </c>
      <c r="L1635" s="98">
        <f>K1635*(J1635/H1635)</f>
        <v>56016.945337246463</v>
      </c>
      <c r="M1635" s="91">
        <f>H1635/AVERAGE(K1515:K1634)</f>
        <v>24.696786766853307</v>
      </c>
      <c r="N1635" s="87"/>
      <c r="O1635" s="99">
        <f t="shared" si="148"/>
        <v>26.634874022226938</v>
      </c>
      <c r="P1635" s="99"/>
      <c r="Q1635" s="107">
        <f>1/M1635-(G1635/100-(((E1635/E1515)^(1/10))-1))</f>
        <v>1.5872540365558518E-2</v>
      </c>
      <c r="R1635" s="97">
        <f>((G1635/G1636+G1635/1200+((1+G1636/1200)^(-119))*(1-G1635/G1636)))</f>
        <v>1.020724969466718</v>
      </c>
      <c r="S1635" s="97">
        <f>S1634*R1634*E1634/E1635</f>
        <v>35.303366135199511</v>
      </c>
      <c r="T1635" s="100">
        <f t="shared" si="149"/>
        <v>5.9195500626261444E-2</v>
      </c>
      <c r="U1635" s="100">
        <f t="shared" si="150"/>
        <v>4.3158297370433418E-2</v>
      </c>
      <c r="V1635" s="100">
        <f t="shared" si="151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153"/>
        <v>2006.6249999998768</v>
      </c>
      <c r="G1636" s="109">
        <v>4.88</v>
      </c>
      <c r="H1636" s="96">
        <f t="shared" si="152"/>
        <v>2015.1283304315837</v>
      </c>
      <c r="I1636" s="96">
        <f>C1636*$E$1859/E1636</f>
        <v>37.385902599313376</v>
      </c>
      <c r="J1636" s="98">
        <f>J1635*((H1636+(I1636/12))/H1635)</f>
        <v>950191.43055854365</v>
      </c>
      <c r="K1636" s="96">
        <f>D1636*$E$1859/E1636</f>
        <v>120.87795392349186</v>
      </c>
      <c r="L1636" s="98">
        <f>K1636*(J1636/H1636)</f>
        <v>56997.459778133976</v>
      </c>
      <c r="M1636" s="91">
        <f>H1636/AVERAGE(K1516:K1635)</f>
        <v>25.051393562010961</v>
      </c>
      <c r="N1636" s="87"/>
      <c r="O1636" s="99">
        <f t="shared" si="148"/>
        <v>27.017418909973269</v>
      </c>
      <c r="P1636" s="99"/>
      <c r="Q1636" s="107">
        <f>1/M1636-(G1636/100-(((E1636/E1516)^(1/10))-1))</f>
        <v>1.7404992388477418E-2</v>
      </c>
      <c r="R1636" s="97">
        <f>((G1636/G1637+G1636/1200+((1+G1637/1200)^(-119))*(1-G1636/G1637)))</f>
        <v>1.0167179555100156</v>
      </c>
      <c r="S1636" s="97">
        <f>S1635*R1635*E1635/E1636</f>
        <v>35.964335751379402</v>
      </c>
      <c r="T1636" s="100">
        <f t="shared" si="149"/>
        <v>5.816868740755532E-2</v>
      </c>
      <c r="U1636" s="100">
        <f t="shared" si="150"/>
        <v>4.0685207513848187E-2</v>
      </c>
      <c r="V1636" s="100">
        <f t="shared" si="151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153"/>
        <v>2006.70833333321</v>
      </c>
      <c r="G1637" s="109">
        <v>4.72</v>
      </c>
      <c r="H1637" s="96">
        <f t="shared" si="152"/>
        <v>2073.1868983242971</v>
      </c>
      <c r="I1637" s="96">
        <f>C1637*$E$1859/E1637</f>
        <v>37.916284130113347</v>
      </c>
      <c r="J1637" s="98">
        <f>J1636*((H1637+(I1637/12))/H1636)</f>
        <v>979057.61416182504</v>
      </c>
      <c r="K1637" s="96">
        <f>D1637*$E$1859/E1637</f>
        <v>123.61337942336121</v>
      </c>
      <c r="L1637" s="98">
        <f>K1637*(J1637/H1637)</f>
        <v>58376.126356257373</v>
      </c>
      <c r="M1637" s="91">
        <f>H1637/AVERAGE(K1517:K1636)</f>
        <v>25.644156440797389</v>
      </c>
      <c r="N1637" s="87"/>
      <c r="O1637" s="99">
        <f t="shared" si="148"/>
        <v>27.655917575274035</v>
      </c>
      <c r="P1637" s="99"/>
      <c r="Q1637" s="107">
        <f>1/M1637-(G1637/100-(((E1637/E1517)^(1/10))-1))</f>
        <v>1.7252358568579693E-2</v>
      </c>
      <c r="R1637" s="97">
        <f>((G1637/G1638+G1637/1200+((1+G1638/1200)^(-119))*(1-G1637/G1638)))</f>
        <v>1.003142991174462</v>
      </c>
      <c r="S1637" s="97">
        <f>S1636*R1636*E1636/E1637</f>
        <v>36.745800731186186</v>
      </c>
      <c r="T1637" s="100">
        <f t="shared" si="149"/>
        <v>5.429051574434407E-2</v>
      </c>
      <c r="U1637" s="100">
        <f t="shared" si="150"/>
        <v>3.766992760079213E-2</v>
      </c>
      <c r="V1637" s="100">
        <f t="shared" si="151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153"/>
        <v>2006.7916666665433</v>
      </c>
      <c r="G1638" s="109">
        <v>4.7300000000000004</v>
      </c>
      <c r="H1638" s="96">
        <f t="shared" si="152"/>
        <v>2156.6840698216051</v>
      </c>
      <c r="I1638" s="96">
        <f>C1638*$E$1859/E1638</f>
        <v>38.534248662041605</v>
      </c>
      <c r="J1638" s="98">
        <f>J1637*((H1638+(I1638/12))/H1637)</f>
        <v>1020005.4317692226</v>
      </c>
      <c r="K1638" s="96">
        <f>D1638*$E$1859/E1638</f>
        <v>125.83741712091174</v>
      </c>
      <c r="L1638" s="98">
        <f>K1638*(J1638/H1638)</f>
        <v>59514.905673577166</v>
      </c>
      <c r="M1638" s="91">
        <f>H1638/AVERAGE(K1518:K1637)</f>
        <v>26.538040282101719</v>
      </c>
      <c r="N1638" s="87"/>
      <c r="O1638" s="99">
        <f t="shared" si="148"/>
        <v>28.617660202008263</v>
      </c>
      <c r="P1638" s="99"/>
      <c r="Q1638" s="107">
        <f>1/M1638-(G1638/100-(((E1638/E1518)^(1/10))-1))</f>
        <v>1.4957394479780735E-2</v>
      </c>
      <c r="R1638" s="97">
        <f>((G1638/G1639+G1638/1200+((1+G1639/1200)^(-119))*(1-G1638/G1639)))</f>
        <v>1.0142777659341806</v>
      </c>
      <c r="S1638" s="97">
        <f>S1637*R1637*E1637/E1638</f>
        <v>37.06222120835708</v>
      </c>
      <c r="T1638" s="100">
        <f t="shared" si="149"/>
        <v>4.9317312443853734E-2</v>
      </c>
      <c r="U1638" s="100">
        <f t="shared" si="150"/>
        <v>3.5561620213159228E-2</v>
      </c>
      <c r="V1638" s="100">
        <f t="shared" si="151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153"/>
        <v>2006.8749999998765</v>
      </c>
      <c r="G1639" s="109">
        <v>4.5999999999999996</v>
      </c>
      <c r="H1639" s="96">
        <f t="shared" si="152"/>
        <v>2199.9124323573196</v>
      </c>
      <c r="I1639" s="96">
        <f>C1639*$E$1859/E1639</f>
        <v>39.003517171215869</v>
      </c>
      <c r="J1639" s="98">
        <f>J1638*((H1639+(I1639/12))/H1638)</f>
        <v>1041987.5486080764</v>
      </c>
      <c r="K1639" s="96">
        <f>D1639*$E$1859/E1639</f>
        <v>127.57730454094289</v>
      </c>
      <c r="L1639" s="98">
        <f>K1639*(J1639/H1639)</f>
        <v>60426.933754902915</v>
      </c>
      <c r="M1639" s="91">
        <f>H1639/AVERAGE(K1519:K1638)</f>
        <v>26.928020270856493</v>
      </c>
      <c r="N1639" s="87"/>
      <c r="O1639" s="99">
        <f t="shared" si="148"/>
        <v>29.03499548856691</v>
      </c>
      <c r="P1639" s="99"/>
      <c r="Q1639" s="107">
        <f>1/M1639-(G1639/100-(((E1639/E1519)^(1/10))-1))</f>
        <v>1.5365317992929867E-2</v>
      </c>
      <c r="R1639" s="97">
        <f>((G1639/G1640+G1639/1200+((1+G1640/1200)^(-119))*(1-G1639/G1640)))</f>
        <v>1.0070195403693385</v>
      </c>
      <c r="S1639" s="97">
        <f>S1638*R1638*E1638/E1639</f>
        <v>37.647354253221607</v>
      </c>
      <c r="T1639" s="100">
        <f t="shared" si="149"/>
        <v>4.849740791736834E-2</v>
      </c>
      <c r="U1639" s="100">
        <f t="shared" si="150"/>
        <v>3.0694994606734971E-2</v>
      </c>
      <c r="V1639" s="100">
        <f t="shared" si="151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153"/>
        <v>2006.9583333332098</v>
      </c>
      <c r="G1640" s="109">
        <v>4.5599999999999996</v>
      </c>
      <c r="H1640" s="96">
        <f t="shared" si="152"/>
        <v>2240.586227006937</v>
      </c>
      <c r="I1640" s="96">
        <f>C1640*$E$1859/E1640</f>
        <v>39.356818830525256</v>
      </c>
      <c r="J1640" s="98">
        <f>J1639*((H1640+(I1640/12))/H1639)</f>
        <v>1062806.1184007172</v>
      </c>
      <c r="K1640" s="96">
        <f>D1640*$E$1859/E1640</f>
        <v>128.93787390981166</v>
      </c>
      <c r="L1640" s="98">
        <f>K1640*(J1640/H1640)</f>
        <v>61160.762140355582</v>
      </c>
      <c r="M1640" s="91">
        <f>H1640/AVERAGE(K1520:K1639)</f>
        <v>27.282689787571691</v>
      </c>
      <c r="N1640" s="87"/>
      <c r="O1640" s="99">
        <f t="shared" si="148"/>
        <v>29.413282471660626</v>
      </c>
      <c r="P1640" s="99"/>
      <c r="Q1640" s="107">
        <f>1/M1640-(G1640/100-(((E1640/E1520)^(1/10))-1))</f>
        <v>1.5434945553057959E-2</v>
      </c>
      <c r="R1640" s="97">
        <f>((G1640/G1641+G1640/1200+((1+G1641/1200)^(-119))*(1-G1640/G1641)))</f>
        <v>0.98801493244040206</v>
      </c>
      <c r="S1640" s="97">
        <f>S1639*R1639*E1639/E1640</f>
        <v>37.855261185849741</v>
      </c>
      <c r="T1640" s="100">
        <f t="shared" si="149"/>
        <v>5.0449354769950938E-2</v>
      </c>
      <c r="U1640" s="100">
        <f t="shared" si="150"/>
        <v>2.7072773311626941E-2</v>
      </c>
      <c r="V1640" s="100">
        <f t="shared" si="151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153"/>
        <v>2007.0416666665431</v>
      </c>
      <c r="G1641" s="109">
        <v>4.76</v>
      </c>
      <c r="H1641" s="96">
        <f t="shared" si="152"/>
        <v>2245.973970832345</v>
      </c>
      <c r="I1641" s="96">
        <f>C1641*$E$1859/E1641</f>
        <v>39.557713858258886</v>
      </c>
      <c r="J1641" s="98">
        <f>J1640*((H1641+(I1641/12))/H1640)</f>
        <v>1066925.4162957554</v>
      </c>
      <c r="K1641" s="96">
        <f>D1641*$E$1859/E1641</f>
        <v>129.40760691677863</v>
      </c>
      <c r="L1641" s="98">
        <f>K1641*(J1641/H1641)</f>
        <v>61473.670966166283</v>
      </c>
      <c r="M1641" s="91">
        <f>H1641/AVERAGE(K1521:K1640)</f>
        <v>27.207536656807143</v>
      </c>
      <c r="N1641" s="87"/>
      <c r="O1641" s="99">
        <f t="shared" si="148"/>
        <v>29.327838512792692</v>
      </c>
      <c r="P1641" s="99"/>
      <c r="Q1641" s="107">
        <f>1/M1641-(G1641/100-(((E1641/E1521)^(1/10))-1))</f>
        <v>1.3525971882152793E-2</v>
      </c>
      <c r="R1641" s="97">
        <f>((G1641/G1642+G1641/1200+((1+G1642/1200)^(-119))*(1-G1641/G1642)))</f>
        <v>1.007129488877504</v>
      </c>
      <c r="S1641" s="97">
        <f>S1640*R1640*E1640/E1641</f>
        <v>37.287741475929344</v>
      </c>
      <c r="T1641" s="100">
        <f t="shared" si="149"/>
        <v>5.093299693814024E-2</v>
      </c>
      <c r="U1641" s="100">
        <f t="shared" si="150"/>
        <v>2.8781727149737479E-2</v>
      </c>
      <c r="V1641" s="100">
        <f t="shared" si="151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153"/>
        <v>2007.1249999998763</v>
      </c>
      <c r="G1642" s="109">
        <v>4.72</v>
      </c>
      <c r="H1642" s="96">
        <f t="shared" si="152"/>
        <v>2266.3982545368767</v>
      </c>
      <c r="I1642" s="96">
        <f>C1642*$E$1859/E1642</f>
        <v>39.666152544566138</v>
      </c>
      <c r="J1642" s="98">
        <f>J1641*((H1642+(I1642/12))/H1641)</f>
        <v>1078197.9970331846</v>
      </c>
      <c r="K1642" s="96">
        <f>D1642*$E$1859/E1642</f>
        <v>129.57644690309695</v>
      </c>
      <c r="L1642" s="98">
        <f>K1642*(J1642/H1642)</f>
        <v>61643.652095974867</v>
      </c>
      <c r="M1642" s="91">
        <f>H1642/AVERAGE(K1522:K1641)</f>
        <v>27.315181413516623</v>
      </c>
      <c r="N1642" s="87"/>
      <c r="O1642" s="99">
        <f t="shared" si="148"/>
        <v>29.4391866294403</v>
      </c>
      <c r="P1642" s="99"/>
      <c r="Q1642" s="107">
        <f>1/M1642-(G1642/100-(((E1642/E1522)^(1/10))-1))</f>
        <v>1.4006346214000459E-2</v>
      </c>
      <c r="R1642" s="97">
        <f>((G1642/G1643+G1642/1200+((1+G1643/1200)^(-119))*(1-G1642/G1643)))</f>
        <v>1.0166781614773537</v>
      </c>
      <c r="S1642" s="97">
        <f>S1641*R1641*E1641/E1642</f>
        <v>37.35372784037164</v>
      </c>
      <c r="T1642" s="100">
        <f t="shared" si="149"/>
        <v>5.2173303801448467E-2</v>
      </c>
      <c r="U1642" s="100">
        <f t="shared" si="150"/>
        <v>2.8575207773221756E-2</v>
      </c>
      <c r="V1642" s="100">
        <f t="shared" si="151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153"/>
        <v>2007.2083333332096</v>
      </c>
      <c r="G1643" s="109">
        <v>4.5599999999999996</v>
      </c>
      <c r="H1643" s="96">
        <f t="shared" si="152"/>
        <v>2187.109365747594</v>
      </c>
      <c r="I1643" s="96">
        <f>C1643*$E$1859/E1643</f>
        <v>39.624306288714003</v>
      </c>
      <c r="J1643" s="98">
        <f>J1642*((H1643+(I1643/12))/H1642)</f>
        <v>1042048.6205458912</v>
      </c>
      <c r="K1643" s="96">
        <f>D1643*$E$1859/E1643</f>
        <v>129.2570054102224</v>
      </c>
      <c r="L1643" s="98">
        <f>K1643*(J1643/H1643)</f>
        <v>61584.521694723226</v>
      </c>
      <c r="M1643" s="91">
        <f>H1643/AVERAGE(K1523:K1642)</f>
        <v>26.227605554650907</v>
      </c>
      <c r="N1643" s="87"/>
      <c r="O1643" s="99">
        <f t="shared" si="148"/>
        <v>28.264070221688069</v>
      </c>
      <c r="P1643" s="99"/>
      <c r="Q1643" s="107">
        <f>1/M1643-(G1643/100-(((E1643/E1523)^(1/10))-1))</f>
        <v>1.7796929020727555E-2</v>
      </c>
      <c r="R1643" s="97">
        <f>((G1643/G1644+G1643/1200+((1+G1644/1200)^(-119))*(1-G1643/G1644)))</f>
        <v>0.99350663721547228</v>
      </c>
      <c r="S1643" s="97">
        <f>S1642*R1642*E1642/E1643</f>
        <v>37.634035266290617</v>
      </c>
      <c r="T1643" s="100">
        <f t="shared" si="149"/>
        <v>5.7514955366564369E-2</v>
      </c>
      <c r="U1643" s="100">
        <f t="shared" si="150"/>
        <v>2.7388173170267205E-2</v>
      </c>
      <c r="V1643" s="100">
        <f t="shared" si="151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153"/>
        <v>2007.2916666665428</v>
      </c>
      <c r="G1644" s="109">
        <v>4.6900000000000004</v>
      </c>
      <c r="H1644" s="96">
        <f t="shared" si="152"/>
        <v>2260.5493000009669</v>
      </c>
      <c r="I1644" s="96">
        <f>C1644*$E$1859/E1644</f>
        <v>39.718641764157532</v>
      </c>
      <c r="J1644" s="98">
        <f>J1643*((H1644+(I1644/12))/H1643)</f>
        <v>1078616.0855399102</v>
      </c>
      <c r="K1644" s="96">
        <f>D1644*$E$1859/E1644</f>
        <v>129.33398812691712</v>
      </c>
      <c r="L1644" s="98">
        <f>K1644*(J1644/H1644)</f>
        <v>61711.425625913536</v>
      </c>
      <c r="M1644" s="91">
        <f>H1644/AVERAGE(K1524:K1643)</f>
        <v>26.976268314189088</v>
      </c>
      <c r="N1644" s="87"/>
      <c r="O1644" s="99">
        <f t="shared" si="148"/>
        <v>29.066642443029835</v>
      </c>
      <c r="P1644" s="99"/>
      <c r="Q1644" s="107">
        <f>1/M1644-(G1644/100-(((E1644/E1524)^(1/10))-1))</f>
        <v>1.5974721669373602E-2</v>
      </c>
      <c r="R1644" s="97">
        <f>((G1644/G1645+G1644/1200+((1+G1645/1200)^(-119))*(1-G1644/G1645)))</f>
        <v>0.99917063690325691</v>
      </c>
      <c r="S1644" s="97">
        <f>S1643*R1643*E1643/E1644</f>
        <v>37.148342148132507</v>
      </c>
      <c r="T1644" s="100">
        <f t="shared" si="149"/>
        <v>5.3400499961718362E-2</v>
      </c>
      <c r="U1644" s="100">
        <f t="shared" si="150"/>
        <v>3.025673094563075E-2</v>
      </c>
      <c r="V1644" s="100">
        <f t="shared" si="151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153"/>
        <v>2007.3749999998761</v>
      </c>
      <c r="G1645" s="109">
        <v>4.75</v>
      </c>
      <c r="H1645" s="96">
        <f t="shared" si="152"/>
        <v>2319.7364083020348</v>
      </c>
      <c r="I1645" s="96">
        <f>C1645*$E$1859/E1645</f>
        <v>39.825360248586584</v>
      </c>
      <c r="J1645" s="98">
        <f>J1644*((H1645+(I1645/12))/H1644)</f>
        <v>1108440.631540658</v>
      </c>
      <c r="K1645" s="96">
        <f>D1645*$E$1859/E1645</f>
        <v>129.45416792098058</v>
      </c>
      <c r="L1645" s="98">
        <f>K1645*(J1645/H1645)</f>
        <v>61857.139945884352</v>
      </c>
      <c r="M1645" s="91">
        <f>H1645/AVERAGE(K1525:K1644)</f>
        <v>27.548490451851276</v>
      </c>
      <c r="N1645" s="87"/>
      <c r="O1645" s="99">
        <f t="shared" si="148"/>
        <v>29.678159305539133</v>
      </c>
      <c r="P1645" s="99"/>
      <c r="Q1645" s="107">
        <f>1/M1645-(G1645/100-(((E1645/E1525)^(1/10))-1))</f>
        <v>1.5293949247564102E-2</v>
      </c>
      <c r="R1645" s="97">
        <f>((G1645/G1646+G1645/1200+((1+G1646/1200)^(-119))*(1-G1645/G1646)))</f>
        <v>0.97676125696679006</v>
      </c>
      <c r="S1645" s="97">
        <f>S1644*R1644*E1644/E1645</f>
        <v>36.892095467328467</v>
      </c>
      <c r="T1645" s="100">
        <f t="shared" si="149"/>
        <v>5.2206843600240971E-2</v>
      </c>
      <c r="U1645" s="100">
        <f t="shared" si="150"/>
        <v>3.107944176870836E-2</v>
      </c>
      <c r="V1645" s="100">
        <f t="shared" si="151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153"/>
        <v>2007.4583333332093</v>
      </c>
      <c r="G1646" s="109">
        <v>5.0999999999999996</v>
      </c>
      <c r="H1646" s="96">
        <f t="shared" si="152"/>
        <v>2319.922481641644</v>
      </c>
      <c r="I1646" s="96">
        <f>C1646*$E$1859/E1646</f>
        <v>40.095609761365374</v>
      </c>
      <c r="J1646" s="98">
        <f>J1645*((H1646+(I1646/12))/H1645)</f>
        <v>1110126.1182278094</v>
      </c>
      <c r="K1646" s="96">
        <f>D1646*$E$1859/E1646</f>
        <v>130.10772567577939</v>
      </c>
      <c r="L1646" s="98">
        <f>K1646*(J1646/H1646)</f>
        <v>62258.970115973272</v>
      </c>
      <c r="M1646" s="91">
        <f>H1646/AVERAGE(K1526:K1645)</f>
        <v>27.418262740410611</v>
      </c>
      <c r="N1646" s="87"/>
      <c r="O1646" s="99">
        <f t="shared" si="148"/>
        <v>29.533318152944624</v>
      </c>
      <c r="P1646" s="99"/>
      <c r="Q1646" s="107">
        <f>1/M1646-(G1646/100-(((E1646/E1526)^(1/10))-1))</f>
        <v>1.2036950871557844E-2</v>
      </c>
      <c r="R1646" s="97">
        <f>((G1646/G1647+G1646/1200+((1+G1647/1200)^(-119))*(1-G1646/G1647)))</f>
        <v>1.0120561824406615</v>
      </c>
      <c r="S1646" s="97">
        <f>S1645*R1645*E1645/E1646</f>
        <v>35.965070127674252</v>
      </c>
      <c r="T1646" s="100">
        <f t="shared" si="149"/>
        <v>5.3806547068823596E-2</v>
      </c>
      <c r="U1646" s="100">
        <f t="shared" si="150"/>
        <v>3.4817484239501928E-2</v>
      </c>
      <c r="V1646" s="100">
        <f t="shared" si="151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153"/>
        <v>2007.5416666665426</v>
      </c>
      <c r="G1647" s="109">
        <v>5</v>
      </c>
      <c r="H1647" s="96">
        <f t="shared" si="152"/>
        <v>2330.5047386449278</v>
      </c>
      <c r="I1647" s="96">
        <f>C1647*$E$1859/E1647</f>
        <v>40.51958972438657</v>
      </c>
      <c r="J1647" s="98">
        <f>J1646*((H1647+(I1647/12))/H1646)</f>
        <v>1116805.706841731</v>
      </c>
      <c r="K1647" s="96">
        <f>D1647*$E$1859/E1647</f>
        <v>126.91234078576144</v>
      </c>
      <c r="L1647" s="98">
        <f>K1647*(J1647/H1647)</f>
        <v>60817.909574641591</v>
      </c>
      <c r="M1647" s="91">
        <f>H1647/AVERAGE(K1527:K1646)</f>
        <v>27.410088167204329</v>
      </c>
      <c r="N1647" s="87"/>
      <c r="O1647" s="99">
        <f t="shared" si="148"/>
        <v>29.520310708990582</v>
      </c>
      <c r="P1647" s="99"/>
      <c r="Q1647" s="107">
        <f>1/M1647-(G1647/100-(((E1647/E1527)^(1/10))-1))</f>
        <v>1.2893722157572625E-2</v>
      </c>
      <c r="R1647" s="97">
        <f>((G1647/G1648+G1647/1200+((1+G1648/1200)^(-119))*(1-G1647/G1648)))</f>
        <v>1.0303200256980465</v>
      </c>
      <c r="S1647" s="97">
        <f>S1646*R1646*E1646/E1647</f>
        <v>36.407932922943466</v>
      </c>
      <c r="T1647" s="100">
        <f t="shared" si="149"/>
        <v>5.4284274856436721E-2</v>
      </c>
      <c r="U1647" s="100">
        <f t="shared" si="150"/>
        <v>3.2618065999610479E-2</v>
      </c>
      <c r="V1647" s="100">
        <f t="shared" si="151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153"/>
        <v>2007.6249999998759</v>
      </c>
      <c r="G1648" s="109">
        <v>4.67</v>
      </c>
      <c r="H1648" s="96">
        <f t="shared" si="152"/>
        <v>2233.316774049259</v>
      </c>
      <c r="I1648" s="96">
        <f>C1648*$E$1859/E1648</f>
        <v>41.008573397076709</v>
      </c>
      <c r="J1648" s="98">
        <f>J1647*((H1648+(I1648/12))/H1647)</f>
        <v>1071869.7232211221</v>
      </c>
      <c r="K1648" s="96">
        <f>D1648*$E$1859/E1648</f>
        <v>123.91109186197693</v>
      </c>
      <c r="L1648" s="98">
        <f>K1648*(J1648/H1648)</f>
        <v>59470.536952674491</v>
      </c>
      <c r="M1648" s="91">
        <f>H1648/AVERAGE(K1528:K1647)</f>
        <v>26.148607189312333</v>
      </c>
      <c r="N1648" s="87"/>
      <c r="O1648" s="99">
        <f t="shared" si="148"/>
        <v>28.160884339006884</v>
      </c>
      <c r="P1648" s="99"/>
      <c r="Q1648" s="107">
        <f>1/M1648-(G1648/100-(((E1648/E1528)^(1/10))-1))</f>
        <v>1.7573749248513786E-2</v>
      </c>
      <c r="R1648" s="97">
        <f>((G1648/G1649+G1648/1200+((1+G1649/1200)^(-119))*(1-G1648/G1649)))</f>
        <v>1.0158620078148781</v>
      </c>
      <c r="S1648" s="97">
        <f>S1647*R1647*E1647/E1648</f>
        <v>37.580741790845678</v>
      </c>
      <c r="T1648" s="100">
        <f t="shared" si="149"/>
        <v>5.8569534818487146E-2</v>
      </c>
      <c r="U1648" s="100">
        <f t="shared" si="150"/>
        <v>3.0241430147207815E-2</v>
      </c>
      <c r="V1648" s="100">
        <f t="shared" si="151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153"/>
        <v>2007.7083333332091</v>
      </c>
      <c r="G1649" s="109">
        <v>4.5199999999999996</v>
      </c>
      <c r="H1649" s="96">
        <f t="shared" si="152"/>
        <v>2292.2509231138174</v>
      </c>
      <c r="I1649" s="96">
        <f>C1649*$E$1859/E1649</f>
        <v>41.309267063168484</v>
      </c>
      <c r="J1649" s="98">
        <f>J1648*((H1649+(I1649/12))/H1648)</f>
        <v>1101807.0688218232</v>
      </c>
      <c r="K1649" s="96">
        <f>D1649*$E$1859/E1649</f>
        <v>120.34501079188446</v>
      </c>
      <c r="L1649" s="98">
        <f>K1649*(J1649/H1649)</f>
        <v>57845.754254432053</v>
      </c>
      <c r="M1649" s="91">
        <f>H1649/AVERAGE(K1529:K1648)</f>
        <v>26.725743047696927</v>
      </c>
      <c r="N1649" s="87"/>
      <c r="O1649" s="99">
        <f t="shared" si="148"/>
        <v>28.781596977212004</v>
      </c>
      <c r="P1649" s="99"/>
      <c r="Q1649" s="107">
        <f>1/M1649-(G1649/100-(((E1649/E1529)^(1/10))-1))</f>
        <v>1.8275363450433894E-2</v>
      </c>
      <c r="R1649" s="97">
        <f>((G1649/G1650+G1649/1200+((1+G1650/1200)^(-119))*(1-G1649/G1650)))</f>
        <v>1.0029690120248937</v>
      </c>
      <c r="S1649" s="97">
        <f>S1648*R1648*E1648/E1649</f>
        <v>38.071925110472762</v>
      </c>
      <c r="T1649" s="100">
        <f t="shared" si="149"/>
        <v>5.6832789146238794E-2</v>
      </c>
      <c r="U1649" s="100">
        <f t="shared" si="150"/>
        <v>2.8641865372378561E-2</v>
      </c>
      <c r="V1649" s="100">
        <f t="shared" si="151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153"/>
        <v>2007.7916666665424</v>
      </c>
      <c r="G1650" s="109">
        <v>4.53</v>
      </c>
      <c r="H1650" s="96">
        <f t="shared" si="152"/>
        <v>2352.3520840353017</v>
      </c>
      <c r="I1650" s="96">
        <f>C1650*$E$1859/E1650</f>
        <v>41.60304693781827</v>
      </c>
      <c r="J1650" s="98">
        <f>J1649*((H1650+(I1650/12))/H1649)</f>
        <v>1132362.0839126657</v>
      </c>
      <c r="K1650" s="96">
        <f>D1650*$E$1859/E1650</f>
        <v>113.76286724164335</v>
      </c>
      <c r="L1650" s="98">
        <f>K1650*(J1650/H1650)</f>
        <v>54762.532486482152</v>
      </c>
      <c r="M1650" s="91">
        <f>H1650/AVERAGE(K1530:K1649)</f>
        <v>27.320648130462029</v>
      </c>
      <c r="N1650" s="87"/>
      <c r="O1650" s="99">
        <f t="shared" si="148"/>
        <v>29.421547626362969</v>
      </c>
      <c r="P1650" s="99"/>
      <c r="Q1650" s="107">
        <f>1/M1650-(G1650/100-(((E1650/E1530)^(1/10))-1))</f>
        <v>1.7325578710255828E-2</v>
      </c>
      <c r="R1650" s="97">
        <f>((G1650/G1651+G1650/1200+((1+G1651/1200)^(-119))*(1-G1650/G1651)))</f>
        <v>1.0346238087857089</v>
      </c>
      <c r="S1650" s="97">
        <f>S1649*R1649*E1649/E1650</f>
        <v>38.103450542963607</v>
      </c>
      <c r="T1650" s="100">
        <f t="shared" si="149"/>
        <v>5.6861010367949438E-2</v>
      </c>
      <c r="U1650" s="100">
        <f t="shared" si="150"/>
        <v>2.7349383691839924E-2</v>
      </c>
      <c r="V1650" s="100">
        <f t="shared" si="151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153"/>
        <v>2007.8749999998756</v>
      </c>
      <c r="G1651" s="109">
        <v>4.1500000000000004</v>
      </c>
      <c r="H1651" s="96">
        <f t="shared" si="152"/>
        <v>2222.6223016552708</v>
      </c>
      <c r="I1651" s="96">
        <f>C1651*$E$1859/E1651</f>
        <v>41.737104155069296</v>
      </c>
      <c r="J1651" s="98">
        <f>J1650*((H1651+(I1651/12))/H1650)</f>
        <v>1071587.7516297395</v>
      </c>
      <c r="K1651" s="96">
        <f>D1651*$E$1859/E1651</f>
        <v>106.8032446937581</v>
      </c>
      <c r="L1651" s="98">
        <f>K1651*(J1651/H1651)</f>
        <v>51492.801436803107</v>
      </c>
      <c r="M1651" s="91">
        <f>H1651/AVERAGE(K1531:K1650)</f>
        <v>25.729053579498395</v>
      </c>
      <c r="N1651" s="87"/>
      <c r="O1651" s="99">
        <f t="shared" si="148"/>
        <v>27.711039143379459</v>
      </c>
      <c r="P1651" s="99"/>
      <c r="Q1651" s="107">
        <f>1/M1651-(G1651/100-(((E1651/E1531)^(1/10))-1))</f>
        <v>2.4061140157559023E-2</v>
      </c>
      <c r="R1651" s="97">
        <f>((G1651/G1652+G1651/1200+((1+G1652/1200)^(-119))*(1-G1651/G1652)))</f>
        <v>1.007526830349796</v>
      </c>
      <c r="S1651" s="97">
        <f>S1650*R1650*E1650/E1651</f>
        <v>39.18996371967102</v>
      </c>
      <c r="T1651" s="100">
        <f t="shared" si="149"/>
        <v>6.4382786384730606E-2</v>
      </c>
      <c r="U1651" s="100">
        <f t="shared" si="150"/>
        <v>2.4754117422086885E-2</v>
      </c>
      <c r="V1651" s="100">
        <f t="shared" si="151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153"/>
        <v>2007.9583333332089</v>
      </c>
      <c r="G1652" s="109">
        <v>4.0999999999999996</v>
      </c>
      <c r="H1652" s="96">
        <f t="shared" si="152"/>
        <v>2248.1733988935221</v>
      </c>
      <c r="I1652" s="96">
        <f>C1652*$E$1859/E1652</f>
        <v>42.145082104972467</v>
      </c>
      <c r="J1652" s="98">
        <f>J1651*((H1652+(I1652/12))/H1651)</f>
        <v>1085599.9189838644</v>
      </c>
      <c r="K1652" s="96">
        <f>D1652*$E$1859/E1652</f>
        <v>100.58281765982973</v>
      </c>
      <c r="L1652" s="98">
        <f>K1652*(J1652/H1652)</f>
        <v>48569.518150344207</v>
      </c>
      <c r="M1652" s="91">
        <f>H1652/AVERAGE(K1532:K1651)</f>
        <v>25.955510105240243</v>
      </c>
      <c r="N1652" s="87"/>
      <c r="O1652" s="99">
        <f t="shared" si="148"/>
        <v>27.959981545763796</v>
      </c>
      <c r="P1652" s="99"/>
      <c r="Q1652" s="107">
        <f>1/M1652-(G1652/100-(((E1652/E1532)^(1/10))-1))</f>
        <v>2.4280362312110365E-2</v>
      </c>
      <c r="R1652" s="97">
        <f>((G1652/G1653+G1652/1200+((1+G1653/1200)^(-119))*(1-G1652/G1653)))</f>
        <v>1.0332059347690226</v>
      </c>
      <c r="S1652" s="97">
        <f>S1651*R1651*E1651/E1652</f>
        <v>39.511446700794252</v>
      </c>
      <c r="T1652" s="100">
        <f t="shared" si="149"/>
        <v>6.6090525626558039E-2</v>
      </c>
      <c r="U1652" s="100">
        <f t="shared" si="150"/>
        <v>2.3726298391638645E-2</v>
      </c>
      <c r="V1652" s="100">
        <f t="shared" si="151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153"/>
        <v>2008.0416666665421</v>
      </c>
      <c r="G1653" s="97">
        <v>3.74</v>
      </c>
      <c r="H1653" s="96">
        <f t="shared" si="152"/>
        <v>2085.1262866211855</v>
      </c>
      <c r="I1653" s="96">
        <f>C1653*$E$1859/E1653</f>
        <v>42.223973659276098</v>
      </c>
      <c r="J1653" s="98">
        <f>J1652*((H1653+(I1653/12))/H1652)</f>
        <v>1008566.6838724934</v>
      </c>
      <c r="K1653" s="96">
        <f>D1653*$E$1859/E1653</f>
        <v>97.166558295432964</v>
      </c>
      <c r="L1653" s="98">
        <f>K1653*(J1653/H1653)</f>
        <v>46999.04946387167</v>
      </c>
      <c r="M1653" s="91">
        <f>H1653/AVERAGE(K1533:K1652)</f>
        <v>24.022317760836831</v>
      </c>
      <c r="N1653" s="87"/>
      <c r="O1653" s="99">
        <f t="shared" si="148"/>
        <v>25.886705943137184</v>
      </c>
      <c r="P1653" s="99"/>
      <c r="Q1653" s="107">
        <f>1/M1653-(G1653/100-(((E1653/E1533)^(1/10))-1))</f>
        <v>3.1299207454085529E-2</v>
      </c>
      <c r="R1653" s="97">
        <f>((G1653/G1654+G1653/1200+((1+G1654/1200)^(-119))*(1-G1653/G1654)))</f>
        <v>1.0031166666666667</v>
      </c>
      <c r="S1653" s="97">
        <f>S1652*R1652*E1652/E1653</f>
        <v>40.621548708280386</v>
      </c>
      <c r="T1653" s="100">
        <f t="shared" si="149"/>
        <v>7.8491894040190857E-2</v>
      </c>
      <c r="U1653" s="100">
        <f t="shared" si="150"/>
        <v>1.8929027834309498E-2</v>
      </c>
      <c r="V1653" s="100">
        <f t="shared" si="151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153"/>
        <v>2008.1249999998754</v>
      </c>
      <c r="G1654" s="109">
        <v>3.74</v>
      </c>
      <c r="H1654" s="96">
        <f t="shared" si="152"/>
        <v>2043.0636763379034</v>
      </c>
      <c r="I1654" s="96">
        <f>C1654*$E$1859/E1654</f>
        <v>42.388214324517094</v>
      </c>
      <c r="J1654" s="98">
        <f>J1653*((H1654+(I1654/12))/H1653)</f>
        <v>989929.76202845073</v>
      </c>
      <c r="K1654" s="96">
        <f>D1654*$E$1859/E1654</f>
        <v>93.974867189751151</v>
      </c>
      <c r="L1654" s="98">
        <f>K1654*(J1654/H1654)</f>
        <v>45533.831858121484</v>
      </c>
      <c r="M1654" s="91">
        <f>H1654/AVERAGE(K1534:K1653)</f>
        <v>23.495263401811794</v>
      </c>
      <c r="N1654" s="87"/>
      <c r="O1654" s="99">
        <f t="shared" si="148"/>
        <v>25.329469431905327</v>
      </c>
      <c r="P1654" s="99"/>
      <c r="Q1654" s="107">
        <f>1/M1654-(G1654/100-(((E1654/E1534)^(1/10))-1))</f>
        <v>3.2340374978085347E-2</v>
      </c>
      <c r="R1654" s="97">
        <f>((G1654/G1655+G1654/1200+((1+G1655/1200)^(-119))*(1-G1654/G1655)))</f>
        <v>1.0223551030241986</v>
      </c>
      <c r="S1654" s="97">
        <f>S1653*R1653*E1653/E1654</f>
        <v>40.630157998168791</v>
      </c>
      <c r="T1654" s="100">
        <f t="shared" si="149"/>
        <v>7.6858818213123792E-2</v>
      </c>
      <c r="U1654" s="100">
        <f t="shared" si="150"/>
        <v>1.6183304288415634E-2</v>
      </c>
      <c r="V1654" s="100">
        <f t="shared" si="151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153"/>
        <v>2008.2083333332087</v>
      </c>
      <c r="G1655" s="109">
        <v>3.51</v>
      </c>
      <c r="H1655" s="96">
        <f t="shared" si="152"/>
        <v>1968.8014933404515</v>
      </c>
      <c r="I1655" s="96">
        <f>C1655*$E$1859/E1655</f>
        <v>42.307988413697487</v>
      </c>
      <c r="J1655" s="98">
        <f>J1654*((H1655+(I1655/12))/H1654)</f>
        <v>955655.65469403169</v>
      </c>
      <c r="K1655" s="96">
        <f>D1655*$E$1859/E1655</f>
        <v>90.281958314600402</v>
      </c>
      <c r="L1655" s="98">
        <f>K1655*(J1655/H1655)</f>
        <v>43822.835502735557</v>
      </c>
      <c r="M1655" s="91">
        <f>H1655/AVERAGE(K1535:K1654)</f>
        <v>22.606810842249352</v>
      </c>
      <c r="N1655" s="87"/>
      <c r="O1655" s="99">
        <f t="shared" si="148"/>
        <v>24.384051798830303</v>
      </c>
      <c r="P1655" s="99"/>
      <c r="Q1655" s="107">
        <f>1/M1655-(G1655/100-(((E1655/E1535)^(1/10))-1))</f>
        <v>3.7009681686571712E-2</v>
      </c>
      <c r="R1655" s="97">
        <f>((G1655/G1656+G1655/1200+((1+G1656/1200)^(-119))*(1-G1655/G1656)))</f>
        <v>0.98881826703656417</v>
      </c>
      <c r="S1655" s="97">
        <f>S1654*R1654*E1654/E1655</f>
        <v>41.181479532704643</v>
      </c>
      <c r="T1655" s="100">
        <f t="shared" si="149"/>
        <v>8.0486857466501638E-2</v>
      </c>
      <c r="U1655" s="100">
        <f t="shared" si="150"/>
        <v>1.5001668304679638E-2</v>
      </c>
      <c r="V1655" s="100">
        <f t="shared" si="151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153"/>
        <v>2008.2916666665419</v>
      </c>
      <c r="G1656" s="109">
        <v>3.68</v>
      </c>
      <c r="H1656" s="96">
        <f t="shared" si="152"/>
        <v>2036.4770933978198</v>
      </c>
      <c r="I1656" s="96">
        <f>C1656*$E$1859/E1656</f>
        <v>42.256029157337267</v>
      </c>
      <c r="J1656" s="98">
        <f>J1655*((H1656+(I1656/12))/H1655)</f>
        <v>990214.62599910051</v>
      </c>
      <c r="K1656" s="96">
        <f>D1656*$E$1859/E1656</f>
        <v>85.269902935594999</v>
      </c>
      <c r="L1656" s="98">
        <f>K1656*(J1656/H1656)</f>
        <v>41461.554032739412</v>
      </c>
      <c r="M1656" s="91">
        <f>H1656/AVERAGE(K1536:K1655)</f>
        <v>23.356040643201613</v>
      </c>
      <c r="N1656" s="87"/>
      <c r="O1656" s="99">
        <f t="shared" si="148"/>
        <v>25.204092441252172</v>
      </c>
      <c r="P1656" s="99"/>
      <c r="Q1656" s="107">
        <f>1/M1656-(G1656/100-(((E1656/E1536)^(1/10))-1))</f>
        <v>3.4322355344470298E-2</v>
      </c>
      <c r="R1656" s="97">
        <f>((G1656/G1657+G1656/1200+((1+G1657/1200)^(-119))*(1-G1656/G1657)))</f>
        <v>0.98662501786302048</v>
      </c>
      <c r="S1656" s="97">
        <f>S1655*R1655*E1655/E1656</f>
        <v>40.475524141405373</v>
      </c>
      <c r="T1656" s="100">
        <f t="shared" si="149"/>
        <v>7.4425037507496627E-2</v>
      </c>
      <c r="U1656" s="100">
        <f t="shared" si="150"/>
        <v>1.633261635775618E-2</v>
      </c>
      <c r="V1656" s="100">
        <f t="shared" si="151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153"/>
        <v>2008.3749999998752</v>
      </c>
      <c r="G1657" s="109">
        <v>3.88</v>
      </c>
      <c r="H1657" s="96">
        <f t="shared" si="152"/>
        <v>2067.7304830772919</v>
      </c>
      <c r="I1657" s="96">
        <f>C1657*$E$1859/E1657</f>
        <v>42.104554051725188</v>
      </c>
      <c r="J1657" s="98">
        <f>J1656*((H1657+(I1657/12))/H1656)</f>
        <v>1007117.3166576513</v>
      </c>
      <c r="K1657" s="96">
        <f>D1657*$E$1859/E1657</f>
        <v>80.127343705762129</v>
      </c>
      <c r="L1657" s="98">
        <f>K1657*(J1657/H1657)</f>
        <v>39027.153705135963</v>
      </c>
      <c r="M1657" s="91">
        <f>H1657/AVERAGE(K1537:K1656)</f>
        <v>23.696432116623182</v>
      </c>
      <c r="N1657" s="87"/>
      <c r="O1657" s="99">
        <f t="shared" si="148"/>
        <v>25.583647878051767</v>
      </c>
      <c r="P1657" s="99"/>
      <c r="Q1657" s="107">
        <f>1/M1657-(G1657/100-(((E1657/E1537)^(1/10))-1))</f>
        <v>3.2380178781063002E-2</v>
      </c>
      <c r="R1657" s="97">
        <f>((G1657/G1658+G1657/1200+((1+G1658/1200)^(-119))*(1-G1657/G1658)))</f>
        <v>0.9853319464608985</v>
      </c>
      <c r="S1657" s="97">
        <f>S1656*R1656*E1656/E1657</f>
        <v>39.600691816464042</v>
      </c>
      <c r="T1657" s="100">
        <f t="shared" si="149"/>
        <v>7.4248898963235055E-2</v>
      </c>
      <c r="U1657" s="100">
        <f t="shared" si="150"/>
        <v>1.7448841256749503E-2</v>
      </c>
      <c r="V1657" s="100">
        <f t="shared" si="151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153"/>
        <v>2008.4583333332084</v>
      </c>
      <c r="G1658" s="109">
        <v>4.0999999999999996</v>
      </c>
      <c r="H1658" s="96">
        <f t="shared" si="152"/>
        <v>1956.6962759637131</v>
      </c>
      <c r="I1658" s="96">
        <f>C1658*$E$1859/E1658</f>
        <v>41.88387704225029</v>
      </c>
      <c r="J1658" s="98">
        <f>J1657*((H1658+(I1658/12))/H1657)</f>
        <v>954736.55001985165</v>
      </c>
      <c r="K1658" s="96">
        <f>D1658*$E$1859/E1658</f>
        <v>74.941649726938252</v>
      </c>
      <c r="L1658" s="98">
        <f>K1658*(J1658/H1658)</f>
        <v>36566.498844003559</v>
      </c>
      <c r="M1658" s="91">
        <f>H1658/AVERAGE(K1538:K1657)</f>
        <v>22.41681280228195</v>
      </c>
      <c r="N1658" s="87"/>
      <c r="O1658" s="99">
        <f t="shared" si="148"/>
        <v>24.216735515654332</v>
      </c>
      <c r="P1658" s="99"/>
      <c r="Q1658" s="107">
        <f>1/M1658-(G1658/100-(((E1658/E1538)^(1/10))-1))</f>
        <v>3.3494886255305889E-2</v>
      </c>
      <c r="R1658" s="97">
        <f>((G1658/G1659+G1658/1200+((1+G1659/1200)^(-119))*(1-G1658/G1659)))</f>
        <v>1.0107706962630596</v>
      </c>
      <c r="S1658" s="97">
        <f>S1657*R1657*E1657/E1658</f>
        <v>38.630546846548732</v>
      </c>
      <c r="T1658" s="100">
        <f t="shared" si="149"/>
        <v>8.2091352218717439E-2</v>
      </c>
      <c r="U1658" s="100">
        <f t="shared" si="150"/>
        <v>2.064221025532742E-2</v>
      </c>
      <c r="V1658" s="100">
        <f t="shared" si="151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153"/>
        <v>2008.5416666665417</v>
      </c>
      <c r="G1659" s="109">
        <v>4.01</v>
      </c>
      <c r="H1659" s="96">
        <f t="shared" si="152"/>
        <v>1824.6872727582688</v>
      </c>
      <c r="I1659" s="96">
        <f>C1659*$E$1859/E1659</f>
        <v>41.732817695925988</v>
      </c>
      <c r="J1659" s="98">
        <f>J1658*((H1659+(I1659/12))/H1658)</f>
        <v>892021.91143905371</v>
      </c>
      <c r="K1659" s="96">
        <f>D1659*$E$1859/E1659</f>
        <v>71.928279392688481</v>
      </c>
      <c r="L1659" s="98">
        <f>K1659*(J1659/H1659)</f>
        <v>35163.067243516794</v>
      </c>
      <c r="M1659" s="91">
        <f>H1659/AVERAGE(K1539:K1658)</f>
        <v>20.907206462661584</v>
      </c>
      <c r="N1659" s="87"/>
      <c r="O1659" s="99">
        <f t="shared" si="148"/>
        <v>22.603177385642216</v>
      </c>
      <c r="P1659" s="99"/>
      <c r="Q1659" s="107">
        <f>1/M1659-(G1659/100-(((E1659/E1539)^(1/10))-1))</f>
        <v>3.8029082463546769E-2</v>
      </c>
      <c r="R1659" s="97">
        <f>((G1659/G1660+G1659/1200+((1+G1660/1200)^(-119))*(1-G1659/G1660)))</f>
        <v>1.0132020522151037</v>
      </c>
      <c r="S1659" s="97">
        <f>S1658*R1658*E1658/E1659</f>
        <v>38.842661485403084</v>
      </c>
      <c r="T1659" s="100">
        <f t="shared" si="149"/>
        <v>9.1172768943963423E-2</v>
      </c>
      <c r="U1659" s="100">
        <f t="shared" si="150"/>
        <v>2.0498899592648057E-2</v>
      </c>
      <c r="V1659" s="100">
        <f t="shared" si="151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153"/>
        <v>2008.6249999998749</v>
      </c>
      <c r="G1660" s="109">
        <v>3.89</v>
      </c>
      <c r="H1660" s="96">
        <f t="shared" si="152"/>
        <v>1867.1731381055833</v>
      </c>
      <c r="I1660" s="96">
        <f>C1660*$E$1859/E1660</f>
        <v>41.968060343122474</v>
      </c>
      <c r="J1660" s="98">
        <f>J1659*((H1660+(I1660/12))/H1659)</f>
        <v>914501.39374771505</v>
      </c>
      <c r="K1660" s="96">
        <f>D1660*$E$1859/E1660</f>
        <v>69.584122270097865</v>
      </c>
      <c r="L1660" s="98">
        <f>K1660*(J1660/H1660)</f>
        <v>34080.812057568037</v>
      </c>
      <c r="M1660" s="91">
        <f>H1660/AVERAGE(K1540:K1659)</f>
        <v>21.401617360047933</v>
      </c>
      <c r="N1660" s="87"/>
      <c r="O1660" s="99">
        <f t="shared" si="148"/>
        <v>23.155126607759229</v>
      </c>
      <c r="P1660" s="99"/>
      <c r="Q1660" s="107">
        <f>1/M1660-(G1660/100-(((E1660/E1540)^(1/10))-1))</f>
        <v>3.7586008022024386E-2</v>
      </c>
      <c r="R1660" s="97">
        <f>((G1660/G1661+G1660/1200+((1+G1661/1200)^(-119))*(1-G1660/G1661)))</f>
        <v>1.0198300499840234</v>
      </c>
      <c r="S1660" s="97">
        <f>S1659*R1659*E1659/E1660</f>
        <v>39.513183663016513</v>
      </c>
      <c r="T1660" s="100">
        <f t="shared" si="149"/>
        <v>9.103986829691868E-2</v>
      </c>
      <c r="U1660" s="100">
        <f t="shared" si="150"/>
        <v>1.8942279635364212E-2</v>
      </c>
      <c r="V1660" s="100">
        <f t="shared" si="151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153"/>
        <v>2008.7083333332082</v>
      </c>
      <c r="G1661" s="109">
        <v>3.69</v>
      </c>
      <c r="H1661" s="96">
        <f t="shared" si="152"/>
        <v>1775.6196206972202</v>
      </c>
      <c r="I1661" s="96">
        <f>C1661*$E$1859/E1661</f>
        <v>42.094273435321746</v>
      </c>
      <c r="J1661" s="98">
        <f>J1660*((H1661+(I1661/12))/H1660)</f>
        <v>871378.51546782686</v>
      </c>
      <c r="K1661" s="96">
        <f>D1661*$E$1859/E1661</f>
        <v>67.044432039966523</v>
      </c>
      <c r="L1661" s="98">
        <f>K1661*(J1661/H1661)</f>
        <v>32901.797761408961</v>
      </c>
      <c r="M1661" s="91">
        <f>H1661/AVERAGE(K1541:K1660)</f>
        <v>20.362733946097517</v>
      </c>
      <c r="N1661" s="87"/>
      <c r="O1661" s="99">
        <f t="shared" si="148"/>
        <v>22.050373871028594</v>
      </c>
      <c r="P1661" s="99"/>
      <c r="Q1661" s="107">
        <f>1/M1661-(G1661/100-(((E1661/E1541)^(1/10))-1))</f>
        <v>4.1701440614025392E-2</v>
      </c>
      <c r="R1661" s="97">
        <f>((G1661/G1662+G1661/1200+((1+G1662/1200)^(-119))*(1-G1661/G1662)))</f>
        <v>0.99317770086629609</v>
      </c>
      <c r="S1661" s="97">
        <f>S1660*R1660*E1660/E1661</f>
        <v>40.352540381592689</v>
      </c>
      <c r="T1661" s="100">
        <f t="shared" si="149"/>
        <v>9.8024277924335435E-2</v>
      </c>
      <c r="U1661" s="100">
        <f t="shared" si="150"/>
        <v>1.5968976270918533E-2</v>
      </c>
      <c r="V1661" s="100">
        <f t="shared" si="151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153"/>
        <v>2008.7916666665415</v>
      </c>
      <c r="G1662" s="97">
        <v>3.81</v>
      </c>
      <c r="H1662" s="96">
        <f t="shared" si="152"/>
        <v>1427.9749571737932</v>
      </c>
      <c r="I1662" s="96">
        <f>C1662*$E$1859/E1662</f>
        <v>42.297813123827368</v>
      </c>
      <c r="J1662" s="98">
        <f>J1661*((H1662+(I1662/12))/H1661)</f>
        <v>702503.02161271207</v>
      </c>
      <c r="K1662" s="96">
        <f>D1662*$E$1859/E1662</f>
        <v>52.463241786064415</v>
      </c>
      <c r="L1662" s="98">
        <f>K1662*(J1662/H1662)</f>
        <v>25809.686432633287</v>
      </c>
      <c r="M1662" s="91">
        <f>H1662/AVERAGE(K1542:K1661)</f>
        <v>16.387356548789835</v>
      </c>
      <c r="N1662" s="87"/>
      <c r="O1662" s="99">
        <f t="shared" si="148"/>
        <v>17.770107910955744</v>
      </c>
      <c r="P1662" s="99"/>
      <c r="Q1662" s="107">
        <f>1/M1662-(G1662/100-(((E1662/E1542)^(1/10))-1))</f>
        <v>5.1118977736672802E-2</v>
      </c>
      <c r="R1662" s="97">
        <f>((G1662/G1663+G1662/1200+((1+G1663/1200)^(-119))*(1-G1662/G1663)))</f>
        <v>1.0265737057388291</v>
      </c>
      <c r="S1662" s="97">
        <f>S1661*R1661*E1661/E1662</f>
        <v>40.486207960340771</v>
      </c>
      <c r="T1662" s="100">
        <f t="shared" si="149"/>
        <v>0.11734462068573026</v>
      </c>
      <c r="U1662" s="100">
        <f t="shared" si="150"/>
        <v>1.4406924360982343E-2</v>
      </c>
      <c r="V1662" s="100">
        <f t="shared" si="151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153"/>
        <v>2008.8749999998747</v>
      </c>
      <c r="G1663" s="97">
        <v>3.53</v>
      </c>
      <c r="H1663" s="96">
        <f t="shared" si="152"/>
        <v>1326.9835015652577</v>
      </c>
      <c r="I1663" s="96">
        <f>C1663*$E$1859/E1663</f>
        <v>42.893337122906111</v>
      </c>
      <c r="J1663" s="98">
        <f>J1662*((H1663+(I1663/12))/H1662)</f>
        <v>654577.9903412601</v>
      </c>
      <c r="K1663" s="96">
        <f>D1663*$E$1859/E1663</f>
        <v>37.924261982660532</v>
      </c>
      <c r="L1663" s="98">
        <f>K1663*(J1663/H1663)</f>
        <v>18707.381941451051</v>
      </c>
      <c r="M1663" s="91">
        <f>H1663/AVERAGE(K1543:K1662)</f>
        <v>15.259659405704578</v>
      </c>
      <c r="N1663" s="87"/>
      <c r="O1663" s="99">
        <f t="shared" si="148"/>
        <v>16.575738507639581</v>
      </c>
      <c r="P1663" s="99"/>
      <c r="Q1663" s="107">
        <f>1/M1663-(G1663/100-(((E1663/E1543)^(1/10))-1))</f>
        <v>5.6442109765604792E-2</v>
      </c>
      <c r="R1663" s="97">
        <f>((G1663/G1664+G1663/1200+((1+G1664/1200)^(-119))*(1-G1663/G1664)))</f>
        <v>1.1007174876584529</v>
      </c>
      <c r="S1663" s="97">
        <f>S1662*R1662*E1662/E1663</f>
        <v>42.373654710520576</v>
      </c>
      <c r="T1663" s="100">
        <f t="shared" si="149"/>
        <v>0.1232877349303918</v>
      </c>
      <c r="U1663" s="100">
        <f t="shared" si="150"/>
        <v>1.0656217325840434E-2</v>
      </c>
      <c r="V1663" s="100">
        <f t="shared" si="151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153"/>
        <v>2008.958333333208</v>
      </c>
      <c r="G1664" s="97">
        <v>2.42</v>
      </c>
      <c r="H1664" s="96">
        <f t="shared" si="152"/>
        <v>1332.5301195844506</v>
      </c>
      <c r="I1664" s="96">
        <f>C1664*$E$1859/E1664</f>
        <v>43.108767599939092</v>
      </c>
      <c r="J1664" s="98">
        <f>J1663*((H1664+(I1664/12))/H1663)</f>
        <v>659086.10839568626</v>
      </c>
      <c r="K1664" s="96">
        <f>D1664*$E$1859/E1664</f>
        <v>22.594521376790908</v>
      </c>
      <c r="L1664" s="98">
        <f>K1664*(J1664/H1664)</f>
        <v>11175.533630666636</v>
      </c>
      <c r="M1664" s="91">
        <f>H1664/AVERAGE(K1544:K1663)</f>
        <v>15.376080747423767</v>
      </c>
      <c r="N1664" s="87"/>
      <c r="O1664" s="99">
        <f t="shared" si="148"/>
        <v>16.732842670212019</v>
      </c>
      <c r="P1664" s="99"/>
      <c r="Q1664" s="107">
        <f>1/M1664-(G1664/100-(((E1664/E1544)^(1/10))-1))</f>
        <v>6.6042129114535081E-2</v>
      </c>
      <c r="R1664" s="97">
        <f>((G1664/G1665+G1664/1200+((1+G1665/1200)^(-119))*(1-G1664/G1665)))</f>
        <v>0.99325011039598909</v>
      </c>
      <c r="S1664" s="97">
        <f>S1663*R1663*E1663/E1664</f>
        <v>47.128851670167116</v>
      </c>
      <c r="T1664" s="100">
        <f t="shared" si="149"/>
        <v>0.11646979702600335</v>
      </c>
      <c r="U1664" s="100">
        <f t="shared" si="150"/>
        <v>3.0158747949355913E-3</v>
      </c>
      <c r="V1664" s="100">
        <f t="shared" si="151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153"/>
        <v>2009.0416666665412</v>
      </c>
      <c r="G1665" s="97">
        <v>2.52</v>
      </c>
      <c r="H1665" s="96">
        <f t="shared" si="152"/>
        <v>1308.6433383536273</v>
      </c>
      <c r="I1665" s="96">
        <f>C1665*$E$1859/E1665</f>
        <v>42.352482788126203</v>
      </c>
      <c r="J1665" s="98">
        <f>J1664*((H1665+(I1665/12))/H1664)</f>
        <v>649017.07926242368</v>
      </c>
      <c r="K1665" s="96">
        <f>D1665*$E$1859/E1665</f>
        <v>18.454877673740857</v>
      </c>
      <c r="L1665" s="98">
        <f>K1665*(J1665/H1665)</f>
        <v>9152.6319318029364</v>
      </c>
      <c r="M1665" s="91">
        <f>H1665/AVERAGE(K1545:K1664)</f>
        <v>15.174651936879668</v>
      </c>
      <c r="N1665" s="87"/>
      <c r="O1665" s="99">
        <f t="shared" ref="O1665:O1728" si="154">J1665/AVERAGE(L1545:L1664)</f>
        <v>16.54597829269699</v>
      </c>
      <c r="P1665" s="99"/>
      <c r="Q1665" s="107">
        <f>1/M1665-(G1665/100-(((E1665/E1545)^(1/10))-1))</f>
        <v>6.6100784914300631E-2</v>
      </c>
      <c r="R1665" s="97">
        <f>((G1665/G1666+G1665/1200+((1+G1666/1200)^(-119))*(1-G1665/G1666)))</f>
        <v>0.97192494277408814</v>
      </c>
      <c r="S1665" s="97">
        <f>S1664*R1664*E1664/E1665</f>
        <v>46.607880176717003</v>
      </c>
      <c r="T1665" s="100">
        <f t="shared" si="149"/>
        <v>0.11990380141313706</v>
      </c>
      <c r="U1665" s="100">
        <f t="shared" si="150"/>
        <v>5.216205961303011E-3</v>
      </c>
      <c r="V1665" s="100">
        <f t="shared" si="151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153"/>
        <v>2009.1249999998745</v>
      </c>
      <c r="G1666" s="97">
        <v>2.87</v>
      </c>
      <c r="H1666" s="96">
        <f t="shared" si="152"/>
        <v>1211.3779588157947</v>
      </c>
      <c r="I1666" s="96">
        <f>C1666*$E$1859/E1666</f>
        <v>41.576256293405834</v>
      </c>
      <c r="J1666" s="98">
        <f>J1665*((H1666+(I1666/12))/H1665)</f>
        <v>602496.95490569831</v>
      </c>
      <c r="K1666" s="96">
        <f>D1666*$E$1859/E1666</f>
        <v>14.341827644330078</v>
      </c>
      <c r="L1666" s="98">
        <f>K1666*(J1666/H1666)</f>
        <v>7133.1225903584364</v>
      </c>
      <c r="M1666" s="91">
        <f>H1666/AVERAGE(K1546:K1665)</f>
        <v>14.122181801918895</v>
      </c>
      <c r="N1666" s="87"/>
      <c r="O1666" s="99">
        <f t="shared" si="154"/>
        <v>15.431495098996697</v>
      </c>
      <c r="P1666" s="99"/>
      <c r="Q1666" s="107">
        <f>1/M1666-(G1666/100-(((E1666/E1546)^(1/10))-1))</f>
        <v>6.78959919812928E-2</v>
      </c>
      <c r="R1666" s="97">
        <f>((G1666/G1667+G1666/1200+((1+G1667/1200)^(-119))*(1-G1666/G1667)))</f>
        <v>1.0067126526027683</v>
      </c>
      <c r="S1666" s="97">
        <f>S1665*R1665*E1665/E1666</f>
        <v>45.075205296060268</v>
      </c>
      <c r="T1666" s="100">
        <f t="shared" ref="T1666:T1685" si="155">(($J1786/$J1666)^(1/10)-1)</f>
        <v>0.13419728561579247</v>
      </c>
      <c r="U1666" s="100">
        <f t="shared" ref="U1666:U1729" si="156">(($S1786/$S1666)^(1/10)-1)</f>
        <v>8.647385664905638E-3</v>
      </c>
      <c r="V1666" s="100">
        <f t="shared" ref="V1666:V1729" si="157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152"/>
        <v>1136.2538358273507</v>
      </c>
      <c r="I1667" s="96">
        <f>C1667*$E$1859/E1667</f>
        <v>40.910120540268622</v>
      </c>
      <c r="J1667" s="98">
        <f>J1666*((H1667+(I1667/12))/H1666)</f>
        <v>566828.453230788</v>
      </c>
      <c r="K1667" s="96">
        <f>D1667*$E$1859/E1667</f>
        <v>10.295063349458648</v>
      </c>
      <c r="L1667" s="98">
        <f>K1667*(J1667/H1667)</f>
        <v>5135.7668949364115</v>
      </c>
      <c r="M1667" s="91">
        <f>H1667/AVERAGE(K1547:K1666)</f>
        <v>13.323667656863925</v>
      </c>
      <c r="N1667" s="87"/>
      <c r="O1667" s="99">
        <f t="shared" si="154"/>
        <v>14.592703772466306</v>
      </c>
      <c r="P1667" s="99"/>
      <c r="Q1667" s="107">
        <f>1/M1667-(G1667/100-(((E1667/E1547)^(1/10))-1))</f>
        <v>7.2577640954996636E-2</v>
      </c>
      <c r="R1667" s="97">
        <f>((G1667/G1668+G1667/1200+((1+G1668/1200)^(-119))*(1-G1667/G1668)))</f>
        <v>0.99289340879634969</v>
      </c>
      <c r="S1667" s="97">
        <f>S1666*R1666*E1666/E1667</f>
        <v>45.267699831066764</v>
      </c>
      <c r="T1667" s="100">
        <f t="shared" si="155"/>
        <v>0.14270204314620294</v>
      </c>
      <c r="U1667" s="100">
        <f t="shared" si="156"/>
        <v>8.8387323571454957E-3</v>
      </c>
      <c r="V1667" s="100">
        <f t="shared" si="157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153"/>
        <v>2009.291666666541</v>
      </c>
      <c r="G1668" s="97">
        <v>2.93</v>
      </c>
      <c r="H1668" s="96">
        <f t="shared" si="152"/>
        <v>1269.681425037516</v>
      </c>
      <c r="I1668" s="96">
        <f>C1668*$E$1859/E1668</f>
        <v>39.974917549865559</v>
      </c>
      <c r="J1668" s="98">
        <f>J1667*((H1668+(I1668/12))/H1667)</f>
        <v>635051.58696753916</v>
      </c>
      <c r="K1668" s="96">
        <f>D1668*$E$1859/E1668</f>
        <v>10.593777301006686</v>
      </c>
      <c r="L1668" s="98">
        <f>K1668*(J1668/H1668)</f>
        <v>5298.6481130778184</v>
      </c>
      <c r="M1668" s="91">
        <f>H1668/AVERAGE(K1548:K1667)</f>
        <v>14.981866453039249</v>
      </c>
      <c r="N1668" s="87"/>
      <c r="O1668" s="99">
        <f t="shared" si="154"/>
        <v>16.441219972398418</v>
      </c>
      <c r="P1668" s="99"/>
      <c r="Q1668" s="107">
        <f>1/M1668-(G1668/100-(((E1668/E1548)^(1/10))-1))</f>
        <v>6.268316394846539E-2</v>
      </c>
      <c r="R1668" s="97">
        <f>((G1668/G1669+G1668/1200+((1+G1669/1200)^(-119))*(1-G1668/G1669)))</f>
        <v>0.9720157544991832</v>
      </c>
      <c r="S1668" s="97">
        <f>S1667*R1667*E1667/E1668</f>
        <v>44.834078422500028</v>
      </c>
      <c r="T1668" s="100">
        <f t="shared" si="155"/>
        <v>0.13332895853557436</v>
      </c>
      <c r="U1668" s="100">
        <f t="shared" si="156"/>
        <v>9.8455428084029961E-3</v>
      </c>
      <c r="V1668" s="100">
        <f t="shared" si="157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153"/>
        <v>2009.3749999998743</v>
      </c>
      <c r="G1669" s="97">
        <v>3.29</v>
      </c>
      <c r="H1669" s="96">
        <f t="shared" si="152"/>
        <v>1347.0174856211652</v>
      </c>
      <c r="I1669" s="96">
        <f>C1669*$E$1859/E1669</f>
        <v>39.028841868671748</v>
      </c>
      <c r="J1669" s="98">
        <f>J1668*((H1669+(I1669/12))/H1668)</f>
        <v>675359.2035014549</v>
      </c>
      <c r="K1669" s="96">
        <f>D1669*$E$1859/E1669</f>
        <v>10.886678481470394</v>
      </c>
      <c r="L1669" s="98">
        <f>K1669*(J1669/H1669)</f>
        <v>5458.2947782832762</v>
      </c>
      <c r="M1669" s="91">
        <f>H1669/AVERAGE(K1549:K1668)</f>
        <v>15.996355755263151</v>
      </c>
      <c r="N1669" s="87"/>
      <c r="O1669" s="99">
        <f t="shared" si="154"/>
        <v>17.58523077469648</v>
      </c>
      <c r="P1669" s="99"/>
      <c r="Q1669" s="107">
        <f>1/M1669-(G1669/100-(((E1669/E1549)^(1/10))-1))</f>
        <v>5.5145826881175128E-2</v>
      </c>
      <c r="R1669" s="97">
        <f>((G1669/G1670+G1669/1200+((1+G1670/1200)^(-119))*(1-G1669/G1670)))</f>
        <v>0.96712671402633488</v>
      </c>
      <c r="S1669" s="97">
        <f>S1668*R1668*E1668/E1669</f>
        <v>43.453902503117028</v>
      </c>
      <c r="T1669" s="100">
        <f t="shared" si="155"/>
        <v>0.12440077540897709</v>
      </c>
      <c r="U1669" s="100">
        <f t="shared" si="156"/>
        <v>1.4158755547390545E-2</v>
      </c>
      <c r="V1669" s="100">
        <f t="shared" si="157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153"/>
        <v>2009.4583333332075</v>
      </c>
      <c r="G1670" s="97">
        <v>3.72</v>
      </c>
      <c r="H1670" s="96">
        <f t="shared" si="152"/>
        <v>1370.6355304066421</v>
      </c>
      <c r="I1670" s="96">
        <f>C1670*$E$1859/E1670</f>
        <v>37.872590186051461</v>
      </c>
      <c r="J1670" s="98">
        <f>J1669*((H1670+(I1670/12))/H1669)</f>
        <v>688783.03130583221</v>
      </c>
      <c r="K1670" s="96">
        <f>D1670*$E$1859/E1670</f>
        <v>11.114621035453164</v>
      </c>
      <c r="L1670" s="98">
        <f>K1670*(J1670/H1670)</f>
        <v>5585.4107082308992</v>
      </c>
      <c r="M1670" s="91">
        <f>H1670/AVERAGE(K1550:K1669)</f>
        <v>16.384182816215336</v>
      </c>
      <c r="N1670" s="87"/>
      <c r="O1670" s="99">
        <f t="shared" si="154"/>
        <v>18.0407170812997</v>
      </c>
      <c r="P1670" s="99"/>
      <c r="Q1670" s="107">
        <f>1/M1670-(G1670/100-(((E1670/E1550)^(1/10))-1))</f>
        <v>5.0243597361463228E-2</v>
      </c>
      <c r="R1670" s="97">
        <f>((G1670/G1671+G1670/1200+((1+G1671/1200)^(-119))*(1-G1670/G1671)))</f>
        <v>1.0164518630076158</v>
      </c>
      <c r="S1670" s="97">
        <f>S1669*R1669*E1669/E1670</f>
        <v>41.667510513244387</v>
      </c>
      <c r="T1670" s="100">
        <f t="shared" si="155"/>
        <v>0.12373531710759567</v>
      </c>
      <c r="U1670" s="100">
        <f t="shared" si="156"/>
        <v>2.1664392570096558E-2</v>
      </c>
      <c r="V1670" s="100">
        <f t="shared" si="157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153"/>
        <v>2009.5416666665408</v>
      </c>
      <c r="G1671" s="97">
        <v>3.56</v>
      </c>
      <c r="H1671" s="96">
        <f t="shared" si="152"/>
        <v>1387.1908108622663</v>
      </c>
      <c r="I1671" s="96">
        <f>C1671*$E$1859/E1671</f>
        <v>37.097691892151246</v>
      </c>
      <c r="J1671" s="98">
        <f>J1670*((H1671+(I1671/12))/H1670)</f>
        <v>698656.07998468517</v>
      </c>
      <c r="K1671" s="96">
        <f>D1671*$E$1859/E1671</f>
        <v>13.617639698291004</v>
      </c>
      <c r="L1671" s="98">
        <f>K1671*(J1671/H1671)</f>
        <v>6858.498986406903</v>
      </c>
      <c r="M1671" s="91">
        <f>H1671/AVERAGE(K1551:K1670)</f>
        <v>16.694620816995613</v>
      </c>
      <c r="N1671" s="87"/>
      <c r="O1671" s="99">
        <f t="shared" si="154"/>
        <v>18.410569541960573</v>
      </c>
      <c r="P1671" s="99"/>
      <c r="Q1671" s="107">
        <f>1/M1671-(G1671/100-(((E1671/E1551)^(1/10))-1))</f>
        <v>5.0237564816960865E-2</v>
      </c>
      <c r="R1671" s="97">
        <f>((G1671/G1672+G1671/1200+((1+G1672/1200)^(-119))*(1-G1671/G1672)))</f>
        <v>1.0004667153457725</v>
      </c>
      <c r="S1671" s="97">
        <f>S1670*R1670*E1670/E1671</f>
        <v>42.420279728848818</v>
      </c>
      <c r="T1671" s="100">
        <f t="shared" si="155"/>
        <v>0.12617285794027766</v>
      </c>
      <c r="U1671" s="100">
        <f t="shared" si="156"/>
        <v>2.3778419341503154E-2</v>
      </c>
      <c r="V1671" s="100">
        <f t="shared" si="157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153"/>
        <v>2009.624999999874</v>
      </c>
      <c r="G1672" s="97">
        <v>3.59</v>
      </c>
      <c r="H1672" s="96">
        <f t="shared" si="152"/>
        <v>1493.4000920383253</v>
      </c>
      <c r="I1672" s="96">
        <f>C1672*$E$1859/E1672</f>
        <v>36.18149827336439</v>
      </c>
      <c r="J1672" s="98">
        <f>J1671*((H1672+(I1672/12))/H1671)</f>
        <v>753666.7495764622</v>
      </c>
      <c r="K1672" s="96">
        <f>D1672*$E$1859/E1672</f>
        <v>16.066971368428199</v>
      </c>
      <c r="L1672" s="98">
        <f>K1672*(J1672/H1672)</f>
        <v>8108.4380209550736</v>
      </c>
      <c r="M1672" s="91">
        <f>H1672/AVERAGE(K1552:K1671)</f>
        <v>18.094069801576076</v>
      </c>
      <c r="N1672" s="87"/>
      <c r="O1672" s="99">
        <f t="shared" si="154"/>
        <v>19.979249781377359</v>
      </c>
      <c r="P1672" s="99"/>
      <c r="Q1672" s="107">
        <f>1/M1672-(G1672/100-(((E1672/E1552)^(1/10))-1))</f>
        <v>4.5288721336082298E-2</v>
      </c>
      <c r="R1672" s="97">
        <f>((G1672/G1673+G1672/1200+((1+G1673/1200)^(-119))*(1-G1672/G1673)))</f>
        <v>1.0189667410869547</v>
      </c>
      <c r="S1672" s="97">
        <f>S1671*R1671*E1671/E1672</f>
        <v>42.345104205505407</v>
      </c>
      <c r="T1672" s="100">
        <f t="shared" si="155"/>
        <v>0.1141228756118684</v>
      </c>
      <c r="U1672" s="100">
        <f t="shared" si="156"/>
        <v>2.4104218349018547E-2</v>
      </c>
      <c r="V1672" s="100">
        <f t="shared" si="157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153"/>
        <v>2009.7083333332073</v>
      </c>
      <c r="G1673" s="97">
        <v>3.4</v>
      </c>
      <c r="H1673" s="96">
        <f t="shared" si="152"/>
        <v>1543.933496358273</v>
      </c>
      <c r="I1673" s="96">
        <f>C1673*$E$1859/E1673</f>
        <v>35.326227143710426</v>
      </c>
      <c r="J1673" s="98">
        <f>J1672*((H1673+(I1673/12))/H1672)</f>
        <v>780654.84898748761</v>
      </c>
      <c r="K1673" s="96">
        <f>D1673*$E$1859/E1673</f>
        <v>18.535183614315009</v>
      </c>
      <c r="L1673" s="98">
        <f>K1673*(J1673/H1673)</f>
        <v>9371.8939316481683</v>
      </c>
      <c r="M1673" s="91">
        <f>H1673/AVERAGE(K1553:K1672)</f>
        <v>18.831902264840068</v>
      </c>
      <c r="N1673" s="87"/>
      <c r="O1673" s="99">
        <f t="shared" si="154"/>
        <v>20.81718057648995</v>
      </c>
      <c r="P1673" s="99"/>
      <c r="Q1673" s="107">
        <f>1/M1673-(G1673/100-(((E1673/E1553)^(1/10))-1))</f>
        <v>4.4597619535910057E-2</v>
      </c>
      <c r="R1673" s="97">
        <f>((G1673/G1674+G1673/1200+((1+G1674/1200)^(-119))*(1-G1673/G1674)))</f>
        <v>1.0036745227795021</v>
      </c>
      <c r="S1673" s="97">
        <f>S1672*R1672*E1672/E1673</f>
        <v>43.121281304336676</v>
      </c>
      <c r="T1673" s="100">
        <f t="shared" si="155"/>
        <v>0.11350254571629592</v>
      </c>
      <c r="U1673" s="100">
        <f t="shared" si="156"/>
        <v>2.1650823143270381E-2</v>
      </c>
      <c r="V1673" s="100">
        <f t="shared" si="157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153"/>
        <v>2009.7916666665406</v>
      </c>
      <c r="G1674" s="97">
        <v>3.39</v>
      </c>
      <c r="H1674" s="96">
        <f t="shared" ref="H1674:H1737" si="158">B1674*$E$1859/E1674</f>
        <v>1576.5736365570801</v>
      </c>
      <c r="I1674" s="96">
        <f>C1674*$E$1859/E1674</f>
        <v>34.558828035976681</v>
      </c>
      <c r="J1674" s="98">
        <f>J1673*((H1674+(I1674/12))/H1673)</f>
        <v>798614.75043836155</v>
      </c>
      <c r="K1674" s="96">
        <f>D1674*$E$1859/E1674</f>
        <v>37.433397979433508</v>
      </c>
      <c r="L1674" s="98">
        <f>K1674*(J1674/H1674)</f>
        <v>18961.920390023475</v>
      </c>
      <c r="M1674" s="91">
        <f>H1674/AVERAGE(K1554:K1673)</f>
        <v>19.358008443486835</v>
      </c>
      <c r="N1674" s="87"/>
      <c r="O1674" s="99">
        <f t="shared" si="154"/>
        <v>21.420018718305073</v>
      </c>
      <c r="P1674" s="99"/>
      <c r="Q1674" s="107">
        <f>1/M1674-(G1674/100-(((E1674/E1554)^(1/10))-1))</f>
        <v>4.3170097780186552E-2</v>
      </c>
      <c r="R1674" s="97">
        <f>((G1674/G1675+G1674/1200+((1+G1675/1200)^(-119))*(1-G1674/G1675)))</f>
        <v>1.0019842066094584</v>
      </c>
      <c r="S1674" s="97">
        <f>S1673*R1673*E1673/E1674</f>
        <v>43.238088780194055</v>
      </c>
      <c r="T1674" s="100">
        <f t="shared" si="155"/>
        <v>0.11073097359151762</v>
      </c>
      <c r="U1674" s="100">
        <f t="shared" si="156"/>
        <v>2.1192844126104893E-2</v>
      </c>
      <c r="V1674" s="100">
        <f t="shared" si="157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159">F1674+1/12</f>
        <v>2009.8749999998738</v>
      </c>
      <c r="G1675" s="97">
        <v>3.4</v>
      </c>
      <c r="H1675" s="96">
        <f t="shared" si="158"/>
        <v>1605.5759692830393</v>
      </c>
      <c r="I1675" s="96">
        <f>C1675*$E$1859/E1675</f>
        <v>33.801495801167952</v>
      </c>
      <c r="J1675" s="98">
        <f>J1674*((H1675+(I1675/12))/H1674)</f>
        <v>814732.7554698548</v>
      </c>
      <c r="K1675" s="96">
        <f>D1675*$E$1859/E1675</f>
        <v>56.30959312161972</v>
      </c>
      <c r="L1675" s="98">
        <f>K1675*(J1675/H1675)</f>
        <v>28573.714879308915</v>
      </c>
      <c r="M1675" s="91">
        <f>H1675/AVERAGE(K1555:K1674)</f>
        <v>19.812761079966055</v>
      </c>
      <c r="N1675" s="87"/>
      <c r="O1675" s="99">
        <f t="shared" si="154"/>
        <v>21.938367056892957</v>
      </c>
      <c r="P1675" s="99"/>
      <c r="Q1675" s="107">
        <f>1/M1675-(G1675/100-(((E1675/E1555)^(1/10))-1))</f>
        <v>4.1896014709401859E-2</v>
      </c>
      <c r="R1675" s="97">
        <f>((G1675/G1676+G1675/1200+((1+G1676/1200)^(-119))*(1-G1675/G1676)))</f>
        <v>0.98700030830100394</v>
      </c>
      <c r="S1675" s="97">
        <f>S1674*R1674*E1674/E1675</f>
        <v>43.29324114446721</v>
      </c>
      <c r="T1675" s="100">
        <f t="shared" si="155"/>
        <v>0.11339393605862647</v>
      </c>
      <c r="U1675" s="100">
        <f t="shared" si="156"/>
        <v>2.0333961691598956E-2</v>
      </c>
      <c r="V1675" s="100">
        <f t="shared" si="157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159"/>
        <v>2009.9583333332071</v>
      </c>
      <c r="G1676" s="97">
        <v>3.59</v>
      </c>
      <c r="H1676" s="96">
        <f t="shared" si="158"/>
        <v>1641.3878220783606</v>
      </c>
      <c r="I1676" s="96">
        <f>C1676*$E$1859/E1676</f>
        <v>33.126948515621734</v>
      </c>
      <c r="J1676" s="98">
        <f>J1675*((H1676+(I1676/12))/H1675)</f>
        <v>834305.93311950297</v>
      </c>
      <c r="K1676" s="96">
        <f>D1676*$E$1859/E1676</f>
        <v>75.34496054624006</v>
      </c>
      <c r="L1676" s="98">
        <f>K1676*(J1676/H1676)</f>
        <v>38297.315703724009</v>
      </c>
      <c r="M1676" s="91">
        <f>H1676/AVERAGE(K1556:K1675)</f>
        <v>20.322376500216535</v>
      </c>
      <c r="N1676" s="87"/>
      <c r="O1676" s="99">
        <f t="shared" si="154"/>
        <v>22.511278992034359</v>
      </c>
      <c r="P1676" s="99"/>
      <c r="Q1676" s="107">
        <f>1/M1676-(G1676/100-(((E1676/E1556)^(1/10))-1))</f>
        <v>3.8549596504991027E-2</v>
      </c>
      <c r="R1676" s="97">
        <f>((G1676/G1677+G1676/1200+((1+G1677/1200)^(-119))*(1-G1676/G1677)))</f>
        <v>0.99140152775318757</v>
      </c>
      <c r="S1676" s="97">
        <f>S1675*R1675*E1675/E1676</f>
        <v>42.805831909740633</v>
      </c>
      <c r="T1676" s="100">
        <f t="shared" si="155"/>
        <v>0.11356901199859681</v>
      </c>
      <c r="U1676" s="100">
        <f t="shared" si="156"/>
        <v>2.1274266242021111E-2</v>
      </c>
      <c r="V1676" s="100">
        <f t="shared" si="157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159"/>
        <v>2010.0416666665403</v>
      </c>
      <c r="G1677" s="97">
        <v>3.73</v>
      </c>
      <c r="H1677" s="96">
        <f t="shared" si="158"/>
        <v>1655.2435974008586</v>
      </c>
      <c r="I1677" s="96">
        <f>C1677*$E$1859/E1677</f>
        <v>32.763681808322588</v>
      </c>
      <c r="J1677" s="98">
        <f>J1676*((H1677+(I1677/12))/H1676)</f>
        <v>842736.52249658841</v>
      </c>
      <c r="K1677" s="96">
        <f>D1677*$E$1859/E1677</f>
        <v>79.979329378319846</v>
      </c>
      <c r="L1677" s="98">
        <f>K1677*(J1677/H1677)</f>
        <v>40719.989503497556</v>
      </c>
      <c r="M1677" s="91">
        <f>H1677/AVERAGE(K1557:K1676)</f>
        <v>20.527859801454415</v>
      </c>
      <c r="N1677" s="87"/>
      <c r="O1677" s="99">
        <f t="shared" si="154"/>
        <v>22.741430277197438</v>
      </c>
      <c r="P1677" s="99"/>
      <c r="Q1677" s="107">
        <f>1/M1677-(G1677/100-(((E1677/E1557)^(1/10))-1))</f>
        <v>3.6702678750251273E-2</v>
      </c>
      <c r="R1677" s="97">
        <f>((G1677/G1678+G1677/1200+((1+G1678/1200)^(-119))*(1-G1677/G1678)))</f>
        <v>1.0064260099968045</v>
      </c>
      <c r="S1677" s="97">
        <f>S1676*R1676*E1676/E1677</f>
        <v>42.293231152403486</v>
      </c>
      <c r="T1677" s="100">
        <f t="shared" si="155"/>
        <v>0.1156869295242009</v>
      </c>
      <c r="U1677" s="100">
        <f t="shared" si="156"/>
        <v>2.3192198999803626E-2</v>
      </c>
      <c r="V1677" s="100">
        <f t="shared" si="157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159"/>
        <v>2010.1249999998736</v>
      </c>
      <c r="G1678" s="97">
        <v>3.69</v>
      </c>
      <c r="H1678" s="96">
        <f t="shared" si="158"/>
        <v>1604.1367336129292</v>
      </c>
      <c r="I1678" s="96">
        <f>C1678*$E$1859/E1678</f>
        <v>32.50513947522618</v>
      </c>
      <c r="J1678" s="98">
        <f>J1677*((H1678+(I1678/12))/H1677)</f>
        <v>818095.52803631267</v>
      </c>
      <c r="K1678" s="96">
        <f>D1678*$E$1859/E1678</f>
        <v>84.849165617026756</v>
      </c>
      <c r="L1678" s="98">
        <f>K1678*(J1678/H1678)</f>
        <v>43272.323047276775</v>
      </c>
      <c r="M1678" s="91">
        <f>H1678/AVERAGE(K1558:K1677)</f>
        <v>19.920539306600439</v>
      </c>
      <c r="N1678" s="87"/>
      <c r="O1678" s="99">
        <f t="shared" si="154"/>
        <v>22.07037780464016</v>
      </c>
      <c r="P1678" s="99"/>
      <c r="Q1678" s="107">
        <f>1/M1678-(G1678/100-(((E1678/E1558)^(1/10))-1))</f>
        <v>3.8007944073646077E-2</v>
      </c>
      <c r="R1678" s="97">
        <f>((G1678/G1679+G1678/1200+((1+G1679/1200)^(-119))*(1-G1678/G1679)))</f>
        <v>0.99976353173900601</v>
      </c>
      <c r="S1678" s="97">
        <f>S1677*R1677*E1677/E1678</f>
        <v>42.554403007216735</v>
      </c>
      <c r="T1678" s="100">
        <f t="shared" si="155"/>
        <v>0.11883422247401376</v>
      </c>
      <c r="U1678" s="100">
        <f t="shared" si="156"/>
        <v>2.4851064787257959E-2</v>
      </c>
      <c r="V1678" s="100">
        <f t="shared" si="157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159"/>
        <v>2010.2083333332068</v>
      </c>
      <c r="G1679" s="97">
        <v>3.73</v>
      </c>
      <c r="H1679" s="96">
        <f t="shared" si="158"/>
        <v>1689.8234949294902</v>
      </c>
      <c r="I1679" s="96">
        <f>C1679*$E$1859/E1679</f>
        <v>32.122854510616584</v>
      </c>
      <c r="J1679" s="98">
        <f>J1678*((H1679+(I1679/12))/H1678)</f>
        <v>863160.21508292074</v>
      </c>
      <c r="K1679" s="96">
        <f>D1679*$E$1859/E1679</f>
        <v>89.371941795975729</v>
      </c>
      <c r="L1679" s="98">
        <f>K1679*(J1679/H1679)</f>
        <v>45651.101866240489</v>
      </c>
      <c r="M1679" s="91">
        <f>H1679/AVERAGE(K1559:K1678)</f>
        <v>21.004601209715357</v>
      </c>
      <c r="N1679" s="87"/>
      <c r="O1679" s="99">
        <f t="shared" si="154"/>
        <v>23.269199472972957</v>
      </c>
      <c r="P1679" s="99"/>
      <c r="Q1679" s="107">
        <f>1/M1679-(G1679/100-(((E1679/E1559)^(1/10))-1))</f>
        <v>3.4595708150527094E-2</v>
      </c>
      <c r="R1679" s="97">
        <f>((G1679/G1680+G1679/1200+((1+G1680/1200)^(-119))*(1-G1679/G1680)))</f>
        <v>0.9932295149287379</v>
      </c>
      <c r="S1679" s="97">
        <f>S1678*R1678*E1678/E1679</f>
        <v>42.370355548114091</v>
      </c>
      <c r="T1679" s="100">
        <f t="shared" si="155"/>
        <v>8.9995831852772934E-2</v>
      </c>
      <c r="U1679" s="100">
        <f t="shared" si="156"/>
        <v>3.1617360277725215E-2</v>
      </c>
      <c r="V1679" s="100">
        <f t="shared" si="157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159"/>
        <v>2010.2916666665401</v>
      </c>
      <c r="G1680" s="97">
        <v>3.85</v>
      </c>
      <c r="H1680" s="96">
        <f t="shared" si="158"/>
        <v>1753.1803231059262</v>
      </c>
      <c r="I1680" s="96">
        <f>C1680*$E$1859/E1680</f>
        <v>32.135489391110752</v>
      </c>
      <c r="J1680" s="98">
        <f>J1679*((H1680+(I1680/12))/H1679)</f>
        <v>896890.72003486427</v>
      </c>
      <c r="K1680" s="96">
        <f>D1680*$E$1859/E1680</f>
        <v>92.228464084816039</v>
      </c>
      <c r="L1680" s="98">
        <f>K1680*(J1680/H1680)</f>
        <v>47182.170864315849</v>
      </c>
      <c r="M1680" s="91">
        <f>H1680/AVERAGE(K1560:K1679)</f>
        <v>21.804845599625153</v>
      </c>
      <c r="N1680" s="87"/>
      <c r="O1680" s="99">
        <f t="shared" si="154"/>
        <v>24.150482266532826</v>
      </c>
      <c r="P1680" s="99"/>
      <c r="Q1680" s="107">
        <f>1/M1680-(G1680/100-(((E1680/E1560)^(1/10))-1))</f>
        <v>3.1766404576117541E-2</v>
      </c>
      <c r="R1680" s="97">
        <f>((G1680/G1681+G1680/1200+((1+G1681/1200)^(-119))*(1-G1680/G1681)))</f>
        <v>1.039328421597483</v>
      </c>
      <c r="S1680" s="97">
        <f>S1679*R1679*E1679/E1680</f>
        <v>42.010520249699262</v>
      </c>
      <c r="T1680" s="100">
        <f t="shared" si="155"/>
        <v>9.1157985758824056E-2</v>
      </c>
      <c r="U1680" s="100">
        <f t="shared" si="156"/>
        <v>3.5327636286682118E-2</v>
      </c>
      <c r="V1680" s="100">
        <f t="shared" si="157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159"/>
        <v>2010.3749999998734</v>
      </c>
      <c r="G1681" s="97">
        <v>3.42</v>
      </c>
      <c r="H1681" s="96">
        <f t="shared" si="158"/>
        <v>1646.0972954651702</v>
      </c>
      <c r="I1681" s="96">
        <f>C1681*$E$1859/E1681</f>
        <v>32.178876253945546</v>
      </c>
      <c r="J1681" s="98">
        <f>J1680*((H1681+(I1681/12))/H1680)</f>
        <v>843481.09948849154</v>
      </c>
      <c r="K1681" s="96">
        <f>D1681*$E$1859/E1681</f>
        <v>95.166173437896234</v>
      </c>
      <c r="L1681" s="98">
        <f>K1681*(J1681/H1681)</f>
        <v>48764.352402890909</v>
      </c>
      <c r="M1681" s="91">
        <f>H1681/AVERAGE(K1561:K1680)</f>
        <v>20.480068638423404</v>
      </c>
      <c r="N1681" s="87"/>
      <c r="O1681" s="99">
        <f t="shared" si="154"/>
        <v>22.679628014583436</v>
      </c>
      <c r="P1681" s="99"/>
      <c r="Q1681" s="107">
        <f>1/M1681-(G1681/100-(((E1681/E1561)^(1/10))-1))</f>
        <v>3.899284791518768E-2</v>
      </c>
      <c r="R1681" s="97">
        <f>((G1681/G1682+G1681/1200+((1+G1682/1200)^(-119))*(1-G1681/G1682)))</f>
        <v>1.0215228025568179</v>
      </c>
      <c r="S1681" s="97">
        <f>S1680*R1680*E1680/E1681</f>
        <v>43.628906688575761</v>
      </c>
      <c r="T1681" s="100">
        <f t="shared" si="155"/>
        <v>0.10417436781651523</v>
      </c>
      <c r="U1681" s="100">
        <f t="shared" si="156"/>
        <v>3.1377276679924737E-2</v>
      </c>
      <c r="V1681" s="100">
        <f t="shared" si="157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159"/>
        <v>2010.4583333332066</v>
      </c>
      <c r="G1682" s="97">
        <v>3.2</v>
      </c>
      <c r="H1682" s="96">
        <f t="shared" si="158"/>
        <v>1586.6341884247465</v>
      </c>
      <c r="I1682" s="96">
        <f>C1682*$E$1859/E1682</f>
        <v>32.278667767760865</v>
      </c>
      <c r="J1682" s="98">
        <f>J1681*((H1682+(I1682/12))/H1681)</f>
        <v>814389.7836091175</v>
      </c>
      <c r="K1682" s="96">
        <f>D1682*$E$1859/E1682</f>
        <v>98.271261670451651</v>
      </c>
      <c r="L1682" s="98">
        <f>K1682*(J1682/H1682)</f>
        <v>50440.808669483631</v>
      </c>
      <c r="M1682" s="91">
        <f>H1682/AVERAGE(K1562:K1681)</f>
        <v>19.742039853739453</v>
      </c>
      <c r="N1682" s="87"/>
      <c r="O1682" s="99">
        <f t="shared" si="154"/>
        <v>21.859418086479788</v>
      </c>
      <c r="P1682" s="99"/>
      <c r="Q1682" s="107">
        <f>1/M1682-(G1682/100-(((E1682/E1562)^(1/10))-1))</f>
        <v>4.2382194886901634E-2</v>
      </c>
      <c r="R1682" s="97">
        <f>((G1682/G1683+G1682/1200+((1+G1683/1200)^(-119))*(1-G1682/G1683)))</f>
        <v>1.0189388850860499</v>
      </c>
      <c r="S1682" s="97">
        <f>S1681*R1681*E1681/E1682</f>
        <v>44.611475748375675</v>
      </c>
      <c r="T1682" s="100">
        <f t="shared" si="155"/>
        <v>0.11445705377866222</v>
      </c>
      <c r="U1682" s="100">
        <f t="shared" si="156"/>
        <v>2.7987409428008148E-2</v>
      </c>
      <c r="V1682" s="100">
        <f t="shared" si="157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159"/>
        <v>2010.5416666665399</v>
      </c>
      <c r="G1683" s="97">
        <v>3.01</v>
      </c>
      <c r="H1683" s="96">
        <f t="shared" si="158"/>
        <v>1581.086715349225</v>
      </c>
      <c r="I1683" s="96">
        <f>C1683*$E$1859/E1683</f>
        <v>32.423161851160408</v>
      </c>
      <c r="J1683" s="98">
        <f>J1682*((H1683+(I1683/12))/H1682)</f>
        <v>812929.21941555582</v>
      </c>
      <c r="K1683" s="96">
        <f>D1683*$E$1859/E1683</f>
        <v>100.57378791284229</v>
      </c>
      <c r="L1683" s="98">
        <f>K1683*(J1683/H1683)</f>
        <v>51710.870825699036</v>
      </c>
      <c r="M1683" s="91">
        <f>H1683/AVERAGE(K1563:K1682)</f>
        <v>19.668660470717704</v>
      </c>
      <c r="N1683" s="87"/>
      <c r="O1683" s="99">
        <f t="shared" si="154"/>
        <v>21.774656015068224</v>
      </c>
      <c r="P1683" s="99"/>
      <c r="Q1683" s="107">
        <f>1/M1683-(G1683/100-(((E1683/E1563)^(1/10))-1))</f>
        <v>4.4255547690110753E-2</v>
      </c>
      <c r="R1683" s="97">
        <f>((G1683/G1684+G1683/1200+((1+G1684/1200)^(-119))*(1-G1683/G1684)))</f>
        <v>1.0294520196577643</v>
      </c>
      <c r="S1683" s="97">
        <f>S1682*R1682*E1682/E1683</f>
        <v>45.446776134510152</v>
      </c>
      <c r="T1683" s="100">
        <f t="shared" si="155"/>
        <v>0.1179078523833712</v>
      </c>
      <c r="U1683" s="100">
        <f t="shared" si="156"/>
        <v>2.6706010440047612E-2</v>
      </c>
      <c r="V1683" s="100">
        <f t="shared" si="157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159"/>
        <v>2010.6249999998731</v>
      </c>
      <c r="G1684" s="97">
        <v>2.7</v>
      </c>
      <c r="H1684" s="96">
        <f t="shared" si="158"/>
        <v>1589.8441919821169</v>
      </c>
      <c r="I1684" s="96">
        <f>C1684*$E$1859/E1684</f>
        <v>32.529554292327788</v>
      </c>
      <c r="J1684" s="98">
        <f>J1683*((H1684+(I1684/12))/H1683)</f>
        <v>818825.72969819012</v>
      </c>
      <c r="K1684" s="96">
        <f>D1684*$E$1859/E1684</f>
        <v>102.75517884190207</v>
      </c>
      <c r="L1684" s="98">
        <f>K1684*(J1684/H1684)</f>
        <v>52922.534623087719</v>
      </c>
      <c r="M1684" s="91">
        <f>H1684/AVERAGE(K1564:K1683)</f>
        <v>19.770299174358573</v>
      </c>
      <c r="N1684" s="87"/>
      <c r="O1684" s="99">
        <f t="shared" si="154"/>
        <v>21.882717641224716</v>
      </c>
      <c r="P1684" s="99"/>
      <c r="Q1684" s="107">
        <f>1/M1684-(G1684/100-(((E1684/E1564)^(1/10))-1))</f>
        <v>4.7235393545863251E-2</v>
      </c>
      <c r="R1684" s="97">
        <f>((G1684/G1685+G1684/1200+((1+G1685/1200)^(-119))*(1-G1684/G1685)))</f>
        <v>1.006606134301999</v>
      </c>
      <c r="S1684" s="97">
        <f>S1683*R1683*E1683/E1684</f>
        <v>46.720769780709809</v>
      </c>
      <c r="T1684" s="100">
        <f t="shared" si="155"/>
        <v>0.12316107219014527</v>
      </c>
      <c r="U1684" s="100">
        <f t="shared" si="156"/>
        <v>2.330691784663852E-2</v>
      </c>
      <c r="V1684" s="100">
        <f t="shared" si="157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159"/>
        <v>2010.7083333332064</v>
      </c>
      <c r="G1685" s="97">
        <v>2.65</v>
      </c>
      <c r="H1685" s="96">
        <f t="shared" si="158"/>
        <v>1639.7755832978539</v>
      </c>
      <c r="I1685" s="96">
        <f>C1685*$E$1859/E1685</f>
        <v>32.661650048755021</v>
      </c>
      <c r="J1685" s="98">
        <f>J1684*((H1685+(I1685/12))/H1684)</f>
        <v>845943.97904147708</v>
      </c>
      <c r="K1685" s="96">
        <f>D1685*$E$1859/E1685</f>
        <v>105.01414642073986</v>
      </c>
      <c r="L1685" s="98">
        <f>K1685*(J1685/H1685)</f>
        <v>54175.757819336002</v>
      </c>
      <c r="M1685" s="91">
        <f>H1685/AVERAGE(K1565:K1684)</f>
        <v>20.381395233204021</v>
      </c>
      <c r="N1685" s="87"/>
      <c r="O1685" s="99">
        <f t="shared" si="154"/>
        <v>22.552614727121686</v>
      </c>
      <c r="P1685" s="99"/>
      <c r="Q1685" s="107">
        <f>1/M1685-(G1685/100-(((E1685/E1565)^(1/10))-1))</f>
        <v>4.5746695534279888E-2</v>
      </c>
      <c r="R1685" s="97">
        <f>((G1685/G1686+G1685/1200+((1+G1686/1200)^(-119))*(1-G1685/G1686)))</f>
        <v>1.0118423248854442</v>
      </c>
      <c r="S1685" s="97">
        <f>S1684*R1684*E1684/E1685</f>
        <v>47.002070653156359</v>
      </c>
      <c r="T1685" s="100">
        <f t="shared" si="155"/>
        <v>0.11864716983627432</v>
      </c>
      <c r="U1685" s="100">
        <f t="shared" si="156"/>
        <v>2.2311539911794798E-2</v>
      </c>
      <c r="V1685" s="100">
        <f t="shared" si="157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159"/>
        <v>2010.7916666665396</v>
      </c>
      <c r="G1686" s="97">
        <v>2.54</v>
      </c>
      <c r="H1686" s="96">
        <f t="shared" si="158"/>
        <v>1709.984195536575</v>
      </c>
      <c r="I1686" s="96">
        <f>C1686*$E$1859/E1686</f>
        <v>32.805907209361507</v>
      </c>
      <c r="J1686" s="98">
        <f>J1685*((H1686+(I1686/12))/H1685)</f>
        <v>883574.26012105867</v>
      </c>
      <c r="K1686" s="96">
        <f>D1686*$E$1859/E1686</f>
        <v>107.55452924178478</v>
      </c>
      <c r="L1686" s="98">
        <f>K1686*(J1686/H1686)</f>
        <v>55575.024521006511</v>
      </c>
      <c r="M1686" s="91">
        <f>H1686/AVERAGE(K1566:K1685)</f>
        <v>21.240127651759419</v>
      </c>
      <c r="N1686" s="87"/>
      <c r="O1686" s="99">
        <f t="shared" si="154"/>
        <v>23.493816810047182</v>
      </c>
      <c r="P1686" s="99"/>
      <c r="Q1686" s="107">
        <f>1/M1686-(G1686/100-(((E1686/E1566)^(1/10))-1))</f>
        <v>4.4813802887339084E-2</v>
      </c>
      <c r="R1686" s="97">
        <f>((G1686/G1687+G1686/1200+((1+G1687/1200)^(-119))*(1-G1686/G1687)))</f>
        <v>0.98304994184036232</v>
      </c>
      <c r="S1686" s="97">
        <f>S1685*R1685*E1685/E1686</f>
        <v>47.499538072109083</v>
      </c>
      <c r="T1686" s="100">
        <f t="shared" ref="T1686:T1739" si="160">(J1806/J1686)^(1/10)-1</f>
        <v>0.11564998089743628</v>
      </c>
      <c r="U1686" s="100">
        <f t="shared" si="156"/>
        <v>2.01756368609185E-2</v>
      </c>
      <c r="V1686" s="100">
        <f t="shared" si="157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159"/>
        <v>2010.8749999998729</v>
      </c>
      <c r="G1687" s="97">
        <v>2.76</v>
      </c>
      <c r="H1687" s="96">
        <f t="shared" si="158"/>
        <v>1749.1088570312104</v>
      </c>
      <c r="I1687" s="96">
        <f>C1687*$E$1859/E1687</f>
        <v>32.97691242045736</v>
      </c>
      <c r="J1687" s="98">
        <f>J1686*((H1687+(I1687/12))/H1686)</f>
        <v>905210.52622141002</v>
      </c>
      <c r="K1687" s="96">
        <f>D1687*$E$1859/E1687</f>
        <v>110.17916646481078</v>
      </c>
      <c r="L1687" s="98">
        <f>K1687*(J1687/H1687)</f>
        <v>57020.659893935954</v>
      </c>
      <c r="M1687" s="91">
        <f>H1687/AVERAGE(K1567:K1686)</f>
        <v>21.700723827760605</v>
      </c>
      <c r="N1687" s="87"/>
      <c r="O1687" s="99">
        <f t="shared" si="154"/>
        <v>23.993185849903504</v>
      </c>
      <c r="P1687" s="99"/>
      <c r="Q1687" s="107">
        <f>1/M1687-(G1687/100-(((E1687/E1567)^(1/10))-1))</f>
        <v>4.1598763705560954E-2</v>
      </c>
      <c r="R1687" s="97">
        <f>((G1687/G1688+G1687/1200+((1+G1688/1200)^(-119))*(1-G1687/G1688)))</f>
        <v>0.95750629597564929</v>
      </c>
      <c r="S1687" s="97">
        <f>S1686*R1686*E1686/E1687</f>
        <v>46.674784558024029</v>
      </c>
      <c r="T1687" s="100">
        <f t="shared" si="160"/>
        <v>0.11734634061825444</v>
      </c>
      <c r="U1687" s="100">
        <f t="shared" si="156"/>
        <v>2.1315070488141297E-2</v>
      </c>
      <c r="V1687" s="100">
        <f t="shared" si="157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159"/>
        <v>2010.9583333332062</v>
      </c>
      <c r="G1688" s="97">
        <v>3.29</v>
      </c>
      <c r="H1688" s="96">
        <f t="shared" si="158"/>
        <v>1808.2107654702315</v>
      </c>
      <c r="I1688" s="96">
        <f>C1688*$E$1859/E1688</f>
        <v>33.104822838866852</v>
      </c>
      <c r="J1688" s="98">
        <f>J1687*((H1688+(I1688/12))/H1687)</f>
        <v>937225.06070214184</v>
      </c>
      <c r="K1688" s="96">
        <f>D1688*$E$1859/E1688</f>
        <v>112.65543539755173</v>
      </c>
      <c r="L1688" s="98">
        <f>K1688*(J1688/H1688)</f>
        <v>58391.145155824401</v>
      </c>
      <c r="M1688" s="91">
        <f>H1688/AVERAGE(K1568:K1687)</f>
        <v>22.396379773044206</v>
      </c>
      <c r="N1688" s="87"/>
      <c r="O1688" s="99">
        <f t="shared" si="154"/>
        <v>24.75055377797063</v>
      </c>
      <c r="P1688" s="99"/>
      <c r="Q1688" s="107">
        <f>1/M1688-(G1688/100-(((E1688/E1568)^(1/10))-1))</f>
        <v>3.5101900448263779E-2</v>
      </c>
      <c r="R1688" s="97">
        <f>((G1688/G1689+G1688/1200+((1+G1689/1200)^(-119))*(1-G1688/G1689)))</f>
        <v>0.99432977220497754</v>
      </c>
      <c r="S1688" s="97">
        <f>S1687*R1687*E1687/E1688</f>
        <v>44.614732301828184</v>
      </c>
      <c r="T1688" s="100">
        <f t="shared" si="160"/>
        <v>0.11801886562262776</v>
      </c>
      <c r="U1688" s="100">
        <f t="shared" si="156"/>
        <v>2.5329539767073417E-2</v>
      </c>
      <c r="V1688" s="100">
        <f t="shared" si="157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159"/>
        <v>2011.0416666665394</v>
      </c>
      <c r="G1689" s="97">
        <v>3.39</v>
      </c>
      <c r="H1689" s="96">
        <f t="shared" si="158"/>
        <v>1859.1999823360857</v>
      </c>
      <c r="I1689" s="96">
        <f>C1689*$E$1859/E1689</f>
        <v>33.286108845730602</v>
      </c>
      <c r="J1689" s="98">
        <f>J1688*((H1689+(I1689/12))/H1688)</f>
        <v>965091.32908731047</v>
      </c>
      <c r="K1689" s="96">
        <f>D1689*$E$1859/E1689</f>
        <v>114.03475901699636</v>
      </c>
      <c r="L1689" s="98">
        <f>K1689*(J1689/H1689)</f>
        <v>59194.254618904051</v>
      </c>
      <c r="M1689" s="91">
        <f>H1689/AVERAGE(K1569:K1688)</f>
        <v>22.978299430554973</v>
      </c>
      <c r="N1689" s="87"/>
      <c r="O1689" s="99">
        <f t="shared" si="154"/>
        <v>25.380551443716641</v>
      </c>
      <c r="P1689" s="99"/>
      <c r="Q1689" s="107">
        <f>1/M1689-(G1689/100-(((E1689/E1569)^(1/10))-1))</f>
        <v>3.2812539448880615E-2</v>
      </c>
      <c r="R1689" s="97">
        <f>((G1689/G1690+G1689/1200+((1+G1690/1200)^(-119))*(1-G1689/G1690)))</f>
        <v>0.98698454237292954</v>
      </c>
      <c r="S1689" s="97">
        <f>S1688*R1688*E1688/E1689</f>
        <v>44.151453078433043</v>
      </c>
      <c r="T1689" s="100">
        <f t="shared" si="160"/>
        <v>0.11735056505854025</v>
      </c>
      <c r="U1689" s="100">
        <f t="shared" si="156"/>
        <v>2.4589398477465663E-2</v>
      </c>
      <c r="V1689" s="100">
        <f t="shared" si="157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159"/>
        <v>2011.1249999998727</v>
      </c>
      <c r="G1690" s="97">
        <v>3.58</v>
      </c>
      <c r="H1690" s="96">
        <f t="shared" si="158"/>
        <v>1905.6097445652902</v>
      </c>
      <c r="I1690" s="96">
        <f>C1690*$E$1859/E1690</f>
        <v>33.459333021552055</v>
      </c>
      <c r="J1690" s="98">
        <f>J1689*((H1690+(I1690/12))/H1689)</f>
        <v>990629.51876290154</v>
      </c>
      <c r="K1690" s="96">
        <f>D1690*$E$1859/E1690</f>
        <v>115.37916575918736</v>
      </c>
      <c r="L1690" s="98">
        <f>K1690*(J1690/H1690)</f>
        <v>59979.755969059974</v>
      </c>
      <c r="M1690" s="91">
        <f>H1690/AVERAGE(K1570:K1689)</f>
        <v>23.489828703298517</v>
      </c>
      <c r="N1690" s="87"/>
      <c r="O1690" s="99">
        <f t="shared" si="154"/>
        <v>25.931891523572471</v>
      </c>
      <c r="P1690" s="99"/>
      <c r="Q1690" s="107">
        <f>1/M1690-(G1690/100-(((E1690/E1570)^(1/10))-1))</f>
        <v>3.0059945553653114E-2</v>
      </c>
      <c r="R1690" s="97">
        <f>((G1690/G1691+G1690/1200+((1+G1691/1200)^(-119))*(1-G1690/G1691)))</f>
        <v>1.0172700924103824</v>
      </c>
      <c r="S1690" s="97">
        <f>S1689*R1689*E1689/E1690</f>
        <v>43.362963112026527</v>
      </c>
      <c r="T1690" s="100">
        <f t="shared" si="160"/>
        <v>0.11657182162075608</v>
      </c>
      <c r="U1690" s="100">
        <f t="shared" si="156"/>
        <v>2.4237185033735509E-2</v>
      </c>
      <c r="V1690" s="100">
        <f t="shared" si="157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159"/>
        <v>2011.2083333332059</v>
      </c>
      <c r="G1691" s="97">
        <v>3.41</v>
      </c>
      <c r="H1691" s="96">
        <f>B1691*$E$1859/E1691</f>
        <v>1863.4516507806516</v>
      </c>
      <c r="I1691" s="96">
        <f>C1691*$E$1859/E1691</f>
        <v>33.469533823786051</v>
      </c>
      <c r="J1691" s="98">
        <f>J1690*((H1691+(I1691/12))/H1690)</f>
        <v>970163.59707022144</v>
      </c>
      <c r="K1691" s="96">
        <f>D1691*$E$1859/E1691</f>
        <v>116.15056744396261</v>
      </c>
      <c r="L1691" s="98">
        <f>K1691*(J1691/H1691)</f>
        <v>60471.143571648478</v>
      </c>
      <c r="M1691" s="91">
        <f>H1691/AVERAGE(K1571:K1690)</f>
        <v>22.899336430143638</v>
      </c>
      <c r="N1691" s="87"/>
      <c r="O1691" s="99">
        <f t="shared" si="154"/>
        <v>25.267990036105875</v>
      </c>
      <c r="P1691" s="99"/>
      <c r="Q1691" s="107">
        <f>1/M1691-(G1691/100-(((E1691/E1571)^(1/10))-1))</f>
        <v>3.3618415146610424E-2</v>
      </c>
      <c r="R1691" s="97">
        <f>((G1691/G1692+G1691/1200+((1+G1692/1200)^(-119))*(1-G1691/G1692)))</f>
        <v>0.99864955434184033</v>
      </c>
      <c r="S1691" s="97">
        <f>S1690*R1690*E1690/E1691</f>
        <v>43.685861509861702</v>
      </c>
      <c r="T1691" s="100">
        <f t="shared" si="160"/>
        <v>0.11903020592699298</v>
      </c>
      <c r="U1691" s="100">
        <f t="shared" si="156"/>
        <v>1.953879574426054E-2</v>
      </c>
      <c r="V1691" s="100">
        <f t="shared" si="157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159"/>
        <v>2011.2916666665392</v>
      </c>
      <c r="G1692" s="97">
        <v>3.46</v>
      </c>
      <c r="H1692" s="96">
        <f t="shared" si="158"/>
        <v>1889.8797184379246</v>
      </c>
      <c r="I1692" s="96">
        <f>C1692*$E$1859/E1692</f>
        <v>33.685924489935047</v>
      </c>
      <c r="J1692" s="98">
        <f>J1691*((H1692+(I1692/12))/H1691)</f>
        <v>985384.25169587927</v>
      </c>
      <c r="K1692" s="96">
        <f>D1692*$E$1859/E1692</f>
        <v>116.61858886972037</v>
      </c>
      <c r="L1692" s="98">
        <f>K1692*(J1692/H1692)</f>
        <v>60804.991876520478</v>
      </c>
      <c r="M1692" s="91">
        <f>H1692/AVERAGE(K1572:K1691)</f>
        <v>23.143929447285938</v>
      </c>
      <c r="N1692" s="87"/>
      <c r="O1692" s="99">
        <f t="shared" si="154"/>
        <v>25.526061033561675</v>
      </c>
      <c r="P1692" s="99"/>
      <c r="Q1692" s="107">
        <f>1/M1692-(G1692/100-(((E1692/E1572)^(1/10))-1))</f>
        <v>3.2908223969483313E-2</v>
      </c>
      <c r="R1692" s="97">
        <f>((G1692/G1693+G1692/1200+((1+G1693/1200)^(-119))*(1-G1692/G1693)))</f>
        <v>1.0275324139969944</v>
      </c>
      <c r="S1692" s="97">
        <f>S1691*R1691*E1691/E1692</f>
        <v>43.347731465568302</v>
      </c>
      <c r="T1692" s="100">
        <f t="shared" si="160"/>
        <v>0.12292232877039733</v>
      </c>
      <c r="U1692" s="100">
        <f t="shared" si="156"/>
        <v>1.9353414887507636E-2</v>
      </c>
      <c r="V1692" s="100">
        <f t="shared" si="157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159"/>
        <v>2011.3749999998724</v>
      </c>
      <c r="G1693" s="97">
        <v>3.17</v>
      </c>
      <c r="H1693" s="96">
        <f t="shared" si="158"/>
        <v>1890.6373907126795</v>
      </c>
      <c r="I1693" s="96">
        <f>C1693*$E$1859/E1693</f>
        <v>33.956722095850061</v>
      </c>
      <c r="J1693" s="98">
        <f>J1692*((H1693+(I1693/12))/H1692)</f>
        <v>987254.72342963086</v>
      </c>
      <c r="K1693" s="96">
        <f>D1693*$E$1859/E1693</f>
        <v>117.27807014244154</v>
      </c>
      <c r="L1693" s="98">
        <f>K1693*(J1693/H1693)</f>
        <v>61240.367545673158</v>
      </c>
      <c r="M1693" s="91">
        <f>H1693/AVERAGE(K1573:K1692)</f>
        <v>23.059491506095334</v>
      </c>
      <c r="N1693" s="87"/>
      <c r="O1693" s="99">
        <f t="shared" si="154"/>
        <v>25.422751410495927</v>
      </c>
      <c r="P1693" s="99"/>
      <c r="Q1693" s="107">
        <f>1/M1693-(G1693/100-(((E1693/E1573)^(1/10))-1))</f>
        <v>3.5984982522714586E-2</v>
      </c>
      <c r="R1693" s="97">
        <f>((G1693/G1694+G1693/1200+((1+G1694/1200)^(-119))*(1-G1693/G1694)))</f>
        <v>1.0172079264743594</v>
      </c>
      <c r="S1693" s="97">
        <f>S1692*R1692*E1692/E1693</f>
        <v>44.33265005467247</v>
      </c>
      <c r="T1693" s="100">
        <f t="shared" si="160"/>
        <v>0.12266336224044827</v>
      </c>
      <c r="U1693" s="100">
        <f t="shared" si="156"/>
        <v>1.6578487443136503E-2</v>
      </c>
      <c r="V1693" s="100">
        <f t="shared" si="157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159"/>
        <v>2011.4583333332057</v>
      </c>
      <c r="G1694" s="97">
        <v>3</v>
      </c>
      <c r="H1694" s="96">
        <f t="shared" si="158"/>
        <v>1820.5108826122391</v>
      </c>
      <c r="I1694" s="96">
        <f>C1694*$E$1859/E1694</f>
        <v>34.422107592525307</v>
      </c>
      <c r="J1694" s="98">
        <f>J1693*((H1694+(I1694/12))/H1693)</f>
        <v>952133.88129457226</v>
      </c>
      <c r="K1694" s="96">
        <f>D1694*$E$1859/E1694</f>
        <v>118.61060656471231</v>
      </c>
      <c r="L1694" s="98">
        <f>K1694*(J1694/H1694)</f>
        <v>62033.783082425703</v>
      </c>
      <c r="M1694" s="91">
        <f>H1694/AVERAGE(K1574:K1693)</f>
        <v>22.100831286610987</v>
      </c>
      <c r="N1694" s="87"/>
      <c r="O1694" s="99">
        <f t="shared" si="154"/>
        <v>24.359226657703807</v>
      </c>
      <c r="P1694" s="99"/>
      <c r="Q1694" s="107">
        <f>1/M1694-(G1694/100-(((E1694/E1574)^(1/10))-1))</f>
        <v>3.9283553984869657E-2</v>
      </c>
      <c r="R1694" s="97">
        <f>((G1694/G1695+G1694/1200+((1+G1695/1200)^(-119))*(1-G1694/G1695)))</f>
        <v>1.0024999999999999</v>
      </c>
      <c r="S1694" s="97">
        <f>S1693*R1693*E1693/E1694</f>
        <v>45.143870635489286</v>
      </c>
      <c r="T1694" s="100">
        <f t="shared" si="160"/>
        <v>0.12771753734754632</v>
      </c>
      <c r="U1694" s="100">
        <f t="shared" si="156"/>
        <v>1.4863335423374924E-2</v>
      </c>
      <c r="V1694" s="100">
        <f t="shared" si="157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159"/>
        <v>2011.541666666539</v>
      </c>
      <c r="G1695" s="97">
        <v>3</v>
      </c>
      <c r="H1695" s="96">
        <f t="shared" si="158"/>
        <v>1872.4507325315813</v>
      </c>
      <c r="I1695" s="96">
        <f>C1695*$E$1859/E1695</f>
        <v>34.787266003310862</v>
      </c>
      <c r="J1695" s="98">
        <f>J1694*((H1695+(I1695/12))/H1694)</f>
        <v>980814.76932415622</v>
      </c>
      <c r="K1695" s="96">
        <f>D1695*$E$1859/E1695</f>
        <v>119.97038175417471</v>
      </c>
      <c r="L1695" s="98">
        <f>K1695*(J1695/H1695)</f>
        <v>62842.092591062174</v>
      </c>
      <c r="M1695" s="91">
        <f>H1695/AVERAGE(K1575:K1694)</f>
        <v>22.610981701156611</v>
      </c>
      <c r="N1695" s="87"/>
      <c r="O1695" s="99">
        <f t="shared" si="154"/>
        <v>24.915089078411945</v>
      </c>
      <c r="P1695" s="99"/>
      <c r="Q1695" s="107">
        <f>1/M1695-(G1695/100-(((E1695/E1575)^(1/10))-1))</f>
        <v>3.864150412461094E-2</v>
      </c>
      <c r="R1695" s="97">
        <f>((G1695/G1696+G1695/1200+((1+G1696/1200)^(-119))*(1-G1695/G1696)))</f>
        <v>1.0645164336237931</v>
      </c>
      <c r="S1695" s="97">
        <f>S1694*R1694*E1694/E1695</f>
        <v>45.216666280852998</v>
      </c>
      <c r="T1695" s="100">
        <f t="shared" si="160"/>
        <v>0.12723865357579878</v>
      </c>
      <c r="U1695" s="100">
        <f t="shared" si="156"/>
        <v>1.6208166046813854E-2</v>
      </c>
      <c r="V1695" s="100">
        <f t="shared" si="157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159"/>
        <v>2011.6249999998722</v>
      </c>
      <c r="G1696" s="97">
        <v>2.2999999999999998</v>
      </c>
      <c r="H1696" s="96">
        <f t="shared" si="158"/>
        <v>1670.1990812200661</v>
      </c>
      <c r="I1696" s="96">
        <f>C1696*$E$1859/E1696</f>
        <v>35.08614381248757</v>
      </c>
      <c r="J1696" s="98">
        <f>J1695*((H1696+(I1696/12))/H1695)</f>
        <v>876404.19517175481</v>
      </c>
      <c r="K1696" s="96">
        <f>D1696*$E$1859/E1696</f>
        <v>121.10121096618036</v>
      </c>
      <c r="L1696" s="98">
        <f>K1696*(J1696/H1696)</f>
        <v>63545.484202763713</v>
      </c>
      <c r="M1696" s="91">
        <f>H1696/AVERAGE(K1576:K1695)</f>
        <v>20.049852721660486</v>
      </c>
      <c r="N1696" s="87"/>
      <c r="O1696" s="99">
        <f t="shared" si="154"/>
        <v>22.092618712120778</v>
      </c>
      <c r="P1696" s="99"/>
      <c r="Q1696" s="107">
        <f>1/M1696-(G1696/100-(((E1696/E1576)^(1/10))-1))</f>
        <v>5.1573026527262582E-2</v>
      </c>
      <c r="R1696" s="97">
        <f>((G1696/G1697+G1696/1200+((1+G1697/1200)^(-119))*(1-G1696/G1697)))</f>
        <v>1.0307073647848104</v>
      </c>
      <c r="S1696" s="97">
        <f>S1695*R1695*E1695/E1696</f>
        <v>48.001515882157548</v>
      </c>
      <c r="T1696" s="100">
        <f t="shared" si="160"/>
        <v>0.1422302518538705</v>
      </c>
      <c r="U1696" s="100">
        <f t="shared" si="156"/>
        <v>1.0430351899859192E-2</v>
      </c>
      <c r="V1696" s="100">
        <f t="shared" si="157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159"/>
        <v>2011.7083333332055</v>
      </c>
      <c r="G1697" s="97">
        <v>1.98</v>
      </c>
      <c r="H1697" s="96">
        <f t="shared" si="158"/>
        <v>1651.5854031707131</v>
      </c>
      <c r="I1697" s="96">
        <f>C1697*$E$1859/E1697</f>
        <v>35.426892401130054</v>
      </c>
      <c r="J1697" s="98">
        <f>J1696*((H1697+(I1697/12))/H1696)</f>
        <v>868186.16340685356</v>
      </c>
      <c r="K1697" s="96">
        <f>D1697*$E$1859/E1697</f>
        <v>122.37613586379238</v>
      </c>
      <c r="L1697" s="98">
        <f>K1697*(J1697/H1697)</f>
        <v>64329.260651112643</v>
      </c>
      <c r="M1697" s="91">
        <f>H1697/AVERAGE(K1577:K1696)</f>
        <v>19.698114568877703</v>
      </c>
      <c r="N1697" s="87"/>
      <c r="O1697" s="99">
        <f t="shared" si="154"/>
        <v>21.706400031075063</v>
      </c>
      <c r="P1697" s="99"/>
      <c r="Q1697" s="107">
        <f>1/M1697-(G1697/100-(((E1697/E1577)^(1/10))-1))</f>
        <v>5.5358354551440635E-2</v>
      </c>
      <c r="R1697" s="97">
        <f>((G1697/G1698+G1697/1200+((1+G1698/1200)^(-119))*(1-G1697/G1698)))</f>
        <v>0.98647982816789093</v>
      </c>
      <c r="S1697" s="97">
        <f>S1696*R1696*E1696/E1697</f>
        <v>49.400503148048266</v>
      </c>
      <c r="T1697" s="100">
        <f t="shared" si="160"/>
        <v>0.14290119686247271</v>
      </c>
      <c r="U1697" s="100">
        <f t="shared" si="156"/>
        <v>6.5234102391205084E-3</v>
      </c>
      <c r="V1697" s="100">
        <f t="shared" si="157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159"/>
        <v>2011.7916666665387</v>
      </c>
      <c r="G1698" s="97">
        <v>2.15</v>
      </c>
      <c r="H1698" s="96">
        <f t="shared" si="158"/>
        <v>1702.0036657818837</v>
      </c>
      <c r="I1698" s="96">
        <f>C1698*$E$1859/E1698</f>
        <v>36.087556947750706</v>
      </c>
      <c r="J1698" s="98">
        <f>J1697*((H1698+(I1698/12))/H1697)</f>
        <v>896270.2885313658</v>
      </c>
      <c r="K1698" s="96">
        <f>D1698*$E$1859/E1698</f>
        <v>122.61498220129755</v>
      </c>
      <c r="L1698" s="98">
        <f>K1698*(J1698/H1698)</f>
        <v>64568.700811428644</v>
      </c>
      <c r="M1698" s="91">
        <f>H1698/AVERAGE(K1578:K1697)</f>
        <v>20.15582478668874</v>
      </c>
      <c r="N1698" s="87"/>
      <c r="O1698" s="99">
        <f t="shared" si="154"/>
        <v>22.212668163493934</v>
      </c>
      <c r="P1698" s="99"/>
      <c r="Q1698" s="107">
        <f>1/M1698-(G1698/100-(((E1698/E1578)^(1/10))-1))</f>
        <v>5.2639316240052067E-2</v>
      </c>
      <c r="R1698" s="97">
        <f>((G1698/G1699+G1698/1200+((1+G1699/1200)^(-119))*(1-G1698/G1699)))</f>
        <v>1.0143693635798472</v>
      </c>
      <c r="S1698" s="97">
        <f>S1697*R1697*E1697/E1698</f>
        <v>48.833327513485166</v>
      </c>
      <c r="T1698" s="100">
        <f t="shared" si="160"/>
        <v>0.13884072918840928</v>
      </c>
      <c r="U1698" s="100">
        <f t="shared" si="156"/>
        <v>5.0132943302627631E-3</v>
      </c>
      <c r="V1698" s="100">
        <f t="shared" si="157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159"/>
        <v>2011.874999999872</v>
      </c>
      <c r="G1699" s="97">
        <v>2.0099999999999998</v>
      </c>
      <c r="H1699" s="96">
        <f t="shared" si="158"/>
        <v>1730.5326685673867</v>
      </c>
      <c r="I1699" s="96">
        <f>C1699*$E$1859/E1699</f>
        <v>36.705959745981218</v>
      </c>
      <c r="J1699" s="98">
        <f>J1698*((H1699+(I1699/12))/H1698)</f>
        <v>912904.3514038244</v>
      </c>
      <c r="K1699" s="96">
        <f>D1699*$E$1859/E1699</f>
        <v>122.70439234407459</v>
      </c>
      <c r="L1699" s="98">
        <f>K1699*(J1699/H1699)</f>
        <v>64729.996573829994</v>
      </c>
      <c r="M1699" s="91">
        <f>H1699/AVERAGE(K1579:K1698)</f>
        <v>20.345246797645814</v>
      </c>
      <c r="N1699" s="87"/>
      <c r="O1699" s="99">
        <f t="shared" si="154"/>
        <v>22.423888769998189</v>
      </c>
      <c r="P1699" s="99"/>
      <c r="Q1699" s="107">
        <f>1/M1699-(G1699/100-(((E1699/E1579)^(1/10))-1))</f>
        <v>5.3664048821724611E-2</v>
      </c>
      <c r="R1699" s="97">
        <f>((G1699/G1700+G1699/1200+((1+G1700/1200)^(-119))*(1-G1699/G1700)))</f>
        <v>1.0043741279485761</v>
      </c>
      <c r="S1699" s="97">
        <f>S1698*R1698*E1698/E1699</f>
        <v>49.576852466966351</v>
      </c>
      <c r="T1699" s="100">
        <f t="shared" si="160"/>
        <v>0.14147135410418943</v>
      </c>
      <c r="U1699" s="100">
        <f t="shared" si="156"/>
        <v>3.3198404340519794E-3</v>
      </c>
      <c r="V1699" s="100">
        <f t="shared" si="157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159"/>
        <v>2011.9583333332052</v>
      </c>
      <c r="G1700" s="97">
        <v>1.98</v>
      </c>
      <c r="H1700" s="96">
        <f t="shared" si="158"/>
        <v>1758.7172181750498</v>
      </c>
      <c r="I1700" s="96">
        <f>C1700*$E$1859/E1700</f>
        <v>37.386108223439315</v>
      </c>
      <c r="J1700" s="98">
        <f>J1699*((H1700+(I1700/12))/H1699)</f>
        <v>929416.00717209338</v>
      </c>
      <c r="K1700" s="96">
        <f>D1700*$E$1859/E1700</f>
        <v>122.99364774983158</v>
      </c>
      <c r="L1700" s="98">
        <f>K1700*(J1700/H1700)</f>
        <v>64997.524228367212</v>
      </c>
      <c r="M1700" s="91">
        <f>H1700/AVERAGE(K1580:K1699)</f>
        <v>20.523575499431686</v>
      </c>
      <c r="N1700" s="87"/>
      <c r="O1700" s="99">
        <f t="shared" si="154"/>
        <v>22.623608815264802</v>
      </c>
      <c r="P1700" s="99"/>
      <c r="Q1700" s="107">
        <f>1/M1700-(G1700/100-(((E1700/E1580)^(1/10))-1))</f>
        <v>5.3689049554547091E-2</v>
      </c>
      <c r="R1700" s="97">
        <f>((G1700/G1701+G1700/1200+((1+G1701/1200)^(-119))*(1-G1700/G1701)))</f>
        <v>1.0025501440208808</v>
      </c>
      <c r="S1700" s="97">
        <f>S1699*R1699*E1699/E1700</f>
        <v>49.916828638275653</v>
      </c>
      <c r="T1700" s="100">
        <f t="shared" si="160"/>
        <v>0.13938028915548339</v>
      </c>
      <c r="U1700" s="100">
        <f t="shared" si="156"/>
        <v>3.2849756444806033E-3</v>
      </c>
      <c r="V1700" s="100">
        <f t="shared" si="157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159"/>
        <v>2012.0416666665385</v>
      </c>
      <c r="G1701" s="97">
        <v>1.97</v>
      </c>
      <c r="H1701" s="96">
        <f t="shared" si="158"/>
        <v>1831.6537528511235</v>
      </c>
      <c r="I1701" s="96">
        <f>C1701*$E$1859/E1701</f>
        <v>37.654212611857432</v>
      </c>
      <c r="J1701" s="98">
        <f>J1700*((H1701+(I1701/12))/H1700)</f>
        <v>969618.46331446455</v>
      </c>
      <c r="K1701" s="96">
        <f>D1701*$E$1859/E1701</f>
        <v>123.20124121500889</v>
      </c>
      <c r="L1701" s="98">
        <f>K1701*(J1701/H1701)</f>
        <v>65218.766374040308</v>
      </c>
      <c r="M1701" s="91">
        <f>H1701/AVERAGE(K1581:K1700)</f>
        <v>21.213008091803445</v>
      </c>
      <c r="N1701" s="87"/>
      <c r="O1701" s="99">
        <f t="shared" si="154"/>
        <v>23.386046013731423</v>
      </c>
      <c r="P1701" s="99"/>
      <c r="Q1701" s="107">
        <f>1/M1701-(G1701/100-(((E1701/E1581)^(1/10))-1))</f>
        <v>5.2423716122966452E-2</v>
      </c>
      <c r="R1701" s="97">
        <f>((G1701/G1702+G1701/1200+((1+G1702/1200)^(-119))*(1-G1701/G1702)))</f>
        <v>1.0016416666666668</v>
      </c>
      <c r="S1701" s="97">
        <f>S1700*R1700*E1700/E1701</f>
        <v>49.824884709754606</v>
      </c>
      <c r="T1701" s="100">
        <f t="shared" si="160"/>
        <v>0.13126854152476009</v>
      </c>
      <c r="U1701" s="100">
        <f t="shared" si="156"/>
        <v>7.9281946645526347E-5</v>
      </c>
      <c r="V1701" s="100">
        <f t="shared" si="157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159"/>
        <v>2012.1249999998718</v>
      </c>
      <c r="G1702" s="97">
        <v>1.97</v>
      </c>
      <c r="H1702" s="96">
        <f t="shared" si="158"/>
        <v>1896.4106334582248</v>
      </c>
      <c r="I1702" s="96">
        <f>C1702*$E$1859/E1702</f>
        <v>37.919145352267748</v>
      </c>
      <c r="J1702" s="98">
        <f>J1701*((H1702+(I1702/12))/H1701)</f>
        <v>1005571.4332729031</v>
      </c>
      <c r="K1702" s="96">
        <f>D1702*$E$1859/E1702</f>
        <v>123.40431341500373</v>
      </c>
      <c r="L1702" s="98">
        <f>K1702*(J1702/H1702)</f>
        <v>65435.117333472495</v>
      </c>
      <c r="M1702" s="91">
        <f>H1702/AVERAGE(K1582:K1701)</f>
        <v>21.797435963717525</v>
      </c>
      <c r="N1702" s="87"/>
      <c r="O1702" s="99">
        <f t="shared" si="154"/>
        <v>24.031932260644211</v>
      </c>
      <c r="P1702" s="99"/>
      <c r="Q1702" s="107">
        <f>1/M1702-(G1702/100-(((E1702/E1582)^(1/10))-1))</f>
        <v>5.1205760095649297E-2</v>
      </c>
      <c r="R1702" s="97">
        <f>((G1702/G1703+G1702/1200+((1+G1703/1200)^(-119))*(1-G1702/G1703)))</f>
        <v>0.98381158299933291</v>
      </c>
      <c r="S1702" s="97">
        <f>S1701*R1701*E1701/E1702</f>
        <v>49.687906026101899</v>
      </c>
      <c r="T1702" s="100">
        <f t="shared" si="160"/>
        <v>0.12282176668922729</v>
      </c>
      <c r="U1702" s="100">
        <f t="shared" si="156"/>
        <v>-1.9490135365755057E-3</v>
      </c>
      <c r="V1702" s="100">
        <f t="shared" si="157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159"/>
        <v>2012.208333333205</v>
      </c>
      <c r="G1703" s="97">
        <v>2.17</v>
      </c>
      <c r="H1703" s="96">
        <f t="shared" si="158"/>
        <v>1933.2578617388569</v>
      </c>
      <c r="I1703" s="96">
        <f>C1703*$E$1859/E1703</f>
        <v>38.060092222047842</v>
      </c>
      <c r="J1703" s="98">
        <f>J1702*((H1703+(I1703/12))/H1702)</f>
        <v>1026791.4499550271</v>
      </c>
      <c r="K1703" s="96">
        <f>D1703*$E$1859/E1703</f>
        <v>123.21172085338632</v>
      </c>
      <c r="L1703" s="98">
        <f>K1703*(J1703/H1703)</f>
        <v>65440.179507513531</v>
      </c>
      <c r="M1703" s="91">
        <f>H1703/AVERAGE(K1583:K1702)</f>
        <v>22.053943972904698</v>
      </c>
      <c r="N1703" s="87"/>
      <c r="O1703" s="99">
        <f t="shared" si="154"/>
        <v>24.315942005487798</v>
      </c>
      <c r="P1703" s="99"/>
      <c r="Q1703" s="107">
        <f>1/M1703-(G1703/100-(((E1703/E1583)^(1/10))-1))</f>
        <v>4.8872819302674717E-2</v>
      </c>
      <c r="R1703" s="97">
        <f>((G1703/G1704+G1703/1200+((1+G1704/1200)^(-119))*(1-G1703/G1704)))</f>
        <v>1.0125684261707941</v>
      </c>
      <c r="S1703" s="97">
        <f>S1702*R1702*E1702/E1703</f>
        <v>48.515086812518632</v>
      </c>
      <c r="T1703" s="100">
        <f t="shared" si="160"/>
        <v>0.11799260850579563</v>
      </c>
      <c r="U1703" s="100">
        <f t="shared" si="156"/>
        <v>-2.5243235935009656E-3</v>
      </c>
      <c r="V1703" s="100">
        <f t="shared" si="157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159"/>
        <v>2012.2916666665383</v>
      </c>
      <c r="G1704" s="97">
        <v>2.0499999999999998</v>
      </c>
      <c r="H1704" s="96">
        <f t="shared" si="158"/>
        <v>1923.5364226916136</v>
      </c>
      <c r="I1704" s="96">
        <f>C1704*$E$1859/E1704</f>
        <v>38.394051343344117</v>
      </c>
      <c r="J1704" s="98">
        <f>J1703*((H1704+(I1704/12))/H1703)</f>
        <v>1023327.5215313394</v>
      </c>
      <c r="K1704" s="96">
        <f>D1704*$E$1859/E1704</f>
        <v>122.55388588275345</v>
      </c>
      <c r="L1704" s="98">
        <f>K1704*(J1704/H1704)</f>
        <v>65199.058783062719</v>
      </c>
      <c r="M1704" s="91">
        <f>H1704/AVERAGE(K1584:K1703)</f>
        <v>21.779246906824888</v>
      </c>
      <c r="N1704" s="87"/>
      <c r="O1704" s="99">
        <f t="shared" si="154"/>
        <v>24.015130965765497</v>
      </c>
      <c r="P1704" s="99"/>
      <c r="Q1704" s="107">
        <f>1/M1704-(G1704/100-(((E1704/E1584)^(1/10))-1))</f>
        <v>5.0382220122844462E-2</v>
      </c>
      <c r="R1704" s="97">
        <f>((G1704/G1705+G1704/1200+((1+G1705/1200)^(-119))*(1-G1704/G1705)))</f>
        <v>1.0243977858120352</v>
      </c>
      <c r="S1704" s="97">
        <f>S1703*R1703*E1703/E1704</f>
        <v>48.976884486240564</v>
      </c>
      <c r="T1704" s="100">
        <f t="shared" si="160"/>
        <v>0.11788165486930291</v>
      </c>
      <c r="U1704" s="100">
        <f t="shared" si="156"/>
        <v>-9.3262172199778393E-3</v>
      </c>
      <c r="V1704" s="100">
        <f t="shared" si="157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159"/>
        <v>2012.3749999998715</v>
      </c>
      <c r="G1705" s="97">
        <v>1.8</v>
      </c>
      <c r="H1705" s="96">
        <f t="shared" si="158"/>
        <v>1863.0675980027409</v>
      </c>
      <c r="I1705" s="96">
        <f>C1705*$E$1859/E1705</f>
        <v>38.888279405898935</v>
      </c>
      <c r="J1705" s="98">
        <f>J1704*((H1705+(I1705/12))/H1704)</f>
        <v>992881.97103755584</v>
      </c>
      <c r="K1705" s="96">
        <f>D1705*$E$1859/E1705</f>
        <v>122.41080258758853</v>
      </c>
      <c r="L1705" s="98">
        <f>K1705*(J1705/H1705)</f>
        <v>65236.215304129422</v>
      </c>
      <c r="M1705" s="91">
        <f>H1705/AVERAGE(K1585:K1704)</f>
        <v>20.941467419743475</v>
      </c>
      <c r="N1705" s="87"/>
      <c r="O1705" s="99">
        <f t="shared" si="154"/>
        <v>23.095237989596868</v>
      </c>
      <c r="P1705" s="99"/>
      <c r="Q1705" s="107">
        <f>1/M1705-(G1705/100-(((E1705/E1585)^(1/10))-1))</f>
        <v>5.459875443949011E-2</v>
      </c>
      <c r="R1705" s="97">
        <f>((G1705/G1706+G1705/1200+((1+G1706/1200)^(-119))*(1-G1705/G1706)))</f>
        <v>1.0179797396872907</v>
      </c>
      <c r="S1705" s="97">
        <f>S1704*R1704*E1704/E1705</f>
        <v>50.230756780313044</v>
      </c>
      <c r="T1705" s="100">
        <f t="shared" si="160"/>
        <v>0.11088943740564572</v>
      </c>
      <c r="U1705" s="100">
        <f t="shared" si="156"/>
        <v>-1.3963687404937475E-2</v>
      </c>
      <c r="V1705" s="100">
        <f t="shared" si="157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159"/>
        <v>2012.4583333332048</v>
      </c>
      <c r="G1706" s="97">
        <v>1.62</v>
      </c>
      <c r="H1706" s="96">
        <f t="shared" si="158"/>
        <v>1841.0564295488016</v>
      </c>
      <c r="I1706" s="96">
        <f>C1706*$E$1859/E1706</f>
        <v>39.395168861503052</v>
      </c>
      <c r="J1706" s="98">
        <f>J1705*((H1706+(I1706/12))/H1705)</f>
        <v>982901.15788995964</v>
      </c>
      <c r="K1706" s="96">
        <f>D1706*$E$1859/E1706</f>
        <v>122.30308073105043</v>
      </c>
      <c r="L1706" s="98">
        <f>K1706*(J1706/H1706)</f>
        <v>65295.032642491955</v>
      </c>
      <c r="M1706" s="91">
        <f>H1706/AVERAGE(K1586:K1705)</f>
        <v>20.54750408685609</v>
      </c>
      <c r="N1706" s="87"/>
      <c r="O1706" s="99">
        <f t="shared" si="154"/>
        <v>22.66553633791575</v>
      </c>
      <c r="P1706" s="99"/>
      <c r="Q1706" s="107">
        <f>1/M1706-(G1706/100-(((E1706/E1586)^(1/10))-1))</f>
        <v>5.7106964442697764E-2</v>
      </c>
      <c r="R1706" s="97">
        <f>((G1706/G1707+G1706/1200+((1+G1707/1200)^(-119))*(1-G1706/G1707)))</f>
        <v>1.009626024902085</v>
      </c>
      <c r="S1706" s="97">
        <f>S1705*R1705*E1705/E1706</f>
        <v>51.208985408177099</v>
      </c>
      <c r="T1706" s="100">
        <f t="shared" si="160"/>
        <v>0.1066982746530154</v>
      </c>
      <c r="U1706" s="100">
        <f t="shared" si="156"/>
        <v>-1.8990050147513204E-2</v>
      </c>
      <c r="V1706" s="100">
        <f t="shared" si="157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159"/>
        <v>2012.541666666538</v>
      </c>
      <c r="G1707" s="97">
        <v>1.53</v>
      </c>
      <c r="H1707" s="96">
        <f t="shared" si="158"/>
        <v>1894.6402135711285</v>
      </c>
      <c r="I1707" s="96">
        <f>C1707*$E$1859/E1707</f>
        <v>40.049327983506743</v>
      </c>
      <c r="J1707" s="98">
        <f>J1706*((H1707+(I1707/12))/H1706)</f>
        <v>1013290.1997641537</v>
      </c>
      <c r="K1707" s="96">
        <f>D1707*$E$1859/E1707</f>
        <v>121.84321817456988</v>
      </c>
      <c r="L1707" s="98">
        <f>K1707*(J1707/H1707)</f>
        <v>65164.107675782885</v>
      </c>
      <c r="M1707" s="91">
        <f>H1707/AVERAGE(K1587:K1706)</f>
        <v>20.999341293380564</v>
      </c>
      <c r="N1707" s="87"/>
      <c r="O1707" s="99">
        <f t="shared" si="154"/>
        <v>23.168289603671155</v>
      </c>
      <c r="P1707" s="99"/>
      <c r="Q1707" s="107">
        <f>1/M1707-(G1707/100-(((E1707/E1587)^(1/10))-1))</f>
        <v>5.6678853537401985E-2</v>
      </c>
      <c r="R1707" s="97">
        <f>((G1707/G1708+G1707/1200+((1+G1708/1200)^(-119))*(1-G1707/G1708)))</f>
        <v>0.98758185677390697</v>
      </c>
      <c r="S1707" s="97">
        <f>S1706*R1706*E1706/E1707</f>
        <v>51.786324997243128</v>
      </c>
      <c r="T1707" s="100">
        <f t="shared" si="160"/>
        <v>0.10385926245499943</v>
      </c>
      <c r="U1707" s="100">
        <f t="shared" si="156"/>
        <v>-1.7820101163145141E-2</v>
      </c>
      <c r="V1707" s="100">
        <f t="shared" si="157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159"/>
        <v>2012.6249999998713</v>
      </c>
      <c r="G1708" s="97">
        <v>1.68</v>
      </c>
      <c r="H1708" s="96">
        <f t="shared" si="158"/>
        <v>1944.6651418966135</v>
      </c>
      <c r="I1708" s="96">
        <f>C1708*$E$1859/E1708</f>
        <v>40.414264827378645</v>
      </c>
      <c r="J1708" s="98">
        <f>J1707*((H1708+(I1708/12))/H1707)</f>
        <v>1041845.692306718</v>
      </c>
      <c r="K1708" s="96">
        <f>D1708*$E$1859/E1708</f>
        <v>120.51302832868154</v>
      </c>
      <c r="L1708" s="98">
        <f>K1708*(J1708/H1708)</f>
        <v>64564.318414542453</v>
      </c>
      <c r="M1708" s="91">
        <f>H1708/AVERAGE(K1588:K1707)</f>
        <v>21.410428453442933</v>
      </c>
      <c r="N1708" s="87"/>
      <c r="O1708" s="99">
        <f t="shared" si="154"/>
        <v>23.625464836831117</v>
      </c>
      <c r="P1708" s="99"/>
      <c r="Q1708" s="107">
        <f>1/M1708-(G1708/100-(((E1708/E1588)^(1/10))-1))</f>
        <v>5.4492344264520584E-2</v>
      </c>
      <c r="R1708" s="97">
        <f>((G1708/G1709+G1708/1200+((1+G1709/1200)^(-119))*(1-G1708/G1709)))</f>
        <v>0.99775557799757064</v>
      </c>
      <c r="S1708" s="97">
        <f>S1707*R1707*E1707/E1708</f>
        <v>50.860189993820796</v>
      </c>
      <c r="T1708" s="100">
        <f t="shared" si="160"/>
        <v>0.1077353723690242</v>
      </c>
      <c r="U1708" s="100">
        <f t="shared" si="156"/>
        <v>-1.5773679081037995E-2</v>
      </c>
      <c r="V1708" s="100">
        <f t="shared" si="157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159"/>
        <v>2012.7083333332046</v>
      </c>
      <c r="G1709" s="97">
        <v>1.72</v>
      </c>
      <c r="H1709" s="96">
        <f t="shared" si="158"/>
        <v>1991.1638546370673</v>
      </c>
      <c r="I1709" s="96">
        <f>C1709*$E$1859/E1709</f>
        <v>40.818707277653637</v>
      </c>
      <c r="J1709" s="98">
        <f>J1708*((H1709+(I1709/12))/H1708)</f>
        <v>1068579.5407081493</v>
      </c>
      <c r="K1709" s="96">
        <f>D1709*$E$1859/E1709</f>
        <v>119.32471035880501</v>
      </c>
      <c r="L1709" s="98">
        <f>K1709*(J1709/H1709)</f>
        <v>64036.891737162368</v>
      </c>
      <c r="M1709" s="91">
        <f>H1709/AVERAGE(K1589:K1708)</f>
        <v>21.783690301727674</v>
      </c>
      <c r="N1709" s="87"/>
      <c r="O1709" s="99">
        <f t="shared" si="154"/>
        <v>24.040589108752897</v>
      </c>
      <c r="P1709" s="99"/>
      <c r="Q1709" s="107">
        <f>1/M1709-(G1709/100-(((E1709/E1589)^(1/10))-1))</f>
        <v>5.3578290187035298E-2</v>
      </c>
      <c r="R1709" s="97">
        <f>((G1709/G1710+G1709/1200+((1+G1710/1200)^(-119))*(1-G1709/G1710)))</f>
        <v>0.99870399172195323</v>
      </c>
      <c r="S1709" s="97">
        <f>S1708*R1708*E1708/E1709</f>
        <v>50.520604602725506</v>
      </c>
      <c r="T1709" s="100">
        <f t="shared" si="160"/>
        <v>9.6380583447934098E-2</v>
      </c>
      <c r="U1709" s="100">
        <f t="shared" si="156"/>
        <v>-2.0303581951340743E-2</v>
      </c>
      <c r="V1709" s="100">
        <f t="shared" si="157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159"/>
        <v>2012.7916666665378</v>
      </c>
      <c r="G1710" s="97">
        <v>1.75</v>
      </c>
      <c r="H1710" s="96">
        <f t="shared" si="158"/>
        <v>1984.2104960292579</v>
      </c>
      <c r="I1710" s="96">
        <f>C1710*$E$1859/E1710</f>
        <v>41.5981961478548</v>
      </c>
      <c r="J1710" s="98">
        <f>J1709*((H1710+(I1710/12))/H1709)</f>
        <v>1066708.289231613</v>
      </c>
      <c r="K1710" s="96">
        <f>D1710*$E$1859/E1710</f>
        <v>119.37573683876811</v>
      </c>
      <c r="L1710" s="98">
        <f>K1710*(J1710/H1710)</f>
        <v>64176.199185455735</v>
      </c>
      <c r="M1710" s="91">
        <f>H1710/AVERAGE(K1590:K1709)</f>
        <v>21.57710965452878</v>
      </c>
      <c r="N1710" s="87"/>
      <c r="O1710" s="99">
        <f t="shared" si="154"/>
        <v>23.816813659366225</v>
      </c>
      <c r="P1710" s="99"/>
      <c r="Q1710" s="107">
        <f>1/M1710-(G1710/100-(((E1710/E1590)^(1/10))-1))</f>
        <v>5.3508222372874691E-2</v>
      </c>
      <c r="R1710" s="97">
        <f>((G1710/G1711+G1710/1200+((1+G1711/1200)^(-119))*(1-G1710/G1711)))</f>
        <v>1.0106004066436509</v>
      </c>
      <c r="S1710" s="97">
        <f>S1709*R1709*E1709/E1710</f>
        <v>50.47476038422527</v>
      </c>
      <c r="T1710" s="100">
        <f t="shared" si="160"/>
        <v>9.2693827456812095E-2</v>
      </c>
      <c r="U1710" s="100">
        <f t="shared" si="156"/>
        <v>-2.4064601069763936E-2</v>
      </c>
      <c r="V1710" s="100">
        <f t="shared" si="157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159"/>
        <v>2012.8749999998711</v>
      </c>
      <c r="G1711" s="97">
        <v>1.65</v>
      </c>
      <c r="H1711" s="96">
        <f t="shared" si="158"/>
        <v>1933.6037088493224</v>
      </c>
      <c r="I1711" s="96">
        <f>C1711*$E$1859/E1711</f>
        <v>42.563472844209102</v>
      </c>
      <c r="J1711" s="98">
        <f>J1710*((H1711+(I1711/12))/H1710)</f>
        <v>1041409.0016636404</v>
      </c>
      <c r="K1711" s="96">
        <f>D1711*$E$1859/E1711</f>
        <v>119.94866405178789</v>
      </c>
      <c r="L1711" s="98">
        <f>K1711*(J1711/H1711)</f>
        <v>64602.492180466725</v>
      </c>
      <c r="M1711" s="91">
        <f>H1711/AVERAGE(K1591:K1710)</f>
        <v>20.898162059573689</v>
      </c>
      <c r="N1711" s="87"/>
      <c r="O1711" s="99">
        <f t="shared" si="154"/>
        <v>23.073935342391596</v>
      </c>
      <c r="P1711" s="99"/>
      <c r="Q1711" s="107">
        <f>1/M1711-(G1711/100-(((E1711/E1591)^(1/10))-1))</f>
        <v>5.552737765751057E-2</v>
      </c>
      <c r="R1711" s="97">
        <f>((G1711/G1712+G1711/1200+((1+G1712/1200)^(-119))*(1-G1711/G1712)))</f>
        <v>0.99499726149574863</v>
      </c>
      <c r="S1711" s="97">
        <f>S1710*R1710*E1710/E1711</f>
        <v>51.252652882237626</v>
      </c>
      <c r="T1711" s="100">
        <f t="shared" si="160"/>
        <v>0.10108790636910014</v>
      </c>
      <c r="U1711" s="100">
        <f t="shared" si="156"/>
        <v>-2.4418648856516456E-2</v>
      </c>
      <c r="V1711" s="100">
        <f t="shared" si="157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159"/>
        <v>2012.9583333332043</v>
      </c>
      <c r="G1712" s="97">
        <v>1.72</v>
      </c>
      <c r="H1712" s="96">
        <f t="shared" si="158"/>
        <v>1977.4483775985291</v>
      </c>
      <c r="I1712" s="96">
        <f>C1712*$E$1859/E1712</f>
        <v>43.447722897548338</v>
      </c>
      <c r="J1712" s="98">
        <f>J1711*((H1712+(I1712/12))/H1711)</f>
        <v>1066973.0835356223</v>
      </c>
      <c r="K1712" s="96">
        <f>D1712*$E$1859/E1712</f>
        <v>120.27720025174104</v>
      </c>
      <c r="L1712" s="98">
        <f>K1712*(J1712/H1712)</f>
        <v>64898.045726727105</v>
      </c>
      <c r="M1712" s="91">
        <f>H1712/AVERAGE(K1592:K1711)</f>
        <v>21.238261139845605</v>
      </c>
      <c r="N1712" s="87"/>
      <c r="O1712" s="99">
        <f t="shared" si="154"/>
        <v>23.456313867189611</v>
      </c>
      <c r="P1712" s="99"/>
      <c r="Q1712" s="107">
        <f>1/M1712-(G1712/100-(((E1712/E1592)^(1/10))-1))</f>
        <v>5.4011137971734811E-2</v>
      </c>
      <c r="R1712" s="97">
        <f>((G1712/G1713+G1712/1200+((1+G1713/1200)^(-119))*(1-G1712/G1713)))</f>
        <v>0.98428092591792593</v>
      </c>
      <c r="S1712" s="97">
        <f>S1711*R1711*E1711/E1712</f>
        <v>51.133956304185233</v>
      </c>
      <c r="T1712" s="100">
        <f t="shared" si="160"/>
        <v>9.8771828705218612E-2</v>
      </c>
      <c r="U1712" s="100">
        <f t="shared" si="156"/>
        <v>-2.1411373169075598E-2</v>
      </c>
      <c r="V1712" s="100">
        <f t="shared" si="157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159"/>
        <v>2013.0416666665376</v>
      </c>
      <c r="G1713" s="97">
        <v>1.91</v>
      </c>
      <c r="H1713" s="96">
        <f t="shared" si="158"/>
        <v>2052.1713922181689</v>
      </c>
      <c r="I1713" s="96">
        <f>C1713*$E$1859/E1713</f>
        <v>43.716998878177279</v>
      </c>
      <c r="J1713" s="98">
        <f>J1712*((H1713+(I1713/12))/H1712)</f>
        <v>1109257.1289878411</v>
      </c>
      <c r="K1713" s="96">
        <f>D1713*$E$1859/E1713</f>
        <v>120.47242307914998</v>
      </c>
      <c r="L1713" s="98">
        <f>K1713*(J1713/H1713)</f>
        <v>65118.77840892323</v>
      </c>
      <c r="M1713" s="91">
        <f>H1713/AVERAGE(K1593:K1712)</f>
        <v>21.900475413821802</v>
      </c>
      <c r="N1713" s="87"/>
      <c r="O1713" s="99">
        <f t="shared" si="154"/>
        <v>24.193771416596853</v>
      </c>
      <c r="P1713" s="99"/>
      <c r="Q1713" s="107">
        <f>1/M1713-(G1713/100-(((E1713/E1593)^(1/10))-1))</f>
        <v>5.0537938236435147E-2</v>
      </c>
      <c r="R1713" s="97">
        <f>((G1713/G1714+G1713/1200+((1+G1714/1200)^(-119))*(1-G1713/G1714)))</f>
        <v>0.99529370145332274</v>
      </c>
      <c r="S1713" s="97">
        <f>S1712*R1712*E1712/E1713</f>
        <v>50.18177508306858</v>
      </c>
      <c r="T1713" s="100">
        <f t="shared" si="160"/>
        <v>9.5135580101541883E-2</v>
      </c>
      <c r="U1713" s="100">
        <f t="shared" si="156"/>
        <v>-1.9323204210377476E-2</v>
      </c>
      <c r="V1713" s="100">
        <f t="shared" si="157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159"/>
        <v>2013.1249999998709</v>
      </c>
      <c r="G1714" s="97">
        <v>1.98</v>
      </c>
      <c r="H1714" s="96">
        <f t="shared" si="158"/>
        <v>2079.3757671450594</v>
      </c>
      <c r="I1714" s="96">
        <f>C1714*$E$1859/E1714</f>
        <v>43.756021029493247</v>
      </c>
      <c r="J1714" s="98">
        <f>J1713*((H1714+(I1714/12))/H1713)</f>
        <v>1125932.8170642226</v>
      </c>
      <c r="K1714" s="96">
        <f>D1714*$E$1859/E1714</f>
        <v>120.03916903566125</v>
      </c>
      <c r="L1714" s="98">
        <f>K1714*(J1714/H1714)</f>
        <v>64998.372052751656</v>
      </c>
      <c r="M1714" s="91">
        <f>H1714/AVERAGE(K1594:K1713)</f>
        <v>22.052724336861932</v>
      </c>
      <c r="N1714" s="87"/>
      <c r="O1714" s="99">
        <f t="shared" si="154"/>
        <v>24.367396962422955</v>
      </c>
      <c r="P1714" s="99"/>
      <c r="Q1714" s="107">
        <f>1/M1714-(G1714/100-(((E1714/E1594)^(1/10))-1))</f>
        <v>4.9571974966961689E-2</v>
      </c>
      <c r="R1714" s="97">
        <f>((G1714/G1715+G1714/1200+((1+G1715/1200)^(-119))*(1-G1714/G1715)))</f>
        <v>1.0034511580252754</v>
      </c>
      <c r="S1714" s="97">
        <f>S1713*R1713*E1713/E1714</f>
        <v>49.539871656185113</v>
      </c>
      <c r="T1714" s="100">
        <f t="shared" si="160"/>
        <v>9.62866850892663E-2</v>
      </c>
      <c r="U1714" s="100">
        <f t="shared" si="156"/>
        <v>-2.0113744427384672E-2</v>
      </c>
      <c r="V1714" s="100">
        <f t="shared" si="157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159"/>
        <v>2013.2083333332041</v>
      </c>
      <c r="G1715" s="97">
        <v>1.96</v>
      </c>
      <c r="H1715" s="96">
        <f t="shared" si="158"/>
        <v>2126.7789993470028</v>
      </c>
      <c r="I1715" s="96">
        <f>C1715*$E$1859/E1715</f>
        <v>44.035048115546033</v>
      </c>
      <c r="J1715" s="98">
        <f>J1714*((H1715+(I1715/12))/H1714)</f>
        <v>1153587.5413782224</v>
      </c>
      <c r="K1715" s="96">
        <f>D1715*$E$1859/E1715</f>
        <v>120.27012518634031</v>
      </c>
      <c r="L1715" s="98">
        <f>K1715*(J1715/H1715)</f>
        <v>65235.794625374867</v>
      </c>
      <c r="M1715" s="91">
        <f>H1715/AVERAGE(K1595:K1714)</f>
        <v>22.419207114602568</v>
      </c>
      <c r="N1715" s="87"/>
      <c r="O1715" s="99">
        <f t="shared" si="154"/>
        <v>24.777200805369681</v>
      </c>
      <c r="P1715" s="99"/>
      <c r="Q1715" s="107">
        <f>1/M1715-(G1715/100-(((E1715/E1595)^(1/10))-1))</f>
        <v>4.8684797595349036E-2</v>
      </c>
      <c r="R1715" s="97">
        <f>((G1715/G1716+G1715/1200+((1+G1716/1200)^(-119))*(1-G1715/G1716)))</f>
        <v>1.019820122666715</v>
      </c>
      <c r="S1715" s="97">
        <f>S1714*R1714*E1714/E1715</f>
        <v>49.581211079830545</v>
      </c>
      <c r="T1715" s="100">
        <f t="shared" si="160"/>
        <v>9.040935916596915E-2</v>
      </c>
      <c r="U1715" s="100">
        <f t="shared" si="156"/>
        <v>-1.9485916171135154E-2</v>
      </c>
      <c r="V1715" s="100">
        <f t="shared" si="157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159"/>
        <v>2013.2916666665374</v>
      </c>
      <c r="G1716" s="97">
        <v>1.76</v>
      </c>
      <c r="H1716" s="96">
        <f t="shared" si="158"/>
        <v>2156.2700859240267</v>
      </c>
      <c r="I1716" s="96">
        <f>C1716*$E$1859/E1716</f>
        <v>44.611695566039216</v>
      </c>
      <c r="J1716" s="98">
        <f>J1715*((H1716+(I1716/12))/H1715)</f>
        <v>1171600.3084557853</v>
      </c>
      <c r="K1716" s="96">
        <f>D1716*$E$1859/E1716</f>
        <v>121.88250193880954</v>
      </c>
      <c r="L1716" s="98">
        <f>K1716*(J1716/H1716)</f>
        <v>66224.346290867834</v>
      </c>
      <c r="M1716" s="91">
        <f>H1716/AVERAGE(K1596:K1715)</f>
        <v>22.595655396105585</v>
      </c>
      <c r="N1716" s="87"/>
      <c r="O1716" s="99">
        <f t="shared" si="154"/>
        <v>24.976932098870417</v>
      </c>
      <c r="P1716" s="99"/>
      <c r="Q1716" s="107">
        <f>1/M1716-(G1716/100-(((E1716/E1596)^(1/10))-1))</f>
        <v>5.045254718824474E-2</v>
      </c>
      <c r="R1716" s="97">
        <f>((G1716/G1717+G1716/1200+((1+G1717/1200)^(-119))*(1-G1716/G1717)))</f>
        <v>0.98613460955449705</v>
      </c>
      <c r="S1716" s="97">
        <f>S1715*R1715*E1715/E1716</f>
        <v>50.616539718281743</v>
      </c>
      <c r="T1716" s="100">
        <f t="shared" si="160"/>
        <v>9.2444602239405649E-2</v>
      </c>
      <c r="U1716" s="100">
        <f t="shared" si="156"/>
        <v>-2.0082681848827222E-2</v>
      </c>
      <c r="V1716" s="100">
        <f t="shared" si="157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159"/>
        <v>2013.3749999998706</v>
      </c>
      <c r="G1717" s="97">
        <v>1.93</v>
      </c>
      <c r="H1717" s="96">
        <f t="shared" si="158"/>
        <v>2247.185149799308</v>
      </c>
      <c r="I1717" s="96">
        <f>C1717*$E$1859/E1717</f>
        <v>45.062285553814554</v>
      </c>
      <c r="J1717" s="98">
        <f>J1716*((H1717+(I1717/12))/H1716)</f>
        <v>1223038.9941325723</v>
      </c>
      <c r="K1717" s="96">
        <f>D1717*$E$1859/E1717</f>
        <v>123.15045296815413</v>
      </c>
      <c r="L1717" s="98">
        <f>K1717*(J1717/H1717)</f>
        <v>67025.098549887305</v>
      </c>
      <c r="M1717" s="91">
        <f>H1717/AVERAGE(K1597:K1716)</f>
        <v>23.411841781842391</v>
      </c>
      <c r="N1717" s="87"/>
      <c r="O1717" s="99">
        <f t="shared" si="154"/>
        <v>25.881910504712472</v>
      </c>
      <c r="P1717" s="99"/>
      <c r="Q1717" s="107">
        <f>1/M1717-(G1717/100-(((E1717/E1597)^(1/10))-1))</f>
        <v>4.7559095488884831E-2</v>
      </c>
      <c r="R1717" s="97">
        <f>((G1717/G1718+G1717/1200+((1+G1718/1200)^(-119))*(1-G1717/G1718)))</f>
        <v>0.96882821841789979</v>
      </c>
      <c r="S1717" s="97">
        <f>S1716*R1716*E1716/E1717</f>
        <v>49.826011014749959</v>
      </c>
      <c r="T1717" s="100">
        <f t="shared" si="160"/>
        <v>8.828702183228887E-2</v>
      </c>
      <c r="U1717" s="100">
        <f t="shared" si="156"/>
        <v>-1.9404900566528327E-2</v>
      </c>
      <c r="V1717" s="100">
        <f t="shared" si="157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159"/>
        <v>2013.4583333332039</v>
      </c>
      <c r="G1718" s="97">
        <v>2.2999999999999998</v>
      </c>
      <c r="H1718" s="96">
        <f t="shared" si="158"/>
        <v>2213.0009283995128</v>
      </c>
      <c r="I1718" s="96">
        <f>C1718*$E$1859/E1718</f>
        <v>45.483015430142515</v>
      </c>
      <c r="J1718" s="98">
        <f>J1717*((H1718+(I1718/12))/H1717)</f>
        <v>1206496.9612523795</v>
      </c>
      <c r="K1718" s="96">
        <f>D1718*$E$1859/E1718</f>
        <v>124.33664723088253</v>
      </c>
      <c r="L1718" s="98">
        <f>K1718*(J1718/H1718)</f>
        <v>67786.590204849315</v>
      </c>
      <c r="M1718" s="91">
        <f>H1718/AVERAGE(K1598:K1717)</f>
        <v>22.92533317391532</v>
      </c>
      <c r="N1718" s="87"/>
      <c r="O1718" s="99">
        <f t="shared" si="154"/>
        <v>25.347211669351619</v>
      </c>
      <c r="P1718" s="99"/>
      <c r="Q1718" s="107">
        <f>1/M1718-(G1718/100-(((E1718/E1598)^(1/10))-1))</f>
        <v>4.4899452656777174E-2</v>
      </c>
      <c r="R1718" s="97">
        <f>((G1718/G1719+G1718/1200+((1+G1719/1200)^(-119))*(1-G1718/G1719)))</f>
        <v>0.97744062666193965</v>
      </c>
      <c r="S1718" s="97">
        <f>S1717*R1717*E1717/E1718</f>
        <v>48.157282063143434</v>
      </c>
      <c r="T1718" s="100">
        <f t="shared" si="160"/>
        <v>9.4687106207306693E-2</v>
      </c>
      <c r="U1718" s="100">
        <f t="shared" si="156"/>
        <v>-1.7554058565415032E-2</v>
      </c>
      <c r="V1718" s="100">
        <f t="shared" si="157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159"/>
        <v>2013.5416666665371</v>
      </c>
      <c r="G1719" s="97">
        <v>2.58</v>
      </c>
      <c r="H1719" s="96">
        <f t="shared" si="158"/>
        <v>2280.3338410760452</v>
      </c>
      <c r="I1719" s="96">
        <f>C1719*$E$1859/E1719</f>
        <v>45.979835941825478</v>
      </c>
      <c r="J1719" s="98">
        <f>J1718*((H1719+(I1719/12))/H1718)</f>
        <v>1245294.8809142697</v>
      </c>
      <c r="K1719" s="96">
        <f>D1719*$E$1859/E1719</f>
        <v>125.84554463689443</v>
      </c>
      <c r="L1719" s="98">
        <f>K1719*(J1719/H1719)</f>
        <v>68724.50414902503</v>
      </c>
      <c r="M1719" s="91">
        <f>H1719/AVERAGE(K1599:K1718)</f>
        <v>23.492460177159629</v>
      </c>
      <c r="N1719" s="87"/>
      <c r="O1719" s="99">
        <f t="shared" si="154"/>
        <v>25.976012306614152</v>
      </c>
      <c r="P1719" s="99"/>
      <c r="Q1719" s="107">
        <f>1/M1719-(G1719/100-(((E1719/E1599)^(1/10))-1))</f>
        <v>4.0975328731904334E-2</v>
      </c>
      <c r="R1719" s="97">
        <f>((G1719/G1720+G1719/1200+((1+G1720/1200)^(-119))*(1-G1719/G1720)))</f>
        <v>0.98827007178827742</v>
      </c>
      <c r="S1719" s="97">
        <f>S1718*R1718*E1718/E1719</f>
        <v>47.052345450094542</v>
      </c>
      <c r="T1719" s="100">
        <f t="shared" si="160"/>
        <v>9.5177071372000377E-2</v>
      </c>
      <c r="U1719" s="100">
        <f t="shared" si="156"/>
        <v>-1.6367659498454534E-2</v>
      </c>
      <c r="V1719" s="100">
        <f t="shared" si="157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159"/>
        <v>2013.6249999998704</v>
      </c>
      <c r="G1720" s="97">
        <v>2.74</v>
      </c>
      <c r="H1720" s="96">
        <f t="shared" si="158"/>
        <v>2279.5185710651317</v>
      </c>
      <c r="I1720" s="96">
        <f>C1720*$E$1859/E1720</f>
        <v>46.438707005534226</v>
      </c>
      <c r="J1720" s="98">
        <f>J1719*((H1720+(I1720/12))/H1719)</f>
        <v>1246963.0162414378</v>
      </c>
      <c r="K1720" s="96">
        <f>D1720*$E$1859/E1720</f>
        <v>127.25033763473959</v>
      </c>
      <c r="L1720" s="98">
        <f>K1720*(J1720/H1720)</f>
        <v>69609.639003999342</v>
      </c>
      <c r="M1720" s="91">
        <f>H1720/AVERAGE(K1600:K1719)</f>
        <v>23.356649094916087</v>
      </c>
      <c r="N1720" s="87"/>
      <c r="O1720" s="99">
        <f t="shared" si="154"/>
        <v>25.827397250944145</v>
      </c>
      <c r="P1720" s="99"/>
      <c r="Q1720" s="107">
        <f>1/M1720-(G1720/100-(((E1720/E1600)^(1/10))-1))</f>
        <v>3.9356890135809078E-2</v>
      </c>
      <c r="R1720" s="97">
        <f>((G1720/G1721+G1720/1200+((1+G1721/1200)^(-119))*(1-G1720/G1721)))</f>
        <v>0.99623107360015073</v>
      </c>
      <c r="S1720" s="97">
        <f>S1719*R1719*E1719/E1720</f>
        <v>46.444555194675061</v>
      </c>
      <c r="T1720" s="100">
        <f t="shared" si="160"/>
        <v>9.3456913563226163E-2</v>
      </c>
      <c r="U1720" s="100">
        <f t="shared" si="156"/>
        <v>-1.7368565067377606E-2</v>
      </c>
      <c r="V1720" s="100">
        <f t="shared" si="157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159"/>
        <v>2013.7083333332037</v>
      </c>
      <c r="G1721" s="97">
        <v>2.81</v>
      </c>
      <c r="H1721" s="96">
        <f t="shared" si="158"/>
        <v>2300.1561013927021</v>
      </c>
      <c r="I1721" s="96">
        <f>C1721*$E$1859/E1721</f>
        <v>46.898279300787088</v>
      </c>
      <c r="J1721" s="98">
        <f>J1720*((H1721+(I1721/12))/H1720)</f>
        <v>1260390.2397663274</v>
      </c>
      <c r="K1721" s="96">
        <f>D1721*$E$1859/E1721</f>
        <v>128.65670400044411</v>
      </c>
      <c r="L1721" s="98">
        <f>K1721*(J1721/H1721)</f>
        <v>70498.543079090014</v>
      </c>
      <c r="M1721" s="91">
        <f>H1721/AVERAGE(K1601:K1720)</f>
        <v>23.442287167960597</v>
      </c>
      <c r="N1721" s="87"/>
      <c r="O1721" s="99">
        <f t="shared" si="154"/>
        <v>25.923107076121401</v>
      </c>
      <c r="P1721" s="99"/>
      <c r="Q1721" s="107">
        <f>1/M1721-(G1721/100-(((E1721/E1601)^(1/10))-1))</f>
        <v>3.8287251690726408E-2</v>
      </c>
      <c r="R1721" s="97">
        <f>((G1721/G1722+G1721/1200+((1+G1722/1200)^(-119))*(1-G1721/G1722)))</f>
        <v>1.0189187020214248</v>
      </c>
      <c r="S1721" s="97">
        <f>S1720*R1720*E1720/E1721</f>
        <v>46.215759948362788</v>
      </c>
      <c r="T1721" s="100">
        <f t="shared" si="160"/>
        <v>9.0969927078267565E-2</v>
      </c>
      <c r="U1721" s="100">
        <f t="shared" si="156"/>
        <v>-1.8451454905172304E-2</v>
      </c>
      <c r="V1721" s="100">
        <f t="shared" si="157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159"/>
        <v>2013.7916666665369</v>
      </c>
      <c r="G1722" s="97">
        <v>2.62</v>
      </c>
      <c r="H1722" s="96">
        <f t="shared" si="158"/>
        <v>2351.0093798009807</v>
      </c>
      <c r="I1722" s="96">
        <f>C1722*$E$1859/E1722</f>
        <v>47.28817976615597</v>
      </c>
      <c r="J1722" s="98">
        <f>J1721*((H1722+(I1722/12))/H1721)</f>
        <v>1290415.0595645271</v>
      </c>
      <c r="K1722" s="96">
        <f>D1722*$E$1859/E1722</f>
        <v>131.64511669364205</v>
      </c>
      <c r="L1722" s="98">
        <f>K1722*(J1722/H1722)</f>
        <v>72256.981430667773</v>
      </c>
      <c r="M1722" s="91">
        <f>H1722/AVERAGE(K1602:K1721)</f>
        <v>23.834737887631427</v>
      </c>
      <c r="N1722" s="87"/>
      <c r="O1722" s="99">
        <f t="shared" si="154"/>
        <v>26.356918954589545</v>
      </c>
      <c r="P1722" s="99"/>
      <c r="Q1722" s="107">
        <f>1/M1722-(G1722/100-(((E1722/E1602)^(1/10))-1))</f>
        <v>3.9331513230855576E-2</v>
      </c>
      <c r="R1722" s="97">
        <f>((G1722/G1723+G1722/1200+((1+G1723/1200)^(-119))*(1-G1722/G1723)))</f>
        <v>0.99350010533486743</v>
      </c>
      <c r="S1722" s="97">
        <f>S1721*R1721*E1721/E1722</f>
        <v>47.211685603120436</v>
      </c>
      <c r="T1722" s="100">
        <f t="shared" si="160"/>
        <v>8.5094937339579291E-2</v>
      </c>
      <c r="U1722" s="100">
        <f t="shared" si="156"/>
        <v>-2.3426729790562928E-2</v>
      </c>
      <c r="V1722" s="100">
        <f t="shared" si="157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159"/>
        <v>2013.8749999998702</v>
      </c>
      <c r="G1723" s="97">
        <v>2.72</v>
      </c>
      <c r="H1723" s="96">
        <f t="shared" si="158"/>
        <v>2442.80676782412</v>
      </c>
      <c r="I1723" s="96">
        <f>C1723*$E$1859/E1723</f>
        <v>47.654322382356</v>
      </c>
      <c r="J1723" s="98">
        <f>J1722*((H1723+(I1723/12))/H1722)</f>
        <v>1342980.2347328924</v>
      </c>
      <c r="K1723" s="96">
        <f>D1723*$E$1859/E1723</f>
        <v>134.57620816868248</v>
      </c>
      <c r="L1723" s="98">
        <f>K1723*(J1723/H1723)</f>
        <v>73985.871505024596</v>
      </c>
      <c r="M1723" s="91">
        <f>H1723/AVERAGE(K1603:K1722)</f>
        <v>24.642077092412045</v>
      </c>
      <c r="N1723" s="87"/>
      <c r="O1723" s="99">
        <f t="shared" si="154"/>
        <v>27.246316008132855</v>
      </c>
      <c r="P1723" s="99"/>
      <c r="Q1723" s="107">
        <f>1/M1723-(G1723/100-(((E1723/E1603)^(1/10))-1))</f>
        <v>3.7024686012149415E-2</v>
      </c>
      <c r="R1723" s="97">
        <f>((G1723/G1724+G1723/1200+((1+G1724/1200)^(-119))*(1-G1723/G1724)))</f>
        <v>0.98677017693488689</v>
      </c>
      <c r="S1723" s="97">
        <f>S1722*R1722*E1722/E1723</f>
        <v>47.000810211486936</v>
      </c>
      <c r="T1723" s="100">
        <f t="shared" si="160"/>
        <v>8.5864096873947471E-2</v>
      </c>
      <c r="U1723" s="100">
        <f t="shared" si="156"/>
        <v>-2.0093601815271867E-2</v>
      </c>
      <c r="V1723" s="100">
        <f t="shared" si="157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159"/>
        <v>2013.9583333332034</v>
      </c>
      <c r="G1724" s="97">
        <v>2.9</v>
      </c>
      <c r="H1724" s="96">
        <f t="shared" si="158"/>
        <v>2476.2193164956716</v>
      </c>
      <c r="I1724" s="96">
        <f>C1724*$E$1859/E1724</f>
        <v>47.927797566177055</v>
      </c>
      <c r="J1724" s="98">
        <f>J1723*((H1724+(I1724/12))/H1723)</f>
        <v>1363545.1985776706</v>
      </c>
      <c r="K1724" s="96">
        <f>D1724*$E$1859/E1724</f>
        <v>137.24965178996686</v>
      </c>
      <c r="L1724" s="98">
        <f>K1724*(J1724/H1724)</f>
        <v>75577.353935480307</v>
      </c>
      <c r="M1724" s="91">
        <f>H1724/AVERAGE(K1604:K1723)</f>
        <v>24.861869296461933</v>
      </c>
      <c r="N1724" s="87"/>
      <c r="O1724" s="99">
        <f t="shared" si="154"/>
        <v>27.48375359866268</v>
      </c>
      <c r="P1724" s="99"/>
      <c r="Q1724" s="107">
        <f>1/M1724-(G1724/100-(((E1724/E1604)^(1/10))-1))</f>
        <v>3.4968173305041088E-2</v>
      </c>
      <c r="R1724" s="97">
        <f>((G1724/G1725+G1724/1200+((1+G1725/1200)^(-119))*(1-G1724/G1725)))</f>
        <v>1.0058668846418555</v>
      </c>
      <c r="S1724" s="97">
        <f>S1723*R1723*E1723/E1724</f>
        <v>46.382978001290546</v>
      </c>
      <c r="T1724" s="100">
        <f t="shared" si="160"/>
        <v>8.9808652495178221E-2</v>
      </c>
      <c r="U1724" s="100">
        <f t="shared" si="156"/>
        <v>-1.456289910728148E-2</v>
      </c>
      <c r="V1724" s="100">
        <f t="shared" si="157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159"/>
        <v>2014.0416666665367</v>
      </c>
      <c r="G1725" s="97">
        <v>2.86</v>
      </c>
      <c r="H1725" s="96">
        <f t="shared" si="158"/>
        <v>2486.9383470134571</v>
      </c>
      <c r="I1725" s="96">
        <f>C1725*$E$1859/E1725</f>
        <v>48.314222919053556</v>
      </c>
      <c r="J1725" s="98">
        <f>J1724*((H1725+(I1725/12))/H1724)</f>
        <v>1371664.7411476767</v>
      </c>
      <c r="K1725" s="96">
        <f>D1725*$E$1859/E1725</f>
        <v>137.03662229888786</v>
      </c>
      <c r="L1725" s="98">
        <f>K1725*(J1725/H1725)</f>
        <v>75582.212674908267</v>
      </c>
      <c r="M1725" s="91">
        <f>H1725/AVERAGE(K1605:K1724)</f>
        <v>24.859609093632702</v>
      </c>
      <c r="N1725" s="87"/>
      <c r="O1725" s="99">
        <f t="shared" si="154"/>
        <v>27.474102609349288</v>
      </c>
      <c r="P1725" s="99"/>
      <c r="Q1725" s="107">
        <f>1/M1725-(G1725/100-(((E1725/E1605)^(1/10))-1))</f>
        <v>3.5253275788467722E-2</v>
      </c>
      <c r="R1725" s="97">
        <f>((G1725/G1726+G1725/1200+((1+G1726/1200)^(-119))*(1-G1725/G1726)))</f>
        <v>1.0154143860838949</v>
      </c>
      <c r="S1725" s="97">
        <f>S1724*R1724*E1724/E1725</f>
        <v>46.482176374067258</v>
      </c>
      <c r="T1725" s="100">
        <f t="shared" si="160"/>
        <v>9.1699550059707979E-2</v>
      </c>
      <c r="U1725" s="100">
        <f t="shared" si="156"/>
        <v>-1.529972843184757E-2</v>
      </c>
      <c r="V1725" s="100">
        <f t="shared" si="157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159"/>
        <v>2014.1249999998699</v>
      </c>
      <c r="G1726" s="97">
        <v>2.71</v>
      </c>
      <c r="H1726" s="96">
        <f t="shared" si="158"/>
        <v>2470.5424089683565</v>
      </c>
      <c r="I1726" s="96">
        <f>C1726*$E$1859/E1726</f>
        <v>48.698209146679936</v>
      </c>
      <c r="J1726" s="98">
        <f>J1725*((H1726+(I1726/12))/H1725)</f>
        <v>1364859.8832396115</v>
      </c>
      <c r="K1726" s="96">
        <f>D1726*$E$1859/E1726</f>
        <v>136.82633170202581</v>
      </c>
      <c r="L1726" s="98">
        <f>K1726*(J1726/H1726)</f>
        <v>75590.190410418189</v>
      </c>
      <c r="M1726" s="91">
        <f>H1726/AVERAGE(K1606:K1725)</f>
        <v>24.590930877894117</v>
      </c>
      <c r="N1726" s="87"/>
      <c r="O1726" s="99">
        <f t="shared" si="154"/>
        <v>27.170675136889404</v>
      </c>
      <c r="P1726" s="99"/>
      <c r="Q1726" s="107">
        <f>1/M1726-(G1726/100-(((E1726/E1606)^(1/10))-1))</f>
        <v>3.7019397023219075E-2</v>
      </c>
      <c r="R1726" s="97">
        <f>((G1726/G1727+G1726/1200+((1+G1727/1200)^(-119))*(1-G1726/G1727)))</f>
        <v>1.0013900105334868</v>
      </c>
      <c r="S1726" s="97">
        <f>S1725*R1725*E1725/E1726</f>
        <v>47.024777256091646</v>
      </c>
      <c r="T1726" s="100">
        <f t="shared" si="160"/>
        <v>9.6068584008855762E-2</v>
      </c>
      <c r="U1726" s="100">
        <f t="shared" si="156"/>
        <v>-1.7913080091109368E-2</v>
      </c>
      <c r="V1726" s="100">
        <f t="shared" si="157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159"/>
        <v>2014.2083333332032</v>
      </c>
      <c r="G1727" s="97">
        <v>2.72</v>
      </c>
      <c r="H1727" s="96">
        <f t="shared" si="158"/>
        <v>2517.5260636582539</v>
      </c>
      <c r="I1727" s="96">
        <f>C1727*$E$1859/E1727</f>
        <v>48.944990816486289</v>
      </c>
      <c r="J1727" s="98">
        <f>J1726*((H1727+(I1727/12))/H1726)</f>
        <v>1393069.488711461</v>
      </c>
      <c r="K1727" s="96">
        <f>D1727*$E$1859/E1727</f>
        <v>136.24350880051458</v>
      </c>
      <c r="L1727" s="98">
        <f>K1727*(J1727/H1727)</f>
        <v>75390.153009654241</v>
      </c>
      <c r="M1727" s="91">
        <f>H1727/AVERAGE(K1607:K1726)</f>
        <v>24.956039153965374</v>
      </c>
      <c r="N1727" s="87"/>
      <c r="O1727" s="99">
        <f t="shared" si="154"/>
        <v>27.56681236508285</v>
      </c>
      <c r="P1727" s="99"/>
      <c r="Q1727" s="107">
        <f>1/M1727-(G1727/100-(((E1727/E1607)^(1/10))-1))</f>
        <v>3.6323988184061087E-2</v>
      </c>
      <c r="R1727" s="97">
        <f>((G1727/G1728+G1727/1200+((1+G1728/1200)^(-119))*(1-G1727/G1728)))</f>
        <v>1.0031354035167042</v>
      </c>
      <c r="S1727" s="97">
        <f>S1726*R1726*E1726/E1727</f>
        <v>46.788820125589524</v>
      </c>
      <c r="T1727" s="100">
        <f t="shared" si="160"/>
        <v>9.6660150754855234E-2</v>
      </c>
      <c r="U1727" s="100">
        <f t="shared" si="156"/>
        <v>-1.7707883318866635E-2</v>
      </c>
      <c r="V1727" s="100">
        <f t="shared" si="157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159"/>
        <v>2014.2916666665365</v>
      </c>
      <c r="G1728" s="97">
        <v>2.71</v>
      </c>
      <c r="H1728" s="96">
        <f t="shared" si="158"/>
        <v>2510.2500899726656</v>
      </c>
      <c r="I1728" s="96">
        <f>C1728*$E$1859/E1728</f>
        <v>49.300324683359179</v>
      </c>
      <c r="J1728" s="98">
        <f>J1727*((H1728+(I1728/12))/H1727)</f>
        <v>1391316.6943720377</v>
      </c>
      <c r="K1728" s="96">
        <f>D1728*$E$1859/E1728</f>
        <v>136.8146847230658</v>
      </c>
      <c r="L1728" s="98">
        <f>K1728*(J1728/H1728)</f>
        <v>75830.115752538899</v>
      </c>
      <c r="M1728" s="91">
        <f>H1728/AVERAGE(K1608:K1727)</f>
        <v>24.786315396962621</v>
      </c>
      <c r="N1728" s="87"/>
      <c r="O1728" s="99">
        <f t="shared" si="154"/>
        <v>27.372610571113665</v>
      </c>
      <c r="P1728" s="99"/>
      <c r="Q1728" s="107">
        <f>1/M1728-(G1728/100-(((E1728/E1608)^(1/10))-1))</f>
        <v>3.6708065945364923E-2</v>
      </c>
      <c r="R1728" s="97">
        <f>((G1728/G1729+G1728/1200+((1+G1729/1200)^(-119))*(1-G1728/G1729)))</f>
        <v>1.0153830378430897</v>
      </c>
      <c r="S1728" s="97">
        <f>S1727*R1727*E1727/E1728</f>
        <v>46.781295512448587</v>
      </c>
      <c r="T1728" s="100">
        <f t="shared" si="160"/>
        <v>9.5261374639840524E-2</v>
      </c>
      <c r="U1728" s="100">
        <f t="shared" si="156"/>
        <v>-2.0336021968586415E-2</v>
      </c>
      <c r="V1728" s="100">
        <f t="shared" si="157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159"/>
        <v>2014.3749999998697</v>
      </c>
      <c r="G1729" s="97">
        <v>2.56</v>
      </c>
      <c r="H1729" s="96">
        <f t="shared" si="158"/>
        <v>2535.7432714796128</v>
      </c>
      <c r="I1729" s="96">
        <f>C1729*$E$1859/E1729</f>
        <v>49.643103958245753</v>
      </c>
      <c r="J1729" s="98">
        <f>J1728*((H1729+(I1729/12))/H1728)</f>
        <v>1407739.3059925865</v>
      </c>
      <c r="K1729" s="96">
        <f>D1729*$E$1859/E1729</f>
        <v>137.35382281771049</v>
      </c>
      <c r="L1729" s="98">
        <f>K1729*(J1729/H1729)</f>
        <v>76253.135474557464</v>
      </c>
      <c r="M1729" s="91">
        <f>H1729/AVERAGE(K1609:K1728)</f>
        <v>24.943274109902578</v>
      </c>
      <c r="N1729" s="87"/>
      <c r="O1729" s="99">
        <f t="shared" ref="O1729:O1792" si="161">J1729/AVERAGE(L1609:L1728)</f>
        <v>27.53863238689576</v>
      </c>
      <c r="P1729" s="99"/>
      <c r="Q1729" s="107">
        <f>1/M1729-(G1729/100-(((E1729/E1609)^(1/10))-1))</f>
        <v>3.7713962344599714E-2</v>
      </c>
      <c r="R1729" s="97">
        <f>((G1729/G1730+G1729/1200+((1+G1730/1200)^(-119))*(1-G1729/G1730)))</f>
        <v>0.99864009586182401</v>
      </c>
      <c r="S1729" s="97">
        <f>S1728*R1728*E1728/E1729</f>
        <v>47.335609137407339</v>
      </c>
      <c r="T1729" s="100">
        <f t="shared" si="160"/>
        <v>9.6518028642502918E-2</v>
      </c>
      <c r="U1729" s="100">
        <f t="shared" si="156"/>
        <v>-2.0815540757668116E-2</v>
      </c>
      <c r="V1729" s="100">
        <f t="shared" si="157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159"/>
        <v>2014.458333333203</v>
      </c>
      <c r="G1730" s="97">
        <v>2.6</v>
      </c>
      <c r="H1730" s="96">
        <f t="shared" si="158"/>
        <v>2607.8007046357552</v>
      </c>
      <c r="I1730" s="96">
        <f>C1730*$E$1859/E1730</f>
        <v>50.064244764897637</v>
      </c>
      <c r="J1730" s="98">
        <f>J1729*((H1730+(I1730/12))/H1729)</f>
        <v>1450058.7313256504</v>
      </c>
      <c r="K1730" s="96">
        <f>D1730*$E$1859/E1730</f>
        <v>138.11195613045061</v>
      </c>
      <c r="L1730" s="98">
        <f>K1730*(J1730/H1730)</f>
        <v>76796.68447493494</v>
      </c>
      <c r="M1730" s="91">
        <f>H1730/AVERAGE(K1610:K1729)</f>
        <v>25.55800762351128</v>
      </c>
      <c r="N1730" s="87"/>
      <c r="O1730" s="99">
        <f t="shared" si="161"/>
        <v>28.208601072722161</v>
      </c>
      <c r="P1730" s="99"/>
      <c r="Q1730" s="107">
        <f>1/M1730-(G1730/100-(((E1730/E1610)^(1/10))-1))</f>
        <v>3.6215896801316892E-2</v>
      </c>
      <c r="R1730" s="97">
        <f>((G1730/G1731+G1730/1200+((1+G1731/1200)^(-119))*(1-G1730/G1731)))</f>
        <v>1.0074215711496362</v>
      </c>
      <c r="S1730" s="97">
        <f>S1729*R1729*E1729/E1730</f>
        <v>47.183375811246862</v>
      </c>
      <c r="T1730" s="100">
        <f t="shared" si="160"/>
        <v>9.7059789757809378E-2</v>
      </c>
      <c r="U1730" s="100">
        <f t="shared" ref="U1730:U1739" si="162">(($S1850/$S1730)^(1/10)-1)</f>
        <v>-1.8838959434372637E-2</v>
      </c>
      <c r="V1730" s="100">
        <f t="shared" ref="V1730:V1735" si="163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159"/>
        <v>2014.5416666665362</v>
      </c>
      <c r="G1731" s="97">
        <v>2.54</v>
      </c>
      <c r="H1731" s="96">
        <f t="shared" si="158"/>
        <v>2643.6682835257075</v>
      </c>
      <c r="I1731" s="96">
        <f>C1731*$E$1859/E1731</f>
        <v>50.579533578174171</v>
      </c>
      <c r="J1731" s="98">
        <f>J1730*((H1731+(I1731/12))/H1730)</f>
        <v>1472346.4916704178</v>
      </c>
      <c r="K1731" s="96">
        <f>D1731*$E$1859/E1731</f>
        <v>139.43426386848543</v>
      </c>
      <c r="L1731" s="98">
        <f>K1731*(J1731/H1731)</f>
        <v>77655.563107040434</v>
      </c>
      <c r="M1731" s="91">
        <f>H1731/AVERAGE(K1611:K1730)</f>
        <v>25.817545976158723</v>
      </c>
      <c r="N1731" s="87"/>
      <c r="O1731" s="99">
        <f t="shared" si="161"/>
        <v>28.485636237139374</v>
      </c>
      <c r="P1731" s="99"/>
      <c r="Q1731" s="107">
        <f>1/M1731-(G1731/100-(((E1731/E1611)^(1/10))-1))</f>
        <v>3.6544567621686584E-2</v>
      </c>
      <c r="R1731" s="97">
        <f>((G1731/G1732+G1731/1200+((1+G1732/1200)^(-119))*(1-G1731/G1732)))</f>
        <v>1.0126870256928058</v>
      </c>
      <c r="S1731" s="97">
        <f>S1730*R1730*E1730/E1731</f>
        <v>47.55210513631738</v>
      </c>
      <c r="T1731" s="100">
        <f t="shared" si="160"/>
        <v>9.7840142810726061E-2</v>
      </c>
      <c r="U1731" s="100">
        <f t="shared" si="162"/>
        <v>-1.8892036444462246E-2</v>
      </c>
      <c r="V1731" s="100">
        <f t="shared" si="163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159"/>
        <v>2014.6249999998695</v>
      </c>
      <c r="G1732" s="97">
        <v>2.42</v>
      </c>
      <c r="H1732" s="96">
        <f t="shared" si="158"/>
        <v>2632.5638942073215</v>
      </c>
      <c r="I1732" s="96">
        <f>C1732*$E$1859/E1732</f>
        <v>51.160744748835398</v>
      </c>
      <c r="J1732" s="98">
        <f>J1731*((H1732+(I1732/12))/H1731)</f>
        <v>1468536.5154096598</v>
      </c>
      <c r="K1732" s="96">
        <f>D1732*$E$1859/E1732</f>
        <v>140.93809921015304</v>
      </c>
      <c r="L1732" s="98">
        <f>K1732*(J1732/H1732)</f>
        <v>78620.217179898536</v>
      </c>
      <c r="M1732" s="91">
        <f>H1732/AVERAGE(K1612:K1731)</f>
        <v>25.617606421799387</v>
      </c>
      <c r="N1732" s="87"/>
      <c r="O1732" s="99">
        <f t="shared" si="161"/>
        <v>28.256055533515134</v>
      </c>
      <c r="P1732" s="99"/>
      <c r="Q1732" s="107">
        <f>1/M1732-(G1732/100-(((E1732/E1612)^(1/10))-1))</f>
        <v>3.7821815914264707E-2</v>
      </c>
      <c r="R1732" s="97">
        <f>((G1732/G1733+G1732/1200+((1+G1733/1200)^(-119))*(1-G1732/G1733)))</f>
        <v>0.99237806645546012</v>
      </c>
      <c r="S1732" s="97">
        <f>S1731*R1731*E1731/E1732</f>
        <v>48.235978801818128</v>
      </c>
      <c r="T1732" s="100">
        <f t="shared" si="160"/>
        <v>9.6965642776506211E-2</v>
      </c>
      <c r="U1732" s="100">
        <f t="shared" si="162"/>
        <v>-1.7015245552202574E-2</v>
      </c>
      <c r="V1732" s="100">
        <f t="shared" si="163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159"/>
        <v>2014.7083333332027</v>
      </c>
      <c r="G1733" s="97">
        <v>2.5299999999999998</v>
      </c>
      <c r="H1733" s="96">
        <f t="shared" si="158"/>
        <v>2673.0966857888247</v>
      </c>
      <c r="I1733" s="96">
        <f>C1733*$E$1859/E1733</f>
        <v>51.61847425335354</v>
      </c>
      <c r="J1733" s="98">
        <f>J1732*((H1733+(I1733/12))/H1732)</f>
        <v>1493546.6785107469</v>
      </c>
      <c r="K1733" s="96">
        <f>D1733*$E$1859/E1733</f>
        <v>142.10167658834348</v>
      </c>
      <c r="L1733" s="98">
        <f>K1733*(J1733/H1733)</f>
        <v>79396.861403349714</v>
      </c>
      <c r="M1733" s="91">
        <f>H1733/AVERAGE(K1613:K1732)</f>
        <v>25.918436892606184</v>
      </c>
      <c r="N1733" s="87"/>
      <c r="O1733" s="99">
        <f t="shared" si="161"/>
        <v>28.578155878854133</v>
      </c>
      <c r="P1733" s="99"/>
      <c r="Q1733" s="107">
        <f>1/M1733-(G1733/100-(((E1733/E1613)^(1/10))-1))</f>
        <v>3.6129997383744936E-2</v>
      </c>
      <c r="R1733" s="97">
        <f>((G1733/G1734+G1733/1200+((1+G1734/1200)^(-119))*(1-G1733/G1734)))</f>
        <v>1.0224851615240083</v>
      </c>
      <c r="S1733" s="97">
        <f>S1732*R1732*E1732/E1733</f>
        <v>47.832330256389731</v>
      </c>
      <c r="T1733" s="100">
        <f t="shared" si="160"/>
        <v>9.7884629559263692E-2</v>
      </c>
      <c r="U1733" s="100">
        <f t="shared" si="162"/>
        <v>-1.4817972567779281E-2</v>
      </c>
      <c r="V1733" s="100">
        <f t="shared" si="163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159"/>
        <v>2014.791666666536</v>
      </c>
      <c r="G1734" s="97">
        <v>2.2999999999999998</v>
      </c>
      <c r="H1734" s="96">
        <f t="shared" si="158"/>
        <v>2604.5928663454524</v>
      </c>
      <c r="I1734" s="96">
        <f>C1734*$E$1859/E1734</f>
        <v>52.174228252461383</v>
      </c>
      <c r="J1734" s="98">
        <f>J1733*((H1734+(I1734/12))/H1733)</f>
        <v>1457700.6382003324</v>
      </c>
      <c r="K1734" s="96">
        <f>D1734*$E$1859/E1734</f>
        <v>140.82380814096325</v>
      </c>
      <c r="L1734" s="98">
        <f>K1734*(J1734/H1734)</f>
        <v>78814.219931775224</v>
      </c>
      <c r="M1734" s="91">
        <f>H1734/AVERAGE(K1614:K1733)</f>
        <v>25.162748283083243</v>
      </c>
      <c r="N1734" s="87"/>
      <c r="O1734" s="99">
        <f t="shared" si="161"/>
        <v>27.736945618288235</v>
      </c>
      <c r="P1734" s="99"/>
      <c r="Q1734" s="107">
        <f>1/M1734-(G1734/100-(((E1734/E1614)^(1/10))-1))</f>
        <v>3.8794517149685945E-2</v>
      </c>
      <c r="R1734" s="97">
        <f>((G1734/G1735+G1734/1200+((1+G1735/1200)^(-119))*(1-G1734/G1735)))</f>
        <v>0.99926264515940255</v>
      </c>
      <c r="S1734" s="97">
        <f>S1733*R1733*E1733/E1734</f>
        <v>49.031027490766135</v>
      </c>
      <c r="T1734" s="100">
        <f t="shared" si="160"/>
        <v>0.10384932199804964</v>
      </c>
      <c r="U1734" s="100">
        <f t="shared" si="162"/>
        <v>-2.0135087228841497E-2</v>
      </c>
      <c r="V1734" s="100">
        <f t="shared" si="163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159"/>
        <v>2014.8749999998693</v>
      </c>
      <c r="G1735" s="97">
        <v>2.33</v>
      </c>
      <c r="H1735" s="96">
        <f t="shared" si="158"/>
        <v>2763.7768109599356</v>
      </c>
      <c r="I1735" s="96">
        <f>C1735*$E$1859/E1735</f>
        <v>52.885526753362591</v>
      </c>
      <c r="J1735" s="98">
        <f>J1734*((H1735+(I1735/12))/H1734)</f>
        <v>1549256.9090141163</v>
      </c>
      <c r="K1735" s="96">
        <f>D1735*$E$1859/E1735</f>
        <v>139.94365595177095</v>
      </c>
      <c r="L1735" s="98">
        <f>K1735*(J1735/H1735)</f>
        <v>78446.52107804321</v>
      </c>
      <c r="M1735" s="91">
        <f>H1735/AVERAGE(K1615:K1734)</f>
        <v>26.60681714714341</v>
      </c>
      <c r="N1735" s="87"/>
      <c r="O1735" s="99">
        <f t="shared" si="161"/>
        <v>29.318654523381458</v>
      </c>
      <c r="P1735" s="99"/>
      <c r="Q1735" s="107">
        <f>1/M1735-(G1735/100-(((E1735/E1615)^(1/10))-1))</f>
        <v>3.5730893913858905E-2</v>
      </c>
      <c r="R1735" s="97">
        <f>((G1735/G1736+G1735/1200+((1+G1736/1200)^(-119))*(1-G1735/G1736)))</f>
        <v>1.0126191447923387</v>
      </c>
      <c r="S1735" s="97">
        <f>S1734*R1734*E1734/E1735</f>
        <v>49.260854165077269</v>
      </c>
      <c r="T1735" s="100">
        <f t="shared" si="160"/>
        <v>9.9898924015714652E-2</v>
      </c>
      <c r="U1735" s="100">
        <f t="shared" si="162"/>
        <v>-2.2266435389391215E-2</v>
      </c>
      <c r="V1735" s="100">
        <f t="shared" si="163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159"/>
        <v>2014.9583333332025</v>
      </c>
      <c r="G1736" s="97">
        <v>2.21</v>
      </c>
      <c r="H1736" s="96">
        <f t="shared" si="158"/>
        <v>2792.7239516506811</v>
      </c>
      <c r="I1736" s="96">
        <f>C1736*$E$1859/E1736</f>
        <v>53.617602677886964</v>
      </c>
      <c r="J1736" s="98">
        <f>J1735*((H1736+(I1736/12))/H1735)</f>
        <v>1567988.1047781298</v>
      </c>
      <c r="K1736" s="96">
        <f>D1736*$E$1859/E1736</f>
        <v>139.08765035432597</v>
      </c>
      <c r="L1736" s="98">
        <f>K1736*(J1736/H1736)</f>
        <v>78091.420796609251</v>
      </c>
      <c r="M1736" s="91">
        <f>H1736/AVERAGE(K1616:K1735)</f>
        <v>26.794085482572541</v>
      </c>
      <c r="N1736" s="87"/>
      <c r="O1736" s="99">
        <f t="shared" si="161"/>
        <v>29.51533288223138</v>
      </c>
      <c r="P1736" s="99"/>
      <c r="Q1736" s="107">
        <f>1/M1736-(G1736/100-(((E1736/E1616)^(1/10))-1))</f>
        <v>3.6462452421064551E-2</v>
      </c>
      <c r="R1736" s="97">
        <f>((G1736/G1737+G1736/1200+((1+G1737/1200)^(-119))*(1-G1736/G1737)))</f>
        <v>1.0316759538025049</v>
      </c>
      <c r="S1736" s="97">
        <f>S1735*R1735*E1735/E1736</f>
        <v>50.166935603599093</v>
      </c>
      <c r="T1736" s="100">
        <f t="shared" si="160"/>
        <v>0.10014421879394297</v>
      </c>
      <c r="U1736" s="100">
        <f t="shared" si="162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159"/>
        <v>2015.0416666665358</v>
      </c>
      <c r="G1737" s="97">
        <v>1.88</v>
      </c>
      <c r="H1737" s="96">
        <f t="shared" si="158"/>
        <v>2770.2920053314615</v>
      </c>
      <c r="I1737" s="96">
        <f>C1737*$E$1859/E1737</f>
        <v>54.494875556430337</v>
      </c>
      <c r="J1737" s="98">
        <f>J1736*((H1737+(I1737/12))/H1736)</f>
        <v>1557943.2826758034</v>
      </c>
      <c r="K1737" s="96">
        <f>D1737*$E$1859/E1737</f>
        <v>138.35205811122469</v>
      </c>
      <c r="L1737" s="98">
        <f>K1737*(J1737/H1737)</f>
        <v>77805.754470624961</v>
      </c>
      <c r="M1737" s="91">
        <f>H1737/AVERAGE(K1617:K1736)</f>
        <v>26.492295420383115</v>
      </c>
      <c r="N1737" s="87"/>
      <c r="O1737" s="99">
        <f t="shared" si="161"/>
        <v>29.174671165351537</v>
      </c>
      <c r="P1737" s="99"/>
      <c r="Q1737" s="107">
        <f>1/M1737-(G1737/100-(((E1737/E1617)^(1/10))-1))</f>
        <v>3.9491690665337344E-2</v>
      </c>
      <c r="R1737" s="97">
        <f>((G1737/G1738+G1737/1200+((1+G1738/1200)^(-119))*(1-G1737/G1738)))</f>
        <v>0.99256957350474684</v>
      </c>
      <c r="S1737" s="97">
        <f>S1736*R1736*E1736/E1737</f>
        <v>52.000730981532968</v>
      </c>
      <c r="T1737" s="100">
        <f t="shared" si="160"/>
        <v>9.9557514289752902E-2</v>
      </c>
      <c r="U1737" s="100">
        <f t="shared" si="162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159"/>
        <v>2015.124999999869</v>
      </c>
      <c r="G1738" s="97">
        <v>1.98</v>
      </c>
      <c r="H1738" s="96">
        <f t="shared" ref="H1738:H1801" si="164">B1738*$E$1859/E1738</f>
        <v>2831.7794032941083</v>
      </c>
      <c r="I1738" s="96">
        <f>C1738*$E$1859/E1738</f>
        <v>54.880289207374375</v>
      </c>
      <c r="J1738" s="98">
        <f>J1737*((H1738+(I1738/12))/H1737)</f>
        <v>1595094.2075315751</v>
      </c>
      <c r="K1738" s="96">
        <f>D1738*$E$1859/E1738</f>
        <v>136.36659339559134</v>
      </c>
      <c r="L1738" s="98">
        <f>K1738*(J1738/H1738)</f>
        <v>76813.032460470204</v>
      </c>
      <c r="M1738" s="91">
        <f>H1738/AVERAGE(K1618:K1737)</f>
        <v>26.995513699383231</v>
      </c>
      <c r="N1738" s="87"/>
      <c r="O1738" s="99">
        <f t="shared" si="161"/>
        <v>29.719916695619279</v>
      </c>
      <c r="P1738" s="99"/>
      <c r="Q1738" s="107">
        <f>1/M1738-(G1738/100-(((E1738/E1618)^(1/10))-1))</f>
        <v>3.7643355355397111E-2</v>
      </c>
      <c r="R1738" s="97">
        <f>((G1738/G1739+G1738/1200+((1+G1739/1200)^(-119))*(1-G1738/G1739)))</f>
        <v>0.99626735737370631</v>
      </c>
      <c r="S1738" s="97">
        <f>S1737*R1737*E1737/E1738</f>
        <v>51.391149302171641</v>
      </c>
      <c r="T1738" s="100">
        <f t="shared" si="160"/>
        <v>9.7693672705292611E-2</v>
      </c>
      <c r="U1738" s="100">
        <f t="shared" si="162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165">F1738+1/12</f>
        <v>2015.2083333332023</v>
      </c>
      <c r="G1739" s="97">
        <v>2.04</v>
      </c>
      <c r="H1739" s="96">
        <f t="shared" si="164"/>
        <v>2812.0373531778455</v>
      </c>
      <c r="I1739" s="96">
        <f>C1739*$E$1859/E1739</f>
        <v>55.172978900469666</v>
      </c>
      <c r="J1739" s="98">
        <f>J1738*((H1739+(I1739/12))/H1738)</f>
        <v>1586563.6743378118</v>
      </c>
      <c r="K1739" s="96">
        <f>D1739*$E$1859/E1739</f>
        <v>134.18079284174502</v>
      </c>
      <c r="L1739" s="98">
        <f>K1739*(J1739/H1739)</f>
        <v>75705.385448020344</v>
      </c>
      <c r="M1739" s="91">
        <f>H1739/AVERAGE(K1619:K1738)</f>
        <v>26.728605452928466</v>
      </c>
      <c r="N1739" s="87"/>
      <c r="O1739" s="99">
        <f t="shared" si="161"/>
        <v>29.418369171807676</v>
      </c>
      <c r="P1739" s="99"/>
      <c r="Q1739" s="107">
        <f>1/M1739-(G1739/100-(((E1739/E1619)^(1/10))-1))</f>
        <v>3.7223880316747802E-2</v>
      </c>
      <c r="R1739" s="97">
        <f>((G1739/G1740+G1739/1200+((1+G1740/1200)^(-119))*(1-G1739/G1740)))</f>
        <v>1.0107144985822074</v>
      </c>
      <c r="S1739" s="97">
        <f>S1738*R1738*E1738/E1739</f>
        <v>50.896403284317735</v>
      </c>
      <c r="T1739" s="100">
        <f t="shared" si="160"/>
        <v>9.3272252444048132E-2</v>
      </c>
      <c r="U1739" s="100">
        <f t="shared" si="162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165"/>
        <v>2015.2916666665355</v>
      </c>
      <c r="G1740" s="97">
        <v>1.94</v>
      </c>
      <c r="H1740" s="96">
        <f t="shared" si="164"/>
        <v>2826.3951099962378</v>
      </c>
      <c r="I1740" s="96">
        <f>C1740*$E$1859/E1740</f>
        <v>55.479300250635028</v>
      </c>
      <c r="J1740" s="98">
        <f>J1739*((H1740+(I1740/12))/H1739)</f>
        <v>1597272.8548483825</v>
      </c>
      <c r="K1740" s="96">
        <f>D1740*$E$1859/E1740</f>
        <v>131.95672411266881</v>
      </c>
      <c r="L1740" s="98">
        <f>K1740*(J1740/H1740)</f>
        <v>74572.338699016313</v>
      </c>
      <c r="M1740" s="91">
        <f>H1740/AVERAGE(K1620:K1739)</f>
        <v>26.791371680192317</v>
      </c>
      <c r="N1740" s="87"/>
      <c r="O1740" s="99">
        <f t="shared" si="161"/>
        <v>29.480373846198773</v>
      </c>
      <c r="P1740" s="99"/>
      <c r="Q1740" s="107">
        <f>1/M1740-(G1740/100-(((E1740/E1620)^(1/10))-1))</f>
        <v>3.7659701264943557E-2</v>
      </c>
      <c r="R1740" s="97">
        <f>((G1740/G1741+G1740/1200+((1+G1741/1200)^(-119))*(1-G1740/G1741)))</f>
        <v>0.97847099852944608</v>
      </c>
      <c r="S1740" s="97">
        <f>S1739*R1739*E1739/E1740</f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165"/>
        <v>2015.3749999998688</v>
      </c>
      <c r="G1741" s="97">
        <v>2.2000000000000002</v>
      </c>
      <c r="H1741" s="96">
        <f t="shared" si="164"/>
        <v>2834.9889311410602</v>
      </c>
      <c r="I1741" s="96">
        <f>C1741*$E$1859/E1741</f>
        <v>55.614075881499531</v>
      </c>
      <c r="J1741" s="98">
        <f>J1740*((H1741+(I1741/12))/H1740)</f>
        <v>1604748.5429803783</v>
      </c>
      <c r="K1741" s="96">
        <f>D1741*$E$1859/E1741</f>
        <v>129.34557015902379</v>
      </c>
      <c r="L1741" s="98">
        <f>K1741*(J1741/H1741)</f>
        <v>73216.199532079176</v>
      </c>
      <c r="M1741" s="91">
        <f>H1741/AVERAGE(K1621:K1740)</f>
        <v>26.806111379650815</v>
      </c>
      <c r="N1741" s="87"/>
      <c r="O1741" s="99">
        <f t="shared" si="161"/>
        <v>29.489896186353274</v>
      </c>
      <c r="P1741" s="99"/>
      <c r="Q1741" s="107">
        <f>1/M1741-(G1741/100-(((E1741/E1621)^(1/10))-1))</f>
        <v>3.5662686878219954E-2</v>
      </c>
      <c r="R1741" s="97">
        <f>((G1741/G1742+G1741/1200+((1+G1742/1200)^(-119))*(1-G1741/G1742)))</f>
        <v>0.98769891518516217</v>
      </c>
      <c r="S1741" s="97">
        <f>S1740*R1740*E1740/E1741</f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165"/>
        <v>2015.4583333332021</v>
      </c>
      <c r="G1742" s="97">
        <v>2.36</v>
      </c>
      <c r="H1742" s="96">
        <f t="shared" si="164"/>
        <v>2808.1713869752502</v>
      </c>
      <c r="I1742" s="96">
        <f>C1742*$E$1859/E1742</f>
        <v>55.834626798749554</v>
      </c>
      <c r="J1742" s="98">
        <f>J1741*((H1742+(I1742/12))/H1741)</f>
        <v>1592202.2140680873</v>
      </c>
      <c r="K1742" s="96">
        <f>D1742*$E$1859/E1742</f>
        <v>126.95889864564734</v>
      </c>
      <c r="L1742" s="98">
        <f>K1742*(J1742/H1742)</f>
        <v>71984.295708169026</v>
      </c>
      <c r="M1742" s="91">
        <f>H1742/AVERAGE(K1622:K1741)</f>
        <v>26.495895292784834</v>
      </c>
      <c r="N1742" s="87"/>
      <c r="O1742" s="99">
        <f t="shared" si="161"/>
        <v>29.142936079173268</v>
      </c>
      <c r="P1742" s="99"/>
      <c r="Q1742" s="107">
        <f>1/M1742-(G1742/100-(((E1742/E1622)^(1/10))-1))</f>
        <v>3.4803820835284618E-2</v>
      </c>
      <c r="R1742" s="97">
        <f>((G1742/G1743+G1742/1200+((1+G1743/1200)^(-119))*(1-G1742/G1743)))</f>
        <v>1.0055070611790184</v>
      </c>
      <c r="S1742" s="97">
        <f>S1741*R1741*E1741/E1742</f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165"/>
        <v>2015.5416666665353</v>
      </c>
      <c r="G1743" s="97">
        <v>2.3199999999999998</v>
      </c>
      <c r="H1743" s="96">
        <f t="shared" si="164"/>
        <v>2801.094546372572</v>
      </c>
      <c r="I1743" s="96">
        <f>C1743*$E$1859/E1743</f>
        <v>56.174197506292224</v>
      </c>
      <c r="J1743" s="98">
        <f>J1742*((H1743+(I1743/12))/H1742)</f>
        <v>1590843.9026925906</v>
      </c>
      <c r="K1743" s="96">
        <f>D1743*$E$1859/E1743</f>
        <v>125.0554719943237</v>
      </c>
      <c r="L1743" s="98">
        <f>K1743*(J1743/H1743)</f>
        <v>71023.570189070117</v>
      </c>
      <c r="M1743" s="91">
        <f>H1743/AVERAGE(K1623:K1742)</f>
        <v>26.381136336399685</v>
      </c>
      <c r="N1743" s="87"/>
      <c r="O1743" s="99">
        <f t="shared" si="161"/>
        <v>29.011703864238939</v>
      </c>
      <c r="P1743" s="99"/>
      <c r="Q1743" s="107">
        <f>1/M1743-(G1743/100-(((E1743/E1623)^(1/10))-1))</f>
        <v>3.4903750808582525E-2</v>
      </c>
      <c r="R1743" s="97">
        <f>((G1743/G1744+G1743/1200+((1+G1744/1200)^(-119))*(1-G1743/G1744)))</f>
        <v>1.0153058960838337</v>
      </c>
      <c r="S1743" s="97">
        <f>S1742*R1742*E1742/E1743</f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165"/>
        <v>2015.6249999998686</v>
      </c>
      <c r="G1744" s="97">
        <v>2.17</v>
      </c>
      <c r="H1744" s="96">
        <f t="shared" si="164"/>
        <v>2732.3734929043781</v>
      </c>
      <c r="I1744" s="96">
        <f>C1744*$E$1859/E1744</f>
        <v>56.597669452883267</v>
      </c>
      <c r="J1744" s="98">
        <f>J1743*((H1744+(I1744/12))/H1743)</f>
        <v>1554493.3633714397</v>
      </c>
      <c r="K1744" s="96">
        <f>D1744*$E$1859/E1744</f>
        <v>123.33523377224634</v>
      </c>
      <c r="L1744" s="98">
        <f>K1744*(J1744/H1744)</f>
        <v>70167.49462205809</v>
      </c>
      <c r="M1744" s="91">
        <f>H1744/AVERAGE(K1624:K1743)</f>
        <v>25.693658417057694</v>
      </c>
      <c r="N1744" s="87"/>
      <c r="O1744" s="99">
        <f t="shared" si="161"/>
        <v>28.252525181771933</v>
      </c>
      <c r="P1744" s="99"/>
      <c r="Q1744" s="107">
        <f>1/M1744-(G1744/100-(((E1744/E1624)^(1/10))-1))</f>
        <v>3.6752837833655239E-2</v>
      </c>
      <c r="R1744" s="97">
        <f>((G1744/G1745+G1744/1200+((1+G1745/1200)^(-119))*(1-G1744/G1745)))</f>
        <v>1.0018083333333334</v>
      </c>
      <c r="S1744" s="97">
        <f>S1743*R1743*E1743/E1744</f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165"/>
        <v>2015.7083333332018</v>
      </c>
      <c r="G1745" s="97">
        <v>2.17</v>
      </c>
      <c r="H1745" s="96">
        <f t="shared" si="164"/>
        <v>2608.5672420307205</v>
      </c>
      <c r="I1745" s="96">
        <f>C1745*$E$1859/E1745</f>
        <v>57.030252600390831</v>
      </c>
      <c r="J1745" s="98">
        <f>J1744*((H1745+(I1745/12))/H1744)</f>
        <v>1486761.6885561044</v>
      </c>
      <c r="K1745" s="96">
        <f>D1745*$E$1859/E1745</f>
        <v>121.62697484712849</v>
      </c>
      <c r="L1745" s="98">
        <f>K1745*(J1745/H1745)</f>
        <v>69321.704107928075</v>
      </c>
      <c r="M1745" s="91">
        <f>H1745/AVERAGE(K1625:K1744)</f>
        <v>24.496752170486431</v>
      </c>
      <c r="N1745" s="87"/>
      <c r="O1745" s="99">
        <f t="shared" si="161"/>
        <v>26.936105268538274</v>
      </c>
      <c r="P1745" s="99"/>
      <c r="Q1745" s="107">
        <f>1/M1745-(G1745/100-(((E1745/E1625)^(1/10))-1))</f>
        <v>3.7258269041931802E-2</v>
      </c>
      <c r="R1745" s="97">
        <f>((G1745/G1746+G1745/1200+((1+G1746/1200)^(-119))*(1-G1745/G1746)))</f>
        <v>1.0107664318974605</v>
      </c>
      <c r="S1745" s="97">
        <f>S1744*R1744*E1744/E1745</f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165"/>
        <v>2015.7916666665351</v>
      </c>
      <c r="G1746" s="97">
        <v>2.0699999999999998</v>
      </c>
      <c r="H1746" s="96">
        <f t="shared" si="164"/>
        <v>2717.6517655084544</v>
      </c>
      <c r="I1746" s="96">
        <f>C1746*$E$1859/E1746</f>
        <v>57.449614730755094</v>
      </c>
      <c r="J1746" s="98">
        <f>J1745*((H1746+(I1746/12))/H1745)</f>
        <v>1551663.4137037487</v>
      </c>
      <c r="K1746" s="96">
        <f>D1746*$E$1859/E1746</f>
        <v>119.8339639096079</v>
      </c>
      <c r="L1746" s="98">
        <f>K1746*(J1746/H1746)</f>
        <v>68420.08968093287</v>
      </c>
      <c r="M1746" s="91">
        <f>H1746/AVERAGE(K1626:K1745)</f>
        <v>25.49144104606675</v>
      </c>
      <c r="N1746" s="87"/>
      <c r="O1746" s="99">
        <f t="shared" si="161"/>
        <v>28.028090261451567</v>
      </c>
      <c r="P1746" s="99"/>
      <c r="Q1746" s="107">
        <f>1/M1746-(G1746/100-(((E1746/E1626)^(1/10))-1))</f>
        <v>3.6414970181741099E-2</v>
      </c>
      <c r="R1746" s="97">
        <f>((G1746/G1747+G1746/1200+((1+G1747/1200)^(-119))*(1-G1746/G1747)))</f>
        <v>0.98485958803942653</v>
      </c>
      <c r="S1746" s="97">
        <f>S1745*R1745*E1745/E1746</f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165"/>
        <v>2015.8749999998684</v>
      </c>
      <c r="G1747" s="97">
        <v>2.2599999999999998</v>
      </c>
      <c r="H1747" s="96">
        <f t="shared" si="164"/>
        <v>2798.4652842805126</v>
      </c>
      <c r="I1747" s="96">
        <f>C1747*$E$1859/E1747</f>
        <v>57.965666741104009</v>
      </c>
      <c r="J1747" s="98">
        <f>J1746*((H1747+(I1747/12))/H1746)</f>
        <v>1600562.4849996476</v>
      </c>
      <c r="K1747" s="96">
        <f>D1747*$E$1859/E1747</f>
        <v>118.23579265963299</v>
      </c>
      <c r="L1747" s="98">
        <f>K1747*(J1747/H1747)</f>
        <v>67624.127831144404</v>
      </c>
      <c r="M1747" s="91">
        <f>H1747/AVERAGE(K1627:K1746)</f>
        <v>26.225851890971931</v>
      </c>
      <c r="N1747" s="87"/>
      <c r="O1747" s="99">
        <f t="shared" si="161"/>
        <v>28.832783137035253</v>
      </c>
      <c r="P1747" s="99"/>
      <c r="Q1747" s="107">
        <f>1/M1747-(G1747/100-(((E1747/E1627)^(1/10))-1))</f>
        <v>3.4022422553502671E-2</v>
      </c>
      <c r="R1747" s="97">
        <f>((G1747/G1748+G1747/1200+((1+G1748/1200)^(-119))*(1-G1747/G1748)))</f>
        <v>1.0036603474335184</v>
      </c>
      <c r="S1747" s="97">
        <f>S1746*R1746*E1746/E1747</f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165"/>
        <v>2015.9583333332016</v>
      </c>
      <c r="G1748" s="97">
        <v>2.2400000000000002</v>
      </c>
      <c r="H1748" s="96">
        <f t="shared" si="164"/>
        <v>2772.2416008455757</v>
      </c>
      <c r="I1748" s="96">
        <f>C1748*$E$1859/E1748</f>
        <v>58.560310728252809</v>
      </c>
      <c r="J1748" s="98">
        <f>J1747*((H1748+(I1748/12))/H1747)</f>
        <v>1588355.1305812944</v>
      </c>
      <c r="K1748" s="96">
        <f>D1748*$E$1859/E1748</f>
        <v>116.78321473417182</v>
      </c>
      <c r="L1748" s="98">
        <f>K1748*(J1748/H1748)</f>
        <v>66910.913620306615</v>
      </c>
      <c r="M1748" s="91">
        <f>H1748/AVERAGE(K1628:K1747)</f>
        <v>25.96542403712418</v>
      </c>
      <c r="N1748" s="87"/>
      <c r="O1748" s="99">
        <f t="shared" si="161"/>
        <v>28.544376783609195</v>
      </c>
      <c r="P1748" s="99"/>
      <c r="Q1748" s="107">
        <f>1/M1748-(G1748/100-(((E1748/E1628)^(1/10))-1))</f>
        <v>3.4669421198152701E-2</v>
      </c>
      <c r="R1748" s="97">
        <f>((G1748/G1749+G1748/1200+((1+G1749/1200)^(-119))*(1-G1748/G1749)))</f>
        <v>1.0152908634069941</v>
      </c>
      <c r="S1748" s="97">
        <f>S1747*R1747*E1747/E1748</f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165"/>
        <v>2016.0416666665349</v>
      </c>
      <c r="G1749" s="97">
        <v>2.09</v>
      </c>
      <c r="H1749" s="96">
        <f t="shared" si="164"/>
        <v>2585.1206811696966</v>
      </c>
      <c r="I1749" s="96">
        <f>C1749*$E$1859/E1749</f>
        <v>58.683739567329056</v>
      </c>
      <c r="J1749" s="98">
        <f>J1748*((H1749+(I1749/12))/H1748)</f>
        <v>1483946.1493621373</v>
      </c>
      <c r="K1749" s="96">
        <f>D1749*$E$1859/E1749</f>
        <v>116.55005677117624</v>
      </c>
      <c r="L1749" s="98">
        <f>K1749*(J1749/H1749)</f>
        <v>66903.649494331738</v>
      </c>
      <c r="M1749" s="91">
        <f>H1749/AVERAGE(K1629:K1748)</f>
        <v>24.206167203878476</v>
      </c>
      <c r="N1749" s="87"/>
      <c r="O1749" s="99">
        <f t="shared" si="161"/>
        <v>26.611684960823307</v>
      </c>
      <c r="P1749" s="99"/>
      <c r="Q1749" s="107">
        <f>1/M1749-(G1749/100-(((E1749/E1629)^(1/10))-1))</f>
        <v>3.8363476058954779E-2</v>
      </c>
      <c r="R1749" s="97">
        <f>((G1749/G1750+G1749/1200+((1+G1750/1200)^(-119))*(1-G1749/G1750)))</f>
        <v>1.0299038708817461</v>
      </c>
      <c r="S1749" s="97">
        <f>S1748*R1748*E1748/E1749</f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165"/>
        <v>2016.1249999998681</v>
      </c>
      <c r="G1750" s="97">
        <v>1.78</v>
      </c>
      <c r="H1750" s="96">
        <f t="shared" si="164"/>
        <v>2563.904266820181</v>
      </c>
      <c r="I1750" s="96">
        <f>C1750*$E$1859/E1750</f>
        <v>58.855372343192279</v>
      </c>
      <c r="J1750" s="98">
        <f>J1749*((H1750+(I1750/12))/H1749)</f>
        <v>1474582.6279772143</v>
      </c>
      <c r="K1750" s="96">
        <f>D1750*$E$1859/E1750</f>
        <v>116.41381730497528</v>
      </c>
      <c r="L1750" s="98">
        <f>K1750*(J1750/H1750)</f>
        <v>66953.277029851452</v>
      </c>
      <c r="M1750" s="91">
        <f>H1750/AVERAGE(K1630:K1749)</f>
        <v>24.002606777289756</v>
      </c>
      <c r="N1750" s="87"/>
      <c r="O1750" s="99">
        <f t="shared" si="161"/>
        <v>26.389562040454308</v>
      </c>
      <c r="P1750" s="99"/>
      <c r="Q1750" s="107">
        <f>1/M1750-(G1750/100-(((E1750/E1630)^(1/10))-1))</f>
        <v>4.1692460653196026E-2</v>
      </c>
      <c r="R1750" s="97">
        <f>((G1750/G1751+G1750/1200+((1+G1751/1200)^(-119))*(1-G1750/G1751)))</f>
        <v>0.99154338121189667</v>
      </c>
      <c r="S1750" s="97">
        <f>S1749*R1749*E1749/E1750</f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165"/>
        <v>2016.2083333332014</v>
      </c>
      <c r="G1751" s="97">
        <v>1.89</v>
      </c>
      <c r="H1751" s="96">
        <f t="shared" si="164"/>
        <v>2710.4626424630028</v>
      </c>
      <c r="I1751" s="96">
        <f>C1751*$E$1859/E1751</f>
        <v>58.821979154418543</v>
      </c>
      <c r="J1751" s="98">
        <f>J1750*((H1751+(I1751/12))/H1750)</f>
        <v>1561692.1949430222</v>
      </c>
      <c r="K1751" s="96">
        <f>D1751*$E$1859/E1751</f>
        <v>115.87447306535867</v>
      </c>
      <c r="L1751" s="98">
        <f>K1751*(J1751/H1751)</f>
        <v>66763.606088614877</v>
      </c>
      <c r="M1751" s="91">
        <f>H1751/AVERAGE(K1631:K1750)</f>
        <v>25.372298620187905</v>
      </c>
      <c r="N1751" s="87"/>
      <c r="O1751" s="99">
        <f t="shared" si="161"/>
        <v>27.893951322288949</v>
      </c>
      <c r="P1751" s="99"/>
      <c r="Q1751" s="107">
        <f>1/M1751-(G1751/100-(((E1751/E1631)^(1/10))-1))</f>
        <v>3.8218811175538908E-2</v>
      </c>
      <c r="R1751" s="97">
        <f>((G1751/G1752+G1751/1200+((1+G1752/1200)^(-119))*(1-G1751/G1752)))</f>
        <v>1.0088321078779696</v>
      </c>
      <c r="S1751" s="97">
        <f>S1750*R1750*E1750/E1751</f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165"/>
        <v>2016.2916666665346</v>
      </c>
      <c r="G1752" s="97">
        <v>1.81</v>
      </c>
      <c r="H1752" s="96">
        <f t="shared" si="164"/>
        <v>2769.1722285286769</v>
      </c>
      <c r="I1752" s="96">
        <f>C1752*$E$1859/E1752</f>
        <v>58.802360197998546</v>
      </c>
      <c r="J1752" s="98">
        <f>J1751*((H1752+(I1752/12))/H1751)</f>
        <v>1598342.3592672264</v>
      </c>
      <c r="K1752" s="96">
        <f>D1752*$E$1859/E1752</f>
        <v>115.54116759522024</v>
      </c>
      <c r="L1752" s="98">
        <f>K1752*(J1752/H1752)</f>
        <v>66689.36677324542</v>
      </c>
      <c r="M1752" s="91">
        <f>H1752/AVERAGE(K1632:K1751)</f>
        <v>25.922337543673873</v>
      </c>
      <c r="N1752" s="87"/>
      <c r="O1752" s="99">
        <f t="shared" si="161"/>
        <v>28.495838319794856</v>
      </c>
      <c r="P1752" s="99"/>
      <c r="Q1752" s="107">
        <f>1/M1752-(G1752/100-(((E1752/E1632)^(1/10))-1))</f>
        <v>3.7801695835920898E-2</v>
      </c>
      <c r="R1752" s="97">
        <f>((G1752/G1753+G1752/1200+((1+G1753/1200)^(-119))*(1-G1752/G1753)))</f>
        <v>1.0015083333333332</v>
      </c>
      <c r="S1752" s="97">
        <f>S1751*R1751*E1751/E1752</f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165"/>
        <v>2016.3749999998679</v>
      </c>
      <c r="G1753" s="97">
        <v>1.81</v>
      </c>
      <c r="H1753" s="96">
        <f t="shared" si="164"/>
        <v>2744.738993939116</v>
      </c>
      <c r="I1753" s="96">
        <f>C1753*$E$1859/E1753</f>
        <v>58.822321479366195</v>
      </c>
      <c r="J1753" s="98">
        <f>J1752*((H1753+(I1753/12))/H1752)</f>
        <v>1587069.0181501401</v>
      </c>
      <c r="K1753" s="96">
        <f>D1753*$E$1859/E1753</f>
        <v>115.28820658621559</v>
      </c>
      <c r="L1753" s="98">
        <f>K1753*(J1753/H1753)</f>
        <v>66662.200389584425</v>
      </c>
      <c r="M1753" s="91">
        <f>H1753/AVERAGE(K1633:K1752)</f>
        <v>25.694709923449967</v>
      </c>
      <c r="N1753" s="87"/>
      <c r="O1753" s="99">
        <f t="shared" si="161"/>
        <v>28.24329283796467</v>
      </c>
      <c r="P1753" s="99"/>
      <c r="Q1753" s="107">
        <f>1/M1753-(G1753/100-(((E1753/E1633)^(1/10))-1))</f>
        <v>3.8050579748610758E-2</v>
      </c>
      <c r="R1753" s="97">
        <f>((G1753/G1754+G1753/1200+((1+G1754/1200)^(-119))*(1-G1753/G1754)))</f>
        <v>1.0170574109450992</v>
      </c>
      <c r="S1753" s="97">
        <f>S1752*R1752*E1752/E1753</f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165"/>
        <v>2016.4583333332012</v>
      </c>
      <c r="G1754" s="97">
        <v>1.64</v>
      </c>
      <c r="H1754" s="96">
        <f t="shared" si="164"/>
        <v>2760.0445101403202</v>
      </c>
      <c r="I1754" s="96">
        <f>C1754*$E$1859/E1754</f>
        <v>58.885823589939321</v>
      </c>
      <c r="J1754" s="98">
        <f>J1753*((H1754+(I1754/12))/H1753)</f>
        <v>1598756.4315956018</v>
      </c>
      <c r="K1754" s="96">
        <f>D1754*$E$1859/E1754</f>
        <v>115.12271224555839</v>
      </c>
      <c r="L1754" s="98">
        <f>K1754*(J1754/H1754)</f>
        <v>66684.858142363446</v>
      </c>
      <c r="M1754" s="91">
        <f>H1754/AVERAGE(K1634:K1753)</f>
        <v>25.840372927670501</v>
      </c>
      <c r="N1754" s="87"/>
      <c r="O1754" s="99">
        <f t="shared" si="161"/>
        <v>28.400742884581803</v>
      </c>
      <c r="P1754" s="99"/>
      <c r="Q1754" s="107">
        <f>1/M1754-(G1754/100-(((E1754/E1634)^(1/10))-1))</f>
        <v>3.9664015774759087E-2</v>
      </c>
      <c r="R1754" s="97">
        <f>((G1754/G1755+G1754/1200+((1+G1755/1200)^(-119))*(1-G1754/G1755)))</f>
        <v>1.0142593049193578</v>
      </c>
      <c r="S1754" s="97">
        <f>S1753*R1753*E1753/E1754</f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165"/>
        <v>2016.5416666665344</v>
      </c>
      <c r="G1755" s="97">
        <v>1.5</v>
      </c>
      <c r="H1755" s="96">
        <f t="shared" si="164"/>
        <v>2850.7610604335318</v>
      </c>
      <c r="I1755" s="96">
        <f>C1755*$E$1859/E1755</f>
        <v>59.233320000166216</v>
      </c>
      <c r="J1755" s="98">
        <f>J1754*((H1755+(I1755/12))/H1754)</f>
        <v>1654163.2575656832</v>
      </c>
      <c r="K1755" s="96">
        <f>D1755*$E$1859/E1755</f>
        <v>116.26888262518629</v>
      </c>
      <c r="L1755" s="98">
        <f>K1755*(J1755/H1755)</f>
        <v>67465.392419648051</v>
      </c>
      <c r="M1755" s="91">
        <f>H1755/AVERAGE(K1635:K1754)</f>
        <v>26.694003256096298</v>
      </c>
      <c r="N1755" s="87"/>
      <c r="O1755" s="99">
        <f t="shared" si="161"/>
        <v>29.334649115975495</v>
      </c>
      <c r="P1755" s="99"/>
      <c r="Q1755" s="107">
        <f>1/M1755-(G1755/100-(((E1755/E1635)^(1/10))-1))</f>
        <v>3.9361427411852348E-2</v>
      </c>
      <c r="R1755" s="97">
        <f>((G1755/G1756+G1755/1200+((1+G1756/1200)^(-119))*(1-G1755/G1756)))</f>
        <v>0.99574070049945806</v>
      </c>
      <c r="S1755" s="97">
        <f>S1754*R1754*E1754/E1755</f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165"/>
        <v>2016.6249999998677</v>
      </c>
      <c r="G1756" s="97">
        <v>1.56</v>
      </c>
      <c r="H1756" s="96">
        <f t="shared" si="164"/>
        <v>2877.3702380952373</v>
      </c>
      <c r="I1756" s="96">
        <f>C1756*$E$1859/E1756</f>
        <v>59.430793650793639</v>
      </c>
      <c r="J1756" s="98">
        <f>J1755*((H1756+(I1756/12))/H1755)</f>
        <v>1672477.0607328685</v>
      </c>
      <c r="K1756" s="96">
        <f>D1756*$E$1859/E1756</f>
        <v>117.12089947089945</v>
      </c>
      <c r="L1756" s="98">
        <f>K1756*(J1756/H1756)</f>
        <v>68076.751161209526</v>
      </c>
      <c r="M1756" s="91">
        <f>H1756/AVERAGE(K1636:K1755)</f>
        <v>26.948872433723853</v>
      </c>
      <c r="N1756" s="87"/>
      <c r="O1756" s="99">
        <f t="shared" si="161"/>
        <v>29.609327744137776</v>
      </c>
      <c r="P1756" s="99"/>
      <c r="Q1756" s="107">
        <f>1/M1756-(G1756/100-(((E1756/E1636)^(1/10))-1))</f>
        <v>3.8300806050264383E-2</v>
      </c>
      <c r="R1756" s="97">
        <f>((G1756/G1757+G1756/1200+((1+G1757/1200)^(-119))*(1-G1756/G1757)))</f>
        <v>0.99489432651798682</v>
      </c>
      <c r="S1756" s="97">
        <f>S1755*R1755*E1755/E1756</f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165"/>
        <v>2016.7083333332009</v>
      </c>
      <c r="G1757" s="97">
        <v>1.63</v>
      </c>
      <c r="H1757" s="96">
        <f t="shared" si="164"/>
        <v>2852.9370273746204</v>
      </c>
      <c r="I1757" s="96">
        <f>C1757*$E$1859/E1757</f>
        <v>59.539486368606767</v>
      </c>
      <c r="J1757" s="98">
        <f>J1756*((H1757+(I1757/12))/H1756)</f>
        <v>1661159.1629098784</v>
      </c>
      <c r="K1757" s="96">
        <f>D1757*$E$1859/E1757</f>
        <v>117.79642106549362</v>
      </c>
      <c r="L1757" s="98">
        <f>K1757*(J1757/H1757)</f>
        <v>68588.47648348051</v>
      </c>
      <c r="M1757" s="91">
        <f>H1757/AVERAGE(K1637:K1756)</f>
        <v>26.727873346478528</v>
      </c>
      <c r="N1757" s="87"/>
      <c r="O1757" s="99">
        <f t="shared" si="161"/>
        <v>29.360965010602932</v>
      </c>
      <c r="P1757" s="99"/>
      <c r="Q1757" s="107">
        <f>1/M1757-(G1757/100-(((E1757/E1637)^(1/10))-1))</f>
        <v>3.8651942503325029E-2</v>
      </c>
      <c r="R1757" s="97">
        <f>((G1757/G1758+G1757/1200+((1+G1758/1200)^(-119))*(1-G1757/G1758)))</f>
        <v>0.98953692026663531</v>
      </c>
      <c r="S1757" s="97">
        <f>S1756*R1756*E1756/E1757</f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165"/>
        <v>2016.7916666665342</v>
      </c>
      <c r="G1758" s="97">
        <v>1.76</v>
      </c>
      <c r="H1758" s="96">
        <f t="shared" si="164"/>
        <v>2830.0117731426503</v>
      </c>
      <c r="I1758" s="96">
        <f>C1758*$E$1859/E1758</f>
        <v>59.760275735775707</v>
      </c>
      <c r="J1758" s="98">
        <f>J1757*((H1758+(I1758/12))/H1757)</f>
        <v>1650710.3219287887</v>
      </c>
      <c r="K1758" s="96">
        <f>D1758*$E$1859/E1758</f>
        <v>120.0531820964799</v>
      </c>
      <c r="L1758" s="98">
        <f>K1758*(J1758/H1758)</f>
        <v>70025.513232049256</v>
      </c>
      <c r="M1758" s="91">
        <f>H1758/AVERAGE(K1638:K1757)</f>
        <v>26.525143085070589</v>
      </c>
      <c r="N1758" s="87"/>
      <c r="O1758" s="99">
        <f t="shared" si="161"/>
        <v>29.132461051587665</v>
      </c>
      <c r="P1758" s="99"/>
      <c r="Q1758" s="107">
        <f>1/M1758-(G1758/100-(((E1758/E1638)^(1/10))-1))</f>
        <v>3.8318053948397809E-2</v>
      </c>
      <c r="R1758" s="97">
        <f>((G1758/G1759+G1758/1200+((1+G1759/1200)^(-119))*(1-G1758/G1759)))</f>
        <v>0.96754053622219582</v>
      </c>
      <c r="S1758" s="97">
        <f>S1757*R1757*E1757/E1758</f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165"/>
        <v>2016.8749999998674</v>
      </c>
      <c r="G1759" s="97">
        <v>2.14</v>
      </c>
      <c r="H1759" s="96">
        <f t="shared" si="164"/>
        <v>2863.4787646932077</v>
      </c>
      <c r="I1759" s="96">
        <f>C1759*$E$1859/E1759</f>
        <v>60.14876248344401</v>
      </c>
      <c r="J1759" s="98">
        <f>J1758*((H1759+(I1759/12))/H1758)</f>
        <v>1673154.8658900887</v>
      </c>
      <c r="K1759" s="96">
        <f>D1759*$E$1859/E1759</f>
        <v>122.64739599259173</v>
      </c>
      <c r="L1759" s="98">
        <f>K1759*(J1759/H1759)</f>
        <v>71663.911017597275</v>
      </c>
      <c r="M1759" s="91">
        <f>H1759/AVERAGE(K1639:K1758)</f>
        <v>26.850953531056259</v>
      </c>
      <c r="N1759" s="87"/>
      <c r="O1759" s="99">
        <f t="shared" si="161"/>
        <v>29.482997451792823</v>
      </c>
      <c r="P1759" s="99"/>
      <c r="Q1759" s="107">
        <f>1/M1759-(G1759/100-(((E1759/E1639)^(1/10))-1))</f>
        <v>3.4053579702832945E-2</v>
      </c>
      <c r="R1759" s="97">
        <f>((G1759/G1760+G1759/1200+((1+G1760/1200)^(-119))*(1-G1759/G1760)))</f>
        <v>0.97105630787266772</v>
      </c>
      <c r="S1759" s="97">
        <f>S1758*R1758*E1758/E1759</f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165"/>
        <v>2016.9583333332007</v>
      </c>
      <c r="G1760" s="97">
        <v>2.4900000000000002</v>
      </c>
      <c r="H1760" s="96">
        <f t="shared" si="164"/>
        <v>2970.4859004398745</v>
      </c>
      <c r="I1760" s="96">
        <f>C1760*$E$1859/E1760</f>
        <v>60.424371458630162</v>
      </c>
      <c r="J1760" s="98">
        <f>J1759*((H1760+(I1760/12))/H1759)</f>
        <v>1738622.2464871802</v>
      </c>
      <c r="K1760" s="96">
        <f>D1760*$E$1859/E1760</f>
        <v>125.01366130007618</v>
      </c>
      <c r="L1760" s="98">
        <f>K1760*(J1760/H1760)</f>
        <v>73170.363346595972</v>
      </c>
      <c r="M1760" s="91">
        <f>H1760/AVERAGE(K1640:K1759)</f>
        <v>27.865098223923525</v>
      </c>
      <c r="N1760" s="87"/>
      <c r="O1760" s="99">
        <f t="shared" si="161"/>
        <v>30.586141859448869</v>
      </c>
      <c r="P1760" s="99"/>
      <c r="Q1760" s="107">
        <f>1/M1760-(G1760/100-(((E1760/E1640)^(1/10))-1))</f>
        <v>2.9079989463697952E-2</v>
      </c>
      <c r="R1760" s="97">
        <f>((G1760/G1761+G1760/1200+((1+G1761/1200)^(-119))*(1-G1760/G1761)))</f>
        <v>1.007357647465936</v>
      </c>
      <c r="S1760" s="97">
        <f>S1759*R1759*E1759/E1760</f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165"/>
        <v>2017.041666666534</v>
      </c>
      <c r="G1761" s="97">
        <v>2.4300000000000002</v>
      </c>
      <c r="H1761" s="96">
        <f t="shared" si="164"/>
        <v>2990.7261352583387</v>
      </c>
      <c r="I1761" s="96">
        <f>C1761*$E$1859/E1761</f>
        <v>60.372236323929279</v>
      </c>
      <c r="J1761" s="98">
        <f>J1760*((H1761+(I1761/12))/H1760)</f>
        <v>1753413.4849458153</v>
      </c>
      <c r="K1761" s="96">
        <f>D1761*$E$1859/E1761</f>
        <v>126.80448156323047</v>
      </c>
      <c r="L1761" s="98">
        <f>K1761*(J1761/H1761)</f>
        <v>74343.379456683542</v>
      </c>
      <c r="M1761" s="91">
        <f>H1761/AVERAGE(K1641:K1760)</f>
        <v>28.063573742124458</v>
      </c>
      <c r="N1761" s="87"/>
      <c r="O1761" s="99">
        <f t="shared" si="161"/>
        <v>30.792138471115784</v>
      </c>
      <c r="P1761" s="99"/>
      <c r="Q1761" s="107">
        <f>1/M1761-(G1761/100-(((E1761/E1641)^(1/10))-1))</f>
        <v>2.9707513831380643E-2</v>
      </c>
      <c r="R1761" s="97">
        <f>((G1761/G1762+G1761/1200+((1+G1762/1200)^(-119))*(1-G1761/G1762)))</f>
        <v>1.0029058632521781</v>
      </c>
      <c r="S1761" s="97">
        <f>S1760*R1760*E1760/E1761</f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165"/>
        <v>2017.1249999998672</v>
      </c>
      <c r="G1762" s="97">
        <v>2.42</v>
      </c>
      <c r="H1762" s="96">
        <f t="shared" si="164"/>
        <v>3053.1439890108072</v>
      </c>
      <c r="I1762" s="96">
        <f>C1762*$E$1859/E1762</f>
        <v>60.47992078641613</v>
      </c>
      <c r="J1762" s="98">
        <f>J1761*((H1762+(I1762/12))/H1761)</f>
        <v>1792962.9099052323</v>
      </c>
      <c r="K1762" s="96">
        <f>D1762*$E$1859/E1762</f>
        <v>128.91404753499199</v>
      </c>
      <c r="L1762" s="98">
        <f>K1762*(J1762/H1762)</f>
        <v>75704.94763035643</v>
      </c>
      <c r="M1762" s="91">
        <f>H1762/AVERAGE(K1642:K1761)</f>
        <v>28.655106525184124</v>
      </c>
      <c r="N1762" s="87"/>
      <c r="O1762" s="99">
        <f t="shared" si="161"/>
        <v>31.427485362109678</v>
      </c>
      <c r="P1762" s="99"/>
      <c r="Q1762" s="107">
        <f>1/M1762-(G1762/100-(((E1762/E1642)^(1/10))-1))</f>
        <v>2.8848426114245408E-2</v>
      </c>
      <c r="R1762" s="97">
        <f>((G1762/G1763+G1762/1200+((1+G1763/1200)^(-119))*(1-G1762/G1763)))</f>
        <v>0.99674665450456046</v>
      </c>
      <c r="S1762" s="97">
        <f>S1761*R1761*E1761/E1762</f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165"/>
        <v>2017.2083333332005</v>
      </c>
      <c r="G1763" s="97">
        <v>2.48</v>
      </c>
      <c r="H1763" s="96">
        <f t="shared" si="164"/>
        <v>3098.9924725903497</v>
      </c>
      <c r="I1763" s="96">
        <f>C1763*$E$1859/E1763</f>
        <v>60.727588443033447</v>
      </c>
      <c r="J1763" s="98">
        <f>J1762*((H1763+(I1763/12))/H1762)</f>
        <v>1822859.3566508119</v>
      </c>
      <c r="K1763" s="96">
        <f>D1763*$E$1859/E1763</f>
        <v>131.31457190495524</v>
      </c>
      <c r="L1763" s="98">
        <f>K1763*(J1763/H1763)</f>
        <v>77240.586474049531</v>
      </c>
      <c r="M1763" s="91">
        <f>H1763/AVERAGE(K1643:K1762)</f>
        <v>29.086921742464639</v>
      </c>
      <c r="N1763" s="87"/>
      <c r="O1763" s="99">
        <f t="shared" si="161"/>
        <v>31.88602629500566</v>
      </c>
      <c r="P1763" s="99"/>
      <c r="Q1763" s="107">
        <f>1/M1763-(G1763/100-(((E1763/E1643)^(1/10))-1))</f>
        <v>2.689051103307533E-2</v>
      </c>
      <c r="R1763" s="97">
        <f>((G1763/G1764+G1763/1200+((1+G1764/1200)^(-119))*(1-G1763/G1764)))</f>
        <v>1.0180137495984991</v>
      </c>
      <c r="S1763" s="97">
        <f>S1762*R1762*E1762/E1763</f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165"/>
        <v>2017.2916666665337</v>
      </c>
      <c r="G1764" s="97">
        <v>2.2999999999999998</v>
      </c>
      <c r="H1764" s="96">
        <f t="shared" si="164"/>
        <v>3080.0253466121922</v>
      </c>
      <c r="I1764" s="96">
        <f>C1764*$E$1859/E1764</f>
        <v>60.913564844350645</v>
      </c>
      <c r="J1764" s="98">
        <f>J1763*((H1764+(I1764/12))/H1763)</f>
        <v>1814688.5296868673</v>
      </c>
      <c r="K1764" s="96">
        <f>D1764*$E$1859/E1764</f>
        <v>132.54944886118878</v>
      </c>
      <c r="L1764" s="98">
        <f>K1764*(J1764/H1764)</f>
        <v>78095.449678453981</v>
      </c>
      <c r="M1764" s="91">
        <f>H1764/AVERAGE(K1644:K1763)</f>
        <v>28.904245956275158</v>
      </c>
      <c r="N1764" s="87"/>
      <c r="O1764" s="99">
        <f t="shared" si="161"/>
        <v>31.670821333081481</v>
      </c>
      <c r="P1764" s="99"/>
      <c r="Q1764" s="107">
        <f>1/M1764-(G1764/100-(((E1764/E1644)^(1/10))-1))</f>
        <v>2.8550370848229603E-2</v>
      </c>
      <c r="R1764" s="97">
        <f>((G1764/G1765+G1764/1200+((1+G1765/1200)^(-119))*(1-G1764/G1765)))</f>
        <v>1.0019166666666666</v>
      </c>
      <c r="S1764" s="97">
        <f>S1763*R1763*E1763/E1764</f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165"/>
        <v>2017.374999999867</v>
      </c>
      <c r="G1765" s="97">
        <v>2.2999999999999998</v>
      </c>
      <c r="H1765" s="96">
        <f t="shared" si="164"/>
        <v>3124.4042473838822</v>
      </c>
      <c r="I1765" s="96">
        <f>C1765*$E$1859/E1765</f>
        <v>61.226766598701417</v>
      </c>
      <c r="J1765" s="98">
        <f>J1764*((H1765+(I1765/12))/H1764)</f>
        <v>1843841.8097220364</v>
      </c>
      <c r="K1765" s="96">
        <f>D1765*$E$1859/E1765</f>
        <v>134.05800983793219</v>
      </c>
      <c r="L1765" s="98">
        <f>K1765*(J1765/H1765)</f>
        <v>79113.246525086186</v>
      </c>
      <c r="M1765" s="91">
        <f>H1765/AVERAGE(K1645:K1764)</f>
        <v>29.313344980271427</v>
      </c>
      <c r="N1765" s="87"/>
      <c r="O1765" s="99">
        <f t="shared" si="161"/>
        <v>32.103121568918986</v>
      </c>
      <c r="P1765" s="99"/>
      <c r="Q1765" s="107">
        <f>1/M1765-(G1765/100-(((E1765/E1645)^(1/10))-1))</f>
        <v>2.7535015841958353E-2</v>
      </c>
      <c r="R1765" s="97">
        <f>((G1765/G1766+G1765/1200+((1+G1766/1200)^(-119))*(1-G1765/G1766)))</f>
        <v>1.0117137776044203</v>
      </c>
      <c r="S1765" s="97">
        <f>S1764*R1764*E1764/E1765</f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165"/>
        <v>2017.4583333332002</v>
      </c>
      <c r="G1766" s="97">
        <v>2.19</v>
      </c>
      <c r="H1766" s="96">
        <f t="shared" si="164"/>
        <v>3171.9275164622059</v>
      </c>
      <c r="I1766" s="96">
        <f>C1766*$E$1859/E1766</f>
        <v>61.536167908391313</v>
      </c>
      <c r="J1766" s="98">
        <f>J1765*((H1766+(I1766/12))/H1765)</f>
        <v>1874913.537121759</v>
      </c>
      <c r="K1766" s="96">
        <f>D1766*$E$1859/E1766</f>
        <v>135.55680190239016</v>
      </c>
      <c r="L1766" s="98">
        <f>K1766*(J1766/H1766)</f>
        <v>80127.077815194541</v>
      </c>
      <c r="M1766" s="91">
        <f>H1766/AVERAGE(K1646:K1765)</f>
        <v>29.748503240632754</v>
      </c>
      <c r="N1766" s="87"/>
      <c r="O1766" s="99">
        <f t="shared" si="161"/>
        <v>32.562583794402144</v>
      </c>
      <c r="P1766" s="99"/>
      <c r="Q1766" s="107">
        <f>1/M1766-(G1766/100-(((E1766/E1646)^(1/10))-1))</f>
        <v>2.8031372275517271E-2</v>
      </c>
      <c r="R1766" s="97">
        <f>((G1766/G1767+G1766/1200+((1+G1767/1200)^(-119))*(1-G1766/G1767)))</f>
        <v>0.9903187178348567</v>
      </c>
      <c r="S1766" s="97">
        <f>S1765*R1765*E1765/E1766</f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165"/>
        <v>2017.5416666665335</v>
      </c>
      <c r="G1767" s="97">
        <v>2.3199999999999998</v>
      </c>
      <c r="H1767" s="96">
        <f t="shared" si="164"/>
        <v>3200.3424585147836</v>
      </c>
      <c r="I1767" s="96">
        <f>C1767*$E$1859/E1767</f>
        <v>61.991611046655706</v>
      </c>
      <c r="J1767" s="98">
        <f>J1766*((H1767+(I1767/12))/H1766)</f>
        <v>1894763.0771083303</v>
      </c>
      <c r="K1767" s="96">
        <f>D1767*$E$1859/E1767</f>
        <v>136.98055166553638</v>
      </c>
      <c r="L1767" s="98">
        <f>K1767*(J1767/H1767)</f>
        <v>81099.349504689701</v>
      </c>
      <c r="M1767" s="91">
        <f>H1767/AVERAGE(K1647:K1766)</f>
        <v>30.002220744018572</v>
      </c>
      <c r="N1767" s="87"/>
      <c r="O1767" s="99">
        <f t="shared" si="161"/>
        <v>32.822440838488504</v>
      </c>
      <c r="P1767" s="99"/>
      <c r="Q1767" s="107">
        <f>1/M1767-(G1767/100-(((E1767/E1647)^(1/10))-1))</f>
        <v>2.640281656600614E-2</v>
      </c>
      <c r="R1767" s="97">
        <f>((G1767/G1768+G1767/1200+((1+G1768/1200)^(-119))*(1-G1767/G1768)))</f>
        <v>1.0117210216151993</v>
      </c>
      <c r="S1767" s="97">
        <f>S1766*R1766*E1766/E1767</f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165"/>
        <v>2017.6249999998668</v>
      </c>
      <c r="G1768" s="97">
        <v>2.21</v>
      </c>
      <c r="H1768" s="96">
        <f t="shared" si="164"/>
        <v>3193.5441921399142</v>
      </c>
      <c r="I1768" s="96">
        <f>C1768*$E$1859/E1768</f>
        <v>62.218260066770107</v>
      </c>
      <c r="J1768" s="98">
        <f>J1767*((H1768+(I1768/12))/H1767)</f>
        <v>1893807.8567435183</v>
      </c>
      <c r="K1768" s="96">
        <f>D1768*$E$1859/E1768</f>
        <v>137.89778481502444</v>
      </c>
      <c r="L1768" s="98">
        <f>K1768*(J1768/H1768)</f>
        <v>81774.947393237395</v>
      </c>
      <c r="M1768" s="91">
        <f>H1768/AVERAGE(K1648:K1767)</f>
        <v>29.914959397497491</v>
      </c>
      <c r="N1768" s="87"/>
      <c r="O1768" s="99">
        <f t="shared" si="161"/>
        <v>32.710126862242042</v>
      </c>
      <c r="P1768" s="99"/>
      <c r="Q1768" s="107">
        <f>1/M1768-(G1768/100-(((E1768/E1648)^(1/10))-1))</f>
        <v>2.8090568896086635E-2</v>
      </c>
      <c r="R1768" s="97">
        <f>((G1768/G1769+G1768/1200+((1+G1769/1200)^(-119))*(1-G1768/G1769)))</f>
        <v>1.0027318846719444</v>
      </c>
      <c r="S1768" s="97">
        <f>S1767*R1767*E1767/E1768</f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165"/>
        <v>2017.7083333332</v>
      </c>
      <c r="G1769" s="97">
        <v>2.2000000000000002</v>
      </c>
      <c r="H1769" s="96">
        <f t="shared" si="164"/>
        <v>3224.0857925038176</v>
      </c>
      <c r="I1769" s="96">
        <f>C1769*$E$1859/E1769</f>
        <v>62.300112572370828</v>
      </c>
      <c r="J1769" s="98">
        <f>J1768*((H1769+(I1769/12))/H1768)</f>
        <v>1914998.0941549919</v>
      </c>
      <c r="K1769" s="96">
        <f>D1769*$E$1859/E1769</f>
        <v>138.49067997196323</v>
      </c>
      <c r="L1769" s="98">
        <f>K1769*(J1769/H1769)</f>
        <v>82258.787536350734</v>
      </c>
      <c r="M1769" s="91">
        <f>H1769/AVERAGE(K1649:K1768)</f>
        <v>30.1681144106789</v>
      </c>
      <c r="N1769" s="87"/>
      <c r="O1769" s="99">
        <f t="shared" si="161"/>
        <v>32.970280770701351</v>
      </c>
      <c r="P1769" s="99"/>
      <c r="Q1769" s="107">
        <f>1/M1769-(G1769/100-(((E1769/E1649)^(1/10))-1))</f>
        <v>2.8167211336622037E-2</v>
      </c>
      <c r="R1769" s="97">
        <f>((G1769/G1770+G1769/1200+((1+G1770/1200)^(-119))*(1-G1769/G1770)))</f>
        <v>0.98769891518516217</v>
      </c>
      <c r="S1769" s="97">
        <f>S1768*R1768*E1768/E1769</f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165"/>
        <v>2017.7916666665333</v>
      </c>
      <c r="G1770" s="97">
        <v>2.36</v>
      </c>
      <c r="H1770" s="96">
        <f t="shared" si="164"/>
        <v>3309.1579138338529</v>
      </c>
      <c r="I1770" s="96">
        <f>C1770*$E$1859/E1770</f>
        <v>62.667366724370204</v>
      </c>
      <c r="J1770" s="98">
        <f>J1769*((H1770+(I1770/12))/H1769)</f>
        <v>1968629.9199379827</v>
      </c>
      <c r="K1770" s="96">
        <f>D1770*$E$1859/E1770</f>
        <v>139.78614657785448</v>
      </c>
      <c r="L1770" s="98">
        <f>K1770*(J1770/H1770)</f>
        <v>83159.280309829745</v>
      </c>
      <c r="M1770" s="91">
        <f>H1770/AVERAGE(K1650:K1769)</f>
        <v>30.920393290333831</v>
      </c>
      <c r="N1770" s="87"/>
      <c r="O1770" s="99">
        <f t="shared" si="161"/>
        <v>33.77535045295933</v>
      </c>
      <c r="P1770" s="99"/>
      <c r="Q1770" s="107">
        <f>1/M1770-(G1770/100-(((E1770/E1650)^(1/10))-1))</f>
        <v>2.5479157179329286E-2</v>
      </c>
      <c r="R1770" s="97">
        <f>((G1770/G1771+G1770/1200+((1+G1771/1200)^(-119))*(1-G1770/G1771)))</f>
        <v>1.0028504917557177</v>
      </c>
      <c r="S1770" s="97">
        <f>S1769*R1769*E1769/E1770</f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165"/>
        <v>2017.8749999998665</v>
      </c>
      <c r="G1771" s="97">
        <v>2.35</v>
      </c>
      <c r="H1771" s="96">
        <f t="shared" si="164"/>
        <v>3356.4553349022367</v>
      </c>
      <c r="I1771" s="96">
        <f>C1771*$E$1859/E1771</f>
        <v>62.993687377281539</v>
      </c>
      <c r="J1771" s="98">
        <f>J1770*((H1771+(I1771/12))/H1770)</f>
        <v>1999890.2563809347</v>
      </c>
      <c r="K1771" s="96">
        <f>D1771*$E$1859/E1771</f>
        <v>140.99059633219679</v>
      </c>
      <c r="L1771" s="98">
        <f>K1771*(J1771/H1771)</f>
        <v>84006.99300660014</v>
      </c>
      <c r="M1771" s="91">
        <f>H1771/AVERAGE(K1651:K1770)</f>
        <v>31.298913333880265</v>
      </c>
      <c r="N1771" s="87"/>
      <c r="O1771" s="99">
        <f t="shared" si="161"/>
        <v>34.172935972227108</v>
      </c>
      <c r="P1771" s="99"/>
      <c r="Q1771" s="107">
        <f>1/M1771-(G1771/100-(((E1771/E1651)^(1/10))-1))</f>
        <v>2.4588565855586081E-2</v>
      </c>
      <c r="R1771" s="97">
        <f>((G1771/G1772+G1771/1200+((1+G1772/1200)^(-119))*(1-G1771/G1772)))</f>
        <v>0.99754979283024348</v>
      </c>
      <c r="S1771" s="97">
        <f>S1770*R1770*E1770/E1771</f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165"/>
        <v>2017.9583333331998</v>
      </c>
      <c r="G1772" s="97">
        <v>2.4</v>
      </c>
      <c r="H1772" s="96">
        <f t="shared" si="164"/>
        <v>3450.0168217698879</v>
      </c>
      <c r="I1772" s="96">
        <f>C1772*$E$1859/E1772</f>
        <v>63.358776691113221</v>
      </c>
      <c r="J1772" s="98">
        <f>J1771*((H1772+(I1772/12))/H1771)</f>
        <v>2058783.3155507357</v>
      </c>
      <c r="K1772" s="96">
        <f>D1772*$E$1859/E1772</f>
        <v>142.28208425954466</v>
      </c>
      <c r="L1772" s="98">
        <f>K1772*(J1772/H1772)</f>
        <v>84906.247217965734</v>
      </c>
      <c r="M1772" s="91">
        <f>H1772/AVERAGE(K1652:K1771)</f>
        <v>32.086132007705991</v>
      </c>
      <c r="N1772" s="87"/>
      <c r="O1772" s="99">
        <f t="shared" si="161"/>
        <v>35.017141106605784</v>
      </c>
      <c r="P1772" s="99"/>
      <c r="Q1772" s="107">
        <f>1/M1772-(G1772/100-(((E1772/E1652)^(1/10))-1))</f>
        <v>2.3313129772496815E-2</v>
      </c>
      <c r="R1772" s="97">
        <f>((G1772/G1773+G1772/1200+((1+G1773/1200)^(-119))*(1-G1772/G1773)))</f>
        <v>0.98626540285410402</v>
      </c>
      <c r="S1772" s="97">
        <f>S1771*R1771*E1771/E1772</f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165"/>
        <v>2018.041666666533</v>
      </c>
      <c r="G1773" s="97">
        <v>2.58</v>
      </c>
      <c r="H1773" s="96">
        <f t="shared" si="164"/>
        <v>3592.9000266271823</v>
      </c>
      <c r="I1773" s="96">
        <f>C1773*$E$1859/E1773</f>
        <v>63.47482471110176</v>
      </c>
      <c r="J1773" s="98">
        <f>J1772*((H1773+(I1773/12))/H1772)</f>
        <v>2147204.8073379882</v>
      </c>
      <c r="K1773" s="96">
        <f>D1773*$E$1859/E1773</f>
        <v>143.89802004031725</v>
      </c>
      <c r="L1773" s="98">
        <f>K1773*(J1773/H1773)</f>
        <v>85996.971278669138</v>
      </c>
      <c r="M1773" s="91">
        <f>H1773/AVERAGE(K1653:K1772)</f>
        <v>33.307343828030653</v>
      </c>
      <c r="N1773" s="87"/>
      <c r="O1773" s="99">
        <f t="shared" si="161"/>
        <v>36.333940411695849</v>
      </c>
      <c r="P1773" s="99"/>
      <c r="Q1773" s="107">
        <f>1/M1773-(G1773/100-(((E1773/E1653)^(1/10))-1))</f>
        <v>2.0418663333554906E-2</v>
      </c>
      <c r="R1773" s="97">
        <f>((G1773/G1774+G1773/1200+((1+G1774/1200)^(-119))*(1-G1773/G1774)))</f>
        <v>0.97799847417367836</v>
      </c>
      <c r="S1773" s="97">
        <f>S1772*R1772*E1772/E1773</f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165"/>
        <v>2018.1249999998663</v>
      </c>
      <c r="G1774" s="97">
        <v>2.86</v>
      </c>
      <c r="H1774" s="96">
        <f t="shared" si="164"/>
        <v>3468.1676356976741</v>
      </c>
      <c r="I1774" s="96">
        <f>C1774*$E$1859/E1774</f>
        <v>63.64555220202066</v>
      </c>
      <c r="J1774" s="98">
        <f>J1773*((H1774+(I1774/12))/H1773)</f>
        <v>2075831.3621461822</v>
      </c>
      <c r="K1774" s="96">
        <f>D1774*$E$1859/E1774</f>
        <v>145.62451063157565</v>
      </c>
      <c r="L1774" s="98">
        <f>K1774*(J1774/H1774)</f>
        <v>87161.855486666609</v>
      </c>
      <c r="M1774" s="91">
        <f>H1774/AVERAGE(K1654:K1773)</f>
        <v>32.035382339250276</v>
      </c>
      <c r="N1774" s="87"/>
      <c r="O1774" s="99">
        <f t="shared" si="161"/>
        <v>34.934084784156298</v>
      </c>
      <c r="P1774" s="99"/>
      <c r="Q1774" s="107">
        <f>1/M1774-(G1774/100-(((E1774/E1654)^(1/10))-1))</f>
        <v>1.8975837596655457E-2</v>
      </c>
      <c r="R1774" s="97">
        <f>((G1774/G1775+G1774/1200+((1+G1775/1200)^(-119))*(1-G1774/G1775)))</f>
        <v>1.0041100839387809</v>
      </c>
      <c r="S1774" s="97">
        <f>S1773*R1773*E1773/E1774</f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165"/>
        <v>2018.2083333331996</v>
      </c>
      <c r="G1775" s="97">
        <v>2.84</v>
      </c>
      <c r="H1775" s="96">
        <f t="shared" si="164"/>
        <v>3457.2861616523869</v>
      </c>
      <c r="I1775" s="96">
        <f>C1775*$E$1859/E1775</f>
        <v>63.958201431353508</v>
      </c>
      <c r="J1775" s="98">
        <f>J1774*((H1775+(I1775/12))/H1774)</f>
        <v>2072508.5022769447</v>
      </c>
      <c r="K1775" s="96">
        <f>D1775*$E$1859/E1775</f>
        <v>147.66669546470899</v>
      </c>
      <c r="L1775" s="98">
        <f>K1775*(J1775/H1775)</f>
        <v>88520.436997173456</v>
      </c>
      <c r="M1775" s="91">
        <f>H1775/AVERAGE(K1655:K1774)</f>
        <v>31.808409057643107</v>
      </c>
      <c r="N1775" s="87"/>
      <c r="O1775" s="99">
        <f t="shared" si="161"/>
        <v>34.675728647302471</v>
      </c>
      <c r="P1775" s="99"/>
      <c r="Q1775" s="107">
        <f>1/M1775-(G1775/100-(((E1775/E1655)^(1/10))-1))</f>
        <v>1.8751132383798639E-2</v>
      </c>
      <c r="R1775" s="97">
        <f>((G1775/G1776+G1775/1200+((1+G1776/1200)^(-119))*(1-G1775/G1776)))</f>
        <v>0.99978023319015985</v>
      </c>
      <c r="S1775" s="97">
        <f>S1774*R1774*E1774/E1775</f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165"/>
        <v>2018.2916666665328</v>
      </c>
      <c r="G1776" s="97">
        <v>2.87</v>
      </c>
      <c r="H1776" s="96">
        <f>B1776*$E$1859/E1776</f>
        <v>3380.9883032057978</v>
      </c>
      <c r="I1776" s="96">
        <f>C1776*$E$1859/E1776</f>
        <v>64.125421140229719</v>
      </c>
      <c r="J1776" s="98">
        <f>J1775*((H1776+(I1776/12))/H1775)</f>
        <v>2029974.2967132293</v>
      </c>
      <c r="K1776" s="96">
        <f>D1776*$E$1859/E1776</f>
        <v>150.07191743897988</v>
      </c>
      <c r="L1776" s="98">
        <f>K1776*(J1776/H1776)</f>
        <v>90104.462878721679</v>
      </c>
      <c r="M1776" s="91">
        <f>H1776/AVERAGE(K1656:K1775)</f>
        <v>30.970179293325213</v>
      </c>
      <c r="N1776" s="87"/>
      <c r="O1776" s="99">
        <f t="shared" si="161"/>
        <v>33.753721250693452</v>
      </c>
      <c r="P1776" s="99"/>
      <c r="Q1776" s="107">
        <f>1/M1776-(G1776/100-(((E1776/E1656)^(1/10))-1))</f>
        <v>1.9090860063881398E-2</v>
      </c>
      <c r="R1776" s="97">
        <f>((G1776/G1777+G1776/1200+((1+G1777/1200)^(-119))*(1-G1776/G1777)))</f>
        <v>0.993298828410901</v>
      </c>
      <c r="S1776" s="97">
        <f>S1775*R1775*E1775/E1776</f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165"/>
        <v>2018.3749999998661</v>
      </c>
      <c r="G1777" s="97">
        <v>2.976</v>
      </c>
      <c r="H1777" s="96">
        <f t="shared" si="164"/>
        <v>3427.7111330627836</v>
      </c>
      <c r="I1777" s="96">
        <f>C1777*$E$1859/E1777</f>
        <v>64.278544803408735</v>
      </c>
      <c r="J1777" s="98">
        <f>J1776*((H1777+(I1777/12))/H1776)</f>
        <v>2061243.1990814803</v>
      </c>
      <c r="K1777" s="96">
        <f>D1777*$E$1859/E1777</f>
        <v>152.42786910875446</v>
      </c>
      <c r="L1777" s="98">
        <f>K1777*(J1777/H1777)</f>
        <v>91662.014783072242</v>
      </c>
      <c r="M1777" s="91">
        <f>H1777/AVERAGE(K1657:K1776)</f>
        <v>31.243615074864593</v>
      </c>
      <c r="N1777" s="87"/>
      <c r="O1777" s="99">
        <f t="shared" si="161"/>
        <v>34.044187061418882</v>
      </c>
      <c r="P1777" s="99"/>
      <c r="Q1777" s="107">
        <f>1/M1777-(G1777/100-(((E1777/E1657)^(1/10))-1))</f>
        <v>1.7318266255325305E-2</v>
      </c>
      <c r="R1777" s="97">
        <f>((G1777/G1778+G1777/1200+((1+G1778/1200)^(-119))*(1-G1777/G1778)))</f>
        <v>1.0081593472990933</v>
      </c>
      <c r="S1777" s="97">
        <f>S1776*R1776*E1776/E1777</f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165"/>
        <v>2018.4583333331993</v>
      </c>
      <c r="G1778" s="97">
        <v>2.91</v>
      </c>
      <c r="H1778" s="96">
        <f t="shared" si="164"/>
        <v>3489.2197047291738</v>
      </c>
      <c r="I1778" s="96">
        <f>C1778*$E$1859/E1778</f>
        <v>64.594300921865624</v>
      </c>
      <c r="J1778" s="98">
        <f>J1777*((H1778+(I1778/12))/H1777)</f>
        <v>2101468.1480254461</v>
      </c>
      <c r="K1778" s="96">
        <f>D1778*$E$1859/E1778</f>
        <v>155.15806975701315</v>
      </c>
      <c r="L1778" s="98">
        <f>K1778*(J1778/H1778)</f>
        <v>93447.753106960474</v>
      </c>
      <c r="M1778" s="91">
        <f>H1778/AVERAGE(K1658:K1777)</f>
        <v>31.630556496454595</v>
      </c>
      <c r="N1778" s="87"/>
      <c r="O1778" s="99">
        <f t="shared" si="161"/>
        <v>34.45891963367427</v>
      </c>
      <c r="P1778" s="99"/>
      <c r="Q1778" s="107">
        <f>1/M1778-(G1778/100-(((E1778/E1658)^(1/10))-1))</f>
        <v>1.6730979295013722E-2</v>
      </c>
      <c r="R1778" s="97">
        <f>((G1778/G1779+G1778/1200+((1+G1779/1200)^(-119))*(1-G1778/G1779)))</f>
        <v>1.0041476505871525</v>
      </c>
      <c r="S1778" s="97">
        <f>S1777*R1777*E1777/E1778</f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165"/>
        <v>2018.5416666665326</v>
      </c>
      <c r="G1779" s="97">
        <v>2.89</v>
      </c>
      <c r="H1779" s="96">
        <f t="shared" si="164"/>
        <v>3538.7536710237046</v>
      </c>
      <c r="I1779" s="96">
        <f>C1779*$E$1859/E1779</f>
        <v>65.159966508733902</v>
      </c>
      <c r="J1779" s="98">
        <f>J1778*((H1779+(I1779/12))/H1778)</f>
        <v>2134571.5431585987</v>
      </c>
      <c r="K1779" s="96">
        <f>D1779*$E$1859/E1779</f>
        <v>158.48751574036595</v>
      </c>
      <c r="L1779" s="98">
        <f>K1779*(J1779/H1779)</f>
        <v>95599.460288915812</v>
      </c>
      <c r="M1779" s="91">
        <f>H1779/AVERAGE(K1659:K1778)</f>
        <v>31.88636696215897</v>
      </c>
      <c r="N1779" s="87"/>
      <c r="O1779" s="99">
        <f t="shared" si="161"/>
        <v>34.731777571325317</v>
      </c>
      <c r="P1779" s="99"/>
      <c r="Q1779" s="107">
        <f>1/M1779-(G1779/100-(((E1779/E1659)^(1/10))-1))</f>
        <v>1.6153150850947949E-2</v>
      </c>
      <c r="R1779" s="97">
        <f>((G1779/G1780+G1779/1200+((1+G1780/1200)^(-119))*(1-G1779/G1780)))</f>
        <v>1.0024083333333333</v>
      </c>
      <c r="S1779" s="97">
        <f>S1778*R1778*E1778/E1779</f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164"/>
        <v>3618.0416477358349</v>
      </c>
      <c r="I1780" s="96">
        <f>C1780*$E$1859/E1780</f>
        <v>65.693494027269907</v>
      </c>
      <c r="J1780" s="98">
        <f>J1779*((H1780+(I1780/12))/H1779)</f>
        <v>2185700.1317902287</v>
      </c>
      <c r="K1780" s="96">
        <f>D1780*$E$1859/E1780</f>
        <v>161.73757641736663</v>
      </c>
      <c r="L1780" s="98">
        <f>K1780*(J1780/H1780)</f>
        <v>97707.510446181943</v>
      </c>
      <c r="M1780" s="91">
        <f>H1780/AVERAGE(K1660:K1779)</f>
        <v>32.390276880301109</v>
      </c>
      <c r="N1780" s="87"/>
      <c r="O1780" s="99">
        <f t="shared" si="161"/>
        <v>35.274629408295603</v>
      </c>
      <c r="P1780" s="99"/>
      <c r="Q1780" s="107">
        <f>1/M1780-(G1780/100-(((E1780/E1660)^(1/10))-1))</f>
        <v>1.6127083652587609E-2</v>
      </c>
      <c r="R1780" s="97">
        <f>((G1780/G1781+G1780/1200+((1+G1781/1200)^(-119))*(1-G1780/G1781)))</f>
        <v>0.99298310639894383</v>
      </c>
      <c r="S1780" s="97">
        <f>S1779*R1779*E1779/E1780</f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165"/>
        <v>2018.7083333331991</v>
      </c>
      <c r="G1781" s="97">
        <v>3</v>
      </c>
      <c r="H1781" s="96">
        <f t="shared" si="164"/>
        <v>3669.0776019157092</v>
      </c>
      <c r="I1781" s="96">
        <f>C1781*$E$1859/E1781</f>
        <v>66.186290430559453</v>
      </c>
      <c r="J1781" s="98">
        <f>J1780*((H1781+(I1781/12))/H1780)</f>
        <v>2219863.5234224782</v>
      </c>
      <c r="K1781" s="96">
        <f>D1781*$E$1859/E1781</f>
        <v>164.8840353313077</v>
      </c>
      <c r="L1781" s="98">
        <f>K1781*(J1781/H1781)</f>
        <v>99758.057838723733</v>
      </c>
      <c r="M1781" s="91">
        <f>H1781/AVERAGE(K1661:K1780)</f>
        <v>32.622891120500178</v>
      </c>
      <c r="N1781" s="87"/>
      <c r="O1781" s="99">
        <f t="shared" si="161"/>
        <v>35.522018512241381</v>
      </c>
      <c r="P1781" s="99"/>
      <c r="Q1781" s="107">
        <f>1/M1781-(G1781/100-(((E1781/E1661)^(1/10))-1))</f>
        <v>1.5065111583944926E-2</v>
      </c>
      <c r="R1781" s="97">
        <f>((G1781/G1782+G1781/1200+((1+G1782/1200)^(-119))*(1-G1781/G1782)))</f>
        <v>0.98973841038753507</v>
      </c>
      <c r="S1781" s="97">
        <f>S1780*R1780*E1780/E1781</f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165"/>
        <v>2018.7916666665324</v>
      </c>
      <c r="G1782" s="97">
        <v>3.15</v>
      </c>
      <c r="H1782" s="96">
        <f t="shared" si="164"/>
        <v>3516.1276229511427</v>
      </c>
      <c r="I1782" s="96">
        <f>C1782*$E$1859/E1782</f>
        <v>66.662849140913849</v>
      </c>
      <c r="J1782" s="98">
        <f>J1781*((H1782+(I1782/12))/H1781)</f>
        <v>2130686.8295009425</v>
      </c>
      <c r="K1782" s="96">
        <f>D1782*$E$1859/E1782</f>
        <v>165.43478127080158</v>
      </c>
      <c r="L1782" s="98">
        <f>K1782*(J1782/H1782)</f>
        <v>100249.40713022691</v>
      </c>
      <c r="M1782" s="91">
        <f>H1782/AVERAGE(K1662:K1781)</f>
        <v>31.037961078006489</v>
      </c>
      <c r="N1782" s="87"/>
      <c r="O1782" s="99">
        <f t="shared" si="161"/>
        <v>33.793743849936064</v>
      </c>
      <c r="P1782" s="99"/>
      <c r="Q1782" s="107">
        <f>1/M1782-(G1782/100-(((E1782/E1662)^(1/10))-1))</f>
        <v>1.6340087128316715E-2</v>
      </c>
      <c r="R1782" s="97">
        <f>((G1782/G1783+G1782/1200+((1+G1783/1200)^(-119))*(1-G1782/G1783)))</f>
        <v>1.0051809433745449</v>
      </c>
      <c r="S1782" s="97">
        <f>S1781*R1781*E1781/E1782</f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165"/>
        <v>2018.8749999998656</v>
      </c>
      <c r="G1783" s="97">
        <v>3.12</v>
      </c>
      <c r="H1783" s="96">
        <f t="shared" si="164"/>
        <v>3449.1260929502682</v>
      </c>
      <c r="I1783" s="96">
        <f>C1783*$E$1859/E1783</f>
        <v>67.482158404684995</v>
      </c>
      <c r="J1783" s="98">
        <f>J1782*((H1783+(I1783/12))/H1782)</f>
        <v>2093493.261450669</v>
      </c>
      <c r="K1783" s="96">
        <f>D1783*$E$1859/E1783</f>
        <v>166.83511346833939</v>
      </c>
      <c r="L1783" s="98">
        <f>K1783*(J1783/H1783)</f>
        <v>101262.80582585887</v>
      </c>
      <c r="M1783" s="91">
        <f>H1783/AVERAGE(K1663:K1782)</f>
        <v>30.195583406705236</v>
      </c>
      <c r="N1783" s="87"/>
      <c r="O1783" s="99">
        <f t="shared" si="161"/>
        <v>32.880333947031971</v>
      </c>
      <c r="P1783" s="99"/>
      <c r="Q1783" s="107">
        <f>1/M1783-(G1783/100-(((E1783/E1663)^(1/10))-1))</f>
        <v>1.9163540746558339E-2</v>
      </c>
      <c r="R1783" s="97">
        <f>((G1783/G1784+G1783/1200+((1+G1784/1200)^(-119))*(1-G1783/G1784)))</f>
        <v>1.0276497972023233</v>
      </c>
      <c r="S1783" s="97">
        <f>S1782*R1782*E1782/E1783</f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165"/>
        <v>2018.9583333331989</v>
      </c>
      <c r="G1784" s="97">
        <v>2.83</v>
      </c>
      <c r="H1784" s="96">
        <f t="shared" si="164"/>
        <v>3262.0634305803765</v>
      </c>
      <c r="I1784" s="96">
        <f>C1784*$E$1859/E1784</f>
        <v>68.295573730361824</v>
      </c>
      <c r="J1784" s="98">
        <f>J1783*((H1784+(I1784/12))/H1783)</f>
        <v>1983407.4834037272</v>
      </c>
      <c r="K1784" s="96">
        <f>D1784*$E$1859/E1784</f>
        <v>168.21676290535075</v>
      </c>
      <c r="L1784" s="98">
        <f>K1784*(J1784/H1784)</f>
        <v>102279.55203221248</v>
      </c>
      <c r="M1784" s="91">
        <f>H1784/AVERAGE(K1664:K1783)</f>
        <v>28.291857012072864</v>
      </c>
      <c r="N1784" s="87"/>
      <c r="O1784" s="99">
        <f t="shared" si="161"/>
        <v>30.818335095022299</v>
      </c>
      <c r="P1784" s="99"/>
      <c r="Q1784" s="107">
        <f>1/M1784-(G1784/100-(((E1784/E1664)^(1/10))-1))</f>
        <v>2.5024375553964886E-2</v>
      </c>
      <c r="R1784" s="97">
        <f>((G1784/G1785+G1784/1200+((1+G1785/1200)^(-119))*(1-G1784/G1785)))</f>
        <v>1.0127831755337824</v>
      </c>
      <c r="S1784" s="97">
        <f>S1783*R1783*E1783/E1784</f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165"/>
        <v>2019.0416666665321</v>
      </c>
      <c r="G1785" s="97">
        <v>2.71</v>
      </c>
      <c r="H1785" s="96">
        <f t="shared" si="164"/>
        <v>3306.6851778818641</v>
      </c>
      <c r="I1785" s="96">
        <f>C1785*$E$1859/E1785</f>
        <v>68.668661035892853</v>
      </c>
      <c r="J1785" s="98">
        <f>J1784*((H1785+(I1785/12))/H1784)</f>
        <v>2014017.8432755605</v>
      </c>
      <c r="K1785" s="96">
        <f>D1785*$E$1859/E1785</f>
        <v>168.74211663197084</v>
      </c>
      <c r="L1785" s="98">
        <f>K1785*(J1785/H1785)</f>
        <v>102776.53164023606</v>
      </c>
      <c r="M1785" s="91">
        <f>H1785/AVERAGE(K1665:K1784)</f>
        <v>28.380164463547576</v>
      </c>
      <c r="N1785" s="87"/>
      <c r="O1785" s="99">
        <f t="shared" si="161"/>
        <v>30.929105694293309</v>
      </c>
      <c r="P1785" s="99"/>
      <c r="Q1785" s="107">
        <f>1/M1785-(G1785/100-(((E1785/E1665)^(1/10))-1))</f>
        <v>2.5866221302712586E-2</v>
      </c>
      <c r="R1785" s="97">
        <f>((G1785/G1786+G1785/1200+((1+G1786/1200)^(-119))*(1-G1785/G1786)))</f>
        <v>1.0048682752251044</v>
      </c>
      <c r="S1785" s="97">
        <f>S1784*R1784*E1784/E1785</f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165"/>
        <v>2019.1249999998654</v>
      </c>
      <c r="G1786" s="97">
        <v>2.68</v>
      </c>
      <c r="H1786" s="96">
        <f t="shared" si="164"/>
        <v>3479.0003268902101</v>
      </c>
      <c r="I1786" s="96">
        <f>C1786*$E$1859/E1786</f>
        <v>68.880550915962459</v>
      </c>
      <c r="J1786" s="98">
        <f>J1785*((H1786+(I1786/12))/H1785)</f>
        <v>2122466.7340412936</v>
      </c>
      <c r="K1786" s="96">
        <f>D1786*$E$1859/E1786</f>
        <v>168.87374326808444</v>
      </c>
      <c r="L1786" s="98">
        <f>K1786*(J1786/H1786)</f>
        <v>103026.40662869082</v>
      </c>
      <c r="M1786" s="91">
        <f>H1786/AVERAGE(K1666:K1785)</f>
        <v>29.541548965131206</v>
      </c>
      <c r="N1786" s="87"/>
      <c r="O1786" s="99">
        <f t="shared" si="161"/>
        <v>32.208640010689486</v>
      </c>
      <c r="P1786" s="99"/>
      <c r="Q1786" s="107">
        <f>1/M1786-(G1786/100-(((E1786/E1666)^(1/10))-1))</f>
        <v>2.4705412201290373E-2</v>
      </c>
      <c r="R1786" s="97">
        <f>((G1786/G1787+G1786/1200+((1+G1787/1200)^(-119))*(1-G1786/G1787)))</f>
        <v>1.0118535170500875</v>
      </c>
      <c r="S1786" s="97">
        <f>S1785*R1785*E1785/E1786</f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165"/>
        <v>2019.2083333331987</v>
      </c>
      <c r="G1787" s="97">
        <v>2.57</v>
      </c>
      <c r="H1787" s="96">
        <f t="shared" si="164"/>
        <v>3521.1678019449087</v>
      </c>
      <c r="I1787" s="96">
        <f>C1787*$E$1859/E1787</f>
        <v>68.992274923092637</v>
      </c>
      <c r="J1787" s="98">
        <f>J1786*((H1787+(I1787/12))/H1786)</f>
        <v>2151699.8098893194</v>
      </c>
      <c r="K1787" s="96">
        <f>D1787*$E$1859/E1787</f>
        <v>168.76359350044444</v>
      </c>
      <c r="L1787" s="98">
        <f>K1787*(J1787/H1787)</f>
        <v>103127.31811604419</v>
      </c>
      <c r="M1787" s="91">
        <f>H1787/AVERAGE(K1667:K1786)</f>
        <v>29.576196014784816</v>
      </c>
      <c r="N1787" s="87"/>
      <c r="O1787" s="99">
        <f t="shared" si="161"/>
        <v>32.26103863164942</v>
      </c>
      <c r="P1787" s="99"/>
      <c r="Q1787" s="107">
        <f>1/M1787-(G1787/100-(((E1787/E1667)^(1/10))-1))</f>
        <v>2.6091124483199852E-2</v>
      </c>
      <c r="R1787" s="97">
        <f>((G1787/G1788+G1787/1200+((1+G1788/1200)^(-119))*(1-G1787/G1788)))</f>
        <v>1.0056466121980145</v>
      </c>
      <c r="S1787" s="97">
        <f>S1786*R1786*E1786/E1787</f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165"/>
        <v>2019.2916666665319</v>
      </c>
      <c r="G1788" s="97">
        <v>2.5299999999999998</v>
      </c>
      <c r="H1788" s="96">
        <f t="shared" si="164"/>
        <v>3627.3126297212252</v>
      </c>
      <c r="I1788" s="96">
        <f>C1788*$E$1859/E1788</f>
        <v>69.102431143670017</v>
      </c>
      <c r="J1788" s="98">
        <f>J1787*((H1788+(I1788/12))/H1787)</f>
        <v>2220081.2276328681</v>
      </c>
      <c r="K1788" s="96">
        <f>D1788*$E$1859/E1788</f>
        <v>168.24111716128994</v>
      </c>
      <c r="L1788" s="98">
        <f>K1788*(J1788/H1788)</f>
        <v>102971.25835400284</v>
      </c>
      <c r="M1788" s="91">
        <f>H1788/AVERAGE(K1668:K1787)</f>
        <v>30.133517171387506</v>
      </c>
      <c r="N1788" s="87"/>
      <c r="O1788" s="99">
        <f t="shared" si="161"/>
        <v>32.88369036371968</v>
      </c>
      <c r="P1788" s="99"/>
      <c r="Q1788" s="107">
        <f>1/M1788-(G1788/100-(((E1788/E1668)^(1/10))-1))</f>
        <v>2.6149618052130192E-2</v>
      </c>
      <c r="R1788" s="97">
        <f>((G1788/G1789+G1788/1200+((1+G1789/1200)^(-119))*(1-G1788/G1789)))</f>
        <v>1.0135705386413667</v>
      </c>
      <c r="S1788" s="97">
        <f>S1787*R1787*E1787/E1788</f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165"/>
        <v>2019.3749999998652</v>
      </c>
      <c r="G1789" s="97">
        <v>2.4</v>
      </c>
      <c r="H1789" s="96">
        <f t="shared" si="164"/>
        <v>3558.4163252073467</v>
      </c>
      <c r="I1789" s="96">
        <f>C1789*$E$1859/E1789</f>
        <v>69.428181582420308</v>
      </c>
      <c r="J1789" s="98">
        <f>J1788*((H1789+(I1789/12))/H1788)</f>
        <v>2181454.6401128056</v>
      </c>
      <c r="K1789" s="96">
        <f>D1789*$E$1859/E1789</f>
        <v>168.24937530913363</v>
      </c>
      <c r="L1789" s="98">
        <f>K1789*(J1789/H1789)</f>
        <v>103143.7434299664</v>
      </c>
      <c r="M1789" s="91">
        <f>H1789/AVERAGE(K1669:K1788)</f>
        <v>29.242030936939852</v>
      </c>
      <c r="N1789" s="87"/>
      <c r="O1789" s="99">
        <f t="shared" si="161"/>
        <v>31.926648340129908</v>
      </c>
      <c r="P1789" s="99"/>
      <c r="Q1789" s="107">
        <f>1/M1789-(G1789/100-(((E1789/E1669)^(1/10))-1))</f>
        <v>2.8384138933322749E-2</v>
      </c>
      <c r="R1789" s="97">
        <f>((G1789/G1790+G1789/1200+((1+G1790/1200)^(-119))*(1-G1789/G1790)))</f>
        <v>1.0324722275649159</v>
      </c>
      <c r="S1789" s="97">
        <f>S1788*R1788*E1788/E1789</f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165"/>
        <v>2019.4583333331984</v>
      </c>
      <c r="G1790" s="97">
        <v>2.06</v>
      </c>
      <c r="H1790" s="96">
        <f t="shared" si="164"/>
        <v>3601.9001592274622</v>
      </c>
      <c r="I1790" s="96">
        <f>C1790*$E$1859/E1790</f>
        <v>69.886804174651573</v>
      </c>
      <c r="J1790" s="98">
        <f>J1789*((H1790+(I1790/12))/H1789)</f>
        <v>2211682.2964914511</v>
      </c>
      <c r="K1790" s="96">
        <f>D1790*$E$1859/E1790</f>
        <v>168.58144487649477</v>
      </c>
      <c r="L1790" s="98">
        <f>K1790*(J1790/H1790)</f>
        <v>103514.41757626667</v>
      </c>
      <c r="M1790" s="91">
        <f>H1790/AVERAGE(K1670:K1789)</f>
        <v>29.283796275306265</v>
      </c>
      <c r="N1790" s="87"/>
      <c r="O1790" s="99">
        <f t="shared" si="161"/>
        <v>31.987942034596209</v>
      </c>
      <c r="P1790" s="99"/>
      <c r="Q1790" s="107">
        <f>1/M1790-(G1790/100-(((E1790/E1670)^(1/10))-1))</f>
        <v>3.0885119389954169E-2</v>
      </c>
      <c r="R1790" s="97">
        <f>((G1790/G1791+G1790/1200+((1+G1791/1200)^(-119))*(1-G1790/G1791)))</f>
        <v>1.0410658037704619</v>
      </c>
      <c r="S1790" s="97">
        <f>S1789*R1789*E1789/E1790</f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165"/>
        <v>2019.5416666665317</v>
      </c>
      <c r="G1791" s="97">
        <v>1.63</v>
      </c>
      <c r="H1791" s="96">
        <f t="shared" si="164"/>
        <v>3727.7045849173051</v>
      </c>
      <c r="I1791" s="96">
        <f>C1791*$E$1859/E1791</f>
        <v>70.244140833551668</v>
      </c>
      <c r="J1791" s="98">
        <f>J1790*((H1791+(I1791/12))/H1790)</f>
        <v>2292524.5978154754</v>
      </c>
      <c r="K1791" s="96">
        <f>D1791*$E$1859/E1791</f>
        <v>167.3173228463076</v>
      </c>
      <c r="L1791" s="98">
        <f>K1791*(J1791/H1791)</f>
        <v>102899.53764517601</v>
      </c>
      <c r="M1791" s="91">
        <f>H1791/AVERAGE(K1671:K1790)</f>
        <v>29.986685335042523</v>
      </c>
      <c r="N1791" s="87"/>
      <c r="O1791" s="99">
        <f>J1791/AVERAGE(L1671:L1790)</f>
        <v>32.770388154606167</v>
      </c>
      <c r="P1791" s="99"/>
      <c r="Q1791" s="107">
        <f>1/M1791-(G1791/100-(((E1791/E1671)^(1/10))-1))</f>
        <v>3.4716014055352379E-2</v>
      </c>
      <c r="R1791" s="97">
        <f>((G1791/G1792+G1791/1200+((1+G1792/1200)^(-119))*(1-G1791/G1792)))</f>
        <v>1.0013583333333334</v>
      </c>
      <c r="S1791" s="97">
        <f>S1790*R1790*E1790/E1791</f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165"/>
        <v>2019.6249999998649</v>
      </c>
      <c r="G1792" s="97">
        <v>1.63</v>
      </c>
      <c r="H1792" s="96">
        <f t="shared" si="164"/>
        <v>3605.1918800001977</v>
      </c>
      <c r="I1792" s="96">
        <f>C1792*$E$1859/E1792</f>
        <v>70.721642801637799</v>
      </c>
      <c r="J1792" s="98">
        <f>J1791*((H1792+(I1792/12))/H1791)</f>
        <v>2220804.1977675771</v>
      </c>
      <c r="K1792" s="96">
        <f>D1792*$E$1859/E1792</f>
        <v>166.34284896592578</v>
      </c>
      <c r="L1792" s="98">
        <f>K1792*(J1792/H1792)</f>
        <v>102467.47178741726</v>
      </c>
      <c r="M1792" s="91">
        <f>H1792/AVERAGE(K1672:K1791)</f>
        <v>28.705397371833076</v>
      </c>
      <c r="N1792" s="87"/>
      <c r="O1792" s="99">
        <f t="shared" si="161"/>
        <v>31.38611285417004</v>
      </c>
      <c r="P1792" s="99"/>
      <c r="Q1792" s="107">
        <f>1/M1792-(G1792/100-(((E1792/E1672)^(1/10))-1))</f>
        <v>3.5971412380679191E-2</v>
      </c>
      <c r="R1792" s="97">
        <f>((G1792/G1793+G1792/1200+((1+G1793/1200)^(-119))*(1-G1792/G1793)))</f>
        <v>0.99497440143010019</v>
      </c>
      <c r="S1792" s="97">
        <f>S1791*R1791*E1791/E1792</f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165"/>
        <v>2019.7083333331982</v>
      </c>
      <c r="G1793" s="97">
        <v>1.7</v>
      </c>
      <c r="H1793" s="96">
        <f t="shared" si="164"/>
        <v>3707.6220479048434</v>
      </c>
      <c r="I1793" s="96">
        <f>C1793*$E$1859/E1793</f>
        <v>71.139851027617311</v>
      </c>
      <c r="J1793" s="98">
        <f>J1792*((H1793+(I1793/12))/H1792)</f>
        <v>2287553.2072109301</v>
      </c>
      <c r="K1793" s="96">
        <f>D1793*$E$1859/E1793</f>
        <v>165.23044742345928</v>
      </c>
      <c r="L1793" s="98">
        <f>K1793*(J1793/H1793)</f>
        <v>101944.97579547568</v>
      </c>
      <c r="M1793" s="91">
        <f>H1793/AVERAGE(K1673:K1792)</f>
        <v>29.229520233035277</v>
      </c>
      <c r="N1793" s="87"/>
      <c r="O1793" s="99">
        <f t="shared" ref="O1793:O1854" si="166">J1793/AVERAGE(L1673:L1792)</f>
        <v>31.974134120476862</v>
      </c>
      <c r="P1793" s="99"/>
      <c r="Q1793" s="107">
        <f>1/M1793-(G1793/100-(((E1793/E1673)^(1/10))-1))</f>
        <v>3.4662807416811853E-2</v>
      </c>
      <c r="R1793" s="97">
        <f>((G1793/G1794+G1793/1200+((1+G1794/1200)^(-119))*(1-G1793/G1794)))</f>
        <v>1.0005051189267946</v>
      </c>
      <c r="S1793" s="97">
        <f>S1792*R1792*E1792/E1793</f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165"/>
        <v>2019.7916666665315</v>
      </c>
      <c r="G1794" s="97">
        <v>1.71</v>
      </c>
      <c r="H1794" s="96">
        <f t="shared" si="164"/>
        <v>3693.6128730969185</v>
      </c>
      <c r="I1794" s="96">
        <f>C1794*$E$1859/E1794</f>
        <v>71.399330007072166</v>
      </c>
      <c r="J1794" s="98">
        <f>J1793*((H1794+(I1794/12))/H1793)</f>
        <v>2282580.7697128491</v>
      </c>
      <c r="K1794" s="96">
        <f>D1794*$E$1859/E1794</f>
        <v>167.57010928866191</v>
      </c>
      <c r="L1794" s="98">
        <f>K1794*(J1794/H1794)</f>
        <v>103555.06171936165</v>
      </c>
      <c r="M1794" s="91">
        <f>H1794/AVERAGE(K1674:K1793)</f>
        <v>28.841122881953403</v>
      </c>
      <c r="N1794" s="87"/>
      <c r="O1794" s="99">
        <f t="shared" si="166"/>
        <v>31.564281230570653</v>
      </c>
      <c r="P1794" s="99"/>
      <c r="Q1794" s="107">
        <f>1/M1794-(G1794/100-(((E1794/E1674)^(1/10))-1))</f>
        <v>3.5157941464796741E-2</v>
      </c>
      <c r="R1794" s="97">
        <f>((G1794/G1795+G1794/1200+((1+G1795/1200)^(-119))*(1-G1794/G1795)))</f>
        <v>0.99235361515253806</v>
      </c>
      <c r="S1794" s="97">
        <f>S1793*R1793*E1793/E1794</f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165"/>
        <v>2019.8749999998647</v>
      </c>
      <c r="G1795" s="97">
        <v>1.81</v>
      </c>
      <c r="H1795" s="96">
        <f t="shared" si="164"/>
        <v>3853.4927643862147</v>
      </c>
      <c r="I1795" s="96">
        <f>C1795*$E$1859/E1795</f>
        <v>71.859611481757938</v>
      </c>
      <c r="J1795" s="98">
        <f>J1794*((H1795+(I1795/12))/H1794)</f>
        <v>2385084.0798690538</v>
      </c>
      <c r="K1795" s="96">
        <f>D1795*$E$1859/E1795</f>
        <v>170.37802183446854</v>
      </c>
      <c r="L1795" s="98">
        <f>K1795*(J1795/H1795)</f>
        <v>105453.91733769067</v>
      </c>
      <c r="M1795" s="91">
        <f>H1795/AVERAGE(K1675:K1794)</f>
        <v>29.836867659083431</v>
      </c>
      <c r="N1795" s="87"/>
      <c r="O1795" s="99">
        <f t="shared" si="166"/>
        <v>32.663322842581977</v>
      </c>
      <c r="P1795" s="99"/>
      <c r="Q1795" s="107">
        <f>1/M1795-(G1795/100-(((E1795/E1675)^(1/10))-1))</f>
        <v>3.2874241630862971E-2</v>
      </c>
      <c r="R1795" s="97">
        <f>((G1795/G1796+G1795/1200+((1+G1796/1200)^(-119))*(1-G1795/G1796)))</f>
        <v>0.99698360950010423</v>
      </c>
      <c r="S1795" s="97">
        <f>S1794*R1794*E1794/E1795</f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165"/>
        <v>2019.958333333198</v>
      </c>
      <c r="G1796" s="97">
        <v>1.86</v>
      </c>
      <c r="H1796" s="96">
        <f t="shared" si="164"/>
        <v>3946.2497037258158</v>
      </c>
      <c r="I1796" s="96">
        <f>C1796*$E$1859/E1796</f>
        <v>72.347404484500373</v>
      </c>
      <c r="J1796" s="98">
        <f>J1795*((H1796+(I1796/12))/H1795)</f>
        <v>2446226.7022319227</v>
      </c>
      <c r="K1796" s="96">
        <f>D1796*$E$1859/E1796</f>
        <v>173.25364875434863</v>
      </c>
      <c r="L1796" s="98">
        <f>K1796*(J1796/H1796)</f>
        <v>107397.58851089794</v>
      </c>
      <c r="M1796" s="91">
        <f>H1796/AVERAGE(K1676:K1795)</f>
        <v>30.331822322243294</v>
      </c>
      <c r="N1796" s="87"/>
      <c r="O1796" s="99">
        <f t="shared" si="166"/>
        <v>33.209287577306554</v>
      </c>
      <c r="P1796" s="99"/>
      <c r="Q1796" s="107">
        <f>1/M1796-(G1796/100-(((E1796/E1676)^(1/10))-1))</f>
        <v>3.1914083264958287E-2</v>
      </c>
      <c r="R1796" s="97">
        <f>((G1796/G1797+G1796/1200+((1+G1797/1200)^(-119))*(1-G1796/G1797)))</f>
        <v>1.0106433946666906</v>
      </c>
      <c r="S1796" s="97">
        <f>S1795*R1795*E1795/E1796</f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165"/>
        <v>2020.0416666665312</v>
      </c>
      <c r="G1797" s="97">
        <v>1.76</v>
      </c>
      <c r="H1797" s="96">
        <f t="shared" si="164"/>
        <v>4056.5395147461199</v>
      </c>
      <c r="I1797" s="96">
        <f>C1797*$E$1859/E1797</f>
        <v>72.620764746355263</v>
      </c>
      <c r="J1797" s="98">
        <f>J1796*((H1797+(I1797/12))/H1796)</f>
        <v>2518345.246814019</v>
      </c>
      <c r="K1797" s="96">
        <f>D1797*$E$1859/E1797</f>
        <v>163.03936881148132</v>
      </c>
      <c r="L1797" s="98">
        <f>K1797*(J1797/H1797)</f>
        <v>101216.66952765989</v>
      </c>
      <c r="M1797" s="91">
        <f>H1797/AVERAGE(K1677:K1796)</f>
        <v>30.985220300230694</v>
      </c>
      <c r="N1797" s="87"/>
      <c r="O1797" s="99">
        <f t="shared" si="166"/>
        <v>33.923158399287814</v>
      </c>
      <c r="P1797" s="99"/>
      <c r="Q1797" s="107">
        <f>1/M1797-(G1797/100-(((E1797/E1677)^(1/10))-1))</f>
        <v>3.2265730188327429E-2</v>
      </c>
      <c r="R1797" s="97">
        <f>((G1797/G1798+G1797/1200+((1+G1798/1200)^(-119))*(1-G1797/G1798)))</f>
        <v>1.0254101377073785</v>
      </c>
      <c r="S1797" s="97">
        <f>S1796*R1796*E1796/E1797</f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165"/>
        <v>2020.1249999998645</v>
      </c>
      <c r="G1798" s="97">
        <v>1.5</v>
      </c>
      <c r="H1798" s="96">
        <f t="shared" si="164"/>
        <v>4044.3558437181196</v>
      </c>
      <c r="I1798" s="96">
        <f>C1798*$E$1859/E1798</f>
        <v>72.9737383340061</v>
      </c>
      <c r="J1798" s="98">
        <f>J1797*((H1798+(I1798/12))/H1797)</f>
        <v>2514556.7300967686</v>
      </c>
      <c r="K1798" s="96">
        <f>D1798*$E$1859/E1798</f>
        <v>153.07515478058946</v>
      </c>
      <c r="L1798" s="98">
        <f>K1798*(J1798/H1798)</f>
        <v>95173.663134020535</v>
      </c>
      <c r="M1798" s="91">
        <f>H1798/AVERAGE(K1678:K1797)</f>
        <v>30.729689264735743</v>
      </c>
      <c r="N1798" s="87"/>
      <c r="O1798" s="99">
        <f t="shared" si="166"/>
        <v>33.643652731592447</v>
      </c>
      <c r="P1798" s="99"/>
      <c r="Q1798" s="107">
        <f>1/M1798-(G1798/100-(((E1798/E1678)^(1/10))-1))</f>
        <v>3.5387275516498742E-2</v>
      </c>
      <c r="R1798" s="97">
        <f>((G1798/G1799+G1798/1200+((1+G1799/1200)^(-119))*(1-G1798/G1799)))</f>
        <v>1.0610850801002183</v>
      </c>
      <c r="S1798" s="97">
        <f>S1797*R1797*E1797/E1798</f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165"/>
        <v>2020.2083333331977</v>
      </c>
      <c r="G1799" s="97">
        <v>0.87</v>
      </c>
      <c r="H1799" s="96">
        <f t="shared" si="164"/>
        <v>3280.3146767790249</v>
      </c>
      <c r="I1799" s="96">
        <f>C1799*$E$1859/E1799</f>
        <v>73.685566771191333</v>
      </c>
      <c r="J1799" s="98">
        <f>J1798*((H1799+(I1799/12))/H1798)</f>
        <v>2043335.9999678365</v>
      </c>
      <c r="K1799" s="96">
        <f>D1799*$E$1859/E1799</f>
        <v>143.86967345950444</v>
      </c>
      <c r="L1799" s="98">
        <f>K1799*(J1799/H1799)</f>
        <v>89617.647100880829</v>
      </c>
      <c r="M1799" s="91">
        <f>H1799/AVERAGE(K1679:K1798)</f>
        <v>24.817168629099413</v>
      </c>
      <c r="N1799" s="87"/>
      <c r="O1799" s="99">
        <f t="shared" si="166"/>
        <v>27.181633677916505</v>
      </c>
      <c r="P1799" s="99"/>
      <c r="Q1799" s="107">
        <f>1/M1799-(G1799/100-(((E1799/E1679)^(1/10))-1))</f>
        <v>4.8801470894720617E-2</v>
      </c>
      <c r="R1799" s="97">
        <f>((G1799/G1800+G1799/1200+((1+G1800/1200)^(-119))*(1-G1799/G1800)))</f>
        <v>1.0208777676284946</v>
      </c>
      <c r="S1799" s="97">
        <f>S1798*R1798*E1798/E1799</f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165"/>
        <v>2020.291666666531</v>
      </c>
      <c r="G1800" s="97">
        <v>0.66</v>
      </c>
      <c r="H1800" s="96">
        <f t="shared" si="164"/>
        <v>3438.8336336285124</v>
      </c>
      <c r="I1800" s="96">
        <f>C1800*$E$1859/E1800</f>
        <v>74.222866522214417</v>
      </c>
      <c r="J1800" s="98">
        <f>J1799*((H1800+(I1800/12))/H1799)</f>
        <v>2145931.6487498716</v>
      </c>
      <c r="K1800" s="96">
        <f>D1800*$E$1859/E1800</f>
        <v>137.74133802542227</v>
      </c>
      <c r="L1800" s="98">
        <f>K1800*(J1800/H1800)</f>
        <v>85954.578819801915</v>
      </c>
      <c r="M1800" s="91">
        <f>H1800/AVERAGE(K1680:K1799)</f>
        <v>25.927358825280162</v>
      </c>
      <c r="N1800" s="87"/>
      <c r="O1800" s="99">
        <f t="shared" si="166"/>
        <v>28.407962507549211</v>
      </c>
      <c r="P1800" s="99"/>
      <c r="Q1800" s="107">
        <f>1/M1800-(G1800/100-(((E1800/E1680)^(1/10))-1))</f>
        <v>4.8317436544444883E-2</v>
      </c>
      <c r="R1800" s="97">
        <f>((G1800/G1801+G1800/1200+((1+G1801/1200)^(-119))*(1-G1800/G1801)))</f>
        <v>0.99959081861874433</v>
      </c>
      <c r="S1800" s="97">
        <f>S1799*R1799*E1799/E1800</f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165"/>
        <v>2020.3749999998643</v>
      </c>
      <c r="G1801" s="97">
        <v>0.67</v>
      </c>
      <c r="H1801" s="96">
        <f t="shared" si="164"/>
        <v>3635.0342055878828</v>
      </c>
      <c r="I1801" s="96">
        <f>C1801*$E$1859/E1801</f>
        <v>74.262669884560538</v>
      </c>
      <c r="J1801" s="98">
        <f>J1800*((H1801+(I1801/12))/H1800)</f>
        <v>2272228.3181861108</v>
      </c>
      <c r="K1801" s="96">
        <f>D1801*$E$1859/E1801</f>
        <v>130.64193025187794</v>
      </c>
      <c r="L1801" s="98">
        <f>K1801*(J1801/H1801)</f>
        <v>81663.136210517026</v>
      </c>
      <c r="M1801" s="91">
        <f>H1801/AVERAGE(K1681:K1800)</f>
        <v>27.328480997698453</v>
      </c>
      <c r="N1801" s="87"/>
      <c r="O1801" s="99">
        <f t="shared" si="166"/>
        <v>29.95177329626355</v>
      </c>
      <c r="P1801" s="99"/>
      <c r="Q1801" s="107">
        <f>1/M1801-(G1801/100-(((E1801/E1681)^(1/10))-1))</f>
        <v>4.6163229869854272E-2</v>
      </c>
      <c r="R1801" s="97">
        <f>((G1801/G1802+G1801/1200+((1+G1802/1200)^(-119))*(1-G1801/G1802)))</f>
        <v>0.99482027711052812</v>
      </c>
      <c r="S1801" s="97">
        <f>S1800*R1800*E1800/E1801</f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165"/>
        <v>2020.4583333331975</v>
      </c>
      <c r="G1802" s="97">
        <v>0.73</v>
      </c>
      <c r="H1802" s="96">
        <f t="shared" ref="H1802:H1859" si="167">B1802*$E$1859/E1802</f>
        <v>3844.3868925179659</v>
      </c>
      <c r="I1802" s="96">
        <f>C1802*$E$1859/E1802</f>
        <v>73.899538939553182</v>
      </c>
      <c r="J1802" s="98">
        <f>J1801*((H1802+(I1802/12))/H1801)</f>
        <v>2406942.3616105351</v>
      </c>
      <c r="K1802" s="96">
        <f>D1802*$E$1859/E1802</f>
        <v>122.87284264363041</v>
      </c>
      <c r="L1802" s="98">
        <f>K1802*(J1802/H1802)</f>
        <v>76929.783166738678</v>
      </c>
      <c r="M1802" s="91">
        <f>H1802/AVERAGE(K1682:K1801)</f>
        <v>28.838315955122837</v>
      </c>
      <c r="N1802" s="87"/>
      <c r="O1802" s="99">
        <f t="shared" si="166"/>
        <v>31.613284503327364</v>
      </c>
      <c r="P1802" s="99"/>
      <c r="Q1802" s="107">
        <f>1/M1802-(G1802/100-(((E1802/E1682)^(1/10))-1))</f>
        <v>4.4301523235910661E-2</v>
      </c>
      <c r="R1802" s="97">
        <f>((G1802/G1803+G1802/1200+((1+G1803/1200)^(-119))*(1-G1802/G1803)))</f>
        <v>1.0111854455272233</v>
      </c>
      <c r="S1802" s="97">
        <f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168">F1802+1/12</f>
        <v>2020.5416666665308</v>
      </c>
      <c r="G1803" s="97">
        <v>0.62</v>
      </c>
      <c r="H1803" s="96">
        <f t="shared" si="167"/>
        <v>3951.8866002429363</v>
      </c>
      <c r="I1803" s="96">
        <f>C1803*$E$1859/E1803</f>
        <v>73.186756393581391</v>
      </c>
      <c r="J1803" s="98">
        <f>J1802*((H1803+(I1803/12))/H1802)</f>
        <v>2478065.612222705</v>
      </c>
      <c r="K1803" s="96">
        <f>D1803*$E$1859/E1803</f>
        <v>121.83966605043334</v>
      </c>
      <c r="L1803" s="98">
        <f>K1803*(J1803/H1803)</f>
        <v>76400.645359033471</v>
      </c>
      <c r="M1803" s="91">
        <f>H1803/AVERAGE(K1683:K1802)</f>
        <v>29.599194927667</v>
      </c>
      <c r="N1803" s="87"/>
      <c r="O1803" s="99">
        <f t="shared" si="166"/>
        <v>32.453341337253285</v>
      </c>
      <c r="P1803" s="99"/>
      <c r="Q1803" s="107">
        <f>1/M1803-(G1803/100-(((E1803/E1683)^(1/10))-1))</f>
        <v>4.5001885969564961E-2</v>
      </c>
      <c r="R1803" s="97">
        <f>((G1803/G1804+G1803/1200+((1+G1804/1200)^(-119))*(1-G1803/G1804)))</f>
        <v>0.99763627625134665</v>
      </c>
      <c r="S1803" s="97">
        <f>S1802*R1802*E1802/E1803</f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168"/>
        <v>2020.624999999864</v>
      </c>
      <c r="G1804" s="97">
        <v>0.65</v>
      </c>
      <c r="H1804" s="96">
        <f t="shared" si="167"/>
        <v>4165.5574529466976</v>
      </c>
      <c r="I1804" s="96">
        <f>C1804*$E$1859/E1804</f>
        <v>72.616918015168849</v>
      </c>
      <c r="J1804" s="98">
        <f>J1803*((H1804+(I1804/12))/H1803)</f>
        <v>2615844.4095704337</v>
      </c>
      <c r="K1804" s="96">
        <f>D1804*$E$1859/E1804</f>
        <v>121.04320751801205</v>
      </c>
      <c r="L1804" s="98">
        <f>K1804*(J1804/H1804)</f>
        <v>76011.482563632118</v>
      </c>
      <c r="M1804" s="91">
        <f>H1804/AVERAGE(K1684:K1803)</f>
        <v>31.158208965355222</v>
      </c>
      <c r="N1804" s="87"/>
      <c r="O1804" s="99">
        <f t="shared" si="166"/>
        <v>34.165665199989746</v>
      </c>
      <c r="P1804" s="99"/>
      <c r="Q1804" s="107">
        <f>1/M1804-(G1804/100-(((E1804/E1684)^(1/10))-1))</f>
        <v>4.3191404179545548E-2</v>
      </c>
      <c r="R1804" s="97">
        <f>((G1804/G1805+G1804/1200+((1+G1805/1200)^(-119))*(1-G1804/G1805)))</f>
        <v>0.99766554423298126</v>
      </c>
      <c r="S1804" s="97">
        <f>S1803*R1803*E1803/E1804</f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168"/>
        <v>2020.7083333331973</v>
      </c>
      <c r="G1805" s="97">
        <v>0.68</v>
      </c>
      <c r="H1805" s="96">
        <f t="shared" si="167"/>
        <v>4127.6391312880987</v>
      </c>
      <c r="I1805" s="96">
        <f>C1805*$E$1859/E1805</f>
        <v>72.1766037536499</v>
      </c>
      <c r="J1805" s="98">
        <f>J1804*((H1805+(I1805/12))/H1804)</f>
        <v>2595809.9083331488</v>
      </c>
      <c r="K1805" s="96">
        <f>D1805*$E$1859/E1805</f>
        <v>120.46195447210694</v>
      </c>
      <c r="L1805" s="98">
        <f>K1805*(J1805/H1805)</f>
        <v>75756.703783910911</v>
      </c>
      <c r="M1805" s="91">
        <f>H1805/AVERAGE(K1685:K1804)</f>
        <v>30.839426043811251</v>
      </c>
      <c r="N1805" s="87"/>
      <c r="O1805" s="99">
        <f t="shared" si="166"/>
        <v>33.819004850298626</v>
      </c>
      <c r="P1805" s="99"/>
      <c r="Q1805" s="107">
        <f>1/M1805-(G1805/100-(((E1805/E1685)^(1/10))-1))</f>
        <v>4.3305608427917058E-2</v>
      </c>
      <c r="R1805" s="97">
        <f>((G1805/G1806+G1805/1200+((1+G1806/1200)^(-119))*(1-G1805/G1806)))</f>
        <v>0.99007799751736891</v>
      </c>
      <c r="S1805" s="97">
        <f>S1804*R1804*E1804/E1805</f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168"/>
        <v>2020.7916666665305</v>
      </c>
      <c r="G1806" s="97">
        <v>0.79</v>
      </c>
      <c r="H1806" s="96">
        <f t="shared" si="167"/>
        <v>4191.1284646400054</v>
      </c>
      <c r="I1806" s="96">
        <f>C1806*$E$1859/E1806</f>
        <v>71.913266936213418</v>
      </c>
      <c r="J1806" s="98">
        <f>J1805*((H1806+(I1806/12))/H1805)</f>
        <v>2639506.1551276683</v>
      </c>
      <c r="K1806" s="96">
        <f>D1806*$E$1859/E1806</f>
        <v>118.7406238446728</v>
      </c>
      <c r="L1806" s="98">
        <f>K1806*(J1806/H1806)</f>
        <v>74780.959387422117</v>
      </c>
      <c r="M1806" s="91">
        <f>H1806/AVERAGE(K1686:K1805)</f>
        <v>31.283694032592848</v>
      </c>
      <c r="N1806" s="87"/>
      <c r="O1806" s="99">
        <f t="shared" si="166"/>
        <v>34.30790857534533</v>
      </c>
      <c r="P1806" s="99"/>
      <c r="Q1806" s="107">
        <f>1/M1806-(G1806/100-(((E1806/E1686)^(1/10))-1))</f>
        <v>4.1660697490221707E-2</v>
      </c>
      <c r="R1806" s="97">
        <f>((G1806/G1807+G1806/1200+((1+G1807/1200)^(-119))*(1-G1806/G1807)))</f>
        <v>0.99306022792378179</v>
      </c>
      <c r="S1806" s="97">
        <f>S1805*R1805*E1805/E1806</f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168"/>
        <v>2020.8749999998638</v>
      </c>
      <c r="G1807" s="97">
        <v>0.87</v>
      </c>
      <c r="H1807" s="96">
        <f t="shared" si="167"/>
        <v>4353.5161736249611</v>
      </c>
      <c r="I1807" s="96">
        <f>C1807*$E$1859/E1807</f>
        <v>71.723662916021993</v>
      </c>
      <c r="J1807" s="98">
        <f>J1806*((H1807+(I1807/12))/H1806)</f>
        <v>2745539.5576532185</v>
      </c>
      <c r="K1807" s="96">
        <f>D1807*$E$1859/E1807</f>
        <v>117.14078605125997</v>
      </c>
      <c r="L1807" s="98">
        <f>K1807*(J1807/H1807)</f>
        <v>73874.69096055608</v>
      </c>
      <c r="M1807" s="91">
        <f>H1807/AVERAGE(K1687:K1806)</f>
        <v>32.473204096612555</v>
      </c>
      <c r="N1807" s="87"/>
      <c r="O1807" s="99">
        <f t="shared" si="166"/>
        <v>35.612031301968486</v>
      </c>
      <c r="P1807" s="99"/>
      <c r="Q1807" s="107">
        <f>1/M1807-(G1807/100-(((E1807/E1687)^(1/10))-1))</f>
        <v>3.9584837150407767E-2</v>
      </c>
      <c r="R1807" s="97">
        <f>((G1807/G1808+G1807/1200+((1+G1808/1200)^(-119))*(1-G1807/G1808)))</f>
        <v>0.99504322719134342</v>
      </c>
      <c r="S1807" s="97">
        <f>S1806*R1806*E1806/E1807</f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168"/>
        <v>2020.9583333331971</v>
      </c>
      <c r="G1808" s="97">
        <v>0.93</v>
      </c>
      <c r="H1808" s="96">
        <f t="shared" si="167"/>
        <v>4528.7387833526545</v>
      </c>
      <c r="I1808" s="96">
        <f>C1808*$E$1859/E1808</f>
        <v>71.422876766818305</v>
      </c>
      <c r="J1808" s="98">
        <f>J1807*((H1808+(I1808/12))/H1807)</f>
        <v>2859797.0408051624</v>
      </c>
      <c r="K1808" s="96">
        <f>D1808*$E$1859/E1808</f>
        <v>115.35978894246639</v>
      </c>
      <c r="L1808" s="98">
        <f>K1808*(J1808/H1808)</f>
        <v>72847.121202548646</v>
      </c>
      <c r="M1808" s="91">
        <f>H1808/AVERAGE(K1688:K1807)</f>
        <v>33.76559141811709</v>
      </c>
      <c r="N1808" s="87"/>
      <c r="O1808" s="99">
        <f t="shared" si="166"/>
        <v>37.026596400604198</v>
      </c>
      <c r="P1808" s="99"/>
      <c r="Q1808" s="107">
        <f>1/M1808-(G1808/100-(((E1808/E1688)^(1/10))-1))</f>
        <v>3.7727217459252047E-2</v>
      </c>
      <c r="R1808" s="97">
        <f>((G1808/G1809+G1808/1200+((1+G1809/1200)^(-119))*(1-G1808/G1809)))</f>
        <v>0.98667487501523965</v>
      </c>
      <c r="S1808" s="97">
        <f>S1807*R1807*E1807/E1808</f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167"/>
        <v>4629.6850235973088</v>
      </c>
      <c r="I1809" s="96">
        <f>C1809*$E$1859/E1809</f>
        <v>70.857785119608394</v>
      </c>
      <c r="J1809" s="98">
        <f>J1808*((H1809+(I1809/12))/H1808)</f>
        <v>2927271.0876499312</v>
      </c>
      <c r="K1809" s="96">
        <f>D1809*$E$1859/E1809</f>
        <v>128.73021261656635</v>
      </c>
      <c r="L1809" s="98">
        <f>K1809*(J1809/H1809)</f>
        <v>81393.923685699032</v>
      </c>
      <c r="M1809" s="91">
        <f>H1809/AVERAGE(K1689:K1808)</f>
        <v>34.512432294106908</v>
      </c>
      <c r="N1809" s="87"/>
      <c r="O1809" s="99">
        <f t="shared" si="166"/>
        <v>37.841180467856603</v>
      </c>
      <c r="P1809" s="99"/>
      <c r="Q1809" s="107">
        <f>1/M1809-(G1809/100-(((E1809/E1689)^(1/10))-1))</f>
        <v>3.5534737619675016E-2</v>
      </c>
      <c r="R1809" s="97">
        <f>((G1809/G1810+G1809/1200+((1+G1810/1200)^(-119))*(1-G1809/G1810)))</f>
        <v>0.98412841193197109</v>
      </c>
      <c r="S1809" s="97">
        <f>S1808*R1808*E1808/E1809</f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168"/>
        <v>2021.1249999998636</v>
      </c>
      <c r="G1810" s="97">
        <v>1.26</v>
      </c>
      <c r="H1810" s="96">
        <f t="shared" si="167"/>
        <v>4713.3275732780667</v>
      </c>
      <c r="I1810" s="96">
        <f>C1810*$E$1859/E1810</f>
        <v>70.210862886973985</v>
      </c>
      <c r="J1810" s="98">
        <f>J1809*((H1810+(I1810/12))/H1809)</f>
        <v>2983856.2768776827</v>
      </c>
      <c r="K1810" s="96">
        <f>D1810*$E$1859/E1810</f>
        <v>141.81293500852928</v>
      </c>
      <c r="L1810" s="98">
        <f>K1810*(J1810/H1810)</f>
        <v>89777.213590387328</v>
      </c>
      <c r="M1810" s="91">
        <f>H1810/AVERAGE(K1690:K1809)</f>
        <v>35.10390717196983</v>
      </c>
      <c r="N1810" s="87"/>
      <c r="O1810" s="99">
        <f t="shared" si="166"/>
        <v>38.480638192752046</v>
      </c>
      <c r="P1810" s="99"/>
      <c r="Q1810" s="107">
        <f>1/M1810-(G1810/100-(((E1810/E1690)^(1/10))-1))</f>
        <v>3.3301489166802964E-2</v>
      </c>
      <c r="R1810" s="97">
        <f>((G1810/G1811+G1810/1200+((1+G1811/1200)^(-119))*(1-G1810/G1811)))</f>
        <v>0.96899048053213055</v>
      </c>
      <c r="S1810" s="97">
        <f>S1809*R1809*E1809/E1810</f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168"/>
        <v>2021.2083333331968</v>
      </c>
      <c r="G1811" s="97">
        <v>1.61</v>
      </c>
      <c r="H1811" s="96">
        <f t="shared" si="167"/>
        <v>4712.8078402009705</v>
      </c>
      <c r="I1811" s="96">
        <f>C1811*$E$1859/E1811</f>
        <v>69.457743162115804</v>
      </c>
      <c r="J1811" s="98">
        <f>J1810*((H1811+(I1811/12))/H1810)</f>
        <v>2987191.5393917356</v>
      </c>
      <c r="K1811" s="96">
        <f>D1811*$E$1859/E1811</f>
        <v>154.50215798276173</v>
      </c>
      <c r="L1811" s="98">
        <f>K1811*(J1811/H1811)</f>
        <v>97930.481104485254</v>
      </c>
      <c r="M1811" s="91">
        <f>H1811/AVERAGE(K1691:K1810)</f>
        <v>35.04254511219208</v>
      </c>
      <c r="N1811" s="87"/>
      <c r="O1811" s="99">
        <f t="shared" si="166"/>
        <v>38.400680076306422</v>
      </c>
      <c r="P1811" s="99"/>
      <c r="Q1811" s="107">
        <f>1/M1811-(G1811/100-(((E1811/E1691)^(1/10))-1))</f>
        <v>2.9582246986088724E-2</v>
      </c>
      <c r="R1811" s="97">
        <f>((G1811/G1812+G1811/1200+((1+G1812/1200)^(-119))*(1-G1811/G1812)))</f>
        <v>0.99859771179400214</v>
      </c>
      <c r="S1811" s="97">
        <f>S1810*R1810*E1810/E1811</f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168"/>
        <v>2021.2916666665301</v>
      </c>
      <c r="G1812" s="97">
        <v>1.64</v>
      </c>
      <c r="H1812" s="96">
        <f t="shared" si="167"/>
        <v>4950.1162091258866</v>
      </c>
      <c r="I1812" s="96">
        <f>C1812*$E$1859/E1812</f>
        <v>68.983832175980496</v>
      </c>
      <c r="J1812" s="98">
        <f>J1811*((H1812+(I1812/12))/H1811)</f>
        <v>3141252.112865271</v>
      </c>
      <c r="K1812" s="96">
        <f>D1812*$E$1859/E1812</f>
        <v>165.41920707672099</v>
      </c>
      <c r="L1812" s="98">
        <f>K1812*(J1812/H1812)</f>
        <v>104971.96667429451</v>
      </c>
      <c r="M1812" s="91">
        <f>H1812/AVERAGE(K1692:K1811)</f>
        <v>36.719814109133004</v>
      </c>
      <c r="N1812" s="87"/>
      <c r="O1812" s="99">
        <f t="shared" si="166"/>
        <v>40.219749436274689</v>
      </c>
      <c r="P1812" s="99"/>
      <c r="Q1812" s="107">
        <f>1/M1812-(G1812/100-(((E1812/E1692)^(1/10))-1))</f>
        <v>2.8158458253758532E-2</v>
      </c>
      <c r="R1812" s="97">
        <f>((G1812/G1813+G1812/1200+((1+G1813/1200)^(-119))*(1-G1812/G1813)))</f>
        <v>1.0031977488541435</v>
      </c>
      <c r="S1812" s="97">
        <f>S1811*R1811*E1811/E1812</f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168"/>
        <v>2021.3749999998633</v>
      </c>
      <c r="G1813" s="97">
        <v>1.62</v>
      </c>
      <c r="H1813" s="96">
        <f t="shared" si="167"/>
        <v>4942.3763491697464</v>
      </c>
      <c r="I1813" s="96">
        <f>C1813*$E$1859/E1813</f>
        <v>68.52674826908688</v>
      </c>
      <c r="J1813" s="98">
        <f>J1812*((H1813+(I1813/12))/H1812)</f>
        <v>3139964.358173152</v>
      </c>
      <c r="K1813" s="96">
        <f>D1813*$E$1859/E1813</f>
        <v>176.18326400316988</v>
      </c>
      <c r="L1813" s="98">
        <f>K1813*(J1813/H1813)</f>
        <v>111931.81789353133</v>
      </c>
      <c r="M1813" s="91">
        <f>H1813/AVERAGE(K1693:K1812)</f>
        <v>36.55213398979906</v>
      </c>
      <c r="N1813" s="87"/>
      <c r="O1813" s="99">
        <f t="shared" si="166"/>
        <v>40.014691437684377</v>
      </c>
      <c r="P1813" s="99"/>
      <c r="Q1813" s="107">
        <f>1/M1813-(G1813/100-(((E1813/E1693)^(1/10))-1))</f>
        <v>2.8818345425616624E-2</v>
      </c>
      <c r="R1813" s="97">
        <f>((G1813/G1814+G1813/1200+((1+G1814/1200)^(-119))*(1-G1813/G1814)))</f>
        <v>1.0105500616202074</v>
      </c>
      <c r="S1813" s="97">
        <f>S1812*R1812*E1812/E1813</f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168"/>
        <v>2021.4583333331966</v>
      </c>
      <c r="G1814" s="97">
        <v>1.52</v>
      </c>
      <c r="H1814" s="96">
        <f t="shared" si="167"/>
        <v>4979.8773332871015</v>
      </c>
      <c r="I1814" s="96">
        <f>C1814*$E$1859/E1814</f>
        <v>67.986675117297949</v>
      </c>
      <c r="J1814" s="98">
        <f>J1813*((H1814+(I1814/12))/H1813)</f>
        <v>3167388.6959155826</v>
      </c>
      <c r="K1814" s="96">
        <f>D1814*$E$1859/E1814</f>
        <v>186.5299694511512</v>
      </c>
      <c r="L1814" s="98">
        <f>K1814*(J1814/H1814)</f>
        <v>118640.05419167089</v>
      </c>
      <c r="M1814" s="91">
        <f>H1814/AVERAGE(K1694:K1813)</f>
        <v>36.696258013088361</v>
      </c>
      <c r="N1814" s="87"/>
      <c r="O1814" s="99">
        <f t="shared" si="166"/>
        <v>40.148049521730421</v>
      </c>
      <c r="P1814" s="99"/>
      <c r="Q1814" s="107">
        <f>1/M1814-(G1814/100-(((E1814/E1694)^(1/10))-1))</f>
        <v>3.0761593765331406E-2</v>
      </c>
      <c r="R1814" s="97">
        <f>((G1814/G1815+G1814/1200+((1+G1815/1200)^(-119))*(1-G1814/G1815)))</f>
        <v>1.019847179067535</v>
      </c>
      <c r="S1814" s="97">
        <f>S1813*R1813*E1813/E1814</f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168"/>
        <v>2021.5416666665299</v>
      </c>
      <c r="G1815" s="97">
        <v>1.32</v>
      </c>
      <c r="H1815" s="96">
        <f t="shared" si="167"/>
        <v>5102.4589477535819</v>
      </c>
      <c r="I1815" s="96">
        <f>C1815*$E$1859/E1815</f>
        <v>68.202743773963931</v>
      </c>
      <c r="J1815" s="98">
        <f>J1814*((H1815+(I1815/12))/H1814)</f>
        <v>3248970.1572187101</v>
      </c>
      <c r="K1815" s="96">
        <f>D1815*$E$1859/E1815</f>
        <v>192.13432999515263</v>
      </c>
      <c r="L1815" s="98">
        <f>K1815*(J1815/H1815)</f>
        <v>122340.7597637392</v>
      </c>
      <c r="M1815" s="91">
        <f>H1815/AVERAGE(K1695:K1814)</f>
        <v>37.443383184615392</v>
      </c>
      <c r="N1815" s="87"/>
      <c r="O1815" s="99">
        <f t="shared" si="166"/>
        <v>40.937356042115049</v>
      </c>
      <c r="P1815" s="99"/>
      <c r="Q1815" s="107">
        <f>1/M1815-(G1815/100-(((E1815/E1695)^(1/10))-1))</f>
        <v>3.261658108639498E-2</v>
      </c>
      <c r="R1815" s="97">
        <f>((G1815/G1816+G1815/1200+((1+G1816/1200)^(-119))*(1-G1815/G1816)))</f>
        <v>1.0048233757041396</v>
      </c>
      <c r="S1815" s="97">
        <f>S1814*R1814*E1814/E1815</f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168"/>
        <v>2021.6249999998631</v>
      </c>
      <c r="G1816" s="97">
        <v>1.28</v>
      </c>
      <c r="H1816" s="96">
        <f t="shared" si="167"/>
        <v>5197.5347264223428</v>
      </c>
      <c r="I1816" s="96">
        <f>C1816*$E$1859/E1816</f>
        <v>68.602571342221694</v>
      </c>
      <c r="J1816" s="98">
        <f>J1815*((H1816+(I1816/12))/H1815)</f>
        <v>3313149.4767400529</v>
      </c>
      <c r="K1816" s="96">
        <f>D1816*$E$1859/E1816</f>
        <v>198.2221920163372</v>
      </c>
      <c r="L1816" s="98">
        <f>K1816*(J1816/H1816)</f>
        <v>126356.01036363876</v>
      </c>
      <c r="M1816" s="91">
        <f>H1816/AVERAGE(K1696:K1815)</f>
        <v>37.973500614070488</v>
      </c>
      <c r="N1816" s="87"/>
      <c r="O1816" s="99">
        <f t="shared" si="166"/>
        <v>41.48683671871958</v>
      </c>
      <c r="P1816" s="99"/>
      <c r="Q1816" s="107">
        <f>1/M1816-(G1816/100-(((E1816/E1696)^(1/10))-1))</f>
        <v>3.2573428847369482E-2</v>
      </c>
      <c r="R1816" s="97">
        <f>((G1816/G1817+G1816/1200+((1+G1817/1200)^(-119))*(1-G1816/G1817)))</f>
        <v>0.99272583098797629</v>
      </c>
      <c r="S1816" s="97">
        <f>S1815*R1815*E1815/E1816</f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168"/>
        <v>2021.7083333331964</v>
      </c>
      <c r="G1817" s="97">
        <v>1.37</v>
      </c>
      <c r="H1817" s="96">
        <f t="shared" si="167"/>
        <v>5173.3752529558997</v>
      </c>
      <c r="I1817" s="96">
        <f>C1817*$E$1859/E1817</f>
        <v>68.955727498930585</v>
      </c>
      <c r="J1817" s="98">
        <f>J1816*((H1817+(I1817/12))/H1816)</f>
        <v>3301412.0735201337</v>
      </c>
      <c r="K1817" s="96">
        <f>D1817*$E$1859/E1817</f>
        <v>204.15169813349854</v>
      </c>
      <c r="L1817" s="98">
        <f>K1817*(J1817/H1817)</f>
        <v>130280.30020874173</v>
      </c>
      <c r="M1817" s="91">
        <f>H1817/AVERAGE(K1697:K1816)</f>
        <v>37.620346686651203</v>
      </c>
      <c r="N1817" s="87"/>
      <c r="O1817" s="99">
        <f t="shared" si="166"/>
        <v>41.07067653074045</v>
      </c>
      <c r="P1817" s="99"/>
      <c r="Q1817" s="107">
        <f>1/M1817-(G1817/100-(((E1817/E1697)^(1/10))-1))</f>
        <v>3.2042416075777444E-2</v>
      </c>
      <c r="R1817" s="97">
        <f>((G1817/G1818+G1817/1200+((1+G1818/1200)^(-119))*(1-G1817/G1818)))</f>
        <v>0.9818778716640022</v>
      </c>
      <c r="S1817" s="97">
        <f>S1816*R1816*E1816/E1817</f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168"/>
        <v>2021.7916666665296</v>
      </c>
      <c r="G1818" s="97">
        <v>1.58</v>
      </c>
      <c r="H1818" s="96">
        <f t="shared" si="167"/>
        <v>5148.2494404926738</v>
      </c>
      <c r="I1818" s="96">
        <f>C1818*$E$1859/E1818</f>
        <v>68.827139664396498</v>
      </c>
      <c r="J1818" s="98">
        <f>J1817*((H1818+(I1818/12))/H1817)</f>
        <v>3289038.1213122346</v>
      </c>
      <c r="K1818" s="96">
        <f>D1818*$E$1859/E1818</f>
        <v>211.10247209758876</v>
      </c>
      <c r="L1818" s="98">
        <f>K1818*(J1818/H1818)</f>
        <v>134866.05228781939</v>
      </c>
      <c r="M1818" s="91">
        <f>H1818/AVERAGE(K1698:K1817)</f>
        <v>37.253025000325316</v>
      </c>
      <c r="N1818" s="87"/>
      <c r="O1818" s="99">
        <f t="shared" si="166"/>
        <v>40.638887886402145</v>
      </c>
      <c r="P1818" s="99"/>
      <c r="Q1818" s="107">
        <f>1/M1818-(G1818/100-(((E1818/E1698)^(1/10))-1))</f>
        <v>3.1258728814100648E-2</v>
      </c>
      <c r="R1818" s="97">
        <f>((G1818/G1819+G1818/1200+((1+G1819/1200)^(-119))*(1-G1818/G1819)))</f>
        <v>1.0031530998335139</v>
      </c>
      <c r="S1818" s="97">
        <f>S1817*R1817*E1817/E1818</f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168"/>
        <v>2021.8749999998629</v>
      </c>
      <c r="G1819" s="97">
        <v>1.56</v>
      </c>
      <c r="H1819" s="96">
        <f t="shared" si="167"/>
        <v>5360.4469376526058</v>
      </c>
      <c r="I1819" s="96">
        <f>C1819*$E$1859/E1819</f>
        <v>68.928050768632545</v>
      </c>
      <c r="J1819" s="98">
        <f>J1818*((H1819+(I1819/12))/H1818)</f>
        <v>3428273.3923641508</v>
      </c>
      <c r="K1819" s="96">
        <f>D1819*$E$1859/E1819</f>
        <v>218.66101211377662</v>
      </c>
      <c r="L1819" s="98">
        <f>K1819*(J1819/H1819)</f>
        <v>139844.63207938147</v>
      </c>
      <c r="M1819" s="91">
        <f>H1819/AVERAGE(K1699:K1818)</f>
        <v>38.582627497719216</v>
      </c>
      <c r="N1819" s="87"/>
      <c r="O1819" s="99">
        <f t="shared" si="166"/>
        <v>42.0548576178589</v>
      </c>
      <c r="P1819" s="99"/>
      <c r="Q1819" s="107">
        <f>1/M1819-(G1819/100-(((E1819/E1699)^(1/10))-1))</f>
        <v>3.1119985899904265E-2</v>
      </c>
      <c r="R1819" s="97">
        <f>((G1819/G1820+G1819/1200+((1+G1820/1200)^(-119))*(1-G1819/G1820)))</f>
        <v>1.0096002483721682</v>
      </c>
      <c r="S1819" s="97">
        <f>S1818*R1818*E1818/E1819</f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168"/>
        <v>2021.9583333331962</v>
      </c>
      <c r="G1820" s="97">
        <v>1.47</v>
      </c>
      <c r="H1820" s="96">
        <f t="shared" si="167"/>
        <v>5352.4841550145366</v>
      </c>
      <c r="I1820" s="96">
        <f>C1820*$E$1859/E1820</f>
        <v>69.153011733933027</v>
      </c>
      <c r="J1820" s="98">
        <f>J1819*((H1820+(I1820/12))/H1819)</f>
        <v>3426866.362299141</v>
      </c>
      <c r="K1820" s="96">
        <f>D1820*$E$1859/E1820</f>
        <v>226.55562131907223</v>
      </c>
      <c r="L1820" s="98">
        <f>K1820*(J1820/H1820)</f>
        <v>145049.62843481827</v>
      </c>
      <c r="M1820" s="91">
        <f>H1820/AVERAGE(K1700:K1819)</f>
        <v>38.30484987346744</v>
      </c>
      <c r="N1820" s="87"/>
      <c r="O1820" s="99">
        <f t="shared" si="166"/>
        <v>41.717265819554598</v>
      </c>
      <c r="P1820" s="99"/>
      <c r="Q1820" s="107">
        <f>1/M1820-(G1820/100-(((E1820/E1700)^(1/10))-1))</f>
        <v>3.2773352076795374E-2</v>
      </c>
      <c r="R1820" s="97">
        <f>((G1820/G1821+G1820/1200+((1+G1821/1200)^(-119))*(1-G1820/G1821)))</f>
        <v>0.97485415546659682</v>
      </c>
      <c r="S1820" s="97">
        <f>S1819*R1819*E1819/E1820</f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168"/>
        <v>2022.0416666665294</v>
      </c>
      <c r="G1821" s="97">
        <v>1.76</v>
      </c>
      <c r="H1821" s="96">
        <f t="shared" si="167"/>
        <v>5193.1924495914936</v>
      </c>
      <c r="I1821" s="96">
        <f>C1821*$E$1859/E1821</f>
        <v>69.171257538860047</v>
      </c>
      <c r="J1821" s="98">
        <f>J1820*((H1821+(I1821/12))/H1820)</f>
        <v>3328572.1901174691</v>
      </c>
      <c r="K1821" s="96">
        <f>D1821*$E$1859/E1821</f>
        <v>224.68029866238888</v>
      </c>
      <c r="L1821" s="98">
        <f>K1821*(J1821/H1821)</f>
        <v>144008.6422858724</v>
      </c>
      <c r="M1821" s="91">
        <f>H1821/AVERAGE(K1701:K1820)</f>
        <v>36.936758070297451</v>
      </c>
      <c r="N1821" s="87"/>
      <c r="O1821" s="99">
        <f t="shared" si="166"/>
        <v>40.194254833176458</v>
      </c>
      <c r="P1821" s="99"/>
      <c r="Q1821" s="107">
        <f>1/M1821-(G1821/100-(((E1821/E1701)^(1/10))-1))</f>
        <v>3.124778631386585E-2</v>
      </c>
      <c r="R1821" s="97">
        <f>((G1821/G1822+G1821/1200+((1+G1822/1200)^(-119))*(1-G1821/G1822)))</f>
        <v>0.98613460955449705</v>
      </c>
      <c r="S1821" s="97">
        <f>S1820*R1820*E1820/E1821</f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168"/>
        <v>2022.1249999998627</v>
      </c>
      <c r="G1822" s="97">
        <v>1.93</v>
      </c>
      <c r="H1822" s="96">
        <f t="shared" si="167"/>
        <v>4991.1035035062841</v>
      </c>
      <c r="I1822" s="96">
        <f>C1822*$E$1859/E1822</f>
        <v>69.135062709282735</v>
      </c>
      <c r="J1822" s="98">
        <f>J1821*((H1822+(I1822/12))/H1821)</f>
        <v>3202736.1271777828</v>
      </c>
      <c r="K1822" s="96">
        <f>D1822*$E$1859/E1822</f>
        <v>222.6616506706236</v>
      </c>
      <c r="L1822" s="98">
        <f>K1822*(J1822/H1822)</f>
        <v>142879.52799192988</v>
      </c>
      <c r="M1822" s="91">
        <f>H1822/AVERAGE(K1702:K1821)</f>
        <v>35.287149225694876</v>
      </c>
      <c r="N1822" s="87"/>
      <c r="O1822" s="99">
        <f t="shared" si="166"/>
        <v>38.370495009112147</v>
      </c>
      <c r="P1822" s="99"/>
      <c r="Q1822" s="107">
        <f>1/M1822-(G1822/100-(((E1822/E1702)^(1/10))-1))</f>
        <v>3.129367892287957E-2</v>
      </c>
      <c r="R1822" s="97">
        <f>((G1822/G1823+G1822/1200+((1+G1823/1200)^(-119))*(1-G1822/G1823)))</f>
        <v>0.98374387238665295</v>
      </c>
      <c r="S1822" s="97">
        <f>S1821*R1821*E1821/E1822</f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168"/>
        <v>2022.2083333331959</v>
      </c>
      <c r="G1823" s="97">
        <v>2.13</v>
      </c>
      <c r="H1823" s="96">
        <f t="shared" si="167"/>
        <v>4875.6952192952476</v>
      </c>
      <c r="I1823" s="96">
        <f>C1823*$E$1859/E1823</f>
        <v>68.806299003555736</v>
      </c>
      <c r="J1823" s="98">
        <f>J1822*((H1823+(I1823/12))/H1822)</f>
        <v>3132359.2564105894</v>
      </c>
      <c r="K1823" s="96">
        <f>D1823*$E$1859/E1823</f>
        <v>219.74278324823297</v>
      </c>
      <c r="L1823" s="98">
        <f>K1823*(J1823/H1823)</f>
        <v>141172.34777372319</v>
      </c>
      <c r="M1823" s="91">
        <f>H1823/AVERAGE(K1703:K1822)</f>
        <v>34.270798693291731</v>
      </c>
      <c r="N1823" s="87"/>
      <c r="O1823" s="99">
        <f t="shared" si="166"/>
        <v>37.239411741602154</v>
      </c>
      <c r="P1823" s="99"/>
      <c r="Q1823" s="107">
        <f>1/M1823-(G1823/100-(((E1823/E1703)^(1/10))-1))</f>
        <v>3.0716673054595876E-2</v>
      </c>
      <c r="R1823" s="97">
        <f>((G1823/G1824+G1823/1200+((1+G1824/1200)^(-119))*(1-G1823/G1824)))</f>
        <v>0.94801589886303184</v>
      </c>
      <c r="S1823" s="97">
        <f>S1822*R1822*E1822/E1823</f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168"/>
        <v>2022.2916666665292</v>
      </c>
      <c r="G1824" s="97">
        <v>2.75</v>
      </c>
      <c r="H1824" s="96">
        <f t="shared" si="167"/>
        <v>4848.6615939593703</v>
      </c>
      <c r="I1824" s="96">
        <f>C1824*$E$1859/E1824</f>
        <v>69.178831960075712</v>
      </c>
      <c r="J1824" s="98">
        <f>J1823*((H1824+(I1824/12))/H1823)</f>
        <v>3118695.3013561997</v>
      </c>
      <c r="K1824" s="96">
        <f>D1824*$E$1859/E1824</f>
        <v>216.44338483639956</v>
      </c>
      <c r="L1824" s="98">
        <f>K1824*(J1824/H1824)</f>
        <v>139217.99948667802</v>
      </c>
      <c r="M1824" s="91">
        <f>H1824/AVERAGE(K1704:K1823)</f>
        <v>33.889164755913853</v>
      </c>
      <c r="N1824" s="87"/>
      <c r="O1824" s="99">
        <f t="shared" si="166"/>
        <v>36.800852348372821</v>
      </c>
      <c r="P1824" s="99"/>
      <c r="Q1824" s="107">
        <f>1/M1824-(G1824/100-(((E1824/E1704)^(1/10))-1))</f>
        <v>2.5106179878196182E-2</v>
      </c>
      <c r="R1824" s="97">
        <f>((G1824/G1825+G1824/1200+((1+G1825/1200)^(-119))*(1-G1824/G1825)))</f>
        <v>0.98937792522351686</v>
      </c>
      <c r="S1824" s="97">
        <f>S1823*R1823*E1823/E1824</f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168"/>
        <v>2022.3749999998624</v>
      </c>
      <c r="G1825" s="97">
        <v>2.9</v>
      </c>
      <c r="H1825" s="96">
        <f t="shared" si="167"/>
        <v>4412.5329781454402</v>
      </c>
      <c r="I1825" s="96">
        <f>C1825*$E$1859/E1825</f>
        <v>69.170839387377029</v>
      </c>
      <c r="J1825" s="98">
        <f>J1824*((H1825+(I1825/12))/H1824)</f>
        <v>2841881.7227494782</v>
      </c>
      <c r="K1825" s="96">
        <f>D1825*$E$1859/E1825</f>
        <v>212.02661664317444</v>
      </c>
      <c r="L1825" s="98">
        <f>K1825*(J1825/H1825)</f>
        <v>136555.25512421157</v>
      </c>
      <c r="M1825" s="91">
        <f>H1825/AVERAGE(K1705:K1824)</f>
        <v>30.673155079545143</v>
      </c>
      <c r="N1825" s="87"/>
      <c r="O1825" s="99">
        <f t="shared" si="166"/>
        <v>33.292110895037766</v>
      </c>
      <c r="P1825" s="99"/>
      <c r="Q1825" s="107">
        <f>1/M1825-(G1825/100-(((E1825/E1705)^(1/10))-1))</f>
        <v>2.7942547874479147E-2</v>
      </c>
      <c r="R1825" s="97">
        <f>((G1825/G1826+G1825/1200+((1+G1826/1200)^(-119))*(1-G1825/G1826)))</f>
        <v>0.98198846172615695</v>
      </c>
      <c r="S1825" s="97">
        <f>S1824*R1824*E1824/E1825</f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168"/>
        <v>2022.4583333331957</v>
      </c>
      <c r="G1826" s="97">
        <v>3.14</v>
      </c>
      <c r="H1826" s="96">
        <f t="shared" si="167"/>
        <v>4200.3965576933242</v>
      </c>
      <c r="I1826" s="96">
        <f>C1826*$E$1859/E1826</f>
        <v>68.969752759769278</v>
      </c>
      <c r="J1826" s="98">
        <f>J1825*((H1826+(I1826/12))/H1825)</f>
        <v>2708957.3996298192</v>
      </c>
      <c r="K1826" s="96">
        <f>D1826*$E$1859/E1826</f>
        <v>207.12472142444926</v>
      </c>
      <c r="L1826" s="98">
        <f>K1826*(J1826/H1826)</f>
        <v>133580.7319719246</v>
      </c>
      <c r="M1826" s="91">
        <f>H1826/AVERAGE(K1706:K1825)</f>
        <v>29.047721395103839</v>
      </c>
      <c r="N1826" s="87"/>
      <c r="O1826" s="99">
        <f t="shared" si="166"/>
        <v>31.515503555204603</v>
      </c>
      <c r="P1826" s="99"/>
      <c r="Q1826" s="107">
        <f>1/M1826-(G1826/100-(((E1826/E1706)^(1/10))-1))</f>
        <v>2.8915813659970376E-2</v>
      </c>
      <c r="R1826" s="97">
        <f>((G1826/G1827+G1826/1200+((1+G1827/1200)^(-119))*(1-G1826/G1827)))</f>
        <v>1.0232786529757065</v>
      </c>
      <c r="S1826" s="97">
        <f>S1825*R1825*E1825/E1826</f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168"/>
        <v>2022.541666666529</v>
      </c>
      <c r="G1827" s="97">
        <v>2.9</v>
      </c>
      <c r="H1827" s="96">
        <f t="shared" si="167"/>
        <v>4214.6655377241132</v>
      </c>
      <c r="I1827" s="96">
        <f>C1827*$E$1859/E1827</f>
        <v>69.444183701353893</v>
      </c>
      <c r="J1827" s="98">
        <f>J1826*((H1827+(I1827/12))/H1826)</f>
        <v>2721892.0919225384</v>
      </c>
      <c r="K1827" s="96">
        <f>D1827*$E$1859/E1827</f>
        <v>205.34267695774651</v>
      </c>
      <c r="L1827" s="98">
        <f>K1827*(J1827/H1827)</f>
        <v>132613.27703059147</v>
      </c>
      <c r="M1827" s="91">
        <f>H1827/AVERAGE(K1707:K1826)</f>
        <v>29.004618317208934</v>
      </c>
      <c r="N1827" s="87"/>
      <c r="O1827" s="99">
        <f t="shared" si="166"/>
        <v>31.457727149066923</v>
      </c>
      <c r="P1827" s="99"/>
      <c r="Q1827" s="107">
        <f>1/M1827-(G1827/100-(((E1827/E1707)^(1/10))-1))</f>
        <v>3.1522201242460787E-2</v>
      </c>
      <c r="R1827" s="97">
        <f>((G1827/G1828+G1827/1200+((1+G1828/1200)^(-119))*(1-G1827/G1828)))</f>
        <v>1.0024166666666667</v>
      </c>
      <c r="S1827" s="97">
        <f>S1826*R1826*E1826/E1827</f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168"/>
        <v>2022.6249999998622</v>
      </c>
      <c r="G1828" s="97">
        <v>2.9</v>
      </c>
      <c r="H1828" s="96">
        <f t="shared" si="167"/>
        <v>4482.2030989551704</v>
      </c>
      <c r="I1828" s="96">
        <f>C1828*$E$1859/E1828</f>
        <v>69.935252035495253</v>
      </c>
      <c r="J1828" s="98">
        <f>J1827*((H1828+(I1828/12))/H1827)</f>
        <v>2898435.4932914684</v>
      </c>
      <c r="K1828" s="96">
        <f>D1828*$E$1859/E1828</f>
        <v>203.60832284952491</v>
      </c>
      <c r="L1828" s="98">
        <f>K1828*(J1828/H1828)</f>
        <v>131664.17867458481</v>
      </c>
      <c r="M1828" s="91">
        <f>H1828/AVERAGE(K1708:K1827)</f>
        <v>30.698763365175289</v>
      </c>
      <c r="N1828" s="87"/>
      <c r="O1828" s="99">
        <f t="shared" si="166"/>
        <v>33.28189040223441</v>
      </c>
      <c r="P1828" s="99"/>
      <c r="Q1828" s="107">
        <f>1/M1828-(G1828/100-(((E1828/E1708)^(1/10))-1))</f>
        <v>2.9013917428899812E-2</v>
      </c>
      <c r="R1828" s="97">
        <f>((G1828/G1829+G1828/1200+((1+G1829/1200)^(-119))*(1-G1828/G1829)))</f>
        <v>0.9505808982687256</v>
      </c>
      <c r="S1828" s="97">
        <f>S1827*R1827*E1827/E1828</f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168"/>
        <v>2022.7083333331955</v>
      </c>
      <c r="G1829" s="97">
        <v>3.52</v>
      </c>
      <c r="H1829" s="96">
        <f t="shared" si="167"/>
        <v>4141.2801261076556</v>
      </c>
      <c r="I1829" s="96">
        <f>C1829*$E$1859/E1829</f>
        <v>70.250606758938432</v>
      </c>
      <c r="J1829" s="98">
        <f>J1828*((H1829+(I1829/12))/H1828)</f>
        <v>2681761.8726334809</v>
      </c>
      <c r="K1829" s="96">
        <f>D1829*$E$1859/E1829</f>
        <v>201.36807031818543</v>
      </c>
      <c r="L1829" s="98">
        <f>K1829*(J1829/H1829)</f>
        <v>130399.58585285259</v>
      </c>
      <c r="M1829" s="91">
        <f>H1829/AVERAGE(K1709:K1828)</f>
        <v>28.229884655821966</v>
      </c>
      <c r="N1829" s="87"/>
      <c r="O1829" s="99">
        <f t="shared" si="166"/>
        <v>30.597432345703741</v>
      </c>
      <c r="P1829" s="99"/>
      <c r="Q1829" s="107">
        <f>1/M1829-(G1829/100-(((E1829/E1709)^(1/10))-1))</f>
        <v>2.5426554002999167E-2</v>
      </c>
      <c r="R1829" s="97">
        <f>((G1829/G1830+G1829/1200+((1+G1830/1200)^(-119))*(1-G1829/G1830)))</f>
        <v>0.96529350397212954</v>
      </c>
      <c r="S1829" s="97">
        <f>S1828*R1828*E1828/E1829</f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168"/>
        <v>2022.7916666665287</v>
      </c>
      <c r="G1830" s="97">
        <v>3.98</v>
      </c>
      <c r="H1830" s="96">
        <f t="shared" si="167"/>
        <v>3991.2213200962487</v>
      </c>
      <c r="I1830" s="96">
        <f>C1830*$E$1859/E1830</f>
        <v>70.538680815776985</v>
      </c>
      <c r="J1830" s="98">
        <f>J1829*((H1830+(I1830/12))/H1829)</f>
        <v>2588395.092931659</v>
      </c>
      <c r="K1830" s="96">
        <f>D1830*$E$1859/E1830</f>
        <v>195.38435790616927</v>
      </c>
      <c r="L1830" s="98">
        <f>K1830*(J1830/H1830)</f>
        <v>126711.06728497223</v>
      </c>
      <c r="M1830" s="91">
        <f>H1830/AVERAGE(K1710:K1829)</f>
        <v>27.080766925400692</v>
      </c>
      <c r="N1830" s="87"/>
      <c r="O1830" s="99">
        <f t="shared" si="166"/>
        <v>29.346998336096615</v>
      </c>
      <c r="P1830" s="99"/>
      <c r="Q1830" s="107">
        <f>1/M1830-(G1830/100-(((E1830/E1710)^(1/10))-1))</f>
        <v>2.2784690077350303E-2</v>
      </c>
      <c r="R1830" s="97">
        <f>((G1830/G1831+G1830/1200+((1+G1831/1200)^(-119))*(1-G1830/G1831)))</f>
        <v>1.0107119558279947</v>
      </c>
      <c r="S1830" s="97">
        <f>S1829*R1829*E1829/E1830</f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168"/>
        <v>2022.874999999862</v>
      </c>
      <c r="G1831" s="97">
        <v>3.89</v>
      </c>
      <c r="H1831" s="96">
        <f t="shared" si="167"/>
        <v>4200.5255449604274</v>
      </c>
      <c r="I1831" s="96">
        <f>C1831*$E$1859/E1831</f>
        <v>71.182470931996662</v>
      </c>
      <c r="J1831" s="98">
        <f>J1830*((H1831+(I1831/12))/H1830)</f>
        <v>2727980.45133689</v>
      </c>
      <c r="K1831" s="96">
        <f>D1831*$E$1859/E1831</f>
        <v>190.40650940565396</v>
      </c>
      <c r="L1831" s="98">
        <f>K1831*(J1831/H1831)</f>
        <v>123657.20191586435</v>
      </c>
      <c r="M1831" s="91">
        <f>H1831/AVERAGE(K1711:K1830)</f>
        <v>28.378949016273314</v>
      </c>
      <c r="N1831" s="87"/>
      <c r="O1831" s="99">
        <f t="shared" si="166"/>
        <v>30.747932135302147</v>
      </c>
      <c r="P1831" s="99"/>
      <c r="Q1831" s="107">
        <f>1/M1831-(G1831/100-(((E1831/E1711)^(1/10))-1))</f>
        <v>2.2379046474016222E-2</v>
      </c>
      <c r="R1831" s="97">
        <f>((G1831/G1832+G1831/1200+((1+G1832/1200)^(-119))*(1-G1831/G1832)))</f>
        <v>1.025709583392977</v>
      </c>
      <c r="S1831" s="97">
        <f>S1830*R1830*E1830/E1831</f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168"/>
        <v>2022.9583333331952</v>
      </c>
      <c r="G1832" s="97">
        <v>3.62</v>
      </c>
      <c r="H1832" s="96">
        <f t="shared" si="167"/>
        <v>4207.9677483583855</v>
      </c>
      <c r="I1832" s="96">
        <f>C1832*$E$1859/E1832</f>
        <v>71.975915726910955</v>
      </c>
      <c r="J1832" s="98">
        <f>J1831*((H1832+(I1832/12))/H1831)</f>
        <v>2736709.0241264696</v>
      </c>
      <c r="K1832" s="96">
        <f>D1832*$E$1859/E1832</f>
        <v>185.80154575349474</v>
      </c>
      <c r="L1832" s="98">
        <f>K1832*(J1832/H1832)</f>
        <v>120838.56088455205</v>
      </c>
      <c r="M1832" s="91">
        <f>H1832/AVERAGE(K1712:K1831)</f>
        <v>28.31690128452729</v>
      </c>
      <c r="N1832" s="87"/>
      <c r="O1832" s="99">
        <f t="shared" si="166"/>
        <v>30.676157998177377</v>
      </c>
      <c r="P1832" s="99"/>
      <c r="Q1832" s="107">
        <f>1/M1832-(G1832/100-(((E1832/E1712)^(1/10))-1))</f>
        <v>2.5117462709333217E-2</v>
      </c>
      <c r="R1832" s="97">
        <f>((G1832/G1833+G1832/1200+((1+G1833/1200)^(-119))*(1-G1832/G1833)))</f>
        <v>1.010537679225576</v>
      </c>
      <c r="S1832" s="97">
        <f>S1831*R1831*E1831/E1832</f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168"/>
        <v>2023.0416666665285</v>
      </c>
      <c r="G1833" s="97">
        <v>3.53</v>
      </c>
      <c r="H1833" s="96">
        <f t="shared" si="167"/>
        <v>4226.1013746640692</v>
      </c>
      <c r="I1833" s="96">
        <f>C1833*$E$1859/E1833</f>
        <v>71.863825500551499</v>
      </c>
      <c r="J1833" s="98">
        <f>J1832*((H1833+(I1833/12))/H1832)</f>
        <v>2752397.2757984609</v>
      </c>
      <c r="K1833" s="96">
        <f>D1833*$E$1859/E1833</f>
        <v>185.18850791077529</v>
      </c>
      <c r="L1833" s="98">
        <f>K1833*(J1833/H1833)</f>
        <v>120610.53427127417</v>
      </c>
      <c r="M1833" s="91">
        <f>H1833/AVERAGE(K1713:K1832)</f>
        <v>28.334813423755698</v>
      </c>
      <c r="N1833" s="87"/>
      <c r="O1833" s="99">
        <f t="shared" si="166"/>
        <v>30.691634492755608</v>
      </c>
      <c r="P1833" s="99"/>
      <c r="Q1833" s="107">
        <f>1/M1833-(G1833/100-(((E1833/E1713)^(1/10))-1))</f>
        <v>2.6509359149697258E-2</v>
      </c>
      <c r="R1833" s="97">
        <f>((G1833/G1834+G1833/1200+((1+G1834/1200)^(-119))*(1-G1833/G1834)))</f>
        <v>0.98474563111309221</v>
      </c>
      <c r="S1833" s="97">
        <f>S1832*R1832*E1832/E1833</f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168"/>
        <v>2023.1249999998618</v>
      </c>
      <c r="G1834" s="97">
        <v>3.75</v>
      </c>
      <c r="H1834" s="96">
        <f t="shared" si="167"/>
        <v>4328.9423000169691</v>
      </c>
      <c r="I1834" s="96">
        <f>C1834*$E$1859/E1834</f>
        <v>71.92117235075122</v>
      </c>
      <c r="J1834" s="98">
        <f>J1833*((H1834+(I1834/12))/H1833)</f>
        <v>2823279.4812787455</v>
      </c>
      <c r="K1834" s="96">
        <f>D1834*$E$1859/E1834</f>
        <v>185.01645541927041</v>
      </c>
      <c r="L1834" s="98">
        <f>K1834*(J1834/H1834)</f>
        <v>120665.30946418535</v>
      </c>
      <c r="M1834" s="91">
        <f>H1834/AVERAGE(K1714:K1833)</f>
        <v>28.919762943866651</v>
      </c>
      <c r="N1834" s="87"/>
      <c r="O1834" s="99">
        <f t="shared" si="166"/>
        <v>31.320528304023131</v>
      </c>
      <c r="P1834" s="99"/>
      <c r="Q1834" s="107">
        <f>1/M1834-(G1834/100-(((E1834/E1714)^(1/10))-1))</f>
        <v>2.3329672948302599E-2</v>
      </c>
      <c r="R1834" s="97">
        <f>((G1834/G1835+G1834/1200+((1+G1835/1200)^(-119))*(1-G1834/G1835)))</f>
        <v>1.0106002730113013</v>
      </c>
      <c r="S1834" s="97">
        <f>S1833*R1833*E1833/E1834</f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168"/>
        <v>2023.208333333195</v>
      </c>
      <c r="G1835" s="97">
        <v>3.66</v>
      </c>
      <c r="H1835" s="96">
        <f t="shared" si="167"/>
        <v>4197.1316539344416</v>
      </c>
      <c r="I1835" s="96">
        <f>C1835*$E$1859/E1835</f>
        <v>72.138612706900403</v>
      </c>
      <c r="J1835" s="98">
        <f>J1834*((H1835+(I1835/12))/H1834)</f>
        <v>2741234.9588229423</v>
      </c>
      <c r="K1835" s="96">
        <f>D1835*$E$1859/E1835</f>
        <v>185.25906447541041</v>
      </c>
      <c r="L1835" s="98">
        <f>K1835*(J1835/H1835)</f>
        <v>120996.59144663105</v>
      </c>
      <c r="M1835" s="91">
        <f>H1835/AVERAGE(K1715:K1834)</f>
        <v>27.938131253997902</v>
      </c>
      <c r="N1835" s="87"/>
      <c r="O1835" s="99">
        <f t="shared" si="166"/>
        <v>30.25465535450811</v>
      </c>
      <c r="P1835" s="99"/>
      <c r="Q1835" s="107">
        <f>1/M1835-(G1835/100-(((E1835/E1715)^(1/10))-1))</f>
        <v>2.5515858811858194E-2</v>
      </c>
      <c r="R1835" s="97">
        <f>((G1835/G1836+G1835/1200+((1+G1836/1200)^(-119))*(1-G1835/G1836)))</f>
        <v>1.0198184492993052</v>
      </c>
      <c r="S1835" s="97">
        <f>S1834*R1834*E1834/E1835</f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168"/>
        <v>2023.2916666665283</v>
      </c>
      <c r="G1836" s="97">
        <v>3.46</v>
      </c>
      <c r="H1836" s="96">
        <f t="shared" si="167"/>
        <v>4336.9061951558115</v>
      </c>
      <c r="I1836" s="96">
        <f>C1836*$E$1859/E1836</f>
        <v>71.950876414284735</v>
      </c>
      <c r="J1836" s="98">
        <f>J1835*((H1836+(I1836/12))/H1835)</f>
        <v>2836440.7040418885</v>
      </c>
      <c r="K1836" s="96">
        <f>D1836*$E$1859/E1836</f>
        <v>186.37497285979717</v>
      </c>
      <c r="L1836" s="98">
        <f>K1836*(J1836/H1836)</f>
        <v>121893.70381695298</v>
      </c>
      <c r="M1836" s="91">
        <f>H1836/AVERAGE(K1716:K1835)</f>
        <v>28.764841267615385</v>
      </c>
      <c r="N1836" s="87"/>
      <c r="O1836" s="99">
        <f t="shared" si="166"/>
        <v>31.145696913600144</v>
      </c>
      <c r="P1836" s="99"/>
      <c r="Q1836" s="107">
        <f>1/M1836-(G1836/100-(((E1836/E1716)^(1/10))-1))</f>
        <v>2.7112004406285126E-2</v>
      </c>
      <c r="R1836" s="97">
        <f>((G1836/G1837+G1836/1200+((1+G1837/1200)^(-119))*(1-G1836/G1837)))</f>
        <v>0.99370823619587745</v>
      </c>
      <c r="S1836" s="97">
        <f>S1835*R1835*E1835/E1836</f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168"/>
        <v>2023.3749999998615</v>
      </c>
      <c r="G1837" s="97">
        <v>3.57</v>
      </c>
      <c r="H1837" s="96">
        <f t="shared" si="167"/>
        <v>4351.9433532260891</v>
      </c>
      <c r="I1837" s="96">
        <f>C1837*$E$1859/E1837</f>
        <v>71.945066167533042</v>
      </c>
      <c r="J1837" s="98">
        <f>J1836*((H1837+(I1837/12))/H1836)</f>
        <v>2850196.5161462245</v>
      </c>
      <c r="K1837" s="96">
        <f>D1837*$E$1859/E1837</f>
        <v>187.9500563854354</v>
      </c>
      <c r="L1837" s="98">
        <f>K1837*(J1837/H1837)</f>
        <v>123093.19134913482</v>
      </c>
      <c r="M1837" s="91">
        <f>H1837/AVERAGE(K1717:K1836)</f>
        <v>28.762051343131244</v>
      </c>
      <c r="N1837" s="87"/>
      <c r="O1837" s="99">
        <f t="shared" si="166"/>
        <v>31.138125637345357</v>
      </c>
      <c r="P1837" s="99"/>
      <c r="Q1837" s="107">
        <f>1/M1837-(G1837/100-(((E1837/E1717)^(1/10))-1))</f>
        <v>2.6091008325915092E-2</v>
      </c>
      <c r="R1837" s="97">
        <f>((G1837/G1838+G1837/1200+((1+G1838/1200)^(-119))*(1-G1837/G1838)))</f>
        <v>0.98808733454707542</v>
      </c>
      <c r="S1837" s="97">
        <f>S1836*R1836*E1836/E1837</f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168"/>
        <v>2023.4583333331948</v>
      </c>
      <c r="G1838" s="97">
        <v>3.75</v>
      </c>
      <c r="H1838" s="96">
        <f t="shared" si="167"/>
        <v>4546.3493248103823</v>
      </c>
      <c r="I1838" s="96">
        <f>C1838*$E$1859/E1838</f>
        <v>71.887884510125858</v>
      </c>
      <c r="J1838" s="98">
        <f>J1837*((H1838+(I1838/12))/H1837)</f>
        <v>2981441.2788649662</v>
      </c>
      <c r="K1838" s="96">
        <f>D1838*$E$1859/E1838</f>
        <v>189.38183634373283</v>
      </c>
      <c r="L1838" s="98">
        <f>K1838*(J1838/H1838)</f>
        <v>124194.33351967603</v>
      </c>
      <c r="M1838" s="91">
        <f>H1838/AVERAGE(K1718:K1837)</f>
        <v>29.940031645987499</v>
      </c>
      <c r="N1838" s="87"/>
      <c r="O1838" s="99">
        <f t="shared" si="166"/>
        <v>32.406543360990902</v>
      </c>
      <c r="P1838" s="99"/>
      <c r="Q1838" s="107">
        <f>1/M1838-(G1838/100-(((E1838/E1718)^(1/10))-1))</f>
        <v>2.3007997787991841E-2</v>
      </c>
      <c r="R1838" s="97">
        <f>((G1838/G1839+G1838/1200+((1+G1839/1200)^(-119))*(1-G1838/G1839)))</f>
        <v>0.99080526900270016</v>
      </c>
      <c r="S1838" s="97">
        <f>S1837*R1837*E1837/E1838</f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168"/>
        <v>2023.541666666528</v>
      </c>
      <c r="G1839" s="97">
        <v>3.9</v>
      </c>
      <c r="H1839" s="96">
        <f t="shared" si="167"/>
        <v>4707.5972637328214</v>
      </c>
      <c r="I1839" s="96">
        <f>C1839*$E$1859/E1839</f>
        <v>71.960961743957611</v>
      </c>
      <c r="J1839" s="98">
        <f>J1838*((H1839+(I1839/12))/H1838)</f>
        <v>3091118.3349148203</v>
      </c>
      <c r="K1839" s="96">
        <f>D1839*$E$1859/E1839</f>
        <v>190.14907486645006</v>
      </c>
      <c r="L1839" s="98">
        <f>K1839*(J1839/H1839)</f>
        <v>124856.32452354438</v>
      </c>
      <c r="M1839" s="91">
        <f>H1839/AVERAGE(K1719:K1838)</f>
        <v>30.891659813659938</v>
      </c>
      <c r="N1839" s="87"/>
      <c r="O1839" s="99">
        <f t="shared" si="166"/>
        <v>33.427875526957614</v>
      </c>
      <c r="P1839" s="99"/>
      <c r="Q1839" s="107">
        <f>1/M1839-(G1839/100-(((E1839/E1719)^(1/10))-1))</f>
        <v>2.0634383972327502E-2</v>
      </c>
      <c r="R1839" s="97">
        <f>((G1839/G1840+G1839/1200+((1+G1840/1200)^(-119))*(1-G1839/G1840)))</f>
        <v>0.98135146080306712</v>
      </c>
      <c r="S1839" s="97">
        <f>S1838*R1838*E1838/E1839</f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168"/>
        <v>2023.6249999998613</v>
      </c>
      <c r="G1840" s="97">
        <v>4.17</v>
      </c>
      <c r="H1840" s="96">
        <f t="shared" si="167"/>
        <v>4634.3966683780336</v>
      </c>
      <c r="I1840" s="96">
        <f>C1840*$E$1859/E1840</f>
        <v>71.857094050485273</v>
      </c>
      <c r="J1840" s="98">
        <f>J1839*((H1840+(I1840/12))/H1839)</f>
        <v>3046985.0345539283</v>
      </c>
      <c r="K1840" s="96">
        <f>D1840*$E$1859/E1840</f>
        <v>190.44517071844072</v>
      </c>
      <c r="L1840" s="98">
        <f>K1840*(J1840/H1840)</f>
        <v>125212.32570392967</v>
      </c>
      <c r="M1840" s="91">
        <f>H1840/AVERAGE(K1720:K1839)</f>
        <v>30.304748245365207</v>
      </c>
      <c r="N1840" s="87"/>
      <c r="O1840" s="99">
        <f t="shared" si="166"/>
        <v>32.784769089831492</v>
      </c>
      <c r="P1840" s="99"/>
      <c r="Q1840" s="107">
        <f>1/M1840-(G1840/100-(((E1840/E1720)^(1/10))-1))</f>
        <v>1.8885514103789199E-2</v>
      </c>
      <c r="R1840" s="97">
        <f>((G1840/G1841+G1840/1200+((1+G1841/1200)^(-119))*(1-G1840/G1841)))</f>
        <v>0.98660777581481551</v>
      </c>
      <c r="S1840" s="97">
        <f>S1839*R1839*E1839/E1840</f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168"/>
        <v>2023.7083333331946</v>
      </c>
      <c r="G1841" s="97">
        <v>4.38</v>
      </c>
      <c r="H1841" s="96">
        <f t="shared" si="167"/>
        <v>4572.8518902478627</v>
      </c>
      <c r="I1841" s="96">
        <f>C1841*$E$1859/E1841</f>
        <v>71.887474729169796</v>
      </c>
      <c r="J1841" s="98">
        <f>J1840*((H1841+(I1841/12))/H1840)</f>
        <v>3010459.7451313366</v>
      </c>
      <c r="K1841" s="96">
        <f>D1841*$E$1859/E1841</f>
        <v>191.0931746261237</v>
      </c>
      <c r="L1841" s="98">
        <f>K1841*(J1841/H1841)</f>
        <v>125802.96138786958</v>
      </c>
      <c r="M1841" s="91">
        <f>H1841/AVERAGE(K1721:K1840)</f>
        <v>29.799681861350248</v>
      </c>
      <c r="N1841" s="87"/>
      <c r="O1841" s="99">
        <f t="shared" si="166"/>
        <v>32.231075598026557</v>
      </c>
      <c r="P1841" s="99"/>
      <c r="Q1841" s="107">
        <f>1/M1841-(G1841/100-(((E1841/E1721)^(1/10))-1))</f>
        <v>1.7480411780019328E-2</v>
      </c>
      <c r="R1841" s="97">
        <f>((G1841/G1842+G1841/1200+((1+G1842/1200)^(-119))*(1-G1841/G1842)))</f>
        <v>0.97056219286462397</v>
      </c>
      <c r="S1841" s="97">
        <f>S1840*R1840*E1840/E1841</f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168"/>
        <v>2023.7916666665278</v>
      </c>
      <c r="G1842" s="97">
        <v>4.8</v>
      </c>
      <c r="H1842" s="96">
        <f t="shared" si="167"/>
        <v>4429.6677064151445</v>
      </c>
      <c r="I1842" s="96">
        <f>C1842*$E$1859/E1842</f>
        <v>72.2576254212658</v>
      </c>
      <c r="J1842" s="98">
        <f>J1841*((H1842+(I1842/12))/H1841)</f>
        <v>2920160.9901980394</v>
      </c>
      <c r="K1842" s="96">
        <f>D1842*$E$1859/E1842</f>
        <v>193.99548550778803</v>
      </c>
      <c r="L1842" s="98">
        <f>K1842*(J1842/H1842)</f>
        <v>127887.25624587065</v>
      </c>
      <c r="M1842" s="91">
        <f>H1842/AVERAGE(K1722:K1841)</f>
        <v>28.769054954983979</v>
      </c>
      <c r="N1842" s="87"/>
      <c r="O1842" s="99">
        <f t="shared" si="166"/>
        <v>31.110796090030483</v>
      </c>
      <c r="P1842" s="99"/>
      <c r="Q1842" s="107">
        <f>1/M1842-(G1842/100-(((E1842/E1722)^(1/10))-1))</f>
        <v>1.4708202841239325E-2</v>
      </c>
      <c r="R1842" s="97">
        <f>((G1842/G1843+G1842/1200+((1+G1843/1200)^(-119))*(1-G1842/G1843)))</f>
        <v>1.0279627897378596</v>
      </c>
      <c r="S1842" s="97">
        <f>S1841*R1841*E1841/E1842</f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168"/>
        <v>2023.8749999998611</v>
      </c>
      <c r="G1843" s="97">
        <v>4.5</v>
      </c>
      <c r="H1843" s="96">
        <f t="shared" si="167"/>
        <v>4636.8311690837427</v>
      </c>
      <c r="I1843" s="96">
        <f>C1843*$E$1859/E1843</f>
        <v>72.746800311857314</v>
      </c>
      <c r="J1843" s="98">
        <f>J1842*((H1843+(I1843/12))/H1842)</f>
        <v>3060725.3396969452</v>
      </c>
      <c r="K1843" s="96">
        <f>D1843*$E$1859/E1843</f>
        <v>197.22193680637196</v>
      </c>
      <c r="L1843" s="98">
        <f>K1843*(J1843/H1843)</f>
        <v>130184.20501315223</v>
      </c>
      <c r="M1843" s="91">
        <f>H1843/AVERAGE(K1723:K1842)</f>
        <v>30.013224817381492</v>
      </c>
      <c r="N1843" s="87"/>
      <c r="O1843" s="99">
        <f t="shared" si="166"/>
        <v>32.448080510002065</v>
      </c>
      <c r="P1843" s="99"/>
      <c r="Q1843" s="107">
        <f>1/M1843-(G1843/100-(((E1843/E1723)^(1/10))-1))</f>
        <v>1.6270088123310981E-2</v>
      </c>
      <c r="R1843" s="97">
        <f>((G1843/G1844+G1843/1200+((1+G1844/1200)^(-119))*(1-G1843/G1844)))</f>
        <v>1.0429532306785569</v>
      </c>
      <c r="S1843" s="97">
        <f>S1842*R1842*E1842/E1843</f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168"/>
        <v>2023.9583333331943</v>
      </c>
      <c r="G1844" s="97">
        <v>4.0199999999999996</v>
      </c>
      <c r="H1844" s="96">
        <f t="shared" si="167"/>
        <v>4875.5794121382178</v>
      </c>
      <c r="I1844" s="96">
        <f>C1844*$E$1859/E1844</f>
        <v>73.162746031328624</v>
      </c>
      <c r="J1844" s="98">
        <f>J1843*((H1844+(I1844/12))/H1843)</f>
        <v>3222345.1383387335</v>
      </c>
      <c r="K1844" s="96">
        <f>D1844*$E$1859/E1844</f>
        <v>200.25558871183318</v>
      </c>
      <c r="L1844" s="98">
        <f>K1844*(J1844/H1844)</f>
        <v>132351.98694625284</v>
      </c>
      <c r="M1844" s="91">
        <f>H1844/AVERAGE(K1724:K1843)</f>
        <v>31.452310923844578</v>
      </c>
      <c r="N1844" s="87"/>
      <c r="O1844" s="99">
        <f t="shared" si="166"/>
        <v>33.992713288867627</v>
      </c>
      <c r="P1844" s="99"/>
      <c r="Q1844" s="107">
        <f>1/M1844-(G1844/100-(((E1844/E1724)^(1/10))-1))</f>
        <v>1.9452275096519332E-2</v>
      </c>
      <c r="R1844" s="97">
        <f>((G1844/G1845+G1844/1200+((1+G1845/1200)^(-119))*(1-G1844/G1845)))</f>
        <v>1.0000891411034831</v>
      </c>
      <c r="S1844" s="97">
        <f>S1843*R1843*E1843/E1844</f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168"/>
        <v>2024.0416666665276</v>
      </c>
      <c r="G1845" s="97">
        <v>4.0599999999999996</v>
      </c>
      <c r="H1845" s="96">
        <f t="shared" si="167"/>
        <v>4984.2994424065328</v>
      </c>
      <c r="I1845" s="96">
        <f>C1845*$E$1859/E1845</f>
        <v>72.946147230301705</v>
      </c>
      <c r="J1845" s="98">
        <f>J1844*((H1845+(I1845/12))/H1844)</f>
        <v>3298217.4743790813</v>
      </c>
      <c r="K1845" s="96">
        <f>D1845*$E$1859/E1845</f>
        <v>198.81179606939085</v>
      </c>
      <c r="L1845" s="98">
        <f>K1845*(J1845/H1845)</f>
        <v>131558.01481946209</v>
      </c>
      <c r="M1845" s="91">
        <f>H1845/AVERAGE(K1725:K1844)</f>
        <v>32.045123012596036</v>
      </c>
      <c r="N1845" s="87"/>
      <c r="O1845" s="99">
        <f t="shared" si="166"/>
        <v>34.620305475067696</v>
      </c>
      <c r="P1845" s="99"/>
      <c r="Q1845" s="107">
        <f>1/M1845-(G1845/100-(((E1845/E1725)^(1/10))-1))</f>
        <v>1.8640848094390757E-2</v>
      </c>
      <c r="R1845" s="97">
        <f>((G1845/G1846+G1845/1200+((1+G1846/1200)^(-119))*(1-G1845/G1846)))</f>
        <v>0.99124004692812817</v>
      </c>
      <c r="S1845" s="97">
        <f>S1844*R1844*E1844/E1845</f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168"/>
        <v>2024.1249999998608</v>
      </c>
      <c r="G1846" s="97">
        <v>4.21</v>
      </c>
      <c r="H1846" s="96">
        <f t="shared" si="167"/>
        <v>5155.613309908772</v>
      </c>
      <c r="I1846" s="96">
        <f>C1846*$E$1859/E1846</f>
        <v>72.676102184573594</v>
      </c>
      <c r="J1846" s="98">
        <f>J1845*((H1846+(I1846/12))/H1845)</f>
        <v>3415587.132979115</v>
      </c>
      <c r="K1846" s="96">
        <f>D1846*$E$1859/E1846</f>
        <v>197.23218358006304</v>
      </c>
      <c r="L1846" s="98">
        <f>K1846*(J1846/H1846)</f>
        <v>130666.06588797063</v>
      </c>
      <c r="M1846" s="91">
        <f>H1846/AVERAGE(K1726:K1845)</f>
        <v>33.037192685599045</v>
      </c>
      <c r="N1846" s="87"/>
      <c r="O1846" s="99">
        <f t="shared" si="166"/>
        <v>35.677606889805922</v>
      </c>
      <c r="P1846" s="99"/>
      <c r="Q1846" s="107">
        <f>1/M1846-(G1846/100-(((E1846/E1726)^(1/10))-1))</f>
        <v>1.6458700663730952E-2</v>
      </c>
      <c r="R1846" s="97">
        <f>((G1846/G1847+G1846/1200+((1+G1847/1200)^(-119))*(1-G1846/G1847)))</f>
        <v>1.0035083333333332</v>
      </c>
      <c r="S1846" s="97">
        <f>S1845*R1845*E1845/E1846</f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168"/>
        <v>2024.2083333331941</v>
      </c>
      <c r="G1847" s="97">
        <v>4.21</v>
      </c>
      <c r="H1847" s="96">
        <f t="shared" si="167"/>
        <v>5284.6097701684403</v>
      </c>
      <c r="I1847" s="96">
        <f>C1847*$E$1859/E1847</f>
        <v>72.386871286746228</v>
      </c>
      <c r="J1847" s="98">
        <f>J1846*((H1847+(I1847/12))/H1846)</f>
        <v>3505043.4713401287</v>
      </c>
      <c r="K1847" s="96">
        <f>D1847*$E$1859/E1847</f>
        <v>195.61111732067153</v>
      </c>
      <c r="L1847" s="98">
        <f>K1847*(J1847/H1847)</f>
        <v>129740.03748710366</v>
      </c>
      <c r="M1847" s="91">
        <f>H1847/AVERAGE(K1727:K1846)</f>
        <v>33.754920176406017</v>
      </c>
      <c r="N1847" s="87"/>
      <c r="O1847" s="99">
        <f t="shared" si="166"/>
        <v>36.437339841163144</v>
      </c>
      <c r="P1847" s="99"/>
      <c r="Q1847" s="107">
        <f>1/M1847-(G1847/100-(((E1847/E1727)^(1/10))-1))</f>
        <v>1.5817560669086517E-2</v>
      </c>
      <c r="R1847" s="97">
        <f>((G1847/G1848+G1847/1200+((1+G1848/1200)^(-119))*(1-G1847/G1848)))</f>
        <v>0.97719786967999001</v>
      </c>
      <c r="S1847" s="97">
        <f>S1846*R1846*E1846/E1847</f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168"/>
        <v>2024.2916666665274</v>
      </c>
      <c r="G1848" s="97">
        <v>4.54</v>
      </c>
      <c r="H1848" s="96">
        <f t="shared" si="167"/>
        <v>5204.9845147995311</v>
      </c>
      <c r="I1848" s="96">
        <f>C1848*$E$1859/E1848</f>
        <v>72.496739790164511</v>
      </c>
      <c r="J1848" s="98">
        <f>J1847*((H1848+(I1848/12))/H1847)</f>
        <v>3456238.613335425</v>
      </c>
      <c r="K1848" s="96">
        <f>D1848*$E$1859/E1848</f>
        <v>196.67488292063726</v>
      </c>
      <c r="L1848" s="98">
        <f>K1848*(J1848/H1848)</f>
        <v>130596.99268859612</v>
      </c>
      <c r="M1848" s="91">
        <f>H1848/AVERAGE(K1728:K1847)</f>
        <v>33.141593030769812</v>
      </c>
      <c r="N1848" s="87"/>
      <c r="O1848" s="99">
        <f t="shared" si="166"/>
        <v>35.761600875700182</v>
      </c>
      <c r="P1848" s="99"/>
      <c r="Q1848" s="107">
        <f>1/M1848-(G1848/100-(((E1848/E1728)^(1/10))-1))</f>
        <v>1.3126938242554186E-2</v>
      </c>
      <c r="R1848" s="97">
        <f>((G1848/G1849+G1848/1200+((1+G1849/1200)^(-119))*(1-G1848/G1849)))</f>
        <v>1.008580318470897</v>
      </c>
      <c r="S1848" s="97">
        <f>S1847*R1847*E1847/E1848</f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168"/>
        <v>2024.3749999998606</v>
      </c>
      <c r="G1849" s="97">
        <v>4.4800000000000004</v>
      </c>
      <c r="H1849" s="96">
        <f t="shared" si="167"/>
        <v>5321.0959604823356</v>
      </c>
      <c r="I1849" s="96">
        <f>C1849*$E$1859/E1849</f>
        <v>72.766427927369421</v>
      </c>
      <c r="J1849" s="98">
        <f>J1848*((H1849+(I1849/12))/H1848)</f>
        <v>3537366.0478131934</v>
      </c>
      <c r="K1849" s="96">
        <f>D1849*$E$1859/E1849</f>
        <v>198.1679850128474</v>
      </c>
      <c r="L1849" s="98">
        <f>K1849*(J1849/H1849)</f>
        <v>131738.40636477791</v>
      </c>
      <c r="M1849" s="91">
        <f>H1849/AVERAGE(K1729:K1848)</f>
        <v>33.773634540111978</v>
      </c>
      <c r="N1849" s="87"/>
      <c r="O1849" s="99">
        <f t="shared" si="166"/>
        <v>36.428996869506577</v>
      </c>
      <c r="P1849" s="99"/>
      <c r="Q1849" s="107">
        <f>1/M1849-(G1849/100-(((E1849/E1729)^(1/10))-1))</f>
        <v>1.2974480037317885E-2</v>
      </c>
      <c r="R1849" s="97">
        <f>((G1849/G1850+G1849/1200+((1+G1850/1200)^(-119))*(1-G1849/G1850)))</f>
        <v>1.0174320683685538</v>
      </c>
      <c r="S1849" s="97">
        <f>S1848*R1848*E1848/E1849</f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168"/>
        <v>2024.4583333331939</v>
      </c>
      <c r="G1850" s="97">
        <v>4.3099999999999996</v>
      </c>
      <c r="H1850" s="96">
        <f t="shared" si="167"/>
        <v>5502.1050891407285</v>
      </c>
      <c r="I1850" s="96">
        <f>C1850*$E$1859/E1850</f>
        <v>73.13169646762303</v>
      </c>
      <c r="J1850" s="98">
        <f>J1849*((H1850+(I1850/12))/H1849)</f>
        <v>3661748.9473733092</v>
      </c>
      <c r="K1850" s="96">
        <f>D1850*$E$1859/E1850</f>
        <v>199.91987134558755</v>
      </c>
      <c r="L1850" s="98">
        <f>K1850*(J1850/H1850)</f>
        <v>133050.23560955629</v>
      </c>
      <c r="M1850" s="91">
        <f>H1850/AVERAGE(K1730:K1849)</f>
        <v>34.810548780043</v>
      </c>
      <c r="N1850" s="87"/>
      <c r="O1850" s="99">
        <f t="shared" si="166"/>
        <v>37.531221118283369</v>
      </c>
      <c r="P1850" s="99"/>
      <c r="Q1850" s="107">
        <f>1/M1850-(G1850/100-(((E1850/E1730)^(1/10))-1))</f>
        <v>1.3635937085514954E-2</v>
      </c>
      <c r="R1850" s="97">
        <f>((G1850/G1851+G1850/1200+((1+G1851/1200)^(-119))*(1-G1850/G1851)))</f>
        <v>1.0084399770505938</v>
      </c>
      <c r="S1850" s="97">
        <f>S1849*R1849*E1849/E1850</f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168"/>
        <v>2024.5416666665271</v>
      </c>
      <c r="G1851" s="97">
        <v>4.25</v>
      </c>
      <c r="H1851" s="96">
        <f t="shared" si="167"/>
        <v>5620.4126025379046</v>
      </c>
      <c r="I1851" s="96">
        <f>C1851*$E$1859/E1851</f>
        <v>73.528630354836608</v>
      </c>
      <c r="J1851" s="98">
        <f>J1850*((H1851+(I1851/12))/H1850)</f>
        <v>3744562.5894248565</v>
      </c>
      <c r="K1851" s="96">
        <f>D1851*$E$1859/E1851</f>
        <v>200.87528951802625</v>
      </c>
      <c r="L1851" s="98">
        <f>K1851*(J1851/H1851)</f>
        <v>133831.82827706201</v>
      </c>
      <c r="M1851" s="91">
        <f>H1851/AVERAGE(K1731:K1850)</f>
        <v>35.44355307890725</v>
      </c>
      <c r="N1851" s="87"/>
      <c r="O1851" s="99">
        <f t="shared" si="166"/>
        <v>38.196496898915179</v>
      </c>
      <c r="P1851" s="99"/>
      <c r="Q1851" s="107">
        <f>1/M1851-(G1851/100-(((E1851/E1731)^(1/10))-1))</f>
        <v>1.388238291797797E-2</v>
      </c>
      <c r="R1851" s="97">
        <f>((G1851/G1852+G1851/1200+((1+G1852/1200)^(-119))*(1-G1851/G1852)))</f>
        <v>1.0347953873374927</v>
      </c>
      <c r="S1851" s="97">
        <f>S1850*R1850*E1850/E1851</f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168"/>
        <v>2024.6249999998604</v>
      </c>
      <c r="G1852" s="97">
        <v>3.87</v>
      </c>
      <c r="H1852" s="96">
        <f t="shared" si="167"/>
        <v>5555.2115856213941</v>
      </c>
      <c r="I1852" s="96">
        <f>C1852*$E$1859/E1852</f>
        <v>73.950240936686455</v>
      </c>
      <c r="J1852" s="98">
        <f>J1851*((H1852+(I1852/12))/H1851)</f>
        <v>3705228.5827903035</v>
      </c>
      <c r="K1852" s="96">
        <f>D1852*$E$1859/E1852</f>
        <v>201.89837720301398</v>
      </c>
      <c r="L1852" s="98">
        <f>K1852*(J1852/H1852)</f>
        <v>134662.67242958795</v>
      </c>
      <c r="M1852" s="91">
        <f>H1852/AVERAGE(K1732:K1851)</f>
        <v>34.919631348614779</v>
      </c>
      <c r="N1852" s="87"/>
      <c r="O1852" s="99">
        <f t="shared" si="166"/>
        <v>37.615646194918888</v>
      </c>
      <c r="P1852" s="99"/>
      <c r="Q1852" s="107">
        <f>1/M1852-(G1852/100-(((E1852/E1732)^(1/10))-1))</f>
        <v>1.836127351969969E-2</v>
      </c>
      <c r="R1852" s="97">
        <f>((G1852/G1853+G1852/1200+((1+G1853/1200)^(-119))*(1-G1852/G1853)))</f>
        <v>1.0156488206884879</v>
      </c>
      <c r="S1852" s="97">
        <f>S1851*R1851*E1851/E1852</f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168"/>
        <v>2024.7083333331937</v>
      </c>
      <c r="G1853" s="97">
        <v>3.72</v>
      </c>
      <c r="H1853" s="96">
        <f t="shared" si="167"/>
        <v>5691.1382692736433</v>
      </c>
      <c r="I1853" s="96">
        <f>C1853*$E$1859/E1853</f>
        <v>74.312433833067431</v>
      </c>
      <c r="J1853" s="98">
        <f>J1852*((H1853+(I1853/12))/H1852)</f>
        <v>3800019.7180706272</v>
      </c>
      <c r="K1853" s="96">
        <f>D1853*$E$1859/E1853</f>
        <v>202.75955209466505</v>
      </c>
      <c r="L1853" s="98">
        <f>K1853*(J1853/H1853)</f>
        <v>135384.21657171106</v>
      </c>
      <c r="M1853" s="91">
        <f>H1853/AVERAGE(K1733:K1852)</f>
        <v>35.660183635152116</v>
      </c>
      <c r="N1853" s="87"/>
      <c r="O1853" s="99">
        <f t="shared" si="166"/>
        <v>38.395926785941953</v>
      </c>
      <c r="P1853" s="99"/>
      <c r="Q1853" s="107">
        <f>1/M1853-(G1853/100-(((E1853/E1733)^(1/10))-1))</f>
        <v>1.9354053101094493E-2</v>
      </c>
      <c r="R1853" s="97">
        <f>((G1853/G1854+G1853/1200+((1+G1854/1200)^(-119))*(1-G1853/G1854)))</f>
        <v>0.97217942267488533</v>
      </c>
      <c r="S1853" s="97">
        <f>S1852*R1852*E1852/E1853</f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168"/>
        <v>2024.7916666665269</v>
      </c>
      <c r="G1854" s="97">
        <v>4.0999999999999996</v>
      </c>
      <c r="H1854" s="96">
        <f t="shared" si="167"/>
        <v>5857.5800464052827</v>
      </c>
      <c r="I1854" s="96">
        <f>C1854*$E$1859/E1854</f>
        <v>74.709774872724068</v>
      </c>
      <c r="J1854" s="98">
        <f>J1853*((H1854+(I1854/12))/H1853)</f>
        <v>3915311.285785798</v>
      </c>
      <c r="K1854" s="96">
        <f>D1854*$E$1859/E1854</f>
        <v>206.2377362321962</v>
      </c>
      <c r="L1854" s="98">
        <f>K1854*(J1854/H1854)</f>
        <v>137852.99216190394</v>
      </c>
      <c r="M1854" s="91">
        <f>H1854/AVERAGE(K1734:K1853)</f>
        <v>36.587210527930146</v>
      </c>
      <c r="N1854" s="87"/>
      <c r="O1854" s="99">
        <f t="shared" si="166"/>
        <v>39.375226098070669</v>
      </c>
      <c r="P1854" s="99"/>
      <c r="Q1854" s="107">
        <f>1/M1854-(G1854/100-(((E1854/E1734)^(1/10))-1))</f>
        <v>1.5220655326476956E-2</v>
      </c>
      <c r="R1854" s="97">
        <f>((G1854/G1855+G1854/1200+((1+G1855/1200)^(-119))*(1-G1854/G1855)))</f>
        <v>0.9825141032158925</v>
      </c>
      <c r="S1854" s="97">
        <f>S1853*R1853*E1853/E1854</f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168"/>
        <v>2024.8749999998602</v>
      </c>
      <c r="G1855" s="115">
        <v>4.3600000000000003</v>
      </c>
      <c r="H1855" s="96">
        <f t="shared" si="167"/>
        <v>5999.9770216074512</v>
      </c>
      <c r="I1855" s="96">
        <f>C1855*$E$1859/E1855</f>
        <v>75.23332704956097</v>
      </c>
      <c r="J1855" s="116">
        <f>J1854*((H1855+(I1855/12))/H1854)</f>
        <v>4014682.5797328134</v>
      </c>
      <c r="K1855" s="96">
        <f>D1855*$E$1859/E1855</f>
        <v>210.06287938242681</v>
      </c>
      <c r="L1855" s="98">
        <f>K1855*(J1855/H1855)</f>
        <v>140556.5020446039</v>
      </c>
      <c r="M1855" s="92">
        <f>H1855/AVERAGE(K1735:K1854)</f>
        <v>37.349470695251142</v>
      </c>
      <c r="N1855" s="117"/>
      <c r="O1855" s="118">
        <f>J1855/AVERAGE(L1735:L1854)</f>
        <v>40.175794196285835</v>
      </c>
      <c r="P1855" s="118"/>
      <c r="Q1855" s="119">
        <f>1/M1855-(G1855/100-(((E1855/E1735)^(1/10))-1))</f>
        <v>1.2564257039117854E-2</v>
      </c>
      <c r="R1855" s="97">
        <f>((G1855/G1856+G1855/1200+((1+G1856/1200)^(-119))*(1-G1855/G1856)))</f>
        <v>1.001224844194049</v>
      </c>
      <c r="S1855" s="115">
        <f>S1854*R1854*E1854/E1855</f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168"/>
        <v>2024.9583333331934</v>
      </c>
      <c r="G1856" s="115">
        <v>4.3899999999999997</v>
      </c>
      <c r="H1856" s="96">
        <f t="shared" si="167"/>
        <v>6079.768190065789</v>
      </c>
      <c r="I1856" s="96">
        <f>C1856*$E$1859/E1856</f>
        <v>75.689516092174415</v>
      </c>
      <c r="J1856" s="116">
        <f>J1855*((H1856+(I1856/12))/H1855)</f>
        <v>4072292.5774475345</v>
      </c>
      <c r="K1856" s="96">
        <f>D1856*$E$1859/E1856</f>
        <v>213.70037622978083</v>
      </c>
      <c r="L1856" s="98">
        <f>K1856*(J1856/H1856)</f>
        <v>143138.75606972197</v>
      </c>
      <c r="M1856" s="92">
        <f>H1856/AVERAGE(K1736:K1855)</f>
        <v>37.709002964192258</v>
      </c>
      <c r="N1856" s="117"/>
      <c r="O1856" s="118">
        <f>J1856/AVERAGE(L1736:L1855)</f>
        <v>40.542318234506027</v>
      </c>
      <c r="P1856" s="118"/>
      <c r="Q1856" s="119">
        <f>1/M1856-(G1856/100-(((E1856/E1736)^(1/10))-1))</f>
        <v>1.2631042337639693E-2</v>
      </c>
      <c r="R1856" s="97">
        <f>((G1856/G1857+G1856/1200+((1+G1857/1200)^(-119))*(1-G1856/G1857)))</f>
        <v>0.98460265407566361</v>
      </c>
      <c r="S1856" s="115">
        <f>S1855*R1855*E1855/E1856</f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168"/>
        <v>2025.0416666665267</v>
      </c>
      <c r="G1857" s="115">
        <v>4.63</v>
      </c>
      <c r="H1857" s="96">
        <f t="shared" si="167"/>
        <v>6008.6817105362143</v>
      </c>
      <c r="I1857" s="113"/>
      <c r="J1857" s="116">
        <f>J1856*((H1857+(I1857/12))/H1856)</f>
        <v>4024678.1069783848</v>
      </c>
      <c r="K1857" s="113"/>
      <c r="L1857" s="116"/>
      <c r="M1857" s="92">
        <f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>1/M1857-(G1857/100-(((E1857/E1737)^(1/10))-1))</f>
        <v>1.180682893184349E-2</v>
      </c>
      <c r="R1857" s="97">
        <f>((G1857/G1858+G1857/1200+((1+G1858/1200)^(-119))*(1-G1857/G1858)))</f>
        <v>1.0182692432286788</v>
      </c>
      <c r="S1857" s="115">
        <f>S1856*R1856*E1856/E1857</f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168"/>
        <v>2025.1249999998599</v>
      </c>
      <c r="G1858" s="115">
        <v>4.45</v>
      </c>
      <c r="H1858" s="96">
        <f t="shared" si="167"/>
        <v>6048.4764582339712</v>
      </c>
      <c r="I1858" s="113"/>
      <c r="J1858" s="116">
        <f>J1857*((H1858+(I1858/12))/H1857)</f>
        <v>4051333.0468716146</v>
      </c>
      <c r="K1858" s="113"/>
      <c r="L1858" s="116"/>
      <c r="M1858" s="92">
        <f>H1858/AVERAGE(K1738:K1857)</f>
        <v>37.325262170934771</v>
      </c>
      <c r="N1858" s="117"/>
      <c r="O1858" s="118">
        <f>J1858/AVERAGE(L1738:L1857)</f>
        <v>40.039920426017005</v>
      </c>
      <c r="P1858" s="118"/>
      <c r="Q1858" s="119">
        <f>1/M1858-(G1858/100-(((E1858/E1738)^(1/10))-1))</f>
        <v>1.3350160292149287E-2</v>
      </c>
      <c r="R1858" s="97">
        <f>((G1858/G1859+G1858/1200+((1+G1859/1200)^(-119))*(1-G1858/G1859)))</f>
        <v>1.0272399123902014</v>
      </c>
      <c r="S1858" s="115">
        <f>S1857*R1857*E1857/E1858</f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168"/>
        <v>2025.2083333331932</v>
      </c>
      <c r="G1859" s="115">
        <v>4.16</v>
      </c>
      <c r="H1859" s="96">
        <f t="shared" si="167"/>
        <v>5778.15</v>
      </c>
      <c r="I1859" s="113"/>
      <c r="J1859" s="116">
        <f>J1858*((H1859+(I1859/12))/H1858)</f>
        <v>3870265.5464441068</v>
      </c>
      <c r="K1859" s="113"/>
      <c r="L1859" s="116"/>
      <c r="M1859" s="92">
        <f>H1859/AVERAGE(K1739:K1858)</f>
        <v>35.609247720671902</v>
      </c>
      <c r="N1859" s="117"/>
      <c r="O1859" s="118">
        <f>J1859/AVERAGE(L1739:L1858)</f>
        <v>38.172491204227846</v>
      </c>
      <c r="P1859" s="118"/>
      <c r="Q1859" s="119">
        <f>1/M1859-(G1859/100-(((E1859/E1739)^(1/10))-1))</f>
        <v>1.7096464895786471E-2</v>
      </c>
      <c r="R1859" s="115"/>
      <c r="S1859" s="115">
        <f>S1858*R1858*E1858/E1859</f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2025-03-22T13:14:14Z</dcterms:modified>
</cp:coreProperties>
</file>