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3" sheetId="2" r:id="rId5"/>
  </sheets>
  <definedNames/>
  <calcPr/>
</workbook>
</file>

<file path=xl/sharedStrings.xml><?xml version="1.0" encoding="utf-8"?>
<sst xmlns="http://schemas.openxmlformats.org/spreadsheetml/2006/main" count="418" uniqueCount="219">
  <si>
    <t>Trustworthy 
Crypto Exchanges</t>
  </si>
  <si>
    <t>WebsiteOutlook 
was used</t>
  </si>
  <si>
    <t>Average of trustworthy 
cryptoexchange is -&gt;</t>
  </si>
  <si>
    <t>Crypto Exchanges
below 10%</t>
  </si>
  <si>
    <t>Crypto Exchanges
between 10% and 50%</t>
  </si>
  <si>
    <t>Crypto Exchanges
between 50% and 100%</t>
  </si>
  <si>
    <t>Crypto Exchanges
over 100%</t>
  </si>
  <si>
    <t>Rank</t>
  </si>
  <si>
    <t>Name</t>
  </si>
  <si>
    <t>Reported Volume</t>
  </si>
  <si>
    <t>Website Views
(SimilarWeb)</t>
  </si>
  <si>
    <t>Reported Volume
per visit</t>
  </si>
  <si>
    <t>Normalized Volume</t>
  </si>
  <si>
    <t>Estimated Volume /
Reported Volume</t>
  </si>
  <si>
    <t>#1</t>
  </si>
  <si>
    <t>BKEX</t>
  </si>
  <si>
    <t>Low Potential Fake Volume</t>
  </si>
  <si>
    <t>#2</t>
  </si>
  <si>
    <t>TAGZ</t>
  </si>
  <si>
    <t>High Potential Fake Volume</t>
  </si>
  <si>
    <t>#3</t>
  </si>
  <si>
    <t>BitMEX</t>
  </si>
  <si>
    <t>#4</t>
  </si>
  <si>
    <t>BitForex</t>
  </si>
  <si>
    <t>#5</t>
  </si>
  <si>
    <t>Fatbtc</t>
  </si>
  <si>
    <t>#6</t>
  </si>
  <si>
    <t>LBank</t>
  </si>
  <si>
    <t>#7</t>
  </si>
  <si>
    <t>Coinsbit</t>
  </si>
  <si>
    <t>#8</t>
  </si>
  <si>
    <t>Hotbit</t>
  </si>
  <si>
    <t>#9</t>
  </si>
  <si>
    <t>OKEx</t>
  </si>
  <si>
    <t>#10</t>
  </si>
  <si>
    <t>Binance</t>
  </si>
  <si>
    <t>#11</t>
  </si>
  <si>
    <t>MXC</t>
  </si>
  <si>
    <t>#12</t>
  </si>
  <si>
    <t>BiKi</t>
  </si>
  <si>
    <t>#13</t>
  </si>
  <si>
    <t>P2PB2B</t>
  </si>
  <si>
    <t>#14</t>
  </si>
  <si>
    <t>BitZ</t>
  </si>
  <si>
    <t>#15</t>
  </si>
  <si>
    <t>Bilaxy</t>
  </si>
  <si>
    <t>#16</t>
  </si>
  <si>
    <t>Folgory</t>
  </si>
  <si>
    <t>#17</t>
  </si>
  <si>
    <t>Coineal</t>
  </si>
  <si>
    <t>#18</t>
  </si>
  <si>
    <t>EtherFlyer</t>
  </si>
  <si>
    <t>#19</t>
  </si>
  <si>
    <t>BitMart</t>
  </si>
  <si>
    <t>#20</t>
  </si>
  <si>
    <t>ChainX</t>
  </si>
  <si>
    <t>#21</t>
  </si>
  <si>
    <t>CoinBene</t>
  </si>
  <si>
    <t>#22</t>
  </si>
  <si>
    <t>Dcoin</t>
  </si>
  <si>
    <t>#23</t>
  </si>
  <si>
    <t>DigiFinex</t>
  </si>
  <si>
    <t>#24</t>
  </si>
  <si>
    <t>ZB-COM</t>
  </si>
  <si>
    <t>#25</t>
  </si>
  <si>
    <t>Bibox</t>
  </si>
  <si>
    <t>#26</t>
  </si>
  <si>
    <t>Huobi-Global</t>
  </si>
  <si>
    <t>#27</t>
  </si>
  <si>
    <t>EXX</t>
  </si>
  <si>
    <t>#28</t>
  </si>
  <si>
    <t>BHEX</t>
  </si>
  <si>
    <t>#29</t>
  </si>
  <si>
    <t>LATOKEN</t>
  </si>
  <si>
    <t>#30</t>
  </si>
  <si>
    <t>PayBito</t>
  </si>
  <si>
    <t>#31</t>
  </si>
  <si>
    <t>IDCM</t>
  </si>
  <si>
    <t>#32</t>
  </si>
  <si>
    <t>HCoin</t>
  </si>
  <si>
    <t>#33</t>
  </si>
  <si>
    <t>Exrates</t>
  </si>
  <si>
    <t>#34</t>
  </si>
  <si>
    <t>TOKOK</t>
  </si>
  <si>
    <t>#35</t>
  </si>
  <si>
    <t>Sistemkoin</t>
  </si>
  <si>
    <t>#36</t>
  </si>
  <si>
    <t>HitBTC</t>
  </si>
  <si>
    <t>#37</t>
  </si>
  <si>
    <t>CatEx</t>
  </si>
  <si>
    <t>#38</t>
  </si>
  <si>
    <t>VinDAX</t>
  </si>
  <si>
    <t>#39</t>
  </si>
  <si>
    <t>CoinTiger</t>
  </si>
  <si>
    <t>#40</t>
  </si>
  <si>
    <t>RightBTC</t>
  </si>
  <si>
    <t>#41</t>
  </si>
  <si>
    <t>BCEX</t>
  </si>
  <si>
    <t>#42</t>
  </si>
  <si>
    <t>Hubi</t>
  </si>
  <si>
    <t>#43</t>
  </si>
  <si>
    <t>CoinEgg</t>
  </si>
  <si>
    <t>#44</t>
  </si>
  <si>
    <t>TOPBTC</t>
  </si>
  <si>
    <t>#45</t>
  </si>
  <si>
    <t>Binance-JEX</t>
  </si>
  <si>
    <t>#46</t>
  </si>
  <si>
    <t>BitAsset</t>
  </si>
  <si>
    <t>#47</t>
  </si>
  <si>
    <t>Omgfin</t>
  </si>
  <si>
    <t>#48</t>
  </si>
  <si>
    <t>WhiteBIT</t>
  </si>
  <si>
    <t>#49</t>
  </si>
  <si>
    <t>Hoo</t>
  </si>
  <si>
    <t>#50</t>
  </si>
  <si>
    <t>Cryptonex</t>
  </si>
  <si>
    <t>#51</t>
  </si>
  <si>
    <t>CoinEx</t>
  </si>
  <si>
    <t>#52</t>
  </si>
  <si>
    <t>BigONE</t>
  </si>
  <si>
    <t>#53</t>
  </si>
  <si>
    <t>ExtStock</t>
  </si>
  <si>
    <t>#54</t>
  </si>
  <si>
    <t>Coinbase-Pro</t>
  </si>
  <si>
    <t>#55</t>
  </si>
  <si>
    <t>Upbit</t>
  </si>
  <si>
    <t>#56</t>
  </si>
  <si>
    <t>BitRabbit</t>
  </si>
  <si>
    <t>#57</t>
  </si>
  <si>
    <t>DragonEX</t>
  </si>
  <si>
    <t>#58</t>
  </si>
  <si>
    <t>Coinbit</t>
  </si>
  <si>
    <t>#59</t>
  </si>
  <si>
    <t>CHAOEX</t>
  </si>
  <si>
    <t>#60</t>
  </si>
  <si>
    <t>Bithumb</t>
  </si>
  <si>
    <t>#61</t>
  </si>
  <si>
    <t>Bitrue</t>
  </si>
  <si>
    <t>#62</t>
  </si>
  <si>
    <t>Bybit</t>
  </si>
  <si>
    <t>#63</t>
  </si>
  <si>
    <t>BW-com</t>
  </si>
  <si>
    <t>#64</t>
  </si>
  <si>
    <t>Kraken</t>
  </si>
  <si>
    <t>#65</t>
  </si>
  <si>
    <t>Bitfinex</t>
  </si>
  <si>
    <t>#66</t>
  </si>
  <si>
    <t>BitMax</t>
  </si>
  <si>
    <t>#67</t>
  </si>
  <si>
    <t>FTX</t>
  </si>
  <si>
    <t>#68</t>
  </si>
  <si>
    <t>Liquid</t>
  </si>
  <si>
    <t>#69</t>
  </si>
  <si>
    <t>Bitsonic</t>
  </si>
  <si>
    <t>#70</t>
  </si>
  <si>
    <t>Kryptono</t>
  </si>
  <si>
    <t>#71</t>
  </si>
  <si>
    <t>Bitstamp</t>
  </si>
  <si>
    <t>#72</t>
  </si>
  <si>
    <t>Bithumb-Global</t>
  </si>
  <si>
    <t>#73</t>
  </si>
  <si>
    <t>Gate-io</t>
  </si>
  <si>
    <t>#74</t>
  </si>
  <si>
    <t>Huobi-Russia</t>
  </si>
  <si>
    <t>#75</t>
  </si>
  <si>
    <t>Poloniex</t>
  </si>
  <si>
    <t>#76</t>
  </si>
  <si>
    <t>Coinall</t>
  </si>
  <si>
    <t>#77</t>
  </si>
  <si>
    <t>DOBI</t>
  </si>
  <si>
    <t>#78</t>
  </si>
  <si>
    <t>Coinsuper</t>
  </si>
  <si>
    <t>#79</t>
  </si>
  <si>
    <t>Simex</t>
  </si>
  <si>
    <t>#80</t>
  </si>
  <si>
    <t>CoinsBank</t>
  </si>
  <si>
    <t>#81</t>
  </si>
  <si>
    <t>OceanEx</t>
  </si>
  <si>
    <t>#82</t>
  </si>
  <si>
    <t>Coinlim</t>
  </si>
  <si>
    <t>#83</t>
  </si>
  <si>
    <t>KuCoin</t>
  </si>
  <si>
    <t>#84</t>
  </si>
  <si>
    <t>Coinone</t>
  </si>
  <si>
    <t>#85</t>
  </si>
  <si>
    <t>Rfinex</t>
  </si>
  <si>
    <t>#86</t>
  </si>
  <si>
    <t>Deribit</t>
  </si>
  <si>
    <t>#87</t>
  </si>
  <si>
    <t>bitFlyer</t>
  </si>
  <si>
    <t>#88</t>
  </si>
  <si>
    <t>CoinHe</t>
  </si>
  <si>
    <t>#89</t>
  </si>
  <si>
    <t>BitUBU</t>
  </si>
  <si>
    <t>#90</t>
  </si>
  <si>
    <t>YoBit</t>
  </si>
  <si>
    <t>#91</t>
  </si>
  <si>
    <t>Huobi-Korea</t>
  </si>
  <si>
    <t>#92</t>
  </si>
  <si>
    <t>BTC-Alpha</t>
  </si>
  <si>
    <t>#93</t>
  </si>
  <si>
    <t>IndoEx</t>
  </si>
  <si>
    <t>#94</t>
  </si>
  <si>
    <t>CBX</t>
  </si>
  <si>
    <t>#95</t>
  </si>
  <si>
    <t>Shortex</t>
  </si>
  <si>
    <t>#96</t>
  </si>
  <si>
    <t>ProBit</t>
  </si>
  <si>
    <t>#97</t>
  </si>
  <si>
    <t>STEX</t>
  </si>
  <si>
    <t>#98</t>
  </si>
  <si>
    <t>ABCC</t>
  </si>
  <si>
    <t>#99</t>
  </si>
  <si>
    <t>BTSE</t>
  </si>
  <si>
    <t>#100</t>
  </si>
  <si>
    <t>BaseFEX</t>
  </si>
  <si>
    <t>Shortex-</t>
  </si>
  <si>
    <t>DOBI-Exchange</t>
  </si>
  <si>
    <t>ProBit-Exchange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</si>
</sst>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3">
    <font>
      <sz val="10.0"/>
      <color rgb="FF000000"/>
      <name val="Arial"/>
    </font>
    <font>
      <color theme="1"/>
      <name val="Arial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Font="1" applyNumberFormat="1"/>
    <xf borderId="0" fillId="5" fontId="1" numFmtId="0" xfId="0" applyFill="1" applyFont="1"/>
    <xf borderId="0" fillId="6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1" numFmtId="10" xfId="0" applyFont="1" applyNumberFormat="1"/>
    <xf borderId="0" fillId="0" fontId="1" numFmtId="0" xfId="0" applyAlignment="1" applyFont="1">
      <alignment vertical="bottom"/>
    </xf>
    <xf borderId="0" fillId="3" fontId="1" numFmtId="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8" fontId="1" numFmtId="4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Foglio3!$F$1</c:f>
            </c:strRef>
          </c:tx>
          <c:spPr>
            <a:solidFill>
              <a:schemeClr val="accent2"/>
            </a:solidFill>
          </c:spPr>
          <c:dPt>
            <c:idx val="0"/>
          </c:dPt>
          <c:dPt>
            <c:idx val="83"/>
            <c:spPr>
              <a:solidFill>
                <a:srgbClr val="34A853"/>
              </a:solidFill>
            </c:spPr>
          </c:dPt>
          <c:dPt>
            <c:idx val="84"/>
            <c:spPr>
              <a:solidFill>
                <a:srgbClr val="34A853"/>
              </a:solidFill>
            </c:spPr>
          </c:dPt>
          <c:dPt>
            <c:idx val="85"/>
            <c:spPr>
              <a:solidFill>
                <a:srgbClr val="34A853"/>
              </a:solidFill>
            </c:spPr>
          </c:dPt>
          <c:dPt>
            <c:idx val="86"/>
            <c:spPr>
              <a:solidFill>
                <a:srgbClr val="34A853"/>
              </a:solidFill>
            </c:spPr>
          </c:dPt>
          <c:dPt>
            <c:idx val="87"/>
            <c:spPr>
              <a:solidFill>
                <a:srgbClr val="34A853"/>
              </a:solidFill>
            </c:spPr>
          </c:dPt>
          <c:dPt>
            <c:idx val="88"/>
            <c:spPr>
              <a:solidFill>
                <a:srgbClr val="34A853"/>
              </a:solidFill>
            </c:spPr>
          </c:dPt>
          <c:dPt>
            <c:idx val="89"/>
            <c:spPr>
              <a:solidFill>
                <a:srgbClr val="34A853"/>
              </a:solidFill>
            </c:spPr>
          </c:dPt>
          <c:dPt>
            <c:idx val="90"/>
            <c:spPr>
              <a:solidFill>
                <a:schemeClr val="accent4"/>
              </a:solidFill>
            </c:spPr>
          </c:dPt>
          <c:dPt>
            <c:idx val="91"/>
            <c:spPr>
              <a:solidFill>
                <a:srgbClr val="34A853"/>
              </a:solidFill>
            </c:spPr>
          </c:dPt>
          <c:dPt>
            <c:idx val="92"/>
            <c:spPr>
              <a:solidFill>
                <a:srgbClr val="34A853"/>
              </a:solidFill>
            </c:spPr>
          </c:dPt>
          <c:dPt>
            <c:idx val="93"/>
            <c:spPr>
              <a:solidFill>
                <a:srgbClr val="34A853"/>
              </a:solidFill>
            </c:spPr>
          </c:dPt>
          <c:dPt>
            <c:idx val="94"/>
            <c:spPr>
              <a:solidFill>
                <a:srgbClr val="34A853"/>
              </a:solidFill>
            </c:spPr>
          </c:dPt>
          <c:dPt>
            <c:idx val="95"/>
            <c:spPr>
              <a:solidFill>
                <a:srgbClr val="34A853"/>
              </a:solidFill>
            </c:spPr>
          </c:dPt>
          <c:dPt>
            <c:idx val="96"/>
            <c:spPr>
              <a:solidFill>
                <a:srgbClr val="34A853"/>
              </a:solidFill>
            </c:spPr>
          </c:dPt>
          <c:dPt>
            <c:idx val="97"/>
            <c:spPr>
              <a:solidFill>
                <a:schemeClr val="accent4"/>
              </a:solidFill>
            </c:spPr>
          </c:dPt>
          <c:dPt>
            <c:idx val="98"/>
            <c:spPr>
              <a:solidFill>
                <a:schemeClr val="accent4"/>
              </a:solidFill>
            </c:spPr>
          </c:dPt>
          <c:dPt>
            <c:idx val="99"/>
            <c:spPr>
              <a:solidFill>
                <a:srgbClr val="34A853"/>
              </a:solidFill>
            </c:spPr>
          </c:dPt>
          <c:cat>
            <c:strRef>
              <c:f>Foglio3!$E$2:$E$101</c:f>
            </c:strRef>
          </c:cat>
          <c:val>
            <c:numRef>
              <c:f>Foglio3!$F$2:$F$101</c:f>
            </c:numRef>
          </c:val>
        </c:ser>
        <c:axId val="1838311412"/>
        <c:axId val="447411782"/>
      </c:barChart>
      <c:catAx>
        <c:axId val="1838311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</a:p>
        </c:txPr>
        <c:crossAx val="447411782"/>
      </c:catAx>
      <c:valAx>
        <c:axId val="447411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t>Ratio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838311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Foglio1!$C$4</c:f>
            </c:strRef>
          </c:tx>
          <c:spPr>
            <a:solidFill>
              <a:schemeClr val="accent2"/>
            </a:solidFill>
          </c:spPr>
          <c:dPt>
            <c:idx val="9"/>
            <c:spPr>
              <a:solidFill>
                <a:srgbClr val="34A853"/>
              </a:solidFill>
            </c:spPr>
          </c:dPt>
          <c:dPt>
            <c:idx val="53"/>
            <c:spPr>
              <a:solidFill>
                <a:srgbClr val="34A853"/>
              </a:solidFill>
            </c:spPr>
          </c:dPt>
          <c:dPt>
            <c:idx val="54"/>
            <c:spPr>
              <a:solidFill>
                <a:srgbClr val="34A853"/>
              </a:solidFill>
            </c:spPr>
          </c:dPt>
          <c:dPt>
            <c:idx val="59"/>
            <c:spPr>
              <a:solidFill>
                <a:srgbClr val="34A853"/>
              </a:solidFill>
            </c:spPr>
          </c:dPt>
          <c:dPt>
            <c:idx val="61"/>
            <c:spPr>
              <a:solidFill>
                <a:srgbClr val="34A853"/>
              </a:solidFill>
            </c:spPr>
          </c:dPt>
          <c:dPt>
            <c:idx val="63"/>
            <c:spPr>
              <a:solidFill>
                <a:srgbClr val="34A853"/>
              </a:solidFill>
            </c:spPr>
          </c:dPt>
          <c:dPt>
            <c:idx val="64"/>
            <c:spPr>
              <a:solidFill>
                <a:srgbClr val="34A853"/>
              </a:solidFill>
            </c:spPr>
          </c:dPt>
          <c:dPt>
            <c:idx val="70"/>
            <c:spPr>
              <a:solidFill>
                <a:srgbClr val="34A853"/>
              </a:solidFill>
            </c:spPr>
          </c:dPt>
          <c:dPt>
            <c:idx val="72"/>
            <c:spPr>
              <a:solidFill>
                <a:srgbClr val="34A853"/>
              </a:solidFill>
            </c:spPr>
          </c:dPt>
          <c:dPt>
            <c:idx val="74"/>
            <c:spPr>
              <a:solidFill>
                <a:srgbClr val="34A853"/>
              </a:solidFill>
            </c:spPr>
          </c:dPt>
          <c:dPt>
            <c:idx val="82"/>
            <c:spPr>
              <a:solidFill>
                <a:srgbClr val="34A853"/>
              </a:solidFill>
            </c:spPr>
          </c:dPt>
          <c:dPt>
            <c:idx val="83"/>
            <c:spPr>
              <a:solidFill>
                <a:srgbClr val="34A853"/>
              </a:solidFill>
            </c:spPr>
          </c:dPt>
          <c:dPt>
            <c:idx val="86"/>
            <c:spPr>
              <a:solidFill>
                <a:srgbClr val="34A853"/>
              </a:solidFill>
            </c:spPr>
          </c:dPt>
          <c:dPt>
            <c:idx val="91"/>
            <c:spPr>
              <a:solidFill>
                <a:srgbClr val="34A853"/>
              </a:solidFill>
            </c:spPr>
          </c:dPt>
          <c:dPt>
            <c:idx val="95"/>
            <c:spPr>
              <a:solidFill>
                <a:srgbClr val="34A853"/>
              </a:solidFill>
            </c:spPr>
          </c:dPt>
          <c:dPt>
            <c:idx val="96"/>
            <c:spPr>
              <a:solidFill>
                <a:srgbClr val="34A853"/>
              </a:solidFill>
            </c:spPr>
          </c:dPt>
          <c:dPt>
            <c:idx val="98"/>
            <c:spPr>
              <a:solidFill>
                <a:srgbClr val="34A853"/>
              </a:solidFill>
            </c:spPr>
          </c:dPt>
          <c:cat>
            <c:strRef>
              <c:f>Foglio1!$B$5:$B$104</c:f>
            </c:strRef>
          </c:cat>
          <c:val>
            <c:numRef>
              <c:f>Foglio1!$C$5:$C$104</c:f>
            </c:numRef>
          </c:val>
        </c:ser>
        <c:axId val="1394781883"/>
        <c:axId val="924720805"/>
      </c:barChart>
      <c:lineChart>
        <c:varyColors val="0"/>
        <c:ser>
          <c:idx val="1"/>
          <c:order val="1"/>
          <c:tx>
            <c:strRef>
              <c:f>Foglio1!$F$4</c:f>
            </c:strRef>
          </c:tx>
          <c:marker>
            <c:symbol val="none"/>
          </c:marker>
          <c:cat>
            <c:strRef>
              <c:f>Foglio1!$B$5:$B$104</c:f>
            </c:strRef>
          </c:cat>
          <c:val>
            <c:numRef>
              <c:f>Foglio1!$F$5:$F$104</c:f>
            </c:numRef>
          </c:val>
          <c:smooth val="0"/>
        </c:ser>
        <c:axId val="1394781883"/>
        <c:axId val="924720805"/>
      </c:lineChart>
      <c:catAx>
        <c:axId val="1394781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</a:p>
        </c:txPr>
        <c:crossAx val="924720805"/>
      </c:catAx>
      <c:valAx>
        <c:axId val="924720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t>Volume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394781883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Estimated Volume /
Reported Volume rispetto a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Foglio3!$F$1</c:f>
            </c:strRef>
          </c:tx>
          <c:spPr>
            <a:solidFill>
              <a:schemeClr val="accent2"/>
            </a:solidFill>
          </c:spPr>
          <c:dPt>
            <c:idx val="0"/>
          </c:dPt>
          <c:dPt>
            <c:idx val="92"/>
          </c:dPt>
          <c:dPt>
            <c:idx val="93"/>
          </c:dPt>
          <c:dPt>
            <c:idx val="94"/>
            <c:spPr>
              <a:solidFill>
                <a:srgbClr val="34A853"/>
              </a:solidFill>
            </c:spPr>
          </c:dPt>
          <c:dPt>
            <c:idx val="95"/>
            <c:spPr>
              <a:solidFill>
                <a:srgbClr val="34A853"/>
              </a:solidFill>
            </c:spPr>
          </c:dPt>
          <c:dPt>
            <c:idx val="96"/>
            <c:spPr>
              <a:solidFill>
                <a:srgbClr val="34A853"/>
              </a:solidFill>
            </c:spPr>
          </c:dPt>
          <c:dPt>
            <c:idx val="97"/>
            <c:spPr>
              <a:solidFill>
                <a:schemeClr val="accent4"/>
              </a:solidFill>
            </c:spPr>
          </c:dPt>
          <c:dPt>
            <c:idx val="98"/>
            <c:spPr>
              <a:solidFill>
                <a:schemeClr val="accent4"/>
              </a:solidFill>
            </c:spPr>
          </c:dPt>
          <c:dPt>
            <c:idx val="99"/>
            <c:spPr>
              <a:solidFill>
                <a:srgbClr val="34A853"/>
              </a:solidFill>
            </c:spPr>
          </c:dPt>
          <c:cat>
            <c:strRef>
              <c:f>Foglio3!$E$2:$E$101</c:f>
            </c:strRef>
          </c:cat>
          <c:val>
            <c:numRef>
              <c:f>Foglio3!$F$2:$F$101</c:f>
            </c:numRef>
          </c:val>
        </c:ser>
        <c:axId val="387505151"/>
        <c:axId val="333195215"/>
      </c:barChart>
      <c:catAx>
        <c:axId val="387505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195215"/>
      </c:catAx>
      <c:valAx>
        <c:axId val="333195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Estimated Volume /
Reported Volume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7505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304800</xdr:colOff>
      <xdr:row>51</xdr:row>
      <xdr:rowOff>47625</xdr:rowOff>
    </xdr:from>
    <xdr:ext cx="21478875" cy="55149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304800</xdr:colOff>
      <xdr:row>13</xdr:row>
      <xdr:rowOff>161925</xdr:rowOff>
    </xdr:from>
    <xdr:ext cx="22336125" cy="675322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809625</xdr:colOff>
      <xdr:row>82</xdr:row>
      <xdr:rowOff>161925</xdr:rowOff>
    </xdr:from>
    <xdr:ext cx="6543675" cy="404812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7.57"/>
    <col customWidth="1" min="3" max="3" width="19.86"/>
    <col customWidth="1" min="4" max="4" width="16.0"/>
    <col customWidth="1" min="5" max="5" width="19.71"/>
    <col customWidth="1" min="6" max="6" width="17.71"/>
    <col customWidth="1" min="7" max="7" width="18.71"/>
    <col customWidth="1" min="9" max="9" width="25.86"/>
    <col customWidth="1" min="10" max="10" width="20.29"/>
    <col customWidth="1" min="11" max="11" width="21.29"/>
    <col customWidth="1" min="12" max="12" width="16.86"/>
  </cols>
  <sheetData>
    <row r="2">
      <c r="B2" s="1" t="s">
        <v>0</v>
      </c>
      <c r="D2" s="2" t="s">
        <v>1</v>
      </c>
      <c r="E2" s="3" t="s">
        <v>2</v>
      </c>
      <c r="F2" s="4">
        <f>AVERAGE(E14,E58,E68,E69,E75,E79)</f>
        <v>1641.340968</v>
      </c>
      <c r="I2" s="3" t="s">
        <v>3</v>
      </c>
      <c r="J2" s="3" t="s">
        <v>4</v>
      </c>
      <c r="K2" s="3" t="s">
        <v>5</v>
      </c>
      <c r="L2" s="3" t="s">
        <v>6</v>
      </c>
    </row>
    <row r="3">
      <c r="I3" s="5">
        <f>COUNTIF(G5:G104,"&lt;10%")</f>
        <v>71</v>
      </c>
      <c r="J3" s="5">
        <f>COUNTIFS(G5:G104,"&gt;10%",G5:G104,"&lt;50%")</f>
        <v>12</v>
      </c>
      <c r="K3" s="5">
        <f>COUNTIFS(G5:G104,"&gt;50%",G5:G104,"&lt;100%")</f>
        <v>11</v>
      </c>
      <c r="L3" s="5">
        <f>COUNTIF(G5:G104,"&gt;100%")</f>
        <v>6</v>
      </c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</row>
    <row r="5">
      <c r="A5" s="7" t="s">
        <v>14</v>
      </c>
      <c r="B5" s="8" t="s">
        <v>15</v>
      </c>
      <c r="C5" s="9">
        <v>1.12175114941E11</v>
      </c>
      <c r="D5" s="10">
        <v>1209000.0</v>
      </c>
      <c r="E5" s="11">
        <f t="shared" ref="E5:E104" si="1">divide(C5,D5)</f>
        <v>92783.38705</v>
      </c>
      <c r="F5" s="11">
        <f t="shared" ref="F5:F104" si="2">MULTIPLY(D5,F$2)</f>
        <v>1984381230</v>
      </c>
      <c r="G5" s="12">
        <f t="shared" ref="G5:G104" si="3">divide(F5,C5)</f>
        <v>0.01769003073</v>
      </c>
      <c r="I5" s="1" t="s">
        <v>16</v>
      </c>
    </row>
    <row r="6">
      <c r="A6" s="7" t="s">
        <v>17</v>
      </c>
      <c r="B6" s="13" t="s">
        <v>18</v>
      </c>
      <c r="C6" s="9">
        <v>1.09316442032E11</v>
      </c>
      <c r="D6" s="14">
        <v>202200.0</v>
      </c>
      <c r="E6" s="11">
        <f t="shared" si="1"/>
        <v>540635.2227</v>
      </c>
      <c r="F6" s="11">
        <f t="shared" si="2"/>
        <v>331879143.7</v>
      </c>
      <c r="G6" s="12">
        <f t="shared" si="3"/>
        <v>0.003035949008</v>
      </c>
      <c r="I6" s="15" t="s">
        <v>19</v>
      </c>
    </row>
    <row r="7">
      <c r="A7" s="7" t="s">
        <v>20</v>
      </c>
      <c r="B7" s="13" t="s">
        <v>21</v>
      </c>
      <c r="C7" s="9">
        <v>9.5830517945E10</v>
      </c>
      <c r="D7" s="10">
        <v>1.294E7</v>
      </c>
      <c r="E7" s="11">
        <f t="shared" si="1"/>
        <v>7405.758728</v>
      </c>
      <c r="F7" s="11">
        <f t="shared" si="2"/>
        <v>21238952125</v>
      </c>
      <c r="G7" s="12">
        <f t="shared" si="3"/>
        <v>0.2216303593</v>
      </c>
    </row>
    <row r="8">
      <c r="A8" s="7" t="s">
        <v>22</v>
      </c>
      <c r="B8" s="13" t="s">
        <v>23</v>
      </c>
      <c r="C8" s="9">
        <v>8.3020497124E10</v>
      </c>
      <c r="D8" s="10">
        <v>676490.0</v>
      </c>
      <c r="E8" s="11">
        <f t="shared" si="1"/>
        <v>122722.4307</v>
      </c>
      <c r="F8" s="11">
        <f t="shared" si="2"/>
        <v>1110350751</v>
      </c>
      <c r="G8" s="12">
        <f t="shared" si="3"/>
        <v>0.01337441704</v>
      </c>
    </row>
    <row r="9">
      <c r="A9" s="7" t="s">
        <v>24</v>
      </c>
      <c r="B9" s="13" t="s">
        <v>25</v>
      </c>
      <c r="C9" s="9">
        <v>7.9068455218E10</v>
      </c>
      <c r="D9" s="10">
        <v>63960.0</v>
      </c>
      <c r="E9" s="11">
        <f t="shared" si="1"/>
        <v>1236217.249</v>
      </c>
      <c r="F9" s="11">
        <f t="shared" si="2"/>
        <v>104980168.3</v>
      </c>
      <c r="G9" s="12">
        <f t="shared" si="3"/>
        <v>0.001327712398</v>
      </c>
    </row>
    <row r="10">
      <c r="A10" s="7" t="s">
        <v>26</v>
      </c>
      <c r="B10" s="13" t="s">
        <v>27</v>
      </c>
      <c r="C10" s="9">
        <v>7.7171358984E10</v>
      </c>
      <c r="D10" s="10">
        <v>1510000.0</v>
      </c>
      <c r="E10" s="11">
        <f t="shared" si="1"/>
        <v>51106.86025</v>
      </c>
      <c r="F10" s="11">
        <f t="shared" si="2"/>
        <v>2478424862</v>
      </c>
      <c r="G10" s="12">
        <f t="shared" si="3"/>
        <v>0.03211586389</v>
      </c>
    </row>
    <row r="11">
      <c r="A11" s="7" t="s">
        <v>28</v>
      </c>
      <c r="B11" s="13" t="s">
        <v>29</v>
      </c>
      <c r="C11" s="9">
        <v>7.5470459766E10</v>
      </c>
      <c r="D11" s="10">
        <v>2460000.0</v>
      </c>
      <c r="E11" s="11">
        <f t="shared" si="1"/>
        <v>30679.04869</v>
      </c>
      <c r="F11" s="11">
        <f t="shared" si="2"/>
        <v>4037698781</v>
      </c>
      <c r="G11" s="12">
        <f t="shared" si="3"/>
        <v>0.05350038669</v>
      </c>
    </row>
    <row r="12">
      <c r="A12" s="7" t="s">
        <v>30</v>
      </c>
      <c r="B12" s="13" t="s">
        <v>31</v>
      </c>
      <c r="C12" s="9">
        <v>7.403382318E10</v>
      </c>
      <c r="D12" s="10">
        <v>729010.0</v>
      </c>
      <c r="E12" s="11">
        <f t="shared" si="1"/>
        <v>101553.9199</v>
      </c>
      <c r="F12" s="11">
        <f t="shared" si="2"/>
        <v>1196553979</v>
      </c>
      <c r="G12" s="12">
        <f t="shared" si="3"/>
        <v>0.01616226108</v>
      </c>
    </row>
    <row r="13">
      <c r="A13" s="7" t="s">
        <v>32</v>
      </c>
      <c r="B13" s="13" t="s">
        <v>33</v>
      </c>
      <c r="C13" s="9">
        <v>7.2050820491E10</v>
      </c>
      <c r="D13" s="10">
        <v>1190000.0</v>
      </c>
      <c r="E13" s="11">
        <f t="shared" si="1"/>
        <v>60546.90798</v>
      </c>
      <c r="F13" s="11">
        <f t="shared" si="2"/>
        <v>1953195752</v>
      </c>
      <c r="G13" s="12">
        <f t="shared" si="3"/>
        <v>0.02710858445</v>
      </c>
    </row>
    <row r="14">
      <c r="A14" s="7" t="s">
        <v>34</v>
      </c>
      <c r="B14" s="16" t="s">
        <v>35</v>
      </c>
      <c r="C14" s="9">
        <v>7.1820990138E10</v>
      </c>
      <c r="D14" s="10">
        <v>2.379E7</v>
      </c>
      <c r="E14" s="11">
        <f t="shared" si="1"/>
        <v>3018.957131</v>
      </c>
      <c r="F14" s="11">
        <f t="shared" si="2"/>
        <v>39047501628</v>
      </c>
      <c r="G14" s="12">
        <f t="shared" si="3"/>
        <v>0.5436781302</v>
      </c>
    </row>
    <row r="15">
      <c r="A15" s="7" t="s">
        <v>36</v>
      </c>
      <c r="B15" s="13" t="s">
        <v>37</v>
      </c>
      <c r="C15" s="9">
        <v>6.7482816193E10</v>
      </c>
      <c r="D15" s="10">
        <v>449130.0</v>
      </c>
      <c r="E15" s="11">
        <f t="shared" si="1"/>
        <v>150252.3015</v>
      </c>
      <c r="F15" s="11">
        <f t="shared" si="2"/>
        <v>737175468.9</v>
      </c>
      <c r="G15" s="12">
        <f t="shared" si="3"/>
        <v>0.01092389901</v>
      </c>
    </row>
    <row r="16">
      <c r="A16" s="7" t="s">
        <v>38</v>
      </c>
      <c r="B16" s="13" t="s">
        <v>39</v>
      </c>
      <c r="C16" s="9">
        <v>6.6655079498E10</v>
      </c>
      <c r="D16" s="10">
        <v>188680.0</v>
      </c>
      <c r="E16" s="11">
        <f t="shared" si="1"/>
        <v>353270.5083</v>
      </c>
      <c r="F16" s="11">
        <f t="shared" si="2"/>
        <v>309688213.8</v>
      </c>
      <c r="G16" s="12">
        <f t="shared" si="3"/>
        <v>0.00464613074</v>
      </c>
    </row>
    <row r="17">
      <c r="A17" s="7" t="s">
        <v>40</v>
      </c>
      <c r="B17" s="13" t="s">
        <v>41</v>
      </c>
      <c r="C17" s="9">
        <v>6.5058515074E10</v>
      </c>
      <c r="D17" s="10">
        <v>1880000.0</v>
      </c>
      <c r="E17" s="11">
        <f t="shared" si="1"/>
        <v>34605.59312</v>
      </c>
      <c r="F17" s="11">
        <f t="shared" si="2"/>
        <v>3085721020</v>
      </c>
      <c r="G17" s="12">
        <f t="shared" si="3"/>
        <v>0.04742993313</v>
      </c>
    </row>
    <row r="18">
      <c r="A18" s="7" t="s">
        <v>42</v>
      </c>
      <c r="B18" s="13" t="s">
        <v>43</v>
      </c>
      <c r="C18" s="9">
        <v>6.4859397221E10</v>
      </c>
      <c r="D18" s="10">
        <v>61580.0</v>
      </c>
      <c r="E18" s="11">
        <f t="shared" si="1"/>
        <v>1053254.258</v>
      </c>
      <c r="F18" s="11">
        <f t="shared" si="2"/>
        <v>101073776.8</v>
      </c>
      <c r="G18" s="12">
        <f t="shared" si="3"/>
        <v>0.001558352084</v>
      </c>
    </row>
    <row r="19">
      <c r="A19" s="7" t="s">
        <v>44</v>
      </c>
      <c r="B19" s="13" t="s">
        <v>45</v>
      </c>
      <c r="C19" s="9">
        <v>6.3879980102E10</v>
      </c>
      <c r="D19" s="10">
        <v>1380000.0</v>
      </c>
      <c r="E19" s="11">
        <f t="shared" si="1"/>
        <v>46289.84065</v>
      </c>
      <c r="F19" s="11">
        <f t="shared" si="2"/>
        <v>2265050536</v>
      </c>
      <c r="G19" s="12">
        <f t="shared" si="3"/>
        <v>0.03545790923</v>
      </c>
    </row>
    <row r="20">
      <c r="A20" s="7" t="s">
        <v>46</v>
      </c>
      <c r="B20" s="13" t="s">
        <v>47</v>
      </c>
      <c r="C20" s="9">
        <v>6.2141615453E10</v>
      </c>
      <c r="D20" s="14">
        <v>323400.0</v>
      </c>
      <c r="E20" s="11">
        <f t="shared" si="1"/>
        <v>192150.9445</v>
      </c>
      <c r="F20" s="11">
        <f t="shared" si="2"/>
        <v>530809669</v>
      </c>
      <c r="G20" s="12">
        <f t="shared" si="3"/>
        <v>0.008541935467</v>
      </c>
    </row>
    <row r="21">
      <c r="A21" s="7" t="s">
        <v>48</v>
      </c>
      <c r="B21" s="13" t="s">
        <v>49</v>
      </c>
      <c r="C21" s="9">
        <v>6.0800900888E10</v>
      </c>
      <c r="D21" s="10">
        <v>99540.0</v>
      </c>
      <c r="E21" s="11">
        <f t="shared" si="1"/>
        <v>610818.7752</v>
      </c>
      <c r="F21" s="11">
        <f t="shared" si="2"/>
        <v>163379080</v>
      </c>
      <c r="G21" s="12">
        <f t="shared" si="3"/>
        <v>0.002687116105</v>
      </c>
    </row>
    <row r="22">
      <c r="A22" s="7" t="s">
        <v>50</v>
      </c>
      <c r="B22" s="13" t="s">
        <v>51</v>
      </c>
      <c r="C22" s="9">
        <v>6.0462853769E10</v>
      </c>
      <c r="D22" s="10">
        <v>62790.0</v>
      </c>
      <c r="E22" s="11">
        <f t="shared" si="1"/>
        <v>962937.6297</v>
      </c>
      <c r="F22" s="11">
        <f t="shared" si="2"/>
        <v>103059799.4</v>
      </c>
      <c r="G22" s="12">
        <f t="shared" si="3"/>
        <v>0.001704514308</v>
      </c>
    </row>
    <row r="23">
      <c r="A23" s="7" t="s">
        <v>52</v>
      </c>
      <c r="B23" s="13" t="s">
        <v>53</v>
      </c>
      <c r="C23" s="9">
        <v>5.4412644703E10</v>
      </c>
      <c r="D23" s="10">
        <v>239980.0</v>
      </c>
      <c r="E23" s="11">
        <f t="shared" si="1"/>
        <v>226738.2478</v>
      </c>
      <c r="F23" s="11">
        <f t="shared" si="2"/>
        <v>393889005.5</v>
      </c>
      <c r="G23" s="12">
        <f t="shared" si="3"/>
        <v>0.007238924107</v>
      </c>
    </row>
    <row r="24">
      <c r="A24" s="7" t="s">
        <v>54</v>
      </c>
      <c r="B24" s="13" t="s">
        <v>55</v>
      </c>
      <c r="C24" s="9">
        <v>5.3116293401E10</v>
      </c>
      <c r="D24" s="10">
        <v>116700.0</v>
      </c>
      <c r="E24" s="11">
        <f t="shared" si="1"/>
        <v>455152.4713</v>
      </c>
      <c r="F24" s="11">
        <f t="shared" si="2"/>
        <v>191544491</v>
      </c>
      <c r="G24" s="12">
        <f t="shared" si="3"/>
        <v>0.003606134365</v>
      </c>
    </row>
    <row r="25">
      <c r="A25" s="7" t="s">
        <v>56</v>
      </c>
      <c r="B25" s="13" t="s">
        <v>57</v>
      </c>
      <c r="C25" s="9">
        <v>5.178206736E10</v>
      </c>
      <c r="D25" s="10">
        <v>127870.0</v>
      </c>
      <c r="E25" s="11">
        <f t="shared" si="1"/>
        <v>404958.6874</v>
      </c>
      <c r="F25" s="11">
        <f t="shared" si="2"/>
        <v>209878269.6</v>
      </c>
      <c r="G25" s="12">
        <f t="shared" si="3"/>
        <v>0.004053107191</v>
      </c>
    </row>
    <row r="26">
      <c r="A26" s="7" t="s">
        <v>58</v>
      </c>
      <c r="B26" s="13" t="s">
        <v>59</v>
      </c>
      <c r="C26" s="9">
        <v>4.9740969125E10</v>
      </c>
      <c r="D26" s="10">
        <v>132620.0</v>
      </c>
      <c r="E26" s="11">
        <f t="shared" si="1"/>
        <v>375063.8601</v>
      </c>
      <c r="F26" s="11">
        <f t="shared" si="2"/>
        <v>217674639.2</v>
      </c>
      <c r="G26" s="12">
        <f t="shared" si="3"/>
        <v>0.004376164015</v>
      </c>
    </row>
    <row r="27">
      <c r="A27" s="7" t="s">
        <v>60</v>
      </c>
      <c r="B27" s="13" t="s">
        <v>61</v>
      </c>
      <c r="C27" s="9">
        <v>4.5246258689E10</v>
      </c>
      <c r="D27" s="10">
        <v>128120.0</v>
      </c>
      <c r="E27" s="11">
        <f t="shared" si="1"/>
        <v>353155.3129</v>
      </c>
      <c r="F27" s="11">
        <f t="shared" si="2"/>
        <v>210288604.8</v>
      </c>
      <c r="G27" s="12">
        <f t="shared" si="3"/>
        <v>0.004647646256</v>
      </c>
    </row>
    <row r="28">
      <c r="A28" s="7" t="s">
        <v>62</v>
      </c>
      <c r="B28" s="13" t="s">
        <v>63</v>
      </c>
      <c r="C28" s="9">
        <v>4.4326079144E10</v>
      </c>
      <c r="D28" s="10">
        <v>2216722.0</v>
      </c>
      <c r="E28" s="11">
        <f t="shared" si="1"/>
        <v>19996.22828</v>
      </c>
      <c r="F28" s="11">
        <f t="shared" si="2"/>
        <v>3638396633</v>
      </c>
      <c r="G28" s="12">
        <f t="shared" si="3"/>
        <v>0.08208252802</v>
      </c>
    </row>
    <row r="29">
      <c r="A29" s="7" t="s">
        <v>64</v>
      </c>
      <c r="B29" s="13" t="s">
        <v>65</v>
      </c>
      <c r="C29" s="9">
        <v>4.4226865373E10</v>
      </c>
      <c r="D29" s="10">
        <v>143010.0</v>
      </c>
      <c r="E29" s="11">
        <f t="shared" si="1"/>
        <v>309257.1525</v>
      </c>
      <c r="F29" s="11">
        <f t="shared" si="2"/>
        <v>234728171.8</v>
      </c>
      <c r="G29" s="12">
        <f t="shared" si="3"/>
        <v>0.005307366232</v>
      </c>
    </row>
    <row r="30">
      <c r="A30" s="7" t="s">
        <v>66</v>
      </c>
      <c r="B30" s="13" t="s">
        <v>67</v>
      </c>
      <c r="C30" s="9">
        <v>4.4007304615E10</v>
      </c>
      <c r="D30" s="10">
        <v>2270000.0</v>
      </c>
      <c r="E30" s="11">
        <f t="shared" si="1"/>
        <v>19386.4778</v>
      </c>
      <c r="F30" s="11">
        <f t="shared" si="2"/>
        <v>3725843997</v>
      </c>
      <c r="G30" s="12">
        <f t="shared" si="3"/>
        <v>0.08466421722</v>
      </c>
    </row>
    <row r="31">
      <c r="A31" s="7" t="s">
        <v>68</v>
      </c>
      <c r="B31" s="13" t="s">
        <v>69</v>
      </c>
      <c r="C31" s="9">
        <v>4.2782682339E10</v>
      </c>
      <c r="D31" s="17">
        <v>45000.0</v>
      </c>
      <c r="E31" s="11">
        <f t="shared" si="1"/>
        <v>950726.2742</v>
      </c>
      <c r="F31" s="11">
        <f t="shared" si="2"/>
        <v>73860343.56</v>
      </c>
      <c r="G31" s="12">
        <f t="shared" si="3"/>
        <v>0.001726407498</v>
      </c>
    </row>
    <row r="32">
      <c r="A32" s="7" t="s">
        <v>70</v>
      </c>
      <c r="B32" s="13" t="s">
        <v>71</v>
      </c>
      <c r="C32" s="9">
        <v>4.2038758984E10</v>
      </c>
      <c r="D32" s="10">
        <v>50210.0</v>
      </c>
      <c r="E32" s="11">
        <f t="shared" si="1"/>
        <v>837258.6932</v>
      </c>
      <c r="F32" s="11">
        <f t="shared" si="2"/>
        <v>82411730</v>
      </c>
      <c r="G32" s="12">
        <f t="shared" si="3"/>
        <v>0.001960374949</v>
      </c>
    </row>
    <row r="33">
      <c r="A33" s="7" t="s">
        <v>72</v>
      </c>
      <c r="B33" s="13" t="s">
        <v>73</v>
      </c>
      <c r="C33" s="9">
        <v>4.1702225671E10</v>
      </c>
      <c r="D33" s="10">
        <v>379790.0</v>
      </c>
      <c r="E33" s="11">
        <f t="shared" si="1"/>
        <v>109803.3799</v>
      </c>
      <c r="F33" s="11">
        <f t="shared" si="2"/>
        <v>623364886.2</v>
      </c>
      <c r="G33" s="12">
        <f t="shared" si="3"/>
        <v>0.01494800041</v>
      </c>
    </row>
    <row r="34">
      <c r="A34" s="7" t="s">
        <v>74</v>
      </c>
      <c r="B34" s="13" t="s">
        <v>75</v>
      </c>
      <c r="C34" s="9">
        <v>4.1237714781E10</v>
      </c>
      <c r="D34" s="14">
        <v>51600.0</v>
      </c>
      <c r="E34" s="11">
        <f t="shared" si="1"/>
        <v>799180.519</v>
      </c>
      <c r="F34" s="11">
        <f t="shared" si="2"/>
        <v>84693193.95</v>
      </c>
      <c r="G34" s="12">
        <f t="shared" si="3"/>
        <v>0.002053780002</v>
      </c>
    </row>
    <row r="35">
      <c r="A35" s="7" t="s">
        <v>76</v>
      </c>
      <c r="B35" s="13" t="s">
        <v>77</v>
      </c>
      <c r="C35" s="9">
        <v>4.0523864969E10</v>
      </c>
      <c r="D35" s="10">
        <v>2180000.0</v>
      </c>
      <c r="E35" s="11">
        <f t="shared" si="1"/>
        <v>18588.92888</v>
      </c>
      <c r="F35" s="11">
        <f t="shared" si="2"/>
        <v>3578123310</v>
      </c>
      <c r="G35" s="12">
        <f t="shared" si="3"/>
        <v>0.08829669413</v>
      </c>
    </row>
    <row r="36">
      <c r="A36" s="7" t="s">
        <v>78</v>
      </c>
      <c r="B36" s="13" t="s">
        <v>79</v>
      </c>
      <c r="C36" s="9">
        <v>4.031624304E10</v>
      </c>
      <c r="D36" s="14">
        <v>31800.0</v>
      </c>
      <c r="E36" s="11">
        <f t="shared" si="1"/>
        <v>1267806.385</v>
      </c>
      <c r="F36" s="11">
        <f t="shared" si="2"/>
        <v>52194642.78</v>
      </c>
      <c r="G36" s="12">
        <f t="shared" si="3"/>
        <v>0.001294630621</v>
      </c>
    </row>
    <row r="37">
      <c r="A37" s="7" t="s">
        <v>80</v>
      </c>
      <c r="B37" s="13" t="s">
        <v>81</v>
      </c>
      <c r="C37" s="9">
        <v>3.5014277342E10</v>
      </c>
      <c r="D37" s="10">
        <v>35000.0</v>
      </c>
      <c r="E37" s="11">
        <f t="shared" si="1"/>
        <v>1000407.924</v>
      </c>
      <c r="F37" s="11">
        <f t="shared" si="2"/>
        <v>57446933.88</v>
      </c>
      <c r="G37" s="12">
        <f t="shared" si="3"/>
        <v>0.001640671699</v>
      </c>
    </row>
    <row r="38">
      <c r="A38" s="7" t="s">
        <v>82</v>
      </c>
      <c r="B38" s="13" t="s">
        <v>83</v>
      </c>
      <c r="C38" s="9">
        <v>3.4156862975E10</v>
      </c>
      <c r="D38" s="14">
        <v>116700.0</v>
      </c>
      <c r="E38" s="11">
        <f t="shared" si="1"/>
        <v>292689.4856</v>
      </c>
      <c r="F38" s="11">
        <f t="shared" si="2"/>
        <v>191544491</v>
      </c>
      <c r="G38" s="12">
        <f t="shared" si="3"/>
        <v>0.005607789307</v>
      </c>
    </row>
    <row r="39">
      <c r="A39" s="7" t="s">
        <v>84</v>
      </c>
      <c r="B39" s="13" t="s">
        <v>85</v>
      </c>
      <c r="C39" s="9">
        <v>3.3314593624E10</v>
      </c>
      <c r="D39" s="10">
        <v>189670.0</v>
      </c>
      <c r="E39" s="11">
        <f t="shared" si="1"/>
        <v>175645.0341</v>
      </c>
      <c r="F39" s="11">
        <f t="shared" si="2"/>
        <v>311313141.4</v>
      </c>
      <c r="G39" s="12">
        <f t="shared" si="3"/>
        <v>0.009344647721</v>
      </c>
    </row>
    <row r="40">
      <c r="A40" s="7" t="s">
        <v>86</v>
      </c>
      <c r="B40" s="13" t="s">
        <v>87</v>
      </c>
      <c r="C40" s="9">
        <v>2.7301412299E10</v>
      </c>
      <c r="D40" s="10">
        <v>1440000.0</v>
      </c>
      <c r="E40" s="11">
        <f t="shared" si="1"/>
        <v>18959.3141</v>
      </c>
      <c r="F40" s="11">
        <f t="shared" si="2"/>
        <v>2363530994</v>
      </c>
      <c r="G40" s="12">
        <f t="shared" si="3"/>
        <v>0.0865717483</v>
      </c>
    </row>
    <row r="41">
      <c r="A41" s="7" t="s">
        <v>88</v>
      </c>
      <c r="B41" s="13" t="s">
        <v>89</v>
      </c>
      <c r="C41" s="9">
        <v>2.6856951181E10</v>
      </c>
      <c r="D41" s="10">
        <v>85100.0</v>
      </c>
      <c r="E41" s="11">
        <f t="shared" si="1"/>
        <v>315592.8458</v>
      </c>
      <c r="F41" s="11">
        <f t="shared" si="2"/>
        <v>139678116.4</v>
      </c>
      <c r="G41" s="12">
        <f t="shared" si="3"/>
        <v>0.005200818046</v>
      </c>
    </row>
    <row r="42">
      <c r="A42" s="7" t="s">
        <v>90</v>
      </c>
      <c r="B42" s="13" t="s">
        <v>91</v>
      </c>
      <c r="C42" s="9">
        <v>2.5623182053E10</v>
      </c>
      <c r="D42" s="10">
        <v>146450.0</v>
      </c>
      <c r="E42" s="11">
        <f t="shared" si="1"/>
        <v>174961.9806</v>
      </c>
      <c r="F42" s="11">
        <f t="shared" si="2"/>
        <v>240374384.8</v>
      </c>
      <c r="G42" s="12">
        <f t="shared" si="3"/>
        <v>0.009381129333</v>
      </c>
    </row>
    <row r="43">
      <c r="A43" s="7" t="s">
        <v>92</v>
      </c>
      <c r="B43" s="13" t="s">
        <v>93</v>
      </c>
      <c r="C43" s="9">
        <v>2.2830383213E10</v>
      </c>
      <c r="D43" s="10">
        <v>1440000.0</v>
      </c>
      <c r="E43" s="11">
        <f t="shared" si="1"/>
        <v>15854.43279</v>
      </c>
      <c r="F43" s="11">
        <f t="shared" si="2"/>
        <v>2363530994</v>
      </c>
      <c r="G43" s="12">
        <f t="shared" si="3"/>
        <v>0.1035256821</v>
      </c>
    </row>
    <row r="44">
      <c r="A44" s="7" t="s">
        <v>94</v>
      </c>
      <c r="B44" s="13" t="s">
        <v>95</v>
      </c>
      <c r="C44" s="9">
        <v>2.2772598046E10</v>
      </c>
      <c r="D44" s="10">
        <v>16880.0</v>
      </c>
      <c r="E44" s="11">
        <f t="shared" si="1"/>
        <v>1349087.562</v>
      </c>
      <c r="F44" s="11">
        <f t="shared" si="2"/>
        <v>27705835.54</v>
      </c>
      <c r="G44" s="12">
        <f t="shared" si="3"/>
        <v>0.001216630421</v>
      </c>
    </row>
    <row r="45">
      <c r="A45" s="7" t="s">
        <v>96</v>
      </c>
      <c r="B45" s="13" t="s">
        <v>97</v>
      </c>
      <c r="C45" s="9">
        <v>2.1421518098E10</v>
      </c>
      <c r="D45" s="14">
        <v>56400.0</v>
      </c>
      <c r="E45" s="11">
        <f t="shared" si="1"/>
        <v>379814.1507</v>
      </c>
      <c r="F45" s="11">
        <f t="shared" si="2"/>
        <v>92571630.59</v>
      </c>
      <c r="G45" s="12">
        <f t="shared" si="3"/>
        <v>0.00432143185</v>
      </c>
    </row>
    <row r="46">
      <c r="A46" s="7" t="s">
        <v>98</v>
      </c>
      <c r="B46" s="13" t="s">
        <v>99</v>
      </c>
      <c r="C46" s="9">
        <v>2.0764400604E10</v>
      </c>
      <c r="D46" s="10">
        <v>10000.0</v>
      </c>
      <c r="E46" s="11">
        <f t="shared" si="1"/>
        <v>2076440.06</v>
      </c>
      <c r="F46" s="11">
        <f t="shared" si="2"/>
        <v>16413409.68</v>
      </c>
      <c r="G46" s="12">
        <f t="shared" si="3"/>
        <v>0.0007904591128</v>
      </c>
    </row>
    <row r="47">
      <c r="A47" s="7" t="s">
        <v>100</v>
      </c>
      <c r="B47" s="13" t="s">
        <v>101</v>
      </c>
      <c r="C47" s="9">
        <v>2.0169222706E10</v>
      </c>
      <c r="D47" s="14">
        <v>248400.0</v>
      </c>
      <c r="E47" s="11">
        <f t="shared" si="1"/>
        <v>81196.54874</v>
      </c>
      <c r="F47" s="11">
        <f t="shared" si="2"/>
        <v>407709096.4</v>
      </c>
      <c r="G47" s="12">
        <f t="shared" si="3"/>
        <v>0.0202144179</v>
      </c>
    </row>
    <row r="48">
      <c r="A48" s="7" t="s">
        <v>102</v>
      </c>
      <c r="B48" s="13" t="s">
        <v>103</v>
      </c>
      <c r="C48" s="9">
        <v>1.8851350519E10</v>
      </c>
      <c r="D48" s="14">
        <v>83400.0</v>
      </c>
      <c r="E48" s="11">
        <f t="shared" si="1"/>
        <v>226035.3779</v>
      </c>
      <c r="F48" s="11">
        <f t="shared" si="2"/>
        <v>136887836.7</v>
      </c>
      <c r="G48" s="12">
        <f t="shared" si="3"/>
        <v>0.007261433954</v>
      </c>
    </row>
    <row r="49">
      <c r="A49" s="7" t="s">
        <v>104</v>
      </c>
      <c r="B49" s="13" t="s">
        <v>105</v>
      </c>
      <c r="C49" s="9">
        <v>1.5684696446E10</v>
      </c>
      <c r="D49" s="10">
        <v>15000.0</v>
      </c>
      <c r="E49" s="11">
        <f t="shared" si="1"/>
        <v>1045646.43</v>
      </c>
      <c r="F49" s="11">
        <f t="shared" si="2"/>
        <v>24620114.52</v>
      </c>
      <c r="G49" s="12">
        <f t="shared" si="3"/>
        <v>0.001569690214</v>
      </c>
    </row>
    <row r="50">
      <c r="A50" s="7" t="s">
        <v>106</v>
      </c>
      <c r="B50" s="13" t="s">
        <v>107</v>
      </c>
      <c r="C50" s="9">
        <v>1.3996045806E10</v>
      </c>
      <c r="D50" s="14">
        <v>59700.0</v>
      </c>
      <c r="E50" s="11">
        <f t="shared" si="1"/>
        <v>234439.6282</v>
      </c>
      <c r="F50" s="11">
        <f t="shared" si="2"/>
        <v>97988055.79</v>
      </c>
      <c r="G50" s="12">
        <f t="shared" si="3"/>
        <v>0.007001124256</v>
      </c>
    </row>
    <row r="51">
      <c r="A51" s="7" t="s">
        <v>108</v>
      </c>
      <c r="B51" s="13" t="s">
        <v>109</v>
      </c>
      <c r="C51" s="9">
        <v>1.3269410724E10</v>
      </c>
      <c r="D51" s="10">
        <v>219850.0</v>
      </c>
      <c r="E51" s="11">
        <f t="shared" si="1"/>
        <v>60356.65556</v>
      </c>
      <c r="F51" s="11">
        <f t="shared" si="2"/>
        <v>360848811.8</v>
      </c>
      <c r="G51" s="12">
        <f t="shared" si="3"/>
        <v>0.02719403441</v>
      </c>
    </row>
    <row r="52">
      <c r="A52" s="7" t="s">
        <v>110</v>
      </c>
      <c r="B52" s="13" t="s">
        <v>111</v>
      </c>
      <c r="C52" s="9">
        <v>1.2795912631E10</v>
      </c>
      <c r="D52" s="10">
        <v>2710000.0</v>
      </c>
      <c r="E52" s="11">
        <f t="shared" si="1"/>
        <v>4721.738978</v>
      </c>
      <c r="F52" s="11">
        <f t="shared" si="2"/>
        <v>4448034023</v>
      </c>
      <c r="G52" s="12">
        <f t="shared" si="3"/>
        <v>0.34761366</v>
      </c>
    </row>
    <row r="53">
      <c r="A53" s="7" t="s">
        <v>112</v>
      </c>
      <c r="B53" s="13" t="s">
        <v>113</v>
      </c>
      <c r="C53" s="9">
        <v>1.2327992687E10</v>
      </c>
      <c r="D53" s="10">
        <v>52160.0</v>
      </c>
      <c r="E53" s="11">
        <f t="shared" si="1"/>
        <v>236349.553</v>
      </c>
      <c r="F53" s="11">
        <f t="shared" si="2"/>
        <v>85612344.89</v>
      </c>
      <c r="G53" s="12">
        <f t="shared" si="3"/>
        <v>0.006944548643</v>
      </c>
    </row>
    <row r="54">
      <c r="A54" s="7" t="s">
        <v>114</v>
      </c>
      <c r="B54" s="13" t="s">
        <v>115</v>
      </c>
      <c r="C54" s="9">
        <v>1.2254963483E10</v>
      </c>
      <c r="D54" s="14">
        <v>53400.0</v>
      </c>
      <c r="E54" s="11">
        <f t="shared" si="1"/>
        <v>229493.6982</v>
      </c>
      <c r="F54" s="11">
        <f t="shared" si="2"/>
        <v>87647607.69</v>
      </c>
      <c r="G54" s="12">
        <f t="shared" si="3"/>
        <v>0.007152008883</v>
      </c>
    </row>
    <row r="55">
      <c r="A55" s="7" t="s">
        <v>116</v>
      </c>
      <c r="B55" s="13" t="s">
        <v>117</v>
      </c>
      <c r="C55" s="9">
        <v>1.1931760592E10</v>
      </c>
      <c r="D55" s="10">
        <v>233670.0</v>
      </c>
      <c r="E55" s="11">
        <f t="shared" si="1"/>
        <v>51062.44102</v>
      </c>
      <c r="F55" s="11">
        <f t="shared" si="2"/>
        <v>383532144</v>
      </c>
      <c r="G55" s="12">
        <f t="shared" si="3"/>
        <v>0.0321438015</v>
      </c>
    </row>
    <row r="56">
      <c r="A56" s="7" t="s">
        <v>118</v>
      </c>
      <c r="B56" s="13" t="s">
        <v>119</v>
      </c>
      <c r="C56" s="9">
        <v>1.044493419E10</v>
      </c>
      <c r="D56" s="14">
        <v>160200.0</v>
      </c>
      <c r="E56" s="11">
        <f t="shared" si="1"/>
        <v>65199.33951</v>
      </c>
      <c r="F56" s="11">
        <f t="shared" si="2"/>
        <v>262942823.1</v>
      </c>
      <c r="G56" s="12">
        <f t="shared" si="3"/>
        <v>0.02517419625</v>
      </c>
    </row>
    <row r="57">
      <c r="A57" s="7" t="s">
        <v>120</v>
      </c>
      <c r="B57" s="13" t="s">
        <v>121</v>
      </c>
      <c r="C57" s="9">
        <v>1.0268408899E10</v>
      </c>
      <c r="D57" s="10">
        <v>110020.0</v>
      </c>
      <c r="E57" s="11">
        <f t="shared" si="1"/>
        <v>93332.20232</v>
      </c>
      <c r="F57" s="11">
        <f t="shared" si="2"/>
        <v>180580333.3</v>
      </c>
      <c r="G57" s="12">
        <f t="shared" si="3"/>
        <v>0.01758600919</v>
      </c>
    </row>
    <row r="58">
      <c r="A58" s="7" t="s">
        <v>122</v>
      </c>
      <c r="B58" s="16" t="s">
        <v>123</v>
      </c>
      <c r="C58" s="9">
        <v>9.501854753E9</v>
      </c>
      <c r="D58" s="10">
        <v>1.63608E7</v>
      </c>
      <c r="E58" s="11">
        <f t="shared" si="1"/>
        <v>580.7695683</v>
      </c>
      <c r="F58" s="11">
        <f t="shared" si="2"/>
        <v>26853651309</v>
      </c>
      <c r="G58" s="12">
        <f t="shared" si="3"/>
        <v>2.826148369</v>
      </c>
    </row>
    <row r="59">
      <c r="A59" s="7" t="s">
        <v>124</v>
      </c>
      <c r="B59" s="13" t="s">
        <v>125</v>
      </c>
      <c r="C59" s="9">
        <v>9.309713512E9</v>
      </c>
      <c r="D59" s="10">
        <v>5540000.0</v>
      </c>
      <c r="E59" s="11">
        <f t="shared" si="1"/>
        <v>1680.453703</v>
      </c>
      <c r="F59" s="11">
        <f t="shared" si="2"/>
        <v>9093028963</v>
      </c>
      <c r="G59" s="12">
        <f t="shared" si="3"/>
        <v>0.9767248961</v>
      </c>
    </row>
    <row r="60">
      <c r="A60" s="7" t="s">
        <v>126</v>
      </c>
      <c r="B60" s="13" t="s">
        <v>127</v>
      </c>
      <c r="C60" s="9">
        <v>9.236302439E9</v>
      </c>
      <c r="D60" s="14">
        <v>174600.0</v>
      </c>
      <c r="E60" s="11">
        <f t="shared" si="1"/>
        <v>52899.78487</v>
      </c>
      <c r="F60" s="11">
        <f t="shared" si="2"/>
        <v>286578133</v>
      </c>
      <c r="G60" s="12">
        <f t="shared" si="3"/>
        <v>0.03102736565</v>
      </c>
    </row>
    <row r="61">
      <c r="A61" s="7" t="s">
        <v>128</v>
      </c>
      <c r="B61" s="13" t="s">
        <v>129</v>
      </c>
      <c r="C61" s="9">
        <v>9.165650656E9</v>
      </c>
      <c r="D61" s="10">
        <v>56340.0</v>
      </c>
      <c r="E61" s="11">
        <f t="shared" si="1"/>
        <v>162684.6052</v>
      </c>
      <c r="F61" s="11">
        <f t="shared" si="2"/>
        <v>92473150.14</v>
      </c>
      <c r="G61" s="12">
        <f t="shared" si="3"/>
        <v>0.01008909827</v>
      </c>
    </row>
    <row r="62">
      <c r="A62" s="7" t="s">
        <v>130</v>
      </c>
      <c r="B62" s="13" t="s">
        <v>131</v>
      </c>
      <c r="C62" s="9">
        <v>7.42005728E9</v>
      </c>
      <c r="D62" s="10">
        <v>1790000.0</v>
      </c>
      <c r="E62" s="11">
        <f t="shared" si="1"/>
        <v>4145.283397</v>
      </c>
      <c r="F62" s="11">
        <f t="shared" si="2"/>
        <v>2938000333</v>
      </c>
      <c r="G62" s="12">
        <f t="shared" si="3"/>
        <v>0.3959538615</v>
      </c>
    </row>
    <row r="63">
      <c r="A63" s="7" t="s">
        <v>132</v>
      </c>
      <c r="B63" s="13" t="s">
        <v>133</v>
      </c>
      <c r="C63" s="9">
        <v>7.398022292E9</v>
      </c>
      <c r="D63" s="14">
        <v>16710.0</v>
      </c>
      <c r="E63" s="11">
        <f t="shared" si="1"/>
        <v>442730.2389</v>
      </c>
      <c r="F63" s="11">
        <f t="shared" si="2"/>
        <v>27426807.57</v>
      </c>
      <c r="G63" s="12">
        <f t="shared" si="3"/>
        <v>0.003707316157</v>
      </c>
    </row>
    <row r="64">
      <c r="A64" s="7" t="s">
        <v>134</v>
      </c>
      <c r="B64" s="13" t="s">
        <v>135</v>
      </c>
      <c r="C64" s="9">
        <v>7.140813063E9</v>
      </c>
      <c r="D64" s="10">
        <v>4870000.0</v>
      </c>
      <c r="E64" s="11">
        <f t="shared" si="1"/>
        <v>1466.28605</v>
      </c>
      <c r="F64" s="11">
        <f t="shared" si="2"/>
        <v>7993330514</v>
      </c>
      <c r="G64" s="12">
        <f t="shared" si="3"/>
        <v>1.119386608</v>
      </c>
    </row>
    <row r="65">
      <c r="A65" s="7" t="s">
        <v>136</v>
      </c>
      <c r="B65" s="13" t="s">
        <v>137</v>
      </c>
      <c r="C65" s="9">
        <v>6.481981338E9</v>
      </c>
      <c r="D65" s="10">
        <v>100440.0</v>
      </c>
      <c r="E65" s="11">
        <f t="shared" si="1"/>
        <v>64535.85562</v>
      </c>
      <c r="F65" s="11">
        <f t="shared" si="2"/>
        <v>164856286.8</v>
      </c>
      <c r="G65" s="12">
        <f t="shared" si="3"/>
        <v>0.02543300855</v>
      </c>
    </row>
    <row r="66">
      <c r="A66" s="7" t="s">
        <v>138</v>
      </c>
      <c r="B66" s="13" t="s">
        <v>139</v>
      </c>
      <c r="C66" s="9">
        <v>6.137481652E9</v>
      </c>
      <c r="D66" s="10">
        <v>2310000.0</v>
      </c>
      <c r="E66" s="11">
        <f t="shared" si="1"/>
        <v>2656.918464</v>
      </c>
      <c r="F66" s="11">
        <f t="shared" si="2"/>
        <v>3791497636</v>
      </c>
      <c r="G66" s="12">
        <f t="shared" si="3"/>
        <v>0.6177611358</v>
      </c>
    </row>
    <row r="67">
      <c r="A67" s="7" t="s">
        <v>140</v>
      </c>
      <c r="B67" s="13" t="s">
        <v>141</v>
      </c>
      <c r="C67" s="9">
        <v>5.775824044E9</v>
      </c>
      <c r="D67" s="10">
        <v>1200000.0</v>
      </c>
      <c r="E67" s="11">
        <f t="shared" si="1"/>
        <v>4813.186703</v>
      </c>
      <c r="F67" s="11">
        <f t="shared" si="2"/>
        <v>1969609162</v>
      </c>
      <c r="G67" s="12">
        <f t="shared" si="3"/>
        <v>0.3410092043</v>
      </c>
    </row>
    <row r="68">
      <c r="A68" s="7" t="s">
        <v>142</v>
      </c>
      <c r="B68" s="16" t="s">
        <v>143</v>
      </c>
      <c r="C68" s="9">
        <v>5.690295948E9</v>
      </c>
      <c r="D68" s="10">
        <v>4110000.0</v>
      </c>
      <c r="E68" s="11">
        <f t="shared" si="1"/>
        <v>1384.500231</v>
      </c>
      <c r="F68" s="11">
        <f t="shared" si="2"/>
        <v>6745911378</v>
      </c>
      <c r="G68" s="12">
        <f t="shared" si="3"/>
        <v>1.185511516</v>
      </c>
    </row>
    <row r="69">
      <c r="A69" s="7" t="s">
        <v>144</v>
      </c>
      <c r="B69" s="16" t="s">
        <v>145</v>
      </c>
      <c r="C69" s="9">
        <v>5.5368626E9</v>
      </c>
      <c r="D69" s="10">
        <v>3170000.0</v>
      </c>
      <c r="E69" s="11">
        <f t="shared" si="1"/>
        <v>1746.644353</v>
      </c>
      <c r="F69" s="11">
        <f t="shared" si="2"/>
        <v>5203050868</v>
      </c>
      <c r="G69" s="12">
        <f t="shared" si="3"/>
        <v>0.9397110321</v>
      </c>
    </row>
    <row r="70">
      <c r="A70" s="7" t="s">
        <v>146</v>
      </c>
      <c r="B70" s="13" t="s">
        <v>147</v>
      </c>
      <c r="C70" s="9">
        <v>5.381764825E9</v>
      </c>
      <c r="D70" s="10">
        <v>195910.0</v>
      </c>
      <c r="E70" s="11">
        <f t="shared" si="1"/>
        <v>27470.59785</v>
      </c>
      <c r="F70" s="11">
        <f t="shared" si="2"/>
        <v>321555109</v>
      </c>
      <c r="G70" s="12">
        <f t="shared" si="3"/>
        <v>0.0597490079</v>
      </c>
    </row>
    <row r="71">
      <c r="A71" s="7" t="s">
        <v>148</v>
      </c>
      <c r="B71" s="13" t="s">
        <v>149</v>
      </c>
      <c r="C71" s="9">
        <v>5.119480215E9</v>
      </c>
      <c r="D71" s="10">
        <v>814830.0</v>
      </c>
      <c r="E71" s="11">
        <f t="shared" si="1"/>
        <v>6282.881356</v>
      </c>
      <c r="F71" s="11">
        <f t="shared" si="2"/>
        <v>1337413861</v>
      </c>
      <c r="G71" s="12">
        <f t="shared" si="3"/>
        <v>0.2612401659</v>
      </c>
    </row>
    <row r="72">
      <c r="A72" s="7" t="s">
        <v>150</v>
      </c>
      <c r="B72" s="13" t="s">
        <v>151</v>
      </c>
      <c r="C72" s="9">
        <v>4.027309366E9</v>
      </c>
      <c r="D72" s="10">
        <v>283910.0</v>
      </c>
      <c r="E72" s="11">
        <f t="shared" si="1"/>
        <v>14185.16208</v>
      </c>
      <c r="F72" s="11">
        <f t="shared" si="2"/>
        <v>465993114.2</v>
      </c>
      <c r="G72" s="12">
        <f t="shared" si="3"/>
        <v>0.1157082985</v>
      </c>
    </row>
    <row r="73">
      <c r="A73" s="7" t="s">
        <v>152</v>
      </c>
      <c r="B73" s="13" t="s">
        <v>153</v>
      </c>
      <c r="C73" s="9">
        <v>3.785091836E9</v>
      </c>
      <c r="D73" s="10">
        <v>93320.0</v>
      </c>
      <c r="E73" s="11">
        <f t="shared" si="1"/>
        <v>40560.34972</v>
      </c>
      <c r="F73" s="11">
        <f t="shared" si="2"/>
        <v>153169939.1</v>
      </c>
      <c r="G73" s="12">
        <f t="shared" si="3"/>
        <v>0.04046663747</v>
      </c>
    </row>
    <row r="74">
      <c r="A74" s="7" t="s">
        <v>154</v>
      </c>
      <c r="B74" s="13" t="s">
        <v>155</v>
      </c>
      <c r="C74" s="9">
        <v>3.761617156E9</v>
      </c>
      <c r="D74" s="14">
        <v>58500.0</v>
      </c>
      <c r="E74" s="11">
        <f t="shared" si="1"/>
        <v>64301.14797</v>
      </c>
      <c r="F74" s="11">
        <f t="shared" si="2"/>
        <v>96018446.63</v>
      </c>
      <c r="G74" s="12">
        <f t="shared" si="3"/>
        <v>0.02552584238</v>
      </c>
    </row>
    <row r="75">
      <c r="A75" s="7" t="s">
        <v>156</v>
      </c>
      <c r="B75" s="16" t="s">
        <v>157</v>
      </c>
      <c r="C75" s="9">
        <v>3.749777934E9</v>
      </c>
      <c r="D75" s="10">
        <v>1890000.0</v>
      </c>
      <c r="E75" s="11">
        <f t="shared" si="1"/>
        <v>1984.009489</v>
      </c>
      <c r="F75" s="11">
        <f t="shared" si="2"/>
        <v>3102134429</v>
      </c>
      <c r="G75" s="12">
        <f t="shared" si="3"/>
        <v>0.8272848377</v>
      </c>
    </row>
    <row r="76">
      <c r="A76" s="7" t="s">
        <v>158</v>
      </c>
      <c r="B76" s="13" t="s">
        <v>159</v>
      </c>
      <c r="C76" s="9">
        <v>3.349353982E9</v>
      </c>
      <c r="D76" s="10">
        <v>164940.0</v>
      </c>
      <c r="E76" s="11">
        <f t="shared" si="1"/>
        <v>20306.49922</v>
      </c>
      <c r="F76" s="11">
        <f t="shared" si="2"/>
        <v>270722779.3</v>
      </c>
      <c r="G76" s="12">
        <f t="shared" si="3"/>
        <v>0.08082835696</v>
      </c>
    </row>
    <row r="77">
      <c r="A77" s="7" t="s">
        <v>160</v>
      </c>
      <c r="B77" s="13" t="s">
        <v>161</v>
      </c>
      <c r="C77" s="9">
        <v>3.190433749E9</v>
      </c>
      <c r="D77" s="10">
        <v>1100000.0</v>
      </c>
      <c r="E77" s="11">
        <f t="shared" si="1"/>
        <v>2900.394317</v>
      </c>
      <c r="F77" s="11">
        <f t="shared" si="2"/>
        <v>1805475065</v>
      </c>
      <c r="G77" s="12">
        <f t="shared" si="3"/>
        <v>0.5659026975</v>
      </c>
    </row>
    <row r="78">
      <c r="A78" s="7" t="s">
        <v>162</v>
      </c>
      <c r="B78" s="13" t="s">
        <v>163</v>
      </c>
      <c r="C78" s="9">
        <v>2.935056531E9</v>
      </c>
      <c r="D78" s="14">
        <v>23400.0</v>
      </c>
      <c r="E78" s="11">
        <f t="shared" si="1"/>
        <v>125429.7663</v>
      </c>
      <c r="F78" s="11">
        <f t="shared" si="2"/>
        <v>38407378.65</v>
      </c>
      <c r="G78" s="12">
        <f t="shared" si="3"/>
        <v>0.01308573727</v>
      </c>
    </row>
    <row r="79">
      <c r="A79" s="7" t="s">
        <v>164</v>
      </c>
      <c r="B79" s="16" t="s">
        <v>165</v>
      </c>
      <c r="C79" s="9">
        <v>2.708264436E9</v>
      </c>
      <c r="D79" s="10">
        <v>2390000.0</v>
      </c>
      <c r="E79" s="11">
        <f t="shared" si="1"/>
        <v>1133.165036</v>
      </c>
      <c r="F79" s="11">
        <f t="shared" si="2"/>
        <v>3922804913</v>
      </c>
      <c r="G79" s="12">
        <f t="shared" si="3"/>
        <v>1.448457123</v>
      </c>
    </row>
    <row r="80">
      <c r="A80" s="7" t="s">
        <v>166</v>
      </c>
      <c r="B80" s="13" t="s">
        <v>167</v>
      </c>
      <c r="C80" s="9">
        <v>2.655592887E9</v>
      </c>
      <c r="D80" s="14">
        <v>159000.0</v>
      </c>
      <c r="E80" s="11">
        <f t="shared" si="1"/>
        <v>16701.84206</v>
      </c>
      <c r="F80" s="11">
        <f t="shared" si="2"/>
        <v>260973213.9</v>
      </c>
      <c r="G80" s="12">
        <f t="shared" si="3"/>
        <v>0.09827305051</v>
      </c>
    </row>
    <row r="81">
      <c r="A81" s="7" t="s">
        <v>168</v>
      </c>
      <c r="B81" s="8" t="s">
        <v>169</v>
      </c>
      <c r="C81" s="9">
        <v>2.639495983E9</v>
      </c>
      <c r="D81" s="10">
        <v>35000.0</v>
      </c>
      <c r="E81" s="11">
        <f t="shared" si="1"/>
        <v>75414.17094</v>
      </c>
      <c r="F81" s="11">
        <f t="shared" si="2"/>
        <v>57446933.88</v>
      </c>
      <c r="G81" s="12">
        <f t="shared" si="3"/>
        <v>0.02176435738</v>
      </c>
    </row>
    <row r="82">
      <c r="A82" s="7" t="s">
        <v>170</v>
      </c>
      <c r="B82" s="13" t="s">
        <v>171</v>
      </c>
      <c r="C82" s="9">
        <v>2.489670369E9</v>
      </c>
      <c r="D82" s="10">
        <v>371860.0</v>
      </c>
      <c r="E82" s="11">
        <f t="shared" si="1"/>
        <v>6695.181974</v>
      </c>
      <c r="F82" s="11">
        <f t="shared" si="2"/>
        <v>610349052.3</v>
      </c>
      <c r="G82" s="12">
        <f t="shared" si="3"/>
        <v>0.2451525551</v>
      </c>
    </row>
    <row r="83">
      <c r="A83" s="7" t="s">
        <v>172</v>
      </c>
      <c r="B83" s="13" t="s">
        <v>173</v>
      </c>
      <c r="C83" s="9">
        <v>2.417208357E9</v>
      </c>
      <c r="D83" s="10">
        <v>25000.0</v>
      </c>
      <c r="E83" s="11">
        <f t="shared" si="1"/>
        <v>96688.33428</v>
      </c>
      <c r="F83" s="11">
        <f t="shared" si="2"/>
        <v>41033524.2</v>
      </c>
      <c r="G83" s="12">
        <f t="shared" si="3"/>
        <v>0.01697558429</v>
      </c>
    </row>
    <row r="84">
      <c r="A84" s="7" t="s">
        <v>174</v>
      </c>
      <c r="B84" s="13" t="s">
        <v>175</v>
      </c>
      <c r="C84" s="9">
        <v>2.315358853E9</v>
      </c>
      <c r="D84" s="14">
        <v>107100.0</v>
      </c>
      <c r="E84" s="11">
        <f t="shared" si="1"/>
        <v>21618.66343</v>
      </c>
      <c r="F84" s="11">
        <f t="shared" si="2"/>
        <v>175787617.7</v>
      </c>
      <c r="G84" s="12">
        <f t="shared" si="3"/>
        <v>0.07592240721</v>
      </c>
    </row>
    <row r="85">
      <c r="A85" s="7" t="s">
        <v>176</v>
      </c>
      <c r="B85" s="13" t="s">
        <v>177</v>
      </c>
      <c r="C85" s="9">
        <v>2.302266683E9</v>
      </c>
      <c r="D85" s="10">
        <v>79800.0</v>
      </c>
      <c r="E85" s="11">
        <f t="shared" si="1"/>
        <v>28850.45969</v>
      </c>
      <c r="F85" s="11">
        <f t="shared" si="2"/>
        <v>130979009.2</v>
      </c>
      <c r="G85" s="12">
        <f t="shared" si="3"/>
        <v>0.0568913281</v>
      </c>
    </row>
    <row r="86">
      <c r="A86" s="7" t="s">
        <v>178</v>
      </c>
      <c r="B86" s="13" t="s">
        <v>179</v>
      </c>
      <c r="C86" s="9">
        <v>2.239432525E9</v>
      </c>
      <c r="D86" s="14">
        <v>66600.0</v>
      </c>
      <c r="E86" s="11">
        <f t="shared" si="1"/>
        <v>33625.11299</v>
      </c>
      <c r="F86" s="11">
        <f t="shared" si="2"/>
        <v>109313308.5</v>
      </c>
      <c r="G86" s="12">
        <f t="shared" si="3"/>
        <v>0.04881295027</v>
      </c>
    </row>
    <row r="87">
      <c r="A87" s="7" t="s">
        <v>180</v>
      </c>
      <c r="B87" s="13" t="s">
        <v>181</v>
      </c>
      <c r="C87" s="9">
        <v>2.185222869E9</v>
      </c>
      <c r="D87" s="10">
        <v>1610000.0</v>
      </c>
      <c r="E87" s="11">
        <f t="shared" si="1"/>
        <v>1357.281285</v>
      </c>
      <c r="F87" s="11">
        <f t="shared" si="2"/>
        <v>2642558958</v>
      </c>
      <c r="G87" s="12">
        <f t="shared" si="3"/>
        <v>1.209285788</v>
      </c>
    </row>
    <row r="88">
      <c r="A88" s="7" t="s">
        <v>182</v>
      </c>
      <c r="B88" s="13" t="s">
        <v>183</v>
      </c>
      <c r="C88" s="9">
        <v>2.170434865E9</v>
      </c>
      <c r="D88" s="10">
        <v>1260000.0</v>
      </c>
      <c r="E88" s="11">
        <f t="shared" si="1"/>
        <v>1722.567353</v>
      </c>
      <c r="F88" s="11">
        <f t="shared" si="2"/>
        <v>2068089620</v>
      </c>
      <c r="G88" s="12">
        <f t="shared" si="3"/>
        <v>0.9528457421</v>
      </c>
    </row>
    <row r="89">
      <c r="A89" s="7" t="s">
        <v>184</v>
      </c>
      <c r="B89" s="13" t="s">
        <v>185</v>
      </c>
      <c r="C89" s="9">
        <v>2.142024973E9</v>
      </c>
      <c r="D89" s="14">
        <v>10020.0</v>
      </c>
      <c r="E89" s="11">
        <f t="shared" si="1"/>
        <v>213774.9474</v>
      </c>
      <c r="F89" s="11">
        <f t="shared" si="2"/>
        <v>16446236.5</v>
      </c>
      <c r="G89" s="12">
        <f t="shared" si="3"/>
        <v>0.007677892044</v>
      </c>
    </row>
    <row r="90">
      <c r="A90" s="7" t="s">
        <v>186</v>
      </c>
      <c r="B90" s="13" t="s">
        <v>187</v>
      </c>
      <c r="C90" s="9">
        <v>2.131483907E9</v>
      </c>
      <c r="D90" s="10">
        <v>522830.0</v>
      </c>
      <c r="E90" s="11">
        <f t="shared" si="1"/>
        <v>4076.820204</v>
      </c>
      <c r="F90" s="11">
        <f t="shared" si="2"/>
        <v>858142298.3</v>
      </c>
      <c r="G90" s="12">
        <f t="shared" si="3"/>
        <v>0.4026032265</v>
      </c>
    </row>
    <row r="91">
      <c r="A91" s="7" t="s">
        <v>188</v>
      </c>
      <c r="B91" s="13" t="s">
        <v>189</v>
      </c>
      <c r="C91" s="9">
        <v>1.953254926E9</v>
      </c>
      <c r="D91" s="10">
        <v>1490000.0</v>
      </c>
      <c r="E91" s="11">
        <f t="shared" si="1"/>
        <v>1310.909346</v>
      </c>
      <c r="F91" s="11">
        <f t="shared" si="2"/>
        <v>2445598042</v>
      </c>
      <c r="G91" s="12">
        <f t="shared" si="3"/>
        <v>1.252062908</v>
      </c>
    </row>
    <row r="92">
      <c r="A92" s="7" t="s">
        <v>190</v>
      </c>
      <c r="B92" s="13" t="s">
        <v>191</v>
      </c>
      <c r="C92" s="9">
        <v>1.861690273E9</v>
      </c>
      <c r="D92" s="14">
        <v>45600.0</v>
      </c>
      <c r="E92" s="11">
        <f t="shared" si="1"/>
        <v>40826.54107</v>
      </c>
      <c r="F92" s="11">
        <f t="shared" si="2"/>
        <v>74845148.14</v>
      </c>
      <c r="G92" s="12">
        <f t="shared" si="3"/>
        <v>0.04020279271</v>
      </c>
    </row>
    <row r="93">
      <c r="A93" s="7" t="s">
        <v>192</v>
      </c>
      <c r="B93" s="13" t="s">
        <v>193</v>
      </c>
      <c r="C93" s="9">
        <v>1.525944225E9</v>
      </c>
      <c r="D93" s="14">
        <v>27060.0</v>
      </c>
      <c r="E93" s="11">
        <f t="shared" si="1"/>
        <v>56391.13914</v>
      </c>
      <c r="F93" s="11">
        <f t="shared" si="2"/>
        <v>44414686.59</v>
      </c>
      <c r="G93" s="12">
        <f t="shared" si="3"/>
        <v>0.02910636304</v>
      </c>
    </row>
    <row r="94">
      <c r="A94" s="7" t="s">
        <v>194</v>
      </c>
      <c r="B94" s="13" t="s">
        <v>195</v>
      </c>
      <c r="C94" s="9">
        <v>1.488394697E9</v>
      </c>
      <c r="D94" s="10">
        <v>199590.0</v>
      </c>
      <c r="E94" s="11">
        <f t="shared" si="1"/>
        <v>7457.26087</v>
      </c>
      <c r="F94" s="11">
        <f t="shared" si="2"/>
        <v>327595243.8</v>
      </c>
      <c r="G94" s="12">
        <f t="shared" si="3"/>
        <v>0.2200997118</v>
      </c>
    </row>
    <row r="95">
      <c r="A95" s="7" t="s">
        <v>196</v>
      </c>
      <c r="B95" s="13" t="s">
        <v>197</v>
      </c>
      <c r="C95" s="9">
        <v>1.360978259E9</v>
      </c>
      <c r="D95" s="10">
        <v>120280.0</v>
      </c>
      <c r="E95" s="11">
        <f t="shared" si="1"/>
        <v>11315.08363</v>
      </c>
      <c r="F95" s="11">
        <f t="shared" si="2"/>
        <v>197420491.6</v>
      </c>
      <c r="G95" s="12">
        <f t="shared" si="3"/>
        <v>0.145057785</v>
      </c>
    </row>
    <row r="96">
      <c r="A96" s="7" t="s">
        <v>198</v>
      </c>
      <c r="B96" s="13" t="s">
        <v>199</v>
      </c>
      <c r="C96" s="9">
        <v>1.341311731E9</v>
      </c>
      <c r="D96" s="10">
        <v>590240.0</v>
      </c>
      <c r="E96" s="11">
        <f t="shared" si="1"/>
        <v>2272.485313</v>
      </c>
      <c r="F96" s="11">
        <f t="shared" si="2"/>
        <v>968785092.9</v>
      </c>
      <c r="G96" s="12">
        <f t="shared" si="3"/>
        <v>0.7222669202</v>
      </c>
    </row>
    <row r="97">
      <c r="A97" s="7" t="s">
        <v>200</v>
      </c>
      <c r="B97" s="13" t="s">
        <v>201</v>
      </c>
      <c r="C97" s="9">
        <v>1.326112519E9</v>
      </c>
      <c r="D97" s="14">
        <v>13080.0</v>
      </c>
      <c r="E97" s="11">
        <f t="shared" si="1"/>
        <v>101384.7492</v>
      </c>
      <c r="F97" s="11">
        <f t="shared" si="2"/>
        <v>21468739.86</v>
      </c>
      <c r="G97" s="12">
        <f t="shared" si="3"/>
        <v>0.01618922946</v>
      </c>
    </row>
    <row r="98">
      <c r="A98" s="7" t="s">
        <v>202</v>
      </c>
      <c r="B98" s="7" t="s">
        <v>203</v>
      </c>
      <c r="C98" s="18">
        <v>1.268606799E9</v>
      </c>
      <c r="D98" s="14">
        <v>18480.0</v>
      </c>
      <c r="E98" s="11">
        <f t="shared" si="1"/>
        <v>68647.55406</v>
      </c>
      <c r="F98" s="11">
        <f t="shared" si="2"/>
        <v>30331981.09</v>
      </c>
      <c r="G98" s="12">
        <f t="shared" si="3"/>
        <v>0.0239096788</v>
      </c>
    </row>
    <row r="99">
      <c r="A99" s="7" t="s">
        <v>204</v>
      </c>
      <c r="B99" s="8" t="s">
        <v>205</v>
      </c>
      <c r="C99" s="9">
        <v>1.180838936E9</v>
      </c>
      <c r="D99" s="10">
        <v>15000.0</v>
      </c>
      <c r="E99" s="11">
        <f t="shared" si="1"/>
        <v>78722.59573</v>
      </c>
      <c r="F99" s="11">
        <f t="shared" si="2"/>
        <v>24620114.52</v>
      </c>
      <c r="G99" s="12">
        <f t="shared" si="3"/>
        <v>0.02084968048</v>
      </c>
    </row>
    <row r="100">
      <c r="A100" s="7" t="s">
        <v>206</v>
      </c>
      <c r="B100" s="8" t="s">
        <v>207</v>
      </c>
      <c r="C100" s="9">
        <v>1.163826251E9</v>
      </c>
      <c r="D100" s="10">
        <v>624050.0</v>
      </c>
      <c r="E100" s="11">
        <f t="shared" si="1"/>
        <v>1864.956736</v>
      </c>
      <c r="F100" s="11">
        <f t="shared" si="2"/>
        <v>1024278831</v>
      </c>
      <c r="G100" s="12">
        <f t="shared" si="3"/>
        <v>0.8800960025</v>
      </c>
    </row>
    <row r="101">
      <c r="A101" s="7" t="s">
        <v>208</v>
      </c>
      <c r="B101" s="13" t="s">
        <v>209</v>
      </c>
      <c r="C101" s="9">
        <v>1.142050083E9</v>
      </c>
      <c r="D101" s="10">
        <v>401070.0</v>
      </c>
      <c r="E101" s="11">
        <f t="shared" si="1"/>
        <v>2847.508123</v>
      </c>
      <c r="F101" s="11">
        <f t="shared" si="2"/>
        <v>658292622</v>
      </c>
      <c r="G101" s="12">
        <f t="shared" si="3"/>
        <v>0.5764130942</v>
      </c>
    </row>
    <row r="102">
      <c r="A102" s="7" t="s">
        <v>210</v>
      </c>
      <c r="B102" s="13" t="s">
        <v>211</v>
      </c>
      <c r="C102" s="9">
        <v>8.4139576E8</v>
      </c>
      <c r="D102" s="10">
        <v>25000.0</v>
      </c>
      <c r="E102" s="11">
        <f t="shared" si="1"/>
        <v>33655.8304</v>
      </c>
      <c r="F102" s="11">
        <f t="shared" si="2"/>
        <v>41033524.2</v>
      </c>
      <c r="G102" s="12">
        <f t="shared" si="3"/>
        <v>0.04876839907</v>
      </c>
    </row>
    <row r="103">
      <c r="A103" s="7" t="s">
        <v>212</v>
      </c>
      <c r="B103" s="13" t="s">
        <v>213</v>
      </c>
      <c r="C103" s="9">
        <v>6.66142276E8</v>
      </c>
      <c r="D103" s="10">
        <v>269300.0</v>
      </c>
      <c r="E103" s="11">
        <f t="shared" si="1"/>
        <v>2473.606669</v>
      </c>
      <c r="F103" s="11">
        <f t="shared" si="2"/>
        <v>442013122.7</v>
      </c>
      <c r="G103" s="12">
        <f t="shared" si="3"/>
        <v>0.6635416166</v>
      </c>
    </row>
    <row r="104">
      <c r="A104" s="7" t="s">
        <v>214</v>
      </c>
      <c r="B104" s="13" t="s">
        <v>215</v>
      </c>
      <c r="C104" s="9">
        <v>4.05580635E8</v>
      </c>
      <c r="D104" s="14">
        <v>87600.0</v>
      </c>
      <c r="E104" s="11">
        <f t="shared" si="1"/>
        <v>4629.915925</v>
      </c>
      <c r="F104" s="11">
        <f t="shared" si="2"/>
        <v>143781468.8</v>
      </c>
      <c r="G104" s="12">
        <f t="shared" si="3"/>
        <v>0.3545077264</v>
      </c>
    </row>
  </sheetData>
  <conditionalFormatting sqref="G5:G104">
    <cfRule type="colorScale" priority="1">
      <colorScale>
        <cfvo type="min"/>
        <cfvo type="percentile" val="20"/>
        <cfvo type="max"/>
        <color rgb="FFCC4125"/>
        <color rgb="FFF4CCCC"/>
        <color rgb="FF34A853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6" max="6" width="18.14"/>
  </cols>
  <sheetData>
    <row r="1">
      <c r="B1" s="13" t="s">
        <v>99</v>
      </c>
      <c r="C1" s="12">
        <v>7.904591128180546E-4</v>
      </c>
      <c r="E1" s="6" t="s">
        <v>8</v>
      </c>
      <c r="F1" s="6" t="s">
        <v>13</v>
      </c>
    </row>
    <row r="2">
      <c r="B2" s="13" t="s">
        <v>95</v>
      </c>
      <c r="C2" s="12">
        <v>0.0012166304206161038</v>
      </c>
      <c r="E2" s="13" t="s">
        <v>99</v>
      </c>
      <c r="F2" s="12">
        <v>7.904591128180546E-4</v>
      </c>
    </row>
    <row r="3">
      <c r="B3" s="13" t="s">
        <v>79</v>
      </c>
      <c r="C3" s="12">
        <v>0.0012946306214460237</v>
      </c>
      <c r="E3" s="13" t="s">
        <v>95</v>
      </c>
      <c r="F3" s="12">
        <v>0.0012166304206161038</v>
      </c>
    </row>
    <row r="4">
      <c r="B4" s="13" t="s">
        <v>25</v>
      </c>
      <c r="C4" s="12">
        <v>0.0013277123983453814</v>
      </c>
      <c r="E4" s="13" t="s">
        <v>79</v>
      </c>
      <c r="F4" s="12">
        <v>0.0012946306214460237</v>
      </c>
    </row>
    <row r="5">
      <c r="B5" s="13" t="s">
        <v>43</v>
      </c>
      <c r="C5" s="12">
        <v>0.0015583520837050932</v>
      </c>
      <c r="E5" s="13" t="s">
        <v>25</v>
      </c>
      <c r="F5" s="12">
        <v>0.0013277123983453814</v>
      </c>
    </row>
    <row r="6">
      <c r="B6" s="13" t="s">
        <v>105</v>
      </c>
      <c r="C6" s="12">
        <v>0.001569690213911251</v>
      </c>
      <c r="E6" s="13" t="s">
        <v>43</v>
      </c>
      <c r="F6" s="12">
        <v>0.0015583520837050932</v>
      </c>
    </row>
    <row r="7">
      <c r="B7" s="13" t="s">
        <v>81</v>
      </c>
      <c r="C7" s="12">
        <v>0.001640671698507957</v>
      </c>
      <c r="E7" s="13" t="s">
        <v>105</v>
      </c>
      <c r="F7" s="12">
        <v>0.001569690213911251</v>
      </c>
    </row>
    <row r="8">
      <c r="B8" s="13" t="s">
        <v>51</v>
      </c>
      <c r="C8" s="12">
        <v>0.0017045143084410224</v>
      </c>
      <c r="E8" s="13" t="s">
        <v>81</v>
      </c>
      <c r="F8" s="12">
        <v>0.001640671698507957</v>
      </c>
    </row>
    <row r="9">
      <c r="B9" s="13" t="s">
        <v>69</v>
      </c>
      <c r="C9" s="12">
        <v>0.0017264074976204669</v>
      </c>
      <c r="E9" s="13" t="s">
        <v>51</v>
      </c>
      <c r="F9" s="12">
        <v>0.0017045143084410224</v>
      </c>
    </row>
    <row r="10">
      <c r="B10" s="13" t="s">
        <v>71</v>
      </c>
      <c r="C10" s="12">
        <v>0.0019603749490516823</v>
      </c>
      <c r="E10" s="13" t="s">
        <v>69</v>
      </c>
      <c r="F10" s="12">
        <v>0.0017264074976204669</v>
      </c>
    </row>
    <row r="11">
      <c r="B11" s="13" t="s">
        <v>75</v>
      </c>
      <c r="C11" s="12">
        <v>0.002053780002037025</v>
      </c>
      <c r="E11" s="13" t="s">
        <v>71</v>
      </c>
      <c r="F11" s="12">
        <v>0.0019603749490516823</v>
      </c>
    </row>
    <row r="12">
      <c r="B12" s="13" t="s">
        <v>49</v>
      </c>
      <c r="C12" s="12">
        <v>0.002687116104612642</v>
      </c>
      <c r="E12" s="13" t="s">
        <v>75</v>
      </c>
      <c r="F12" s="12">
        <v>0.002053780002037025</v>
      </c>
    </row>
    <row r="13">
      <c r="B13" s="13" t="s">
        <v>18</v>
      </c>
      <c r="C13" s="12">
        <v>0.0030359490077906124</v>
      </c>
      <c r="E13" s="13" t="s">
        <v>49</v>
      </c>
      <c r="F13" s="12">
        <v>0.002687116104612642</v>
      </c>
    </row>
    <row r="14">
      <c r="B14" s="13" t="s">
        <v>55</v>
      </c>
      <c r="C14" s="12">
        <v>0.0036061343647475225</v>
      </c>
      <c r="E14" s="13" t="s">
        <v>18</v>
      </c>
      <c r="F14" s="12">
        <v>0.0030359490077906124</v>
      </c>
    </row>
    <row r="15">
      <c r="B15" s="13" t="s">
        <v>133</v>
      </c>
      <c r="C15" s="12">
        <v>0.0037073161572290948</v>
      </c>
      <c r="E15" s="13" t="s">
        <v>55</v>
      </c>
      <c r="F15" s="12">
        <v>0.0036061343647475225</v>
      </c>
    </row>
    <row r="16">
      <c r="B16" s="13" t="s">
        <v>57</v>
      </c>
      <c r="C16" s="12">
        <v>0.004053107190842605</v>
      </c>
      <c r="E16" s="13" t="s">
        <v>133</v>
      </c>
      <c r="F16" s="12">
        <v>0.0037073161572290948</v>
      </c>
    </row>
    <row r="17">
      <c r="B17" s="13" t="s">
        <v>97</v>
      </c>
      <c r="C17" s="12">
        <v>0.004321431850424869</v>
      </c>
      <c r="E17" s="13" t="s">
        <v>57</v>
      </c>
      <c r="F17" s="12">
        <v>0.004053107190842605</v>
      </c>
    </row>
    <row r="18">
      <c r="B18" s="13" t="s">
        <v>59</v>
      </c>
      <c r="C18" s="12">
        <v>0.004376164015307362</v>
      </c>
      <c r="E18" s="13" t="s">
        <v>97</v>
      </c>
      <c r="F18" s="12">
        <v>0.004321431850424869</v>
      </c>
    </row>
    <row r="19">
      <c r="B19" s="13" t="s">
        <v>39</v>
      </c>
      <c r="C19" s="12">
        <v>0.00464613074003871</v>
      </c>
      <c r="E19" s="13" t="s">
        <v>59</v>
      </c>
      <c r="F19" s="12">
        <v>0.004376164015307362</v>
      </c>
    </row>
    <row r="20">
      <c r="B20" s="13" t="s">
        <v>61</v>
      </c>
      <c r="C20" s="12">
        <v>0.004647646256476608</v>
      </c>
      <c r="E20" s="13" t="s">
        <v>39</v>
      </c>
      <c r="F20" s="12">
        <v>0.00464613074003871</v>
      </c>
    </row>
    <row r="21">
      <c r="B21" s="13" t="s">
        <v>89</v>
      </c>
      <c r="C21" s="12">
        <v>0.005200818046410358</v>
      </c>
      <c r="E21" s="13" t="s">
        <v>61</v>
      </c>
      <c r="F21" s="12">
        <v>0.004647646256476608</v>
      </c>
    </row>
    <row r="22">
      <c r="B22" s="13" t="s">
        <v>65</v>
      </c>
      <c r="C22" s="12">
        <v>0.005307366232013828</v>
      </c>
      <c r="E22" s="13" t="s">
        <v>89</v>
      </c>
      <c r="F22" s="12">
        <v>0.005200818046410358</v>
      </c>
    </row>
    <row r="23">
      <c r="B23" s="13" t="s">
        <v>83</v>
      </c>
      <c r="C23" s="12">
        <v>0.005607789307277805</v>
      </c>
      <c r="E23" s="13" t="s">
        <v>65</v>
      </c>
      <c r="F23" s="12">
        <v>0.005307366232013828</v>
      </c>
    </row>
    <row r="24">
      <c r="B24" s="13" t="s">
        <v>113</v>
      </c>
      <c r="C24" s="12">
        <v>0.006944548643289123</v>
      </c>
      <c r="E24" s="13" t="s">
        <v>83</v>
      </c>
      <c r="F24" s="12">
        <v>0.005607789307277805</v>
      </c>
    </row>
    <row r="25">
      <c r="B25" s="13" t="s">
        <v>107</v>
      </c>
      <c r="C25" s="12">
        <v>0.0070011242564970225</v>
      </c>
      <c r="E25" s="13" t="s">
        <v>113</v>
      </c>
      <c r="F25" s="12">
        <v>0.006944548643289123</v>
      </c>
    </row>
    <row r="26">
      <c r="B26" s="13" t="s">
        <v>115</v>
      </c>
      <c r="C26" s="12">
        <v>0.007152008882836996</v>
      </c>
      <c r="E26" s="13" t="s">
        <v>107</v>
      </c>
      <c r="F26" s="12">
        <v>0.0070011242564970225</v>
      </c>
    </row>
    <row r="27">
      <c r="B27" s="13" t="s">
        <v>53</v>
      </c>
      <c r="C27" s="12">
        <v>0.007238924107473136</v>
      </c>
      <c r="E27" s="13" t="s">
        <v>115</v>
      </c>
      <c r="F27" s="12">
        <v>0.007152008882836996</v>
      </c>
    </row>
    <row r="28">
      <c r="B28" s="13" t="s">
        <v>103</v>
      </c>
      <c r="C28" s="12">
        <v>0.00726143395350913</v>
      </c>
      <c r="E28" s="13" t="s">
        <v>53</v>
      </c>
      <c r="F28" s="12">
        <v>0.007238924107473136</v>
      </c>
    </row>
    <row r="29">
      <c r="B29" s="13" t="s">
        <v>185</v>
      </c>
      <c r="C29" s="12">
        <v>0.007677892044350031</v>
      </c>
      <c r="E29" s="13" t="s">
        <v>103</v>
      </c>
      <c r="F29" s="12">
        <v>0.00726143395350913</v>
      </c>
    </row>
    <row r="30">
      <c r="B30" s="13" t="s">
        <v>47</v>
      </c>
      <c r="C30" s="12">
        <v>0.008541935467398912</v>
      </c>
      <c r="E30" s="13" t="s">
        <v>185</v>
      </c>
      <c r="F30" s="12">
        <v>0.007677892044350031</v>
      </c>
    </row>
    <row r="31">
      <c r="B31" s="13" t="s">
        <v>85</v>
      </c>
      <c r="C31" s="12">
        <v>0.009344647721273547</v>
      </c>
      <c r="E31" s="13" t="s">
        <v>47</v>
      </c>
      <c r="F31" s="12">
        <v>0.008541935467398912</v>
      </c>
    </row>
    <row r="32">
      <c r="B32" s="13" t="s">
        <v>91</v>
      </c>
      <c r="C32" s="12">
        <v>0.009381129332846988</v>
      </c>
      <c r="E32" s="13" t="s">
        <v>85</v>
      </c>
      <c r="F32" s="12">
        <v>0.009344647721273547</v>
      </c>
    </row>
    <row r="33">
      <c r="B33" s="13" t="s">
        <v>129</v>
      </c>
      <c r="C33" s="12">
        <v>0.010089098265439295</v>
      </c>
      <c r="E33" s="13" t="s">
        <v>91</v>
      </c>
      <c r="F33" s="12">
        <v>0.009381129332846988</v>
      </c>
    </row>
    <row r="34">
      <c r="B34" s="13" t="s">
        <v>37</v>
      </c>
      <c r="C34" s="12">
        <v>0.010923899009092958</v>
      </c>
      <c r="E34" s="13" t="s">
        <v>129</v>
      </c>
      <c r="F34" s="12">
        <v>0.010089098265439295</v>
      </c>
    </row>
    <row r="35">
      <c r="B35" s="13" t="s">
        <v>163</v>
      </c>
      <c r="C35" s="12">
        <v>0.013085737274458463</v>
      </c>
      <c r="E35" s="13" t="s">
        <v>37</v>
      </c>
      <c r="F35" s="12">
        <v>0.010923899009092958</v>
      </c>
    </row>
    <row r="36">
      <c r="B36" s="13" t="s">
        <v>23</v>
      </c>
      <c r="C36" s="12">
        <v>0.013374417040159408</v>
      </c>
      <c r="E36" s="13" t="s">
        <v>163</v>
      </c>
      <c r="F36" s="12">
        <v>0.013085737274458463</v>
      </c>
    </row>
    <row r="37">
      <c r="B37" s="13" t="s">
        <v>73</v>
      </c>
      <c r="C37" s="12">
        <v>0.014948000405081673</v>
      </c>
      <c r="E37" s="13" t="s">
        <v>23</v>
      </c>
      <c r="F37" s="12">
        <v>0.013374417040159408</v>
      </c>
    </row>
    <row r="38">
      <c r="B38" s="13" t="s">
        <v>31</v>
      </c>
      <c r="C38" s="12">
        <v>0.0161622610809383</v>
      </c>
      <c r="E38" s="13" t="s">
        <v>73</v>
      </c>
      <c r="F38" s="12">
        <v>0.014948000405081673</v>
      </c>
    </row>
    <row r="39">
      <c r="B39" s="13" t="s">
        <v>201</v>
      </c>
      <c r="C39" s="12">
        <v>0.01618922946082569</v>
      </c>
      <c r="E39" s="13" t="s">
        <v>31</v>
      </c>
      <c r="F39" s="12">
        <v>0.0161622610809383</v>
      </c>
    </row>
    <row r="40">
      <c r="B40" s="13" t="s">
        <v>173</v>
      </c>
      <c r="C40" s="12">
        <v>0.01697558428517848</v>
      </c>
      <c r="E40" s="13" t="s">
        <v>201</v>
      </c>
      <c r="F40" s="12">
        <v>0.01618922946082569</v>
      </c>
    </row>
    <row r="41">
      <c r="B41" s="13" t="s">
        <v>121</v>
      </c>
      <c r="C41" s="12">
        <v>0.01758600919300623</v>
      </c>
      <c r="E41" s="13" t="s">
        <v>173</v>
      </c>
      <c r="F41" s="12">
        <v>0.01697558428517848</v>
      </c>
    </row>
    <row r="42">
      <c r="B42" s="8" t="s">
        <v>15</v>
      </c>
      <c r="C42" s="12">
        <v>0.01769003072839967</v>
      </c>
      <c r="E42" s="13" t="s">
        <v>121</v>
      </c>
      <c r="F42" s="12">
        <v>0.01758600919300623</v>
      </c>
    </row>
    <row r="43">
      <c r="B43" s="13" t="s">
        <v>101</v>
      </c>
      <c r="C43" s="12">
        <v>0.02021441789726902</v>
      </c>
      <c r="E43" s="8" t="s">
        <v>15</v>
      </c>
      <c r="F43" s="12">
        <v>0.01769003072839967</v>
      </c>
    </row>
    <row r="44">
      <c r="B44" s="13" t="s">
        <v>216</v>
      </c>
      <c r="C44" s="12">
        <v>0.020849680484667534</v>
      </c>
      <c r="E44" s="13" t="s">
        <v>101</v>
      </c>
      <c r="F44" s="12">
        <v>0.02021441789726902</v>
      </c>
    </row>
    <row r="45">
      <c r="B45" s="13" t="s">
        <v>217</v>
      </c>
      <c r="C45" s="12">
        <v>0.021764357380621865</v>
      </c>
      <c r="E45" s="13" t="s">
        <v>216</v>
      </c>
      <c r="F45" s="12">
        <v>0.020849680484667534</v>
      </c>
    </row>
    <row r="46">
      <c r="B46" s="7" t="s">
        <v>203</v>
      </c>
      <c r="C46" s="12">
        <v>0.023909678800301218</v>
      </c>
      <c r="E46" s="13" t="s">
        <v>217</v>
      </c>
      <c r="F46" s="12">
        <v>0.021764357380621865</v>
      </c>
    </row>
    <row r="47">
      <c r="B47" s="13" t="s">
        <v>119</v>
      </c>
      <c r="C47" s="12">
        <v>0.025174196245249584</v>
      </c>
      <c r="E47" s="7" t="s">
        <v>203</v>
      </c>
      <c r="F47" s="12">
        <v>0.023909678800301218</v>
      </c>
    </row>
    <row r="48">
      <c r="B48" s="13" t="s">
        <v>137</v>
      </c>
      <c r="C48" s="12">
        <v>0.025433008554932864</v>
      </c>
      <c r="E48" s="13" t="s">
        <v>119</v>
      </c>
      <c r="F48" s="12">
        <v>0.025174196245249584</v>
      </c>
    </row>
    <row r="49">
      <c r="B49" s="13" t="s">
        <v>155</v>
      </c>
      <c r="C49" s="12">
        <v>0.025525842382103817</v>
      </c>
      <c r="E49" s="13" t="s">
        <v>137</v>
      </c>
      <c r="F49" s="12">
        <v>0.025433008554932864</v>
      </c>
    </row>
    <row r="50">
      <c r="B50" s="13" t="s">
        <v>33</v>
      </c>
      <c r="C50" s="12">
        <v>0.02710858444867707</v>
      </c>
      <c r="E50" s="13" t="s">
        <v>155</v>
      </c>
      <c r="F50" s="12">
        <v>0.025525842382103817</v>
      </c>
    </row>
    <row r="51">
      <c r="B51" s="13" t="s">
        <v>109</v>
      </c>
      <c r="C51" s="12">
        <v>0.027194034408336763</v>
      </c>
      <c r="E51" s="13" t="s">
        <v>33</v>
      </c>
      <c r="F51" s="12">
        <v>0.02710858444867707</v>
      </c>
    </row>
    <row r="52">
      <c r="B52" s="13" t="s">
        <v>193</v>
      </c>
      <c r="C52" s="12">
        <v>0.029106363040953494</v>
      </c>
      <c r="E52" s="13" t="s">
        <v>109</v>
      </c>
      <c r="F52" s="12">
        <v>0.027194034408336763</v>
      </c>
    </row>
    <row r="53">
      <c r="B53" s="13" t="s">
        <v>127</v>
      </c>
      <c r="C53" s="12">
        <v>0.031027365647576275</v>
      </c>
      <c r="E53" s="13" t="s">
        <v>193</v>
      </c>
      <c r="F53" s="12">
        <v>0.029106363040953494</v>
      </c>
    </row>
    <row r="54">
      <c r="B54" s="13" t="s">
        <v>27</v>
      </c>
      <c r="C54" s="12">
        <v>0.03211586389374027</v>
      </c>
      <c r="E54" s="13" t="s">
        <v>127</v>
      </c>
      <c r="F54" s="12">
        <v>0.031027365647576275</v>
      </c>
    </row>
    <row r="55">
      <c r="B55" s="13" t="s">
        <v>117</v>
      </c>
      <c r="C55" s="12">
        <v>0.0321438014974267</v>
      </c>
      <c r="E55" s="13" t="s">
        <v>27</v>
      </c>
      <c r="F55" s="12">
        <v>0.03211586389374027</v>
      </c>
    </row>
    <row r="56">
      <c r="B56" s="13" t="s">
        <v>45</v>
      </c>
      <c r="C56" s="12">
        <v>0.035457909225599826</v>
      </c>
      <c r="E56" s="13" t="s">
        <v>117</v>
      </c>
      <c r="F56" s="12">
        <v>0.0321438014974267</v>
      </c>
    </row>
    <row r="57">
      <c r="B57" s="13" t="s">
        <v>191</v>
      </c>
      <c r="C57" s="12">
        <v>0.04020279271188013</v>
      </c>
      <c r="E57" s="13" t="s">
        <v>45</v>
      </c>
      <c r="F57" s="12">
        <v>0.035457909225599826</v>
      </c>
    </row>
    <row r="58">
      <c r="B58" s="13" t="s">
        <v>153</v>
      </c>
      <c r="C58" s="12">
        <v>0.040466637473249405</v>
      </c>
      <c r="E58" s="13" t="s">
        <v>191</v>
      </c>
      <c r="F58" s="12">
        <v>0.04020279271188013</v>
      </c>
    </row>
    <row r="59">
      <c r="B59" s="13" t="s">
        <v>41</v>
      </c>
      <c r="C59" s="12">
        <v>0.0474299331342231</v>
      </c>
      <c r="E59" s="13" t="s">
        <v>153</v>
      </c>
      <c r="F59" s="12">
        <v>0.040466637473249405</v>
      </c>
    </row>
    <row r="60">
      <c r="B60" s="13" t="s">
        <v>211</v>
      </c>
      <c r="C60" s="12">
        <v>0.048768399069530954</v>
      </c>
      <c r="E60" s="13" t="s">
        <v>41</v>
      </c>
      <c r="F60" s="12">
        <v>0.0474299331342231</v>
      </c>
    </row>
    <row r="61">
      <c r="B61" s="13" t="s">
        <v>179</v>
      </c>
      <c r="C61" s="12">
        <v>0.04881295026577289</v>
      </c>
      <c r="E61" s="13" t="s">
        <v>211</v>
      </c>
      <c r="F61" s="12">
        <v>0.048768399069530954</v>
      </c>
    </row>
    <row r="62">
      <c r="B62" s="13" t="s">
        <v>29</v>
      </c>
      <c r="C62" s="12">
        <v>0.05350038669049684</v>
      </c>
      <c r="E62" s="13" t="s">
        <v>179</v>
      </c>
      <c r="F62" s="12">
        <v>0.04881295026577289</v>
      </c>
    </row>
    <row r="63">
      <c r="B63" s="13" t="s">
        <v>177</v>
      </c>
      <c r="C63" s="12">
        <v>0.05689132810314808</v>
      </c>
      <c r="E63" s="13" t="s">
        <v>29</v>
      </c>
      <c r="F63" s="12">
        <v>0.05350038669049684</v>
      </c>
    </row>
    <row r="64">
      <c r="B64" s="13" t="s">
        <v>147</v>
      </c>
      <c r="C64" s="12">
        <v>0.05974900789793597</v>
      </c>
      <c r="E64" s="13" t="s">
        <v>177</v>
      </c>
      <c r="F64" s="12">
        <v>0.05689132810314808</v>
      </c>
    </row>
    <row r="65">
      <c r="B65" s="13" t="s">
        <v>175</v>
      </c>
      <c r="C65" s="12">
        <v>0.07592240720747882</v>
      </c>
      <c r="E65" s="13" t="s">
        <v>147</v>
      </c>
      <c r="F65" s="12">
        <v>0.05974900789793597</v>
      </c>
    </row>
    <row r="66">
      <c r="B66" s="13" t="s">
        <v>159</v>
      </c>
      <c r="C66" s="12">
        <v>0.08082835696401011</v>
      </c>
      <c r="E66" s="13" t="s">
        <v>175</v>
      </c>
      <c r="F66" s="12">
        <v>0.07592240720747882</v>
      </c>
    </row>
    <row r="67">
      <c r="B67" s="13" t="s">
        <v>63</v>
      </c>
      <c r="C67" s="12">
        <v>0.08208252801621452</v>
      </c>
      <c r="E67" s="13" t="s">
        <v>159</v>
      </c>
      <c r="F67" s="12">
        <v>0.08082835696401011</v>
      </c>
    </row>
    <row r="68">
      <c r="B68" s="13" t="s">
        <v>67</v>
      </c>
      <c r="C68" s="12">
        <v>0.0846642172219638</v>
      </c>
      <c r="E68" s="13" t="s">
        <v>63</v>
      </c>
      <c r="F68" s="12">
        <v>0.08208252801621452</v>
      </c>
    </row>
    <row r="69">
      <c r="B69" s="13" t="s">
        <v>87</v>
      </c>
      <c r="C69" s="12">
        <v>0.08657174830308066</v>
      </c>
      <c r="E69" s="13" t="s">
        <v>67</v>
      </c>
      <c r="F69" s="12">
        <v>0.0846642172219638</v>
      </c>
    </row>
    <row r="70">
      <c r="B70" s="13" t="s">
        <v>77</v>
      </c>
      <c r="C70" s="12">
        <v>0.08829669413067974</v>
      </c>
      <c r="E70" s="13" t="s">
        <v>87</v>
      </c>
      <c r="F70" s="12">
        <v>0.08657174830308066</v>
      </c>
    </row>
    <row r="71">
      <c r="B71" s="13" t="s">
        <v>167</v>
      </c>
      <c r="C71" s="12">
        <v>0.09827305050550869</v>
      </c>
      <c r="E71" s="13" t="s">
        <v>77</v>
      </c>
      <c r="F71" s="12">
        <v>0.08829669413067974</v>
      </c>
    </row>
    <row r="72">
      <c r="B72" s="13" t="s">
        <v>93</v>
      </c>
      <c r="C72" s="12">
        <v>0.10352568206221895</v>
      </c>
      <c r="E72" s="13" t="s">
        <v>167</v>
      </c>
      <c r="F72" s="12">
        <v>0.09827305050550869</v>
      </c>
    </row>
    <row r="73">
      <c r="B73" s="13" t="s">
        <v>151</v>
      </c>
      <c r="C73" s="12">
        <v>0.11570829848549569</v>
      </c>
      <c r="E73" s="13" t="s">
        <v>93</v>
      </c>
      <c r="F73" s="12">
        <v>0.10352568206221895</v>
      </c>
    </row>
    <row r="74">
      <c r="B74" s="13" t="s">
        <v>197</v>
      </c>
      <c r="C74" s="12">
        <v>0.1450577849580976</v>
      </c>
      <c r="E74" s="13" t="s">
        <v>151</v>
      </c>
      <c r="F74" s="12">
        <v>0.11570829848549569</v>
      </c>
    </row>
    <row r="75">
      <c r="B75" s="13" t="s">
        <v>195</v>
      </c>
      <c r="C75" s="12">
        <v>0.22009971176070728</v>
      </c>
      <c r="E75" s="13" t="s">
        <v>197</v>
      </c>
      <c r="F75" s="12">
        <v>0.1450577849580976</v>
      </c>
    </row>
    <row r="76">
      <c r="B76" s="13" t="s">
        <v>21</v>
      </c>
      <c r="C76" s="12">
        <v>0.22163035931454866</v>
      </c>
      <c r="E76" s="13" t="s">
        <v>195</v>
      </c>
      <c r="F76" s="12">
        <v>0.22009971176070728</v>
      </c>
    </row>
    <row r="77">
      <c r="B77" s="13" t="s">
        <v>171</v>
      </c>
      <c r="C77" s="12">
        <v>0.24515255511199102</v>
      </c>
      <c r="E77" s="13" t="s">
        <v>21</v>
      </c>
      <c r="F77" s="12">
        <v>0.22163035931454866</v>
      </c>
    </row>
    <row r="78">
      <c r="B78" s="13" t="s">
        <v>149</v>
      </c>
      <c r="C78" s="12">
        <v>0.2612401659463826</v>
      </c>
      <c r="E78" s="13" t="s">
        <v>171</v>
      </c>
      <c r="F78" s="12">
        <v>0.24515255511199102</v>
      </c>
    </row>
    <row r="79">
      <c r="B79" s="13" t="s">
        <v>141</v>
      </c>
      <c r="C79" s="12">
        <v>0.3410092043233965</v>
      </c>
      <c r="E79" s="13" t="s">
        <v>149</v>
      </c>
      <c r="F79" s="12">
        <v>0.2612401659463826</v>
      </c>
    </row>
    <row r="80">
      <c r="B80" s="13" t="s">
        <v>111</v>
      </c>
      <c r="C80" s="12">
        <v>0.34761366003746175</v>
      </c>
      <c r="E80" s="13" t="s">
        <v>141</v>
      </c>
      <c r="F80" s="12">
        <v>0.3410092043233965</v>
      </c>
    </row>
    <row r="81">
      <c r="B81" s="13" t="s">
        <v>215</v>
      </c>
      <c r="C81" s="12">
        <v>0.3545077264194724</v>
      </c>
      <c r="E81" s="13" t="s">
        <v>111</v>
      </c>
      <c r="F81" s="12">
        <v>0.34761366003746175</v>
      </c>
    </row>
    <row r="82">
      <c r="B82" s="13" t="s">
        <v>131</v>
      </c>
      <c r="C82" s="12">
        <v>0.39595386151182604</v>
      </c>
      <c r="E82" s="13" t="s">
        <v>215</v>
      </c>
      <c r="F82" s="12">
        <v>0.3545077264194724</v>
      </c>
    </row>
    <row r="83">
      <c r="B83" s="13" t="s">
        <v>187</v>
      </c>
      <c r="C83" s="12">
        <v>0.40260322654194736</v>
      </c>
      <c r="E83" s="13" t="s">
        <v>131</v>
      </c>
      <c r="F83" s="12">
        <v>0.39595386151182604</v>
      </c>
    </row>
    <row r="84">
      <c r="B84" s="16" t="s">
        <v>35</v>
      </c>
      <c r="C84" s="12">
        <v>0.5436781302071678</v>
      </c>
      <c r="E84" s="13" t="s">
        <v>187</v>
      </c>
      <c r="F84" s="12">
        <v>0.40260322654194736</v>
      </c>
    </row>
    <row r="85">
      <c r="B85" s="13" t="s">
        <v>161</v>
      </c>
      <c r="C85" s="12">
        <v>0.5659026975018427</v>
      </c>
      <c r="E85" s="16" t="s">
        <v>35</v>
      </c>
      <c r="F85" s="12">
        <v>0.5436781302071678</v>
      </c>
    </row>
    <row r="86">
      <c r="B86" s="13" t="s">
        <v>209</v>
      </c>
      <c r="C86" s="12">
        <v>0.5764130941542795</v>
      </c>
      <c r="E86" s="13" t="s">
        <v>161</v>
      </c>
      <c r="F86" s="12">
        <v>0.5659026975018427</v>
      </c>
    </row>
    <row r="87">
      <c r="B87" s="13" t="s">
        <v>139</v>
      </c>
      <c r="C87" s="12">
        <v>0.617761135751911</v>
      </c>
      <c r="E87" s="13" t="s">
        <v>209</v>
      </c>
      <c r="F87" s="12">
        <v>0.5764130941542795</v>
      </c>
    </row>
    <row r="88">
      <c r="B88" s="13" t="s">
        <v>213</v>
      </c>
      <c r="C88" s="12">
        <v>0.6635416165549166</v>
      </c>
      <c r="E88" s="13" t="s">
        <v>139</v>
      </c>
      <c r="F88" s="12">
        <v>0.617761135751911</v>
      </c>
    </row>
    <row r="89">
      <c r="B89" s="13" t="s">
        <v>199</v>
      </c>
      <c r="C89" s="12">
        <v>0.7222669201652319</v>
      </c>
      <c r="E89" s="13" t="s">
        <v>213</v>
      </c>
      <c r="F89" s="12">
        <v>0.6635416165549166</v>
      </c>
    </row>
    <row r="90">
      <c r="B90" s="16" t="s">
        <v>157</v>
      </c>
      <c r="C90" s="12">
        <v>0.8272848376762841</v>
      </c>
      <c r="E90" s="13" t="s">
        <v>199</v>
      </c>
      <c r="F90" s="12">
        <v>0.7222669201652319</v>
      </c>
    </row>
    <row r="91">
      <c r="B91" s="13" t="s">
        <v>218</v>
      </c>
      <c r="C91" s="12">
        <v>0.8800960024553672</v>
      </c>
      <c r="E91" s="16" t="s">
        <v>157</v>
      </c>
      <c r="F91" s="12">
        <v>0.8272848376762841</v>
      </c>
    </row>
    <row r="92">
      <c r="B92" s="16" t="s">
        <v>145</v>
      </c>
      <c r="C92" s="12">
        <v>0.9397110321005214</v>
      </c>
      <c r="E92" s="13" t="s">
        <v>218</v>
      </c>
      <c r="F92" s="12">
        <v>0.8800960024553672</v>
      </c>
    </row>
    <row r="93">
      <c r="B93" s="13" t="s">
        <v>183</v>
      </c>
      <c r="C93" s="12">
        <v>0.952845742106249</v>
      </c>
      <c r="E93" s="16" t="s">
        <v>145</v>
      </c>
      <c r="F93" s="12">
        <v>0.9397110321005214</v>
      </c>
    </row>
    <row r="94">
      <c r="B94" s="13" t="s">
        <v>125</v>
      </c>
      <c r="C94" s="12">
        <v>0.9767248960774069</v>
      </c>
      <c r="E94" s="13" t="s">
        <v>183</v>
      </c>
      <c r="F94" s="12">
        <v>0.952845742106249</v>
      </c>
    </row>
    <row r="95">
      <c r="B95" s="13" t="s">
        <v>135</v>
      </c>
      <c r="C95" s="12">
        <v>1.1193866081441466</v>
      </c>
      <c r="E95" s="13" t="s">
        <v>125</v>
      </c>
      <c r="F95" s="12">
        <v>0.9767248960774069</v>
      </c>
    </row>
    <row r="96">
      <c r="B96" s="16" t="s">
        <v>143</v>
      </c>
      <c r="C96" s="12">
        <v>1.1855115164443482</v>
      </c>
      <c r="E96" s="13" t="s">
        <v>135</v>
      </c>
      <c r="F96" s="12">
        <v>1.1193866081441466</v>
      </c>
    </row>
    <row r="97">
      <c r="B97" s="13" t="s">
        <v>181</v>
      </c>
      <c r="C97" s="12">
        <v>1.2092857876921108</v>
      </c>
      <c r="E97" s="16" t="s">
        <v>143</v>
      </c>
      <c r="F97" s="12">
        <v>1.1855115164443482</v>
      </c>
    </row>
    <row r="98">
      <c r="B98" s="13" t="s">
        <v>189</v>
      </c>
      <c r="C98" s="12">
        <v>1.2520629077711287</v>
      </c>
      <c r="E98" s="13" t="s">
        <v>181</v>
      </c>
      <c r="F98" s="12">
        <v>1.2092857876921108</v>
      </c>
    </row>
    <row r="99">
      <c r="B99" s="16" t="s">
        <v>165</v>
      </c>
      <c r="C99" s="12">
        <v>1.448457123052192</v>
      </c>
      <c r="E99" s="13" t="s">
        <v>189</v>
      </c>
      <c r="F99" s="12">
        <v>1.2520629077711287</v>
      </c>
    </row>
    <row r="100">
      <c r="B100" s="16" t="s">
        <v>123</v>
      </c>
      <c r="C100" s="12">
        <v>2.826148368578384</v>
      </c>
      <c r="E100" s="16" t="s">
        <v>165</v>
      </c>
      <c r="F100" s="12">
        <v>1.448457123052192</v>
      </c>
    </row>
    <row r="101">
      <c r="E101" s="16" t="s">
        <v>123</v>
      </c>
      <c r="F101" s="12">
        <v>2.826148368578384</v>
      </c>
    </row>
  </sheetData>
  <drawing r:id="rId1"/>
</worksheet>
</file>