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z\Desktop\"/>
    </mc:Choice>
  </mc:AlternateContent>
  <xr:revisionPtr revIDLastSave="0" documentId="13_ncr:1_{47E9D202-C0DB-4EE7-ADC7-A7C2C9FE11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5.01 City Clusters" sheetId="1" r:id="rId2"/>
  </sheets>
  <externalReferences>
    <externalReference r:id="rId3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3" l="1"/>
  <c r="J1" i="3"/>
  <c r="G1" i="3"/>
  <c r="F1" i="3"/>
  <c r="A4" i="3"/>
  <c r="A5" i="3"/>
  <c r="A6" i="3" s="1"/>
  <c r="A7" i="3" s="1"/>
  <c r="A3" i="3"/>
  <c r="B2" i="3" a="1"/>
  <c r="B6" i="3" l="1"/>
  <c r="B2" i="3"/>
  <c r="B3" i="3"/>
  <c r="B7" i="3"/>
  <c r="B5" i="3"/>
  <c r="B4" i="3"/>
  <c r="E13" i="3"/>
  <c r="G2" i="3" l="1"/>
  <c r="F3" i="3"/>
  <c r="F2" i="3"/>
  <c r="G3" i="3"/>
  <c r="E3" i="3"/>
  <c r="E2" i="3"/>
  <c r="K2" i="3" l="1" a="1"/>
  <c r="K2" i="3" s="1"/>
  <c r="K4" i="3" a="1"/>
  <c r="K4" i="3" s="1"/>
  <c r="K6" i="3" a="1"/>
  <c r="K6" i="3" s="1"/>
  <c r="K7" i="3" a="1"/>
  <c r="K7" i="3" s="1"/>
  <c r="K3" i="3" a="1"/>
  <c r="K3" i="3" s="1"/>
  <c r="K5" i="3" a="1"/>
  <c r="K5" i="3" s="1"/>
  <c r="I2" i="3" a="1"/>
  <c r="I2" i="3" s="1"/>
  <c r="I4" i="3" a="1"/>
  <c r="I4" i="3" s="1"/>
  <c r="I6" i="3" a="1"/>
  <c r="I6" i="3" s="1"/>
  <c r="I3" i="3" a="1"/>
  <c r="I3" i="3" s="1"/>
  <c r="I5" i="3" a="1"/>
  <c r="I5" i="3" s="1"/>
  <c r="I7" i="3" a="1"/>
  <c r="I7" i="3" s="1"/>
  <c r="J2" i="3" a="1"/>
  <c r="J2" i="3" s="1"/>
  <c r="J6" i="3" a="1"/>
  <c r="J6" i="3" s="1"/>
  <c r="J3" i="3" a="1"/>
  <c r="J3" i="3" s="1"/>
  <c r="J5" i="3" a="1"/>
  <c r="J5" i="3" s="1"/>
  <c r="J7" i="3" a="1"/>
  <c r="J7" i="3" s="1"/>
  <c r="J4" i="3" a="1"/>
  <c r="J4" i="3" s="1"/>
  <c r="L3" i="3" l="1"/>
  <c r="L7" i="3"/>
  <c r="L4" i="3"/>
  <c r="L5" i="3"/>
  <c r="L2" i="3"/>
  <c r="L6" i="3"/>
  <c r="E15" i="3" l="1"/>
</calcChain>
</file>

<file path=xl/sharedStrings.xml><?xml version="1.0" encoding="utf-8"?>
<sst xmlns="http://schemas.openxmlformats.org/spreadsheetml/2006/main" count="28" uniqueCount="25">
  <si>
    <t>City</t>
  </si>
  <si>
    <t>Latitude</t>
  </si>
  <si>
    <t>Longitude</t>
  </si>
  <si>
    <t>Primary Language</t>
  </si>
  <si>
    <t>New York</t>
  </si>
  <si>
    <t>English</t>
  </si>
  <si>
    <t>Toronto</t>
  </si>
  <si>
    <t>Paris</t>
  </si>
  <si>
    <t>French</t>
  </si>
  <si>
    <t>London</t>
  </si>
  <si>
    <t>Frankfurt</t>
  </si>
  <si>
    <t>German</t>
  </si>
  <si>
    <t>Sydney</t>
  </si>
  <si>
    <t>K-Means Clustering</t>
  </si>
  <si>
    <t>Cluster</t>
  </si>
  <si>
    <t>Centroid</t>
  </si>
  <si>
    <t># of clusters</t>
  </si>
  <si>
    <t>Minkowski p</t>
  </si>
  <si>
    <t># of runs</t>
  </si>
  <si>
    <t>X 1</t>
  </si>
  <si>
    <t>X 2</t>
  </si>
  <si>
    <t>Dist^p</t>
  </si>
  <si>
    <t># of iter</t>
  </si>
  <si>
    <t>Converge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</si>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</sst>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left" vertical="top"/>
    </xf>
    <xf numFmtId="0" fontId="19" fillId="33" borderId="0" xfId="0" applyFont="1" applyFill="1"/>
    <xf numFmtId="0" fontId="18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0" xfId="0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Border="1"/>
    <xf numFmtId="0" fontId="0" fillId="0" borderId="2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mz/Downloads/XRealStats%20(1)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CLUST_Converge"/>
      <definedName name="ClustAnal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8A68-666D-49EA-B2F6-292D5F96CC63}">
  <dimension ref="A1:L15"/>
  <sheetViews>
    <sheetView tabSelected="1" workbookViewId="0"/>
  </sheetViews>
  <sheetFormatPr defaultRowHeight="15" x14ac:dyDescent="0.25"/>
  <sheetData>
    <row r="1" spans="1:12" x14ac:dyDescent="0.25">
      <c r="B1" s="6" t="s">
        <v>14</v>
      </c>
      <c r="D1" t="s">
        <v>15</v>
      </c>
      <c r="E1">
        <v>1</v>
      </c>
      <c r="F1">
        <f>E1+1</f>
        <v>2</v>
      </c>
      <c r="G1">
        <f>F1+1</f>
        <v>3</v>
      </c>
      <c r="I1">
        <v>1</v>
      </c>
      <c r="J1">
        <f>I1+1</f>
        <v>2</v>
      </c>
      <c r="K1">
        <f>J1+1</f>
        <v>3</v>
      </c>
      <c r="L1" s="8" t="s">
        <v>21</v>
      </c>
    </row>
    <row r="2" spans="1:12" x14ac:dyDescent="0.25">
      <c r="A2">
        <v>1</v>
      </c>
      <c r="B2" s="9">
        <f t="array" aca="1" ref="B2:B7" ca="1">[1]!ClustAnal('5.01 City Clusters'!C5:D10,E5,E9,E7,,E11)</f>
        <v>3</v>
      </c>
      <c r="D2" t="s">
        <v>19</v>
      </c>
      <c r="E2" s="12">
        <f ca="1">AVERAGEIF($B$2:$B$7,E$1,'5.01 City Clusters'!$C$5:$C$10)</f>
        <v>-33.872799999999998</v>
      </c>
      <c r="F2" s="13">
        <f ca="1">AVERAGEIF($B$2:$B$7,F$1,'5.01 City Clusters'!$C$5:$C$10)</f>
        <v>50.086966666666662</v>
      </c>
      <c r="G2" s="14">
        <f ca="1">AVERAGEIF($B$2:$B$7,G$1,'5.01 City Clusters'!$C$5:$C$10)</f>
        <v>42.234999999999999</v>
      </c>
      <c r="I2" s="12">
        <f t="array" aca="1" ref="I2" ca="1">SUM(ABS(TRANSPOSE('5.01 City Clusters'!$C5:$D5)-E$2:E$3)^$E$7)</f>
        <v>56243.968217929993</v>
      </c>
      <c r="J2" s="13">
        <f t="array" aca="1" ref="J2" ca="1">SUM(ABS(TRANSPOSE('5.01 City Clusters'!$C5:$D5)-F$2:F$3)^$E$7)</f>
        <v>6103.9277081177761</v>
      </c>
      <c r="K2" s="14">
        <f t="array" aca="1" ref="K2" ca="1">SUM(ABS(TRANSPOSE('5.01 City Clusters'!$C5:$D5)-G$2:G$3)^$E$7)</f>
        <v>9.7426250000000429</v>
      </c>
      <c r="L2" s="9">
        <f ca="1">MIN(I2:K2)</f>
        <v>9.7426250000000429</v>
      </c>
    </row>
    <row r="3" spans="1:12" x14ac:dyDescent="0.25">
      <c r="A3">
        <f>A2+1</f>
        <v>2</v>
      </c>
      <c r="B3" s="10">
        <f ca="1"/>
        <v>3</v>
      </c>
      <c r="D3" t="s">
        <v>20</v>
      </c>
      <c r="E3" s="15">
        <f ca="1">AVERAGEIF($B$2:$B$7,E$1,'5.01 City Clusters'!$D$5:$D$10)</f>
        <v>151.20529999999999</v>
      </c>
      <c r="F3" s="16">
        <f ca="1">AVERAGEIF($B$2:$B$7,F$1,'5.01 City Clusters'!$D$5:$D$10)</f>
        <v>3.6564999999999999</v>
      </c>
      <c r="G3" s="17">
        <f ca="1">AVERAGEIF($B$2:$B$7,G$1,'5.01 City Clusters'!$D$5:$D$10)</f>
        <v>-76.650000000000006</v>
      </c>
      <c r="I3" s="18">
        <f t="array" aca="1" ref="I3" ca="1">SUM(ABS(TRANSPOSE('5.01 City Clusters'!$C6:$D6)-E$2:E$3)^$E$7)</f>
        <v>59196.386949930005</v>
      </c>
      <c r="J3" s="19">
        <f t="array" aca="1" ref="J3" ca="1">SUM(ABS(TRANSPOSE('5.01 City Clusters'!$C6:$D6)-F$2:F$3)^$E$7)</f>
        <v>6937.1321874511104</v>
      </c>
      <c r="K3" s="20">
        <f t="array" aca="1" ref="K3" ca="1">SUM(ABS(TRANSPOSE('5.01 City Clusters'!$C6:$D6)-G$2:G$3)^$E$7)</f>
        <v>9.7426249999999648</v>
      </c>
      <c r="L3" s="10">
        <f t="shared" ref="L3:L7" ca="1" si="0">MIN(I3:K3)</f>
        <v>9.7426249999999648</v>
      </c>
    </row>
    <row r="4" spans="1:12" x14ac:dyDescent="0.25">
      <c r="A4">
        <f t="shared" ref="A4:A7" si="1">A3+1</f>
        <v>3</v>
      </c>
      <c r="B4" s="10">
        <f ca="1"/>
        <v>2</v>
      </c>
      <c r="I4" s="18">
        <f t="array" aca="1" ref="I4" ca="1">SUM(ABS(TRANSPOSE('5.01 City Clusters'!$C7:$D7)-E$2:E$3)^$E$7)</f>
        <v>29000.961977930001</v>
      </c>
      <c r="J4" s="19">
        <f t="array" aca="1" ref="J4" ca="1">SUM(ABS(TRANSPOSE('5.01 City Clusters'!$C7:$D7)-F$2:F$3)^$E$7)</f>
        <v>3.2370287844444281</v>
      </c>
      <c r="K4" s="20">
        <f t="array" aca="1" ref="K4" ca="1">SUM(ABS(TRANSPOSE('5.01 City Clusters'!$C7:$D7)-G$2:G$3)^$E$7)</f>
        <v>6284.7582249999996</v>
      </c>
      <c r="L4" s="10">
        <f t="shared" ca="1" si="0"/>
        <v>3.2370287844444281</v>
      </c>
    </row>
    <row r="5" spans="1:12" x14ac:dyDescent="0.25">
      <c r="A5" s="8">
        <f t="shared" si="1"/>
        <v>4</v>
      </c>
      <c r="B5" s="10">
        <f ca="1"/>
        <v>2</v>
      </c>
      <c r="D5" t="s">
        <v>16</v>
      </c>
      <c r="E5" s="7">
        <v>3</v>
      </c>
      <c r="I5" s="18">
        <f t="array" aca="1" ref="I5" ca="1">SUM(ABS(TRANSPOSE('5.01 City Clusters'!$C8:$D8)-E$2:E$3)^$E$7)</f>
        <v>30135.596843929998</v>
      </c>
      <c r="J5" s="19">
        <f t="array" aca="1" ref="J5" ca="1">SUM(ABS(TRANSPOSE('5.01 City Clusters'!$C8:$D8)-F$2:F$3)^$E$7)</f>
        <v>15.283822117777781</v>
      </c>
      <c r="K5" s="20">
        <f t="array" aca="1" ref="K5" ca="1">SUM(ABS(TRANSPOSE('5.01 City Clusters'!$C8:$D8)-G$2:G$3)^$E$7)</f>
        <v>5948.2023250000002</v>
      </c>
      <c r="L5" s="10">
        <f t="shared" ca="1" si="0"/>
        <v>15.283822117777781</v>
      </c>
    </row>
    <row r="6" spans="1:12" x14ac:dyDescent="0.25">
      <c r="A6">
        <f t="shared" si="1"/>
        <v>5</v>
      </c>
      <c r="B6" s="10">
        <f ca="1"/>
        <v>2</v>
      </c>
      <c r="I6" s="18">
        <f t="array" aca="1" ref="I6" ca="1">SUM(ABS(TRANSPOSE('5.01 City Clusters'!$C9:$D9)-E$2:E$3)^$E$7)</f>
        <v>27366.865531330004</v>
      </c>
      <c r="J6" s="19">
        <f t="array" aca="1" ref="J6" ca="1">SUM(ABS(TRANSPOSE('5.01 City Clusters'!$C9:$D9)-F$2:F$3)^$E$7)</f>
        <v>25.23110180444446</v>
      </c>
      <c r="K6" s="20">
        <f t="array" aca="1" ref="K6" ca="1">SUM(ABS(TRANSPOSE('5.01 City Clusters'!$C9:$D9)-G$2:G$3)^$E$7)</f>
        <v>7343.1533710600015</v>
      </c>
      <c r="L6" s="10">
        <f t="shared" ca="1" si="0"/>
        <v>25.23110180444446</v>
      </c>
    </row>
    <row r="7" spans="1:12" x14ac:dyDescent="0.25">
      <c r="A7">
        <f t="shared" si="1"/>
        <v>6</v>
      </c>
      <c r="B7" s="11">
        <f ca="1"/>
        <v>1</v>
      </c>
      <c r="D7" t="s">
        <v>17</v>
      </c>
      <c r="E7" s="7">
        <v>2</v>
      </c>
      <c r="I7" s="15">
        <f t="array" aca="1" ref="I7" ca="1">SUM(ABS(TRANSPOSE('5.01 City Clusters'!$C10:$D10)-E$2:E$3)^$E$7)</f>
        <v>0</v>
      </c>
      <c r="J7" s="16">
        <f t="array" aca="1" ref="J7" ca="1">SUM(ABS(TRANSPOSE('5.01 City Clusters'!$C10:$D10)-F$2:F$3)^$E$7)</f>
        <v>28819.890800161113</v>
      </c>
      <c r="K7" s="17">
        <f t="array" aca="1" ref="K7" ca="1">SUM(ABS(TRANSPOSE('5.01 City Clusters'!$C10:$D10)-G$2:G$3)^$E$7)</f>
        <v>57710.434958930004</v>
      </c>
      <c r="L7" s="11">
        <f t="shared" ca="1" si="0"/>
        <v>0</v>
      </c>
    </row>
    <row r="9" spans="1:12" x14ac:dyDescent="0.25">
      <c r="D9" t="s">
        <v>18</v>
      </c>
      <c r="E9" s="7">
        <v>40</v>
      </c>
    </row>
    <row r="11" spans="1:12" x14ac:dyDescent="0.25">
      <c r="D11" t="s">
        <v>22</v>
      </c>
      <c r="E11" s="7">
        <v>200</v>
      </c>
    </row>
    <row r="13" spans="1:12" x14ac:dyDescent="0.25">
      <c r="D13" t="s">
        <v>23</v>
      </c>
      <c r="E13" s="7" t="b">
        <f ca="1">[1]!CLUST_Converge('5.01 City Clusters'!C5:D10,B2:B7)</f>
        <v>1</v>
      </c>
    </row>
    <row r="15" spans="1:12" x14ac:dyDescent="0.25">
      <c r="D15" t="s">
        <v>24</v>
      </c>
      <c r="E15" s="7">
        <f ca="1">SUM(L2:L7)</f>
        <v>63.237202706666679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12"/>
  <sheetViews>
    <sheetView zoomScale="130" zoomScaleNormal="130" workbookViewId="0">
      <selection activeCell="B5" sqref="B5:B10"/>
    </sheetView>
  </sheetViews>
  <sheetFormatPr defaultColWidth="8.85546875" defaultRowHeight="12" x14ac:dyDescent="0.2"/>
  <cols>
    <col min="1" max="1" width="2" style="1" customWidth="1"/>
    <col min="2" max="2" width="8.85546875" style="1"/>
    <col min="3" max="3" width="10.42578125" style="1" customWidth="1"/>
    <col min="4" max="4" width="11.28515625" style="1" customWidth="1"/>
    <col min="5" max="5" width="16.5703125" style="1" customWidth="1"/>
    <col min="6" max="16384" width="8.85546875" style="1"/>
  </cols>
  <sheetData>
    <row r="1" spans="2:5" ht="15.75" x14ac:dyDescent="0.25">
      <c r="B1" s="4" t="s">
        <v>13</v>
      </c>
    </row>
    <row r="2" spans="2:5" s="2" customFormat="1" x14ac:dyDescent="0.25"/>
    <row r="3" spans="2:5" s="2" customFormat="1" x14ac:dyDescent="0.25"/>
    <row r="4" spans="2:5" s="2" customFormat="1" x14ac:dyDescent="0.25">
      <c r="B4" s="5" t="s">
        <v>0</v>
      </c>
      <c r="C4" s="5" t="s">
        <v>1</v>
      </c>
      <c r="D4" s="5" t="s">
        <v>2</v>
      </c>
      <c r="E4" s="5" t="s">
        <v>3</v>
      </c>
    </row>
    <row r="5" spans="2:5" s="2" customFormat="1" x14ac:dyDescent="0.25">
      <c r="B5" s="3" t="s">
        <v>4</v>
      </c>
      <c r="C5" s="2">
        <v>40.74</v>
      </c>
      <c r="D5" s="2">
        <v>-73.91</v>
      </c>
      <c r="E5" s="2" t="s">
        <v>5</v>
      </c>
    </row>
    <row r="6" spans="2:5" s="2" customFormat="1" x14ac:dyDescent="0.25">
      <c r="B6" s="3" t="s">
        <v>6</v>
      </c>
      <c r="C6" s="2">
        <v>43.73</v>
      </c>
      <c r="D6" s="2">
        <v>-79.39</v>
      </c>
      <c r="E6" s="2" t="s">
        <v>5</v>
      </c>
    </row>
    <row r="7" spans="2:5" s="2" customFormat="1" x14ac:dyDescent="0.25">
      <c r="B7" s="3" t="s">
        <v>7</v>
      </c>
      <c r="C7" s="2">
        <v>48.85</v>
      </c>
      <c r="D7" s="2">
        <v>2.35</v>
      </c>
      <c r="E7" s="2" t="s">
        <v>8</v>
      </c>
    </row>
    <row r="8" spans="2:5" s="2" customFormat="1" x14ac:dyDescent="0.25">
      <c r="B8" s="3" t="s">
        <v>9</v>
      </c>
      <c r="C8" s="2">
        <v>51.3</v>
      </c>
      <c r="D8" s="2">
        <v>-0.06</v>
      </c>
      <c r="E8" s="2" t="s">
        <v>5</v>
      </c>
    </row>
    <row r="9" spans="2:5" s="2" customFormat="1" x14ac:dyDescent="0.25">
      <c r="B9" s="3" t="s">
        <v>10</v>
      </c>
      <c r="C9" s="2">
        <v>50.110900000000001</v>
      </c>
      <c r="D9" s="2">
        <v>8.6795000000000009</v>
      </c>
      <c r="E9" s="2" t="s">
        <v>11</v>
      </c>
    </row>
    <row r="10" spans="2:5" s="2" customFormat="1" x14ac:dyDescent="0.25">
      <c r="B10" s="3" t="s">
        <v>12</v>
      </c>
      <c r="C10" s="2">
        <v>-33.872799999999998</v>
      </c>
      <c r="D10" s="2">
        <v>151.20529999999999</v>
      </c>
      <c r="E10" s="2" t="s">
        <v>5</v>
      </c>
    </row>
    <row r="11" spans="2:5" s="2" customFormat="1" x14ac:dyDescent="0.25">
      <c r="B11" s="3"/>
    </row>
    <row r="12" spans="2:5" s="2" customFormat="1" x14ac:dyDescent="0.25">
      <c r="B12" s="3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5.01 City 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Hmz</cp:lastModifiedBy>
  <dcterms:created xsi:type="dcterms:W3CDTF">2021-04-19T07:10:42Z</dcterms:created>
  <dcterms:modified xsi:type="dcterms:W3CDTF">2022-06-04T00:22:18Z</dcterms:modified>
</cp:coreProperties>
</file>