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rkB\AppData\Local\Microsoft\Windows\INetCache\Content.Outlook\J3TWOMMZ\"/>
    </mc:Choice>
  </mc:AlternateContent>
  <xr:revisionPtr revIDLastSave="0" documentId="13_ncr:1_{E2D6E451-AF22-4C27-9F9B-E7CEE9BEC022}" xr6:coauthVersionLast="47" xr6:coauthVersionMax="47" xr10:uidLastSave="{00000000-0000-0000-0000-000000000000}"/>
  <bookViews>
    <workbookView xWindow="3465" yWindow="3630" windowWidth="22155" windowHeight="12990" activeTab="1" xr2:uid="{00000000-000D-0000-FFFF-FFFF00000000}"/>
  </bookViews>
  <sheets>
    <sheet name="Jahreswerte" sheetId="2" r:id="rId1"/>
    <sheet name="Abrechnungszeitrau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0" i="2"/>
  <c r="E16" i="4"/>
  <c r="E15" i="4"/>
  <c r="E14" i="4"/>
  <c r="E13" i="4"/>
  <c r="E12" i="4"/>
  <c r="E11" i="4"/>
  <c r="E10" i="4"/>
</calcChain>
</file>

<file path=xl/sharedStrings.xml><?xml version="1.0" encoding="utf-8"?>
<sst xmlns="http://schemas.openxmlformats.org/spreadsheetml/2006/main" count="54" uniqueCount="29">
  <si>
    <t>Zählernummer:</t>
  </si>
  <si>
    <t>1LOG0006113696</t>
  </si>
  <si>
    <t>Marktlokation:</t>
  </si>
  <si>
    <t>Zähleradresse:</t>
  </si>
  <si>
    <t>Schulstr. 12 30938 Wettmar</t>
  </si>
  <si>
    <t>Zählertyp:</t>
  </si>
  <si>
    <t>Nichtfernauslesbarer Zähler</t>
  </si>
  <si>
    <t>Sparte:</t>
  </si>
  <si>
    <t>Strom</t>
  </si>
  <si>
    <t>Messstellenbetreiber:</t>
  </si>
  <si>
    <t>Avacon Netz GmbH</t>
  </si>
  <si>
    <t>Periode</t>
  </si>
  <si>
    <t>Typ</t>
  </si>
  <si>
    <t>Verbrauch [kWh]</t>
  </si>
  <si>
    <t>2022</t>
  </si>
  <si>
    <t>1.8.0 ET - Eintarif</t>
  </si>
  <si>
    <t>2021</t>
  </si>
  <si>
    <t>2020</t>
  </si>
  <si>
    <t>2019</t>
  </si>
  <si>
    <t>2018</t>
  </si>
  <si>
    <t>14.03.2018 - 07.03.2019</t>
  </si>
  <si>
    <t>08.03.2019 - 31.12.2019</t>
  </si>
  <si>
    <t>01.01.2020 - 14.03.2020</t>
  </si>
  <si>
    <t>15.03.2020 - 14.03.2021</t>
  </si>
  <si>
    <t>15.03.2021 - 08.03.2022</t>
  </si>
  <si>
    <t>09.03.2022 - 31.12.2022</t>
  </si>
  <si>
    <t>01.01.2023 - 22.03.2023</t>
  </si>
  <si>
    <t>month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</si>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</sst>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0" sqref="E10:E14"/>
    </sheetView>
  </sheetViews>
  <sheetFormatPr baseColWidth="10" defaultColWidth="9.140625" defaultRowHeight="15" x14ac:dyDescent="0.25"/>
  <cols>
    <col min="1" max="1" width="20.5703125" customWidth="1"/>
    <col min="2" max="2" width="25.7109375" customWidth="1"/>
    <col min="3" max="3" width="16.71093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2" t="s">
        <v>2</v>
      </c>
      <c r="B2" s="3">
        <v>50424407738</v>
      </c>
    </row>
    <row r="3" spans="1:5" x14ac:dyDescent="0.25">
      <c r="A3" s="2" t="s">
        <v>3</v>
      </c>
      <c r="B3" s="2" t="s">
        <v>4</v>
      </c>
    </row>
    <row r="4" spans="1:5" x14ac:dyDescent="0.25">
      <c r="A4" s="2" t="s">
        <v>5</v>
      </c>
      <c r="B4" s="2" t="s">
        <v>6</v>
      </c>
    </row>
    <row r="5" spans="1:5" x14ac:dyDescent="0.25">
      <c r="A5" s="2" t="s">
        <v>7</v>
      </c>
      <c r="B5" s="2" t="s">
        <v>8</v>
      </c>
    </row>
    <row r="6" spans="1:5" x14ac:dyDescent="0.25">
      <c r="A6" s="2"/>
      <c r="B6" s="2"/>
    </row>
    <row r="7" spans="1:5" x14ac:dyDescent="0.25">
      <c r="A7" s="2" t="s">
        <v>9</v>
      </c>
      <c r="B7" s="2" t="s">
        <v>10</v>
      </c>
    </row>
    <row r="9" spans="1:5" s="1" customFormat="1" x14ac:dyDescent="0.25">
      <c r="A9" s="1" t="s">
        <v>11</v>
      </c>
      <c r="B9" s="1" t="s">
        <v>12</v>
      </c>
      <c r="C9" s="1" t="s">
        <v>13</v>
      </c>
      <c r="E9" s="1" t="s">
        <v>28</v>
      </c>
    </row>
    <row r="10" spans="1:5" x14ac:dyDescent="0.25">
      <c r="A10" t="s">
        <v>14</v>
      </c>
      <c r="B10" t="s">
        <v>15</v>
      </c>
      <c r="C10" s="4">
        <v>37923</v>
      </c>
      <c r="E10" s="5">
        <f>C10/12</f>
        <v>3160.25</v>
      </c>
    </row>
    <row r="11" spans="1:5" x14ac:dyDescent="0.25">
      <c r="A11" t="s">
        <v>16</v>
      </c>
      <c r="B11" t="s">
        <v>15</v>
      </c>
      <c r="C11" s="4">
        <v>41746</v>
      </c>
      <c r="E11" s="5">
        <f t="shared" ref="E11:E14" si="0">C11/12</f>
        <v>3478.8333333333335</v>
      </c>
    </row>
    <row r="12" spans="1:5" x14ac:dyDescent="0.25">
      <c r="A12" t="s">
        <v>17</v>
      </c>
      <c r="B12" t="s">
        <v>15</v>
      </c>
      <c r="C12" s="4">
        <v>37947</v>
      </c>
      <c r="E12" s="5">
        <f t="shared" si="0"/>
        <v>3162.25</v>
      </c>
    </row>
    <row r="13" spans="1:5" x14ac:dyDescent="0.25">
      <c r="A13" t="s">
        <v>18</v>
      </c>
      <c r="B13" t="s">
        <v>15</v>
      </c>
      <c r="C13" s="4">
        <v>40109</v>
      </c>
      <c r="E13" s="5">
        <f t="shared" si="0"/>
        <v>3342.4166666666665</v>
      </c>
    </row>
    <row r="14" spans="1:5" x14ac:dyDescent="0.25">
      <c r="A14" t="s">
        <v>19</v>
      </c>
      <c r="B14" t="s">
        <v>15</v>
      </c>
      <c r="C14" s="4">
        <v>39377</v>
      </c>
      <c r="E14" s="5">
        <f t="shared" si="0"/>
        <v>3281.4166666666665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36B0-7B57-414B-8BE3-EBFBD0C5241F}">
  <dimension ref="A1:E1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2.5703125" customWidth="1"/>
    <col min="2" max="2" width="25.7109375" customWidth="1"/>
    <col min="3" max="3" width="16.71093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2" t="s">
        <v>2</v>
      </c>
      <c r="B2" s="3">
        <v>50424407738</v>
      </c>
    </row>
    <row r="3" spans="1:5" x14ac:dyDescent="0.25">
      <c r="A3" s="2" t="s">
        <v>3</v>
      </c>
      <c r="B3" s="2" t="s">
        <v>4</v>
      </c>
    </row>
    <row r="4" spans="1:5" x14ac:dyDescent="0.25">
      <c r="A4" s="2" t="s">
        <v>5</v>
      </c>
      <c r="B4" s="2" t="s">
        <v>6</v>
      </c>
    </row>
    <row r="5" spans="1:5" x14ac:dyDescent="0.25">
      <c r="A5" s="2" t="s">
        <v>7</v>
      </c>
      <c r="B5" s="2" t="s">
        <v>8</v>
      </c>
    </row>
    <row r="6" spans="1:5" x14ac:dyDescent="0.25">
      <c r="A6" s="2"/>
      <c r="B6" s="2"/>
    </row>
    <row r="7" spans="1:5" x14ac:dyDescent="0.25">
      <c r="A7" s="2" t="s">
        <v>9</v>
      </c>
      <c r="B7" s="2" t="s">
        <v>10</v>
      </c>
    </row>
    <row r="9" spans="1:5" s="1" customFormat="1" x14ac:dyDescent="0.25">
      <c r="A9" s="1" t="s">
        <v>11</v>
      </c>
      <c r="B9" s="1" t="s">
        <v>12</v>
      </c>
      <c r="C9" s="1" t="s">
        <v>13</v>
      </c>
      <c r="E9" s="1" t="s">
        <v>27</v>
      </c>
    </row>
    <row r="10" spans="1:5" x14ac:dyDescent="0.25">
      <c r="A10" t="s">
        <v>26</v>
      </c>
      <c r="B10" t="s">
        <v>15</v>
      </c>
      <c r="C10" s="4">
        <v>10880</v>
      </c>
      <c r="E10" s="5">
        <f>C10/(31+28+22)*30</f>
        <v>4029.6296296296296</v>
      </c>
    </row>
    <row r="11" spans="1:5" x14ac:dyDescent="0.25">
      <c r="A11" t="s">
        <v>25</v>
      </c>
      <c r="B11" t="s">
        <v>15</v>
      </c>
      <c r="C11" s="4">
        <v>26419</v>
      </c>
      <c r="E11" s="5">
        <f>C11/(365-31-28-8)*30</f>
        <v>2659.6308724832215</v>
      </c>
    </row>
    <row r="12" spans="1:5" x14ac:dyDescent="0.25">
      <c r="A12" t="s">
        <v>24</v>
      </c>
      <c r="B12" t="s">
        <v>15</v>
      </c>
      <c r="C12" s="4">
        <v>44580</v>
      </c>
      <c r="E12" s="5">
        <f>C12/(365-31-28-14)*30</f>
        <v>4580.1369863013697</v>
      </c>
    </row>
    <row r="13" spans="1:5" x14ac:dyDescent="0.25">
      <c r="A13" t="s">
        <v>23</v>
      </c>
      <c r="B13" t="s">
        <v>15</v>
      </c>
      <c r="C13" s="4">
        <v>37449</v>
      </c>
      <c r="E13" s="5">
        <f>C13/365*30</f>
        <v>3078</v>
      </c>
    </row>
    <row r="14" spans="1:5" x14ac:dyDescent="0.25">
      <c r="A14" t="s">
        <v>22</v>
      </c>
      <c r="B14" t="s">
        <v>15</v>
      </c>
      <c r="C14" s="4">
        <v>9168</v>
      </c>
      <c r="E14" s="5">
        <f>C14/(31+28+14)*30</f>
        <v>3767.6712328767121</v>
      </c>
    </row>
    <row r="15" spans="1:5" x14ac:dyDescent="0.25">
      <c r="A15" t="s">
        <v>21</v>
      </c>
      <c r="B15" t="s">
        <v>15</v>
      </c>
      <c r="C15" s="4">
        <v>27618</v>
      </c>
      <c r="E15" s="5">
        <f>C15/(365-31-28-7)*30</f>
        <v>2771.0367892976592</v>
      </c>
    </row>
    <row r="16" spans="1:5" x14ac:dyDescent="0.25">
      <c r="A16" t="s">
        <v>20</v>
      </c>
      <c r="B16" t="s">
        <v>15</v>
      </c>
      <c r="C16" s="4">
        <v>37686</v>
      </c>
      <c r="E16" s="5">
        <f>C16/(365-7)*30</f>
        <v>3158.0446927374301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Jahreswerte</vt:lpstr>
      <vt:lpstr>Abrechnungszeitraum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 Behrens</cp:lastModifiedBy>
  <dcterms:created xsi:type="dcterms:W3CDTF">2023-12-06T09:05:52Z</dcterms:created>
  <dcterms:modified xsi:type="dcterms:W3CDTF">2023-12-23T11:10:13Z</dcterms:modified>
</cp:coreProperties>
</file>