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yq/Documents/研/研1/dApp升级/SmartUpdater论文/TSE-修改/SmartUpdater/developer-usability-study/study-result/"/>
    </mc:Choice>
  </mc:AlternateContent>
  <xr:revisionPtr revIDLastSave="0" documentId="13_ncr:9_{FE2B8317-BA61-E14A-B8C9-6A861EF029CF}" xr6:coauthVersionLast="47" xr6:coauthVersionMax="47" xr10:uidLastSave="{00000000-0000-0000-0000-000000000000}"/>
  <bookViews>
    <workbookView xWindow="3700" yWindow="22360" windowWidth="30240" windowHeight="17360" xr2:uid="{F6FD7F2A-E65B-244C-8614-E312355BC8C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100" i="1" l="1"/>
  <c r="O100" i="1"/>
  <c r="N100" i="1"/>
  <c r="P99" i="1"/>
  <c r="O99" i="1"/>
  <c r="N99" i="1"/>
  <c r="P98" i="1"/>
  <c r="O98" i="1"/>
  <c r="N98" i="1"/>
  <c r="P97" i="1"/>
  <c r="O97" i="1"/>
  <c r="N97" i="1"/>
  <c r="P96" i="1"/>
  <c r="O96" i="1"/>
  <c r="N96" i="1"/>
  <c r="P103" i="1"/>
  <c r="O103" i="1"/>
  <c r="N103" i="1"/>
  <c r="P102" i="1"/>
  <c r="O102" i="1"/>
  <c r="N102" i="1"/>
  <c r="P101" i="1"/>
  <c r="O101" i="1"/>
  <c r="N101" i="1"/>
  <c r="P93" i="1"/>
  <c r="O93" i="1"/>
  <c r="N93" i="1"/>
  <c r="P92" i="1"/>
  <c r="O92" i="1"/>
  <c r="N92" i="1"/>
  <c r="P91" i="1"/>
  <c r="O91" i="1"/>
  <c r="N91" i="1"/>
  <c r="P90" i="1"/>
  <c r="O90" i="1"/>
  <c r="N90" i="1"/>
  <c r="P89" i="1"/>
  <c r="O89" i="1"/>
  <c r="N89" i="1"/>
  <c r="P88" i="1"/>
  <c r="O88" i="1"/>
  <c r="N88" i="1"/>
  <c r="P87" i="1"/>
  <c r="O87" i="1"/>
  <c r="N87" i="1"/>
  <c r="P86" i="1"/>
  <c r="O86" i="1"/>
  <c r="N86" i="1"/>
  <c r="P85" i="1"/>
  <c r="O85" i="1"/>
  <c r="N85" i="1"/>
  <c r="P84" i="1"/>
  <c r="O84" i="1"/>
  <c r="N84" i="1"/>
  <c r="P67" i="1"/>
  <c r="O67" i="1"/>
  <c r="N67" i="1"/>
  <c r="P66" i="1"/>
  <c r="O66" i="1"/>
  <c r="N66" i="1"/>
  <c r="P65" i="1"/>
  <c r="O65" i="1"/>
  <c r="N65" i="1"/>
  <c r="P64" i="1"/>
  <c r="O64" i="1"/>
  <c r="N64" i="1"/>
  <c r="P63" i="1"/>
  <c r="O63" i="1"/>
  <c r="N63" i="1"/>
  <c r="P57" i="1"/>
  <c r="O57" i="1"/>
  <c r="N57" i="1"/>
  <c r="P56" i="1"/>
  <c r="O56" i="1"/>
  <c r="N56" i="1"/>
  <c r="P55" i="1"/>
  <c r="O55" i="1"/>
  <c r="N55" i="1"/>
  <c r="P54" i="1"/>
  <c r="O54" i="1"/>
  <c r="N54" i="1"/>
  <c r="P53" i="1"/>
  <c r="O53" i="1"/>
  <c r="N53" i="1"/>
  <c r="P52" i="1"/>
  <c r="O52" i="1"/>
  <c r="N52" i="1"/>
  <c r="P51" i="1"/>
  <c r="O51" i="1"/>
  <c r="N51" i="1"/>
  <c r="P70" i="1"/>
  <c r="O70" i="1"/>
  <c r="N70" i="1"/>
  <c r="P69" i="1"/>
  <c r="O69" i="1"/>
  <c r="N69" i="1"/>
  <c r="P68" i="1"/>
  <c r="O68" i="1"/>
  <c r="N68" i="1"/>
  <c r="P60" i="1"/>
  <c r="O60" i="1"/>
  <c r="N60" i="1"/>
  <c r="P59" i="1"/>
  <c r="O59" i="1"/>
  <c r="N59" i="1"/>
  <c r="P58" i="1"/>
  <c r="O58" i="1"/>
  <c r="N58" i="1"/>
  <c r="P9" i="1"/>
  <c r="O9" i="1"/>
  <c r="N9" i="1"/>
  <c r="P34" i="1"/>
  <c r="O34" i="1"/>
  <c r="N34" i="1"/>
  <c r="P35" i="1"/>
  <c r="O35" i="1"/>
  <c r="N35" i="1"/>
  <c r="P36" i="1"/>
  <c r="O36" i="1"/>
  <c r="N36" i="1"/>
  <c r="N31" i="1"/>
  <c r="N30" i="1"/>
  <c r="N28" i="1"/>
  <c r="P24" i="1"/>
  <c r="O24" i="1"/>
  <c r="N24" i="1"/>
  <c r="P23" i="1"/>
  <c r="O23" i="1"/>
  <c r="N23" i="1"/>
  <c r="P22" i="1"/>
  <c r="O22" i="1"/>
  <c r="N22" i="1"/>
  <c r="P21" i="1"/>
  <c r="O21" i="1"/>
  <c r="N21" i="1"/>
  <c r="P18" i="1"/>
  <c r="P17" i="1"/>
  <c r="P20" i="1"/>
  <c r="O20" i="1"/>
  <c r="N20" i="1"/>
  <c r="O17" i="1"/>
  <c r="N17" i="1"/>
  <c r="P32" i="1"/>
  <c r="O32" i="1"/>
  <c r="N32" i="1"/>
  <c r="P31" i="1"/>
  <c r="O31" i="1"/>
  <c r="P30" i="1"/>
  <c r="O30" i="1"/>
  <c r="P29" i="1"/>
  <c r="O29" i="1"/>
  <c r="N29" i="1"/>
  <c r="P28" i="1"/>
  <c r="O28" i="1"/>
  <c r="P25" i="1"/>
  <c r="O25" i="1"/>
  <c r="N25" i="1"/>
  <c r="P19" i="1"/>
  <c r="O19" i="1"/>
  <c r="N19" i="1"/>
  <c r="O18" i="1"/>
  <c r="N18" i="1"/>
  <c r="P16" i="1"/>
  <c r="O16" i="1"/>
  <c r="N16" i="1"/>
  <c r="P15" i="1"/>
  <c r="O15" i="1"/>
  <c r="N15" i="1"/>
  <c r="P8" i="1"/>
  <c r="O8" i="1"/>
  <c r="N8" i="1"/>
  <c r="P7" i="1"/>
  <c r="O7" i="1"/>
  <c r="N7" i="1"/>
  <c r="P6" i="1"/>
  <c r="O6" i="1"/>
  <c r="N6" i="1"/>
</calcChain>
</file>

<file path=xl/sharedStrings.xml><?xml version="1.0" encoding="utf-8"?>
<sst xmlns="http://purl.oclc.org/ooxml/spreadsheetml/main" count="313" uniqueCount="94">
  <si>
    <t>A(chen)</t>
  </si>
  <si>
    <t>B(meng)</t>
  </si>
  <si>
    <t>C(zhao)</t>
  </si>
  <si>
    <t>D(zhou)</t>
  </si>
  <si>
    <t>E(gao)</t>
  </si>
  <si>
    <t>F(du)</t>
  </si>
  <si>
    <t>G(hu)</t>
  </si>
  <si>
    <t>H(li)</t>
  </si>
  <si>
    <t>Statistics</t>
  </si>
  <si>
    <t>yes</t>
  </si>
  <si>
    <t>no</t>
  </si>
  <si>
    <t>Avg</t>
  </si>
  <si>
    <t>Stdev</t>
  </si>
  <si>
    <t>Median</t>
  </si>
  <si>
    <t>Q1</t>
  </si>
  <si>
    <t>Have you ever conducted research in the field of Blockchain?</t>
  </si>
  <si>
    <t>(yes/no)</t>
  </si>
  <si>
    <t>Q2</t>
  </si>
  <si>
    <t>Did you write Solidity code in the last two weeks?</t>
  </si>
  <si>
    <t>Q3</t>
  </si>
  <si>
    <t>Have you previously worked on a production-grade Solidity-based Ethereum contract?</t>
  </si>
  <si>
    <t>Q4</t>
  </si>
  <si>
    <t>How familiar are you with the Ethereum Blockchain in particular?</t>
  </si>
  <si>
    <t>(1-not familiar, 7-very familiar)</t>
  </si>
  <si>
    <t>Q5</t>
  </si>
  <si>
    <t>How familiar are you with the Solidity programming language?</t>
  </si>
  <si>
    <t>Q6</t>
  </si>
  <si>
    <t>Task 1</t>
  </si>
  <si>
    <t>T1Q1</t>
  </si>
  <si>
    <t>(1-not familiar, 7-most familiar)</t>
  </si>
  <si>
    <t>(1-least confident, 7-most confident)</t>
  </si>
  <si>
    <t>(1-easy, 7-most difficult)</t>
  </si>
  <si>
    <t>(Time in Minutes)</t>
  </si>
  <si>
    <t>Task 2</t>
  </si>
  <si>
    <t>T2Q1</t>
  </si>
  <si>
    <t>T2Q2</t>
  </si>
  <si>
    <t>T2Q3</t>
  </si>
  <si>
    <t>T2Q4</t>
  </si>
  <si>
    <t>T2Q5</t>
  </si>
  <si>
    <t>T2Q6</t>
  </si>
  <si>
    <t>(1 easy, 7 most difficult)</t>
  </si>
  <si>
    <t>T2Q7</t>
  </si>
  <si>
    <t>Do you know how to get the values of the state with dynamic storage strategy (e.g., mapping-type state) from the Ethereum blockchain? If you know, please explain in detail how to get them.</t>
  </si>
  <si>
    <t>T2Q8</t>
  </si>
  <si>
    <t>Additional Feedback</t>
  </si>
  <si>
    <t>How many years of experience do you have in Solidity development?</t>
  </si>
  <si>
    <t>Q7</t>
  </si>
  <si>
    <t>How familiar are you with Solidity contract maintenance techniques?</t>
  </si>
  <si>
    <t>Have you previously used the delegatecall-based pattern in a Solidity contract?</t>
  </si>
  <si>
    <t>Have you previously used a different contract maintenance pattern ?</t>
  </si>
  <si>
    <t>How familiar are you with the delegatecall-based  pattern?</t>
  </si>
  <si>
    <t>How confident are you in the correctness of the conversion using SmartUpdater?</t>
    <phoneticPr fontId="20" type="noConversion"/>
  </si>
  <si>
    <t>T1Q6</t>
    <phoneticPr fontId="20" type="noConversion"/>
  </si>
  <si>
    <t>How difficult is the manual conversion?</t>
    <phoneticPr fontId="20" type="noConversion"/>
  </si>
  <si>
    <t>T1Q7</t>
    <phoneticPr fontId="20" type="noConversion"/>
  </si>
  <si>
    <t>How difficult is the automatic conversion with SmartUpdater?</t>
    <phoneticPr fontId="20" type="noConversion"/>
  </si>
  <si>
    <t>T1Q8</t>
    <phoneticPr fontId="20" type="noConversion"/>
  </si>
  <si>
    <t>How satisfied are you with the conversion using SmartUpdater?</t>
  </si>
  <si>
    <t>T1Q9</t>
    <phoneticPr fontId="20" type="noConversion"/>
  </si>
  <si>
    <t>How much time do you need to manually convert the given contract using the delegatecall-based pattern?</t>
    <phoneticPr fontId="20" type="noConversion"/>
  </si>
  <si>
    <t>T1Q10</t>
    <phoneticPr fontId="20" type="noConversion"/>
  </si>
  <si>
    <t>How much time do you need to convert the contract using SmartUpdater?</t>
    <phoneticPr fontId="20" type="noConversion"/>
  </si>
  <si>
    <t>T1Q11</t>
    <phoneticPr fontId="20" type="noConversion"/>
  </si>
  <si>
    <t>T1Q12</t>
    <phoneticPr fontId="20" type="noConversion"/>
  </si>
  <si>
    <t>How confident are you in the correctness of the contract maintenance processed by yourself ?</t>
  </si>
  <si>
    <t>How confident are you in the correctness of the contract maintenance processed by using SmartUpdater ?</t>
  </si>
  <si>
    <t>How difficult is it to write DSL-written contract/policy by reading the design document? </t>
    <phoneticPr fontId="20" type="noConversion"/>
  </si>
  <si>
    <t>How difficult is the maintenance process using SmartUpdater?</t>
  </si>
  <si>
    <t>I(xu)</t>
    <phoneticPr fontId="17" type="noConversion"/>
  </si>
  <si>
    <t>no</t>
    <phoneticPr fontId="17" type="noConversion"/>
  </si>
  <si>
    <t>Have you previously used the maintenance method provided by OpenZeppelin ?</t>
    <phoneticPr fontId="17" type="noConversion"/>
  </si>
  <si>
    <t>How confident are you in the correctness of your manual conversion?</t>
    <phoneticPr fontId="20" type="noConversion"/>
  </si>
  <si>
    <t>How confident are you in the correctness of the conversion using OpenZeppelin’s method?</t>
    <phoneticPr fontId="20" type="noConversion"/>
  </si>
  <si>
    <t>How difficult is the conversion with OpenZeppelin’s method?</t>
    <phoneticPr fontId="20" type="noConversion"/>
  </si>
  <si>
    <t>How much time do you need to convert the given contract using OpenZeppelin’s method?</t>
    <phoneticPr fontId="20" type="noConversion"/>
  </si>
  <si>
    <t>T1Q2</t>
    <phoneticPr fontId="17" type="noConversion"/>
  </si>
  <si>
    <t>T1Q3</t>
    <phoneticPr fontId="17" type="noConversion"/>
  </si>
  <si>
    <t>T1Q4</t>
    <phoneticPr fontId="17" type="noConversion"/>
  </si>
  <si>
    <t>T1Q5</t>
    <phoneticPr fontId="17" type="noConversion"/>
  </si>
  <si>
    <t>T1Q13</t>
    <phoneticPr fontId="20" type="noConversion"/>
  </si>
  <si>
    <t>T1Q14</t>
    <phoneticPr fontId="20" type="noConversion"/>
  </si>
  <si>
    <t xml:space="preserve">How difficult is the contract maintenance process by yourself? </t>
    <phoneticPr fontId="17" type="noConversion"/>
  </si>
  <si>
    <t>yes
The dynamic storage strategy is to assign a 32-bit slot to a 32-bit value, with a maximum of 2^256 slots per contract, which are allocated only when used. When I set a state, I assign a slot to a state, and write the corresponding value in the slot, which is permanently stored on the chain, and when I access the state, I access the corresponding value through the slot.</t>
    <phoneticPr fontId="17" type="noConversion"/>
  </si>
  <si>
    <t>yes
You can create a storage contract for balance storage so that there is no need for user balance mapping</t>
    <phoneticPr fontId="17" type="noConversion"/>
  </si>
  <si>
    <t>yes
,design to provide reading functions</t>
    <phoneticPr fontId="17" type="noConversion"/>
  </si>
  <si>
    <t xml:space="preserve">How much time do you need to perform maintenance of the manually converted contract? </t>
    <phoneticPr fontId="20" type="noConversion"/>
  </si>
  <si>
    <t xml:space="preserve">How much time do you need to perform maintenance of the OpenZeppelin-based contract? </t>
    <phoneticPr fontId="20" type="noConversion"/>
  </si>
  <si>
    <t>How much time do you need to perform maintenance using SmartUpdater?</t>
    <phoneticPr fontId="20" type="noConversion"/>
  </si>
  <si>
    <t>T2Q9</t>
    <phoneticPr fontId="17" type="noConversion"/>
  </si>
  <si>
    <t>(Time in Minutes)</t>
    <phoneticPr fontId="17" type="noConversion"/>
  </si>
  <si>
    <t>(year number)</t>
    <phoneticPr fontId="17" type="noConversion"/>
  </si>
  <si>
    <t>SmartUpdater Developer Study Answer Sheet --- MyartPoint</t>
    <phoneticPr fontId="17" type="noConversion"/>
  </si>
  <si>
    <t>SmartUpdater Developer Study Answer Sheet --- Hello</t>
    <phoneticPr fontId="17" type="noConversion"/>
  </si>
  <si>
    <t>SmartUpdater Developer Study Answer Sheet --- BancorBuyer</t>
    <phoneticPr fontId="17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</si>
</sst>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rgb="FF000000"/>
      <name val="Liberation Sans"/>
    </font>
    <font>
      <b/>
      <sz val="16"/>
      <color rgb="FF000000"/>
      <name val="Liberation Sans"/>
    </font>
    <font>
      <sz val="12"/>
      <color rgb="FF000000"/>
      <name val="Helvetica"/>
      <family val="2"/>
    </font>
    <font>
      <b/>
      <sz val="12"/>
      <color rgb="FF000000"/>
      <name val="Liberation Sans"/>
    </font>
    <font>
      <sz val="9"/>
      <name val="FangSong"/>
      <family val="3"/>
      <charset val="134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16">
    <xf numFmtId="0" fontId="0" fillId="0" borderId="0" xfId="0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</cellXfs>
  <cellStyles count="18">
    <cellStyle name="Accent" xfId="1" xr:uid="{729BF227-CAF1-1942-B3B8-2544F15D9AE0}"/>
    <cellStyle name="Accent 1" xfId="2" xr:uid="{31AE3640-B8C7-1547-8183-BD2E3C34DFEF}"/>
    <cellStyle name="Accent 2" xfId="3" xr:uid="{CAD25A2D-9961-9E49-885D-36ED9FE79927}"/>
    <cellStyle name="Accent 3" xfId="4" xr:uid="{BA50E885-1E3C-6241-BBA2-7BB24407A37E}"/>
    <cellStyle name="Bad" xfId="5" xr:uid="{C1AB38E1-C109-F243-A06A-2AC3D53442B2}"/>
    <cellStyle name="Error" xfId="6" xr:uid="{7F1BA334-5435-144A-8902-32D20AFF9533}"/>
    <cellStyle name="Footnote" xfId="7" xr:uid="{B226589D-F43C-CF4F-B3F1-1C1864530DCB}"/>
    <cellStyle name="Good" xfId="8" xr:uid="{4238C184-8ACA-6E47-BD54-545CA2D51889}"/>
    <cellStyle name="Heading" xfId="9" xr:uid="{597D902A-47D6-9E4A-8B74-D1D6BB189BF3}"/>
    <cellStyle name="Heading 1" xfId="10" xr:uid="{FACA61CB-CF70-7E42-B50C-D62E6FF2D541}"/>
    <cellStyle name="Heading 2" xfId="11" xr:uid="{E99467F8-C3B7-8C47-B663-679A5118C68A}"/>
    <cellStyle name="Hyperlink" xfId="12" xr:uid="{E73A75EA-90E8-3642-A9C9-F1243FC3FD3F}"/>
    <cellStyle name="Neutral" xfId="13" xr:uid="{D2D1E845-91FC-F64C-AB50-E00078B33ED1}"/>
    <cellStyle name="Note" xfId="14" xr:uid="{388A36EB-786B-1042-A18B-3889FF77573E}"/>
    <cellStyle name="Status" xfId="15" xr:uid="{B054FB9F-F9BF-3244-8A36-E088B3AA5919}"/>
    <cellStyle name="Text" xfId="16" xr:uid="{03895984-761C-494E-87EC-4F6C0B7C5648}"/>
    <cellStyle name="Warning" xfId="17" xr:uid="{A08273E6-2EBE-0C41-90FA-83CADAE4F7F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6B6D-F733-C247-9970-04B4F8D1D2EA}">
  <dimension ref="A1:R103"/>
  <sheetViews>
    <sheetView tabSelected="1" topLeftCell="A33" zoomScale="65" zoomScaleNormal="100" workbookViewId="0">
      <selection activeCell="K106" sqref="K106"/>
    </sheetView>
  </sheetViews>
  <sheetFormatPr baseColWidth="10" defaultRowHeight="16"/>
  <cols>
    <col min="1" max="1" width="7.83203125" customWidth="1"/>
    <col min="2" max="2" width="99.6640625" customWidth="1"/>
    <col min="3" max="3" width="18" style="3" customWidth="1"/>
    <col min="4" max="4" width="19" style="3" customWidth="1"/>
    <col min="5" max="14" width="14.1640625" style="3" customWidth="1"/>
    <col min="15" max="15" width="10.83203125" style="3" customWidth="1"/>
    <col min="16" max="16" width="14.1640625" style="3" customWidth="1"/>
    <col min="17" max="17" width="14.1640625" customWidth="1"/>
    <col min="18" max="18" width="38.5" customWidth="1"/>
    <col min="19" max="1025" width="14.1640625" customWidth="1"/>
    <col min="1026" max="1026" width="10.83203125" customWidth="1"/>
  </cols>
  <sheetData>
    <row r="1" spans="1:18" ht="21">
      <c r="A1" s="13" t="s">
        <v>91</v>
      </c>
      <c r="B1" s="13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68</v>
      </c>
      <c r="L1" s="15" t="s">
        <v>8</v>
      </c>
      <c r="M1" s="15"/>
      <c r="N1" s="15"/>
      <c r="O1" s="15"/>
      <c r="P1" s="15"/>
    </row>
    <row r="2" spans="1:18" s="2" customFormat="1" ht="18">
      <c r="A2" s="13"/>
      <c r="B2" s="13"/>
      <c r="C2" s="14"/>
      <c r="D2" s="14"/>
      <c r="E2" s="14"/>
      <c r="F2" s="14"/>
      <c r="G2" s="14"/>
      <c r="H2" s="14"/>
      <c r="I2" s="14"/>
      <c r="J2" s="14"/>
      <c r="K2" s="14"/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8">
      <c r="A3" s="9" t="s">
        <v>14</v>
      </c>
      <c r="B3" s="9" t="s">
        <v>15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>
        <v>9</v>
      </c>
      <c r="M3" s="3">
        <v>0</v>
      </c>
      <c r="R3" t="s">
        <v>16</v>
      </c>
    </row>
    <row r="4" spans="1:18">
      <c r="A4" s="9" t="s">
        <v>17</v>
      </c>
      <c r="B4" s="9" t="s">
        <v>18</v>
      </c>
      <c r="C4" s="3" t="s">
        <v>9</v>
      </c>
      <c r="D4" s="3" t="s">
        <v>9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9</v>
      </c>
      <c r="J4" s="3" t="s">
        <v>9</v>
      </c>
      <c r="K4" s="3" t="s">
        <v>69</v>
      </c>
      <c r="L4" s="3">
        <v>4</v>
      </c>
      <c r="M4" s="3">
        <v>5</v>
      </c>
      <c r="R4" t="s">
        <v>16</v>
      </c>
    </row>
    <row r="5" spans="1:18">
      <c r="A5" s="9" t="s">
        <v>19</v>
      </c>
      <c r="B5" s="9" t="s">
        <v>20</v>
      </c>
      <c r="C5" s="3" t="s">
        <v>9</v>
      </c>
      <c r="D5" s="3" t="s">
        <v>10</v>
      </c>
      <c r="E5" s="3" t="s">
        <v>9</v>
      </c>
      <c r="F5" s="3" t="s">
        <v>9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>
        <v>3</v>
      </c>
      <c r="M5" s="3">
        <v>5</v>
      </c>
      <c r="R5" t="s">
        <v>16</v>
      </c>
    </row>
    <row r="6" spans="1:18">
      <c r="A6" s="9" t="s">
        <v>21</v>
      </c>
      <c r="B6" s="9" t="s">
        <v>45</v>
      </c>
      <c r="C6" s="3">
        <v>3</v>
      </c>
      <c r="D6" s="3">
        <v>1</v>
      </c>
      <c r="E6" s="3">
        <v>6</v>
      </c>
      <c r="F6" s="3">
        <v>2</v>
      </c>
      <c r="G6" s="3">
        <v>1</v>
      </c>
      <c r="H6" s="3">
        <v>2</v>
      </c>
      <c r="I6" s="3">
        <v>3</v>
      </c>
      <c r="J6" s="3">
        <v>2</v>
      </c>
      <c r="K6" s="3">
        <v>4</v>
      </c>
      <c r="N6" s="3">
        <f>ROUND(AVERAGE(C6:K6),2)</f>
        <v>2.67</v>
      </c>
      <c r="O6" s="3">
        <f>ROUND(_xlfn.STDEV.S(C6:K6), 2)</f>
        <v>1.58</v>
      </c>
      <c r="P6" s="3">
        <f>ROUND(MEDIAN(C6:K6), 2)</f>
        <v>2</v>
      </c>
      <c r="R6" t="s">
        <v>90</v>
      </c>
    </row>
    <row r="7" spans="1:18">
      <c r="A7" s="9" t="s">
        <v>24</v>
      </c>
      <c r="B7" s="9" t="s">
        <v>22</v>
      </c>
      <c r="C7" s="3">
        <v>5</v>
      </c>
      <c r="D7" s="3">
        <v>4</v>
      </c>
      <c r="E7" s="3">
        <v>6</v>
      </c>
      <c r="F7" s="3">
        <v>3</v>
      </c>
      <c r="G7" s="3">
        <v>4</v>
      </c>
      <c r="H7" s="3">
        <v>4</v>
      </c>
      <c r="I7" s="3">
        <v>5</v>
      </c>
      <c r="J7" s="3">
        <v>3</v>
      </c>
      <c r="K7" s="3">
        <v>6</v>
      </c>
      <c r="N7" s="3">
        <f>ROUND(AVERAGE(C7:K7),2)</f>
        <v>4.4400000000000004</v>
      </c>
      <c r="O7" s="3">
        <f>ROUND(_xlfn.STDEV.S(C7:K7), 2)</f>
        <v>1.1299999999999999</v>
      </c>
      <c r="P7" s="3">
        <f>ROUND(MEDIAN(C7:K7), 2)</f>
        <v>4</v>
      </c>
      <c r="R7" t="s">
        <v>23</v>
      </c>
    </row>
    <row r="8" spans="1:18">
      <c r="A8" s="9" t="s">
        <v>26</v>
      </c>
      <c r="B8" s="9" t="s">
        <v>25</v>
      </c>
      <c r="C8" s="3">
        <v>4</v>
      </c>
      <c r="D8" s="3">
        <v>3</v>
      </c>
      <c r="E8" s="3">
        <v>6</v>
      </c>
      <c r="F8" s="3">
        <v>3</v>
      </c>
      <c r="G8" s="3">
        <v>2</v>
      </c>
      <c r="H8" s="3">
        <v>3</v>
      </c>
      <c r="I8" s="3">
        <v>5</v>
      </c>
      <c r="J8" s="3">
        <v>4</v>
      </c>
      <c r="K8" s="3">
        <v>5</v>
      </c>
      <c r="N8" s="3">
        <f>ROUND(AVERAGE(C8:K8),2)</f>
        <v>3.89</v>
      </c>
      <c r="O8" s="3">
        <f>ROUND(_xlfn.STDEV.S(C8:K8), 2)</f>
        <v>1.27</v>
      </c>
      <c r="P8" s="3">
        <f>ROUND(MEDIAN(C8:K8), 2)</f>
        <v>4</v>
      </c>
      <c r="R8" t="s">
        <v>23</v>
      </c>
    </row>
    <row r="9" spans="1:18">
      <c r="A9" s="9" t="s">
        <v>46</v>
      </c>
      <c r="B9" s="9" t="s">
        <v>47</v>
      </c>
      <c r="C9" s="3">
        <v>4</v>
      </c>
      <c r="D9" s="3">
        <v>3</v>
      </c>
      <c r="E9" s="3">
        <v>5</v>
      </c>
      <c r="F9" s="3">
        <v>1</v>
      </c>
      <c r="G9" s="3">
        <v>1</v>
      </c>
      <c r="H9" s="3">
        <v>1</v>
      </c>
      <c r="I9" s="3">
        <v>2</v>
      </c>
      <c r="J9" s="11">
        <v>3</v>
      </c>
      <c r="K9" s="11">
        <v>5</v>
      </c>
      <c r="N9" s="3">
        <f>ROUND(AVERAGE(C9:K9),2)</f>
        <v>2.78</v>
      </c>
      <c r="O9" s="3">
        <f>ROUND(_xlfn.STDEV.S(C9:K9), 2)</f>
        <v>1.64</v>
      </c>
      <c r="P9" s="3">
        <f>ROUND(MEDIAN(C9:K9), 2)</f>
        <v>3</v>
      </c>
      <c r="R9" t="s">
        <v>23</v>
      </c>
    </row>
    <row r="10" spans="1:18">
      <c r="A10" s="9"/>
      <c r="B10" s="9"/>
      <c r="J10" s="4"/>
      <c r="K10" s="4"/>
    </row>
    <row r="11" spans="1:18" ht="18">
      <c r="A11" s="12" t="s">
        <v>27</v>
      </c>
      <c r="B11" s="12"/>
    </row>
    <row r="12" spans="1:18">
      <c r="A12" s="9" t="s">
        <v>28</v>
      </c>
      <c r="B12" s="9" t="s">
        <v>48</v>
      </c>
      <c r="C12" s="3" t="s">
        <v>9</v>
      </c>
      <c r="D12" s="3" t="s">
        <v>10</v>
      </c>
      <c r="E12" s="3" t="s">
        <v>9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9</v>
      </c>
      <c r="K12" s="3" t="s">
        <v>9</v>
      </c>
      <c r="L12" s="3">
        <v>3</v>
      </c>
      <c r="M12" s="3">
        <v>5</v>
      </c>
      <c r="R12" t="s">
        <v>16</v>
      </c>
    </row>
    <row r="13" spans="1:18">
      <c r="A13" s="9" t="s">
        <v>75</v>
      </c>
      <c r="B13" s="9" t="s">
        <v>70</v>
      </c>
      <c r="C13" s="3" t="s">
        <v>69</v>
      </c>
      <c r="D13" s="3" t="s">
        <v>10</v>
      </c>
      <c r="E13" s="3" t="s">
        <v>9</v>
      </c>
      <c r="F13" s="3" t="s">
        <v>10</v>
      </c>
      <c r="G13" s="3" t="s">
        <v>10</v>
      </c>
      <c r="H13" s="3" t="s">
        <v>10</v>
      </c>
      <c r="I13" s="3" t="s">
        <v>10</v>
      </c>
      <c r="J13" s="3" t="s">
        <v>69</v>
      </c>
      <c r="K13" s="3" t="s">
        <v>9</v>
      </c>
      <c r="L13" s="3">
        <v>3</v>
      </c>
      <c r="M13" s="3">
        <v>5</v>
      </c>
      <c r="R13" t="s">
        <v>16</v>
      </c>
    </row>
    <row r="14" spans="1:18">
      <c r="A14" s="9" t="s">
        <v>76</v>
      </c>
      <c r="B14" s="9" t="s">
        <v>49</v>
      </c>
      <c r="C14" s="3" t="s">
        <v>9</v>
      </c>
      <c r="D14" s="3" t="s">
        <v>10</v>
      </c>
      <c r="E14" s="3" t="s">
        <v>9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2</v>
      </c>
      <c r="M14" s="3">
        <v>6</v>
      </c>
      <c r="R14" t="s">
        <v>16</v>
      </c>
    </row>
    <row r="15" spans="1:18">
      <c r="A15" s="9" t="s">
        <v>77</v>
      </c>
      <c r="B15" s="9" t="s">
        <v>50</v>
      </c>
      <c r="C15" s="3">
        <v>4</v>
      </c>
      <c r="D15" s="3">
        <v>1</v>
      </c>
      <c r="E15" s="3">
        <v>5</v>
      </c>
      <c r="F15" s="3">
        <v>4</v>
      </c>
      <c r="G15" s="3">
        <v>3</v>
      </c>
      <c r="H15" s="3">
        <v>2</v>
      </c>
      <c r="I15" s="3">
        <v>1</v>
      </c>
      <c r="J15" s="3">
        <v>3</v>
      </c>
      <c r="K15" s="3">
        <v>5</v>
      </c>
      <c r="N15" s="3">
        <f t="shared" ref="N15:N19" si="0">ROUND(AVERAGE(C15:K15),2)</f>
        <v>3.11</v>
      </c>
      <c r="O15" s="3">
        <f t="shared" ref="O15:O19" si="1">ROUND(_xlfn.STDEV.S(C15:K15), 2)</f>
        <v>1.54</v>
      </c>
      <c r="P15" s="3">
        <f>ROUND(MEDIAN(C15:K15), 2)</f>
        <v>3</v>
      </c>
      <c r="R15" t="s">
        <v>29</v>
      </c>
    </row>
    <row r="16" spans="1:18">
      <c r="A16" s="9" t="s">
        <v>78</v>
      </c>
      <c r="B16" s="9" t="s">
        <v>71</v>
      </c>
      <c r="C16" s="3">
        <v>3</v>
      </c>
      <c r="D16" s="3">
        <v>1</v>
      </c>
      <c r="E16" s="3">
        <v>6</v>
      </c>
      <c r="F16" s="3">
        <v>1</v>
      </c>
      <c r="G16" s="3">
        <v>3</v>
      </c>
      <c r="H16" s="3">
        <v>2</v>
      </c>
      <c r="I16" s="3">
        <v>3</v>
      </c>
      <c r="J16" s="3">
        <v>3</v>
      </c>
      <c r="K16" s="3">
        <v>5</v>
      </c>
      <c r="N16" s="3">
        <f t="shared" si="0"/>
        <v>3</v>
      </c>
      <c r="O16" s="3">
        <f t="shared" si="1"/>
        <v>1.66</v>
      </c>
      <c r="P16" s="3">
        <f>ROUND(MEDIAN(C16:K16), 2)</f>
        <v>3</v>
      </c>
      <c r="R16" t="s">
        <v>30</v>
      </c>
    </row>
    <row r="17" spans="1:18">
      <c r="A17" s="9" t="s">
        <v>52</v>
      </c>
      <c r="B17" s="9" t="s">
        <v>72</v>
      </c>
      <c r="C17" s="3">
        <v>4</v>
      </c>
      <c r="D17" s="3">
        <v>3</v>
      </c>
      <c r="E17" s="3">
        <v>6</v>
      </c>
      <c r="F17" s="3">
        <v>3</v>
      </c>
      <c r="G17" s="3">
        <v>4</v>
      </c>
      <c r="H17" s="3">
        <v>3</v>
      </c>
      <c r="I17" s="3">
        <v>4</v>
      </c>
      <c r="J17" s="3">
        <v>4</v>
      </c>
      <c r="K17" s="3">
        <v>5</v>
      </c>
      <c r="N17" s="3">
        <f t="shared" ref="N17" si="2">ROUND(AVERAGE(C17:K17),2)</f>
        <v>4</v>
      </c>
      <c r="O17" s="3">
        <f t="shared" ref="O17" si="3">ROUND(_xlfn.STDEV.S(C17:K17), 2)</f>
        <v>1</v>
      </c>
      <c r="P17" s="3">
        <f>ROUND(MEDIAN(C17:K17),2)</f>
        <v>4</v>
      </c>
      <c r="R17" t="s">
        <v>30</v>
      </c>
    </row>
    <row r="18" spans="1:18">
      <c r="A18" s="9" t="s">
        <v>54</v>
      </c>
      <c r="B18" s="9" t="s">
        <v>51</v>
      </c>
      <c r="C18" s="3">
        <v>5</v>
      </c>
      <c r="D18" s="3">
        <v>4</v>
      </c>
      <c r="E18" s="3">
        <v>6</v>
      </c>
      <c r="F18" s="3">
        <v>4</v>
      </c>
      <c r="G18" s="3">
        <v>5</v>
      </c>
      <c r="H18" s="3">
        <v>4</v>
      </c>
      <c r="I18" s="3">
        <v>5</v>
      </c>
      <c r="J18" s="3">
        <v>4</v>
      </c>
      <c r="K18" s="3">
        <v>6</v>
      </c>
      <c r="N18" s="3">
        <f t="shared" si="0"/>
        <v>4.78</v>
      </c>
      <c r="O18" s="3">
        <f t="shared" si="1"/>
        <v>0.83</v>
      </c>
      <c r="P18" s="3">
        <f>ROUND(MEDIAN(C18:K18),2)</f>
        <v>5</v>
      </c>
      <c r="R18" t="s">
        <v>30</v>
      </c>
    </row>
    <row r="19" spans="1:18">
      <c r="A19" s="9" t="s">
        <v>56</v>
      </c>
      <c r="B19" s="9" t="s">
        <v>53</v>
      </c>
      <c r="C19" s="3">
        <v>4</v>
      </c>
      <c r="D19" s="3">
        <v>4</v>
      </c>
      <c r="E19" s="3">
        <v>3</v>
      </c>
      <c r="F19" s="3">
        <v>6</v>
      </c>
      <c r="G19" s="3">
        <v>5</v>
      </c>
      <c r="H19" s="3">
        <v>5</v>
      </c>
      <c r="I19" s="3">
        <v>6</v>
      </c>
      <c r="J19" s="3">
        <v>5</v>
      </c>
      <c r="K19" s="3">
        <v>3</v>
      </c>
      <c r="N19" s="3">
        <f t="shared" si="0"/>
        <v>4.5599999999999996</v>
      </c>
      <c r="O19" s="3">
        <f t="shared" si="1"/>
        <v>1.1299999999999999</v>
      </c>
      <c r="P19" s="3">
        <f>ROUND(MEDIAN(C19:K19), 2)</f>
        <v>5</v>
      </c>
      <c r="R19" t="s">
        <v>31</v>
      </c>
    </row>
    <row r="20" spans="1:18">
      <c r="A20" s="9" t="s">
        <v>58</v>
      </c>
      <c r="B20" s="9" t="s">
        <v>73</v>
      </c>
      <c r="C20" s="3">
        <v>3</v>
      </c>
      <c r="D20" s="3">
        <v>4</v>
      </c>
      <c r="E20" s="3">
        <v>2</v>
      </c>
      <c r="F20" s="3">
        <v>4</v>
      </c>
      <c r="G20" s="3">
        <v>3</v>
      </c>
      <c r="H20" s="3">
        <v>4</v>
      </c>
      <c r="I20" s="3">
        <v>5</v>
      </c>
      <c r="J20" s="3">
        <v>4</v>
      </c>
      <c r="K20" s="3">
        <v>2</v>
      </c>
      <c r="N20" s="3">
        <f t="shared" ref="N20" si="4">ROUND(AVERAGE(C20:K20),2)</f>
        <v>3.44</v>
      </c>
      <c r="O20" s="3">
        <f t="shared" ref="O20" si="5">ROUND(_xlfn.STDEV.S(C20:K20), 2)</f>
        <v>1.01</v>
      </c>
      <c r="P20" s="3">
        <f>ROUND(MEDIAN(C20:K20), 2)</f>
        <v>4</v>
      </c>
      <c r="R20" t="s">
        <v>31</v>
      </c>
    </row>
    <row r="21" spans="1:18">
      <c r="A21" s="9" t="s">
        <v>60</v>
      </c>
      <c r="B21" s="9" t="s">
        <v>55</v>
      </c>
      <c r="C21" s="3">
        <v>2</v>
      </c>
      <c r="D21" s="3">
        <v>1</v>
      </c>
      <c r="E21" s="3">
        <v>1</v>
      </c>
      <c r="F21" s="3">
        <v>1</v>
      </c>
      <c r="G21" s="3">
        <v>2</v>
      </c>
      <c r="H21" s="3">
        <v>2</v>
      </c>
      <c r="I21" s="3">
        <v>1</v>
      </c>
      <c r="J21" s="3">
        <v>2</v>
      </c>
      <c r="K21" s="3">
        <v>1</v>
      </c>
      <c r="N21" s="3">
        <f>ROUND(AVERAGE(C21:K21),2)</f>
        <v>1.44</v>
      </c>
      <c r="O21" s="3">
        <f>ROUND(_xlfn.STDEV.S(C21:K21), 2)</f>
        <v>0.53</v>
      </c>
      <c r="P21" s="3">
        <f>ROUND(MEDIAN(C21:K21), 2)</f>
        <v>1</v>
      </c>
      <c r="R21" t="s">
        <v>31</v>
      </c>
    </row>
    <row r="22" spans="1:18">
      <c r="A22" s="9" t="s">
        <v>62</v>
      </c>
      <c r="B22" s="9" t="s">
        <v>57</v>
      </c>
      <c r="C22" s="3">
        <v>6</v>
      </c>
      <c r="D22" s="3">
        <v>5</v>
      </c>
      <c r="E22" s="3">
        <v>6</v>
      </c>
      <c r="F22" s="3">
        <v>5</v>
      </c>
      <c r="G22" s="3">
        <v>6</v>
      </c>
      <c r="H22" s="3">
        <v>6</v>
      </c>
      <c r="I22" s="3">
        <v>5</v>
      </c>
      <c r="J22" s="3">
        <v>6</v>
      </c>
      <c r="K22" s="3">
        <v>5</v>
      </c>
      <c r="N22" s="3">
        <f>ROUND(AVERAGE(C22:K22),2)</f>
        <v>5.56</v>
      </c>
      <c r="O22" s="3">
        <f>ROUND(_xlfn.STDEV.S(C22:K22), 2)</f>
        <v>0.53</v>
      </c>
      <c r="P22" s="3">
        <f>ROUND(MEDIAN(C22:K22), 2)</f>
        <v>6</v>
      </c>
    </row>
    <row r="23" spans="1:18">
      <c r="A23" s="9" t="s">
        <v>63</v>
      </c>
      <c r="B23" s="9" t="s">
        <v>59</v>
      </c>
      <c r="C23" s="3">
        <v>30</v>
      </c>
      <c r="D23" s="3">
        <v>40</v>
      </c>
      <c r="E23" s="3">
        <v>15</v>
      </c>
      <c r="F23" s="3">
        <v>60</v>
      </c>
      <c r="G23" s="3">
        <v>80</v>
      </c>
      <c r="H23" s="3">
        <v>120</v>
      </c>
      <c r="I23" s="3">
        <v>35</v>
      </c>
      <c r="J23" s="3">
        <v>45</v>
      </c>
      <c r="K23" s="3">
        <v>20</v>
      </c>
      <c r="N23" s="3">
        <f t="shared" ref="N23:N24" si="6">ROUND(AVERAGE(C23:K23),2)</f>
        <v>49.44</v>
      </c>
      <c r="O23" s="3">
        <f t="shared" ref="O23:O24" si="7">ROUND(_xlfn.STDEV.S(C23:K23), 2)</f>
        <v>33.11</v>
      </c>
      <c r="P23" s="3">
        <f t="shared" ref="P23:P24" si="8">ROUND(MEDIAN(C23:K23), 2)</f>
        <v>40</v>
      </c>
      <c r="R23" t="s">
        <v>32</v>
      </c>
    </row>
    <row r="24" spans="1:18" s="6" customFormat="1" ht="20" customHeight="1">
      <c r="A24" s="9" t="s">
        <v>79</v>
      </c>
      <c r="B24" s="9" t="s">
        <v>74</v>
      </c>
      <c r="C24" s="3">
        <v>20</v>
      </c>
      <c r="D24" s="3">
        <v>35</v>
      </c>
      <c r="E24" s="3">
        <v>20</v>
      </c>
      <c r="F24" s="3">
        <v>45</v>
      </c>
      <c r="G24" s="3">
        <v>50</v>
      </c>
      <c r="H24" s="3">
        <v>65</v>
      </c>
      <c r="I24" s="3">
        <v>25</v>
      </c>
      <c r="J24" s="3">
        <v>30</v>
      </c>
      <c r="K24" s="3">
        <v>25</v>
      </c>
      <c r="L24" s="3"/>
      <c r="M24" s="3"/>
      <c r="N24" s="3">
        <f t="shared" si="6"/>
        <v>35</v>
      </c>
      <c r="O24" s="3">
        <f t="shared" si="7"/>
        <v>15.41</v>
      </c>
      <c r="P24" s="3">
        <f t="shared" si="8"/>
        <v>30</v>
      </c>
      <c r="Q24"/>
      <c r="R24" t="s">
        <v>89</v>
      </c>
    </row>
    <row r="25" spans="1:18" s="6" customFormat="1" ht="20" customHeight="1">
      <c r="A25" s="9" t="s">
        <v>80</v>
      </c>
      <c r="B25" s="9" t="s">
        <v>61</v>
      </c>
      <c r="C25" s="3">
        <v>5</v>
      </c>
      <c r="D25" s="3">
        <v>6</v>
      </c>
      <c r="E25" s="3">
        <v>4</v>
      </c>
      <c r="F25" s="3">
        <v>4</v>
      </c>
      <c r="G25" s="3">
        <v>4</v>
      </c>
      <c r="H25" s="3">
        <v>5</v>
      </c>
      <c r="I25" s="3">
        <v>4</v>
      </c>
      <c r="J25" s="3">
        <v>3</v>
      </c>
      <c r="K25" s="3">
        <v>3</v>
      </c>
      <c r="L25" s="3"/>
      <c r="M25" s="3"/>
      <c r="N25" s="3">
        <f>ROUND(AVERAGE(C25:K25),2)</f>
        <v>4.22</v>
      </c>
      <c r="O25" s="3">
        <f>ROUND(_xlfn.STDEV.S(C25:K25), 2)</f>
        <v>0.97</v>
      </c>
      <c r="P25" s="3">
        <f>ROUND(MEDIAN(C25:K25), 2)</f>
        <v>4</v>
      </c>
      <c r="Q25"/>
      <c r="R25" t="s">
        <v>89</v>
      </c>
    </row>
    <row r="26" spans="1:18">
      <c r="A26" s="9"/>
      <c r="B26" s="9"/>
      <c r="D26" s="8"/>
      <c r="J26" s="4"/>
      <c r="K26" s="4"/>
    </row>
    <row r="27" spans="1:18" ht="18">
      <c r="A27" s="12" t="s">
        <v>33</v>
      </c>
      <c r="B27" s="12"/>
    </row>
    <row r="28" spans="1:18">
      <c r="A28" s="9" t="s">
        <v>34</v>
      </c>
      <c r="B28" s="9" t="s">
        <v>64</v>
      </c>
      <c r="C28" s="3">
        <v>3</v>
      </c>
      <c r="D28" s="3">
        <v>3</v>
      </c>
      <c r="E28" s="3">
        <v>4</v>
      </c>
      <c r="F28" s="3">
        <v>4</v>
      </c>
      <c r="G28" s="3">
        <v>3</v>
      </c>
      <c r="H28" s="3">
        <v>3</v>
      </c>
      <c r="I28" s="3">
        <v>4</v>
      </c>
      <c r="J28" s="3">
        <v>3</v>
      </c>
      <c r="K28" s="3">
        <v>5</v>
      </c>
      <c r="N28" s="3">
        <f>ROUND(AVERAGE(C28:K28),2)</f>
        <v>3.56</v>
      </c>
      <c r="O28" s="3">
        <f t="shared" ref="O28:O32" si="9">ROUND(_xlfn.STDEV.S(C28:K28), 2)</f>
        <v>0.73</v>
      </c>
      <c r="P28" s="3">
        <f t="shared" ref="P28:P32" si="10">ROUND(MEDIAN(C28:K28), 2)</f>
        <v>3</v>
      </c>
      <c r="R28" t="s">
        <v>30</v>
      </c>
    </row>
    <row r="29" spans="1:18">
      <c r="A29" s="9" t="s">
        <v>35</v>
      </c>
      <c r="B29" s="9" t="s">
        <v>65</v>
      </c>
      <c r="C29" s="3">
        <v>5</v>
      </c>
      <c r="D29" s="3">
        <v>4</v>
      </c>
      <c r="E29" s="3">
        <v>5</v>
      </c>
      <c r="F29" s="3">
        <v>5</v>
      </c>
      <c r="G29" s="3">
        <v>6</v>
      </c>
      <c r="H29" s="3">
        <v>4</v>
      </c>
      <c r="I29" s="3">
        <v>5</v>
      </c>
      <c r="J29" s="3">
        <v>4</v>
      </c>
      <c r="K29" s="3">
        <v>6</v>
      </c>
      <c r="N29" s="3">
        <f>ROUND(AVERAGE(C29:K29),2)</f>
        <v>4.8899999999999997</v>
      </c>
      <c r="O29" s="3">
        <f t="shared" si="9"/>
        <v>0.78</v>
      </c>
      <c r="P29" s="3">
        <f t="shared" si="10"/>
        <v>5</v>
      </c>
      <c r="R29" t="s">
        <v>30</v>
      </c>
    </row>
    <row r="30" spans="1:18">
      <c r="A30" s="9" t="s">
        <v>36</v>
      </c>
      <c r="B30" s="9" t="s">
        <v>81</v>
      </c>
      <c r="C30" s="3">
        <v>5</v>
      </c>
      <c r="D30" s="3">
        <v>5</v>
      </c>
      <c r="E30" s="3">
        <v>3</v>
      </c>
      <c r="F30" s="3">
        <v>4</v>
      </c>
      <c r="G30" s="3">
        <v>5</v>
      </c>
      <c r="H30" s="3">
        <v>4</v>
      </c>
      <c r="I30" s="3">
        <v>5</v>
      </c>
      <c r="J30" s="3">
        <v>4</v>
      </c>
      <c r="K30" s="3">
        <v>3</v>
      </c>
      <c r="N30" s="3">
        <f>ROUND(AVERAGE(C30:K30),2)</f>
        <v>4.22</v>
      </c>
      <c r="O30" s="3">
        <f t="shared" si="9"/>
        <v>0.83</v>
      </c>
      <c r="P30" s="3">
        <f t="shared" si="10"/>
        <v>4</v>
      </c>
      <c r="R30" t="s">
        <v>31</v>
      </c>
    </row>
    <row r="31" spans="1:18">
      <c r="A31" s="9" t="s">
        <v>37</v>
      </c>
      <c r="B31" s="9" t="s">
        <v>66</v>
      </c>
      <c r="C31" s="3">
        <v>2</v>
      </c>
      <c r="D31" s="3">
        <v>3</v>
      </c>
      <c r="E31" s="3">
        <v>1</v>
      </c>
      <c r="F31" s="3">
        <v>2</v>
      </c>
      <c r="G31" s="3">
        <v>2</v>
      </c>
      <c r="H31" s="3">
        <v>3</v>
      </c>
      <c r="I31" s="3">
        <v>2</v>
      </c>
      <c r="J31" s="3">
        <v>1</v>
      </c>
      <c r="K31" s="3">
        <v>1</v>
      </c>
      <c r="N31" s="3">
        <f>ROUND(AVERAGE(C31:K31),2)</f>
        <v>1.89</v>
      </c>
      <c r="O31" s="3">
        <f t="shared" si="9"/>
        <v>0.78</v>
      </c>
      <c r="P31" s="3">
        <f t="shared" si="10"/>
        <v>2</v>
      </c>
      <c r="R31" t="s">
        <v>31</v>
      </c>
    </row>
    <row r="32" spans="1:18" ht="22" customHeight="1">
      <c r="A32" s="9" t="s">
        <v>38</v>
      </c>
      <c r="B32" s="9" t="s">
        <v>67</v>
      </c>
      <c r="C32" s="3">
        <v>2</v>
      </c>
      <c r="D32" s="3">
        <v>1</v>
      </c>
      <c r="E32" s="3">
        <v>1</v>
      </c>
      <c r="F32" s="3">
        <v>2</v>
      </c>
      <c r="G32" s="3">
        <v>2</v>
      </c>
      <c r="H32" s="3">
        <v>3</v>
      </c>
      <c r="I32" s="3">
        <v>2</v>
      </c>
      <c r="J32" s="4">
        <v>1</v>
      </c>
      <c r="K32" s="4">
        <v>1</v>
      </c>
      <c r="N32" s="3">
        <f>ROUND(AVERAGE(C32:K32),2)</f>
        <v>1.67</v>
      </c>
      <c r="O32" s="3">
        <f t="shared" si="9"/>
        <v>0.71</v>
      </c>
      <c r="P32" s="3">
        <f t="shared" si="10"/>
        <v>2</v>
      </c>
      <c r="R32" t="s">
        <v>40</v>
      </c>
    </row>
    <row r="33" spans="1:18" ht="118" customHeight="1">
      <c r="A33" s="9" t="s">
        <v>39</v>
      </c>
      <c r="B33" s="10" t="s">
        <v>42</v>
      </c>
      <c r="C33" s="7" t="s">
        <v>82</v>
      </c>
      <c r="D33" s="3" t="s">
        <v>10</v>
      </c>
      <c r="E33" s="7" t="s">
        <v>83</v>
      </c>
      <c r="F33" s="3" t="s">
        <v>10</v>
      </c>
      <c r="G33" s="3" t="s">
        <v>10</v>
      </c>
      <c r="H33" s="3" t="s">
        <v>10</v>
      </c>
      <c r="I33" s="3" t="s">
        <v>10</v>
      </c>
      <c r="J33" s="7" t="s">
        <v>84</v>
      </c>
      <c r="K33" s="3" t="s">
        <v>9</v>
      </c>
      <c r="L33" s="3">
        <v>3</v>
      </c>
      <c r="M33" s="3">
        <v>5</v>
      </c>
      <c r="R33" t="s">
        <v>16</v>
      </c>
    </row>
    <row r="34" spans="1:18" ht="31" customHeight="1">
      <c r="A34" s="9" t="s">
        <v>41</v>
      </c>
      <c r="B34" s="9" t="s">
        <v>85</v>
      </c>
      <c r="C34" s="3">
        <v>25</v>
      </c>
      <c r="D34" s="3">
        <v>30</v>
      </c>
      <c r="E34" s="3">
        <v>20</v>
      </c>
      <c r="F34" s="3">
        <v>40</v>
      </c>
      <c r="G34" s="3">
        <v>30</v>
      </c>
      <c r="H34" s="3">
        <v>55</v>
      </c>
      <c r="I34" s="3">
        <v>30</v>
      </c>
      <c r="J34" s="3">
        <v>35</v>
      </c>
      <c r="K34" s="3">
        <v>25</v>
      </c>
      <c r="N34" s="3">
        <f t="shared" ref="N34:N36" si="11">ROUND(AVERAGE(C34:K34),2)</f>
        <v>32.22</v>
      </c>
      <c r="O34" s="3">
        <f>ROUND(_xlfn.STDEV.S(C34:K34), 2)</f>
        <v>10.34</v>
      </c>
      <c r="P34" s="3">
        <f t="shared" ref="P34:P36" si="12">ROUND(MEDIAN(C34:K34), 2)</f>
        <v>30</v>
      </c>
      <c r="R34" t="s">
        <v>32</v>
      </c>
    </row>
    <row r="35" spans="1:18">
      <c r="A35" s="9" t="s">
        <v>43</v>
      </c>
      <c r="B35" s="9" t="s">
        <v>86</v>
      </c>
      <c r="C35" s="7">
        <v>20</v>
      </c>
      <c r="D35" s="7">
        <v>25</v>
      </c>
      <c r="E35" s="7">
        <v>20</v>
      </c>
      <c r="F35" s="7">
        <v>35</v>
      </c>
      <c r="G35" s="7">
        <v>40</v>
      </c>
      <c r="H35" s="7">
        <v>40</v>
      </c>
      <c r="I35" s="7">
        <v>30</v>
      </c>
      <c r="J35" s="7">
        <v>25</v>
      </c>
      <c r="K35" s="7">
        <v>25</v>
      </c>
      <c r="N35" s="3">
        <f t="shared" si="11"/>
        <v>28.89</v>
      </c>
      <c r="O35" s="3">
        <f>ROUND(_xlfn.STDEV.S(C35:K35), 2)</f>
        <v>7.82</v>
      </c>
      <c r="P35" s="3">
        <f t="shared" si="12"/>
        <v>25</v>
      </c>
      <c r="R35" t="s">
        <v>32</v>
      </c>
    </row>
    <row r="36" spans="1:18">
      <c r="A36" s="9" t="s">
        <v>88</v>
      </c>
      <c r="B36" s="9" t="s">
        <v>87</v>
      </c>
      <c r="C36" s="3">
        <v>5</v>
      </c>
      <c r="D36" s="7">
        <v>6</v>
      </c>
      <c r="E36" s="7">
        <v>4</v>
      </c>
      <c r="F36" s="7">
        <v>5</v>
      </c>
      <c r="G36" s="7">
        <v>6</v>
      </c>
      <c r="H36" s="7">
        <v>5</v>
      </c>
      <c r="I36" s="7">
        <v>7</v>
      </c>
      <c r="J36" s="7">
        <v>4</v>
      </c>
      <c r="K36" s="7">
        <v>5</v>
      </c>
      <c r="N36" s="3">
        <f t="shared" si="11"/>
        <v>5.22</v>
      </c>
      <c r="O36" s="3">
        <f>ROUND(_xlfn.STDEV.S(C36:K36), 2)</f>
        <v>0.97</v>
      </c>
      <c r="P36" s="3">
        <f t="shared" si="12"/>
        <v>5</v>
      </c>
      <c r="R36" t="s">
        <v>32</v>
      </c>
    </row>
    <row r="37" spans="1:18">
      <c r="A37" s="9"/>
      <c r="B37" s="9"/>
    </row>
    <row r="38" spans="1:18">
      <c r="B38" s="5" t="s">
        <v>44</v>
      </c>
    </row>
    <row r="48" spans="1:18" ht="21">
      <c r="A48" s="13" t="s">
        <v>92</v>
      </c>
      <c r="B48" s="13"/>
      <c r="C48" s="14" t="s">
        <v>0</v>
      </c>
      <c r="D48" s="14" t="s">
        <v>1</v>
      </c>
      <c r="E48" s="14" t="s">
        <v>2</v>
      </c>
      <c r="F48" s="14" t="s">
        <v>3</v>
      </c>
      <c r="G48" s="14" t="s">
        <v>4</v>
      </c>
      <c r="H48" s="14" t="s">
        <v>5</v>
      </c>
      <c r="I48" s="14" t="s">
        <v>6</v>
      </c>
      <c r="J48" s="14" t="s">
        <v>7</v>
      </c>
      <c r="K48" s="14" t="s">
        <v>68</v>
      </c>
      <c r="L48" s="15" t="s">
        <v>8</v>
      </c>
      <c r="M48" s="15"/>
      <c r="N48" s="15"/>
      <c r="O48" s="15"/>
      <c r="P48" s="15"/>
    </row>
    <row r="49" spans="1:18" s="2" customFormat="1" ht="18">
      <c r="A49" s="13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" t="s">
        <v>9</v>
      </c>
      <c r="M49" s="1" t="s">
        <v>10</v>
      </c>
      <c r="N49" s="1" t="s">
        <v>11</v>
      </c>
      <c r="O49" s="1" t="s">
        <v>12</v>
      </c>
      <c r="P49" s="1" t="s">
        <v>13</v>
      </c>
    </row>
    <row r="50" spans="1:18" ht="18">
      <c r="A50" s="12" t="s">
        <v>27</v>
      </c>
      <c r="B50" s="12"/>
    </row>
    <row r="51" spans="1:18">
      <c r="A51" s="9" t="s">
        <v>78</v>
      </c>
      <c r="B51" s="9" t="s">
        <v>71</v>
      </c>
      <c r="C51" s="3">
        <v>4</v>
      </c>
      <c r="D51" s="3">
        <v>3</v>
      </c>
      <c r="E51" s="3">
        <v>6</v>
      </c>
      <c r="F51" s="3">
        <v>3</v>
      </c>
      <c r="G51" s="3">
        <v>4</v>
      </c>
      <c r="H51" s="3">
        <v>4</v>
      </c>
      <c r="I51" s="3">
        <v>4</v>
      </c>
      <c r="J51" s="3">
        <v>3</v>
      </c>
      <c r="K51" s="3">
        <v>5</v>
      </c>
      <c r="N51" s="3">
        <f t="shared" ref="N51:N55" si="13">ROUND(AVERAGE(C51:K51),2)</f>
        <v>4</v>
      </c>
      <c r="O51" s="3">
        <f t="shared" ref="O51:O55" si="14">ROUND(_xlfn.STDEV.S(C51:K51), 2)</f>
        <v>1</v>
      </c>
      <c r="P51" s="3">
        <f>ROUND(MEDIAN(C51:K51), 2)</f>
        <v>4</v>
      </c>
      <c r="R51" t="s">
        <v>30</v>
      </c>
    </row>
    <row r="52" spans="1:18">
      <c r="A52" s="9" t="s">
        <v>52</v>
      </c>
      <c r="B52" s="9" t="s">
        <v>72</v>
      </c>
      <c r="C52" s="3">
        <v>5</v>
      </c>
      <c r="D52" s="3">
        <v>4</v>
      </c>
      <c r="E52" s="3">
        <v>6</v>
      </c>
      <c r="F52" s="3">
        <v>4</v>
      </c>
      <c r="G52" s="3">
        <v>4</v>
      </c>
      <c r="H52" s="3">
        <v>4</v>
      </c>
      <c r="I52" s="3">
        <v>4</v>
      </c>
      <c r="J52" s="3">
        <v>4</v>
      </c>
      <c r="K52" s="3">
        <v>5</v>
      </c>
      <c r="N52" s="3">
        <f t="shared" si="13"/>
        <v>4.4400000000000004</v>
      </c>
      <c r="O52" s="3">
        <f t="shared" si="14"/>
        <v>0.73</v>
      </c>
      <c r="P52" s="3">
        <f>ROUND(MEDIAN(C52:K52),2)</f>
        <v>4</v>
      </c>
      <c r="R52" t="s">
        <v>30</v>
      </c>
    </row>
    <row r="53" spans="1:18">
      <c r="A53" s="9" t="s">
        <v>54</v>
      </c>
      <c r="B53" s="9" t="s">
        <v>51</v>
      </c>
      <c r="C53" s="3">
        <v>5</v>
      </c>
      <c r="D53" s="3">
        <v>4</v>
      </c>
      <c r="E53" s="3">
        <v>6</v>
      </c>
      <c r="F53" s="3">
        <v>4</v>
      </c>
      <c r="G53" s="3">
        <v>5</v>
      </c>
      <c r="H53" s="3">
        <v>4</v>
      </c>
      <c r="I53" s="3">
        <v>5</v>
      </c>
      <c r="J53" s="3">
        <v>4</v>
      </c>
      <c r="K53" s="3">
        <v>6</v>
      </c>
      <c r="N53" s="3">
        <f t="shared" si="13"/>
        <v>4.78</v>
      </c>
      <c r="O53" s="3">
        <f t="shared" si="14"/>
        <v>0.83</v>
      </c>
      <c r="P53" s="3">
        <f>ROUND(MEDIAN(C53:K53),2)</f>
        <v>5</v>
      </c>
      <c r="R53" t="s">
        <v>30</v>
      </c>
    </row>
    <row r="54" spans="1:18">
      <c r="A54" s="9" t="s">
        <v>56</v>
      </c>
      <c r="B54" s="9" t="s">
        <v>53</v>
      </c>
      <c r="C54" s="3">
        <v>4</v>
      </c>
      <c r="D54" s="3">
        <v>4</v>
      </c>
      <c r="E54" s="3">
        <v>3</v>
      </c>
      <c r="F54" s="3">
        <v>6</v>
      </c>
      <c r="G54" s="3">
        <v>5</v>
      </c>
      <c r="H54" s="3">
        <v>5</v>
      </c>
      <c r="I54" s="3">
        <v>6</v>
      </c>
      <c r="J54" s="3">
        <v>5</v>
      </c>
      <c r="K54" s="3">
        <v>3</v>
      </c>
      <c r="N54" s="3">
        <f t="shared" si="13"/>
        <v>4.5599999999999996</v>
      </c>
      <c r="O54" s="3">
        <f t="shared" si="14"/>
        <v>1.1299999999999999</v>
      </c>
      <c r="P54" s="3">
        <f>ROUND(MEDIAN(C54:K54), 2)</f>
        <v>5</v>
      </c>
      <c r="R54" t="s">
        <v>31</v>
      </c>
    </row>
    <row r="55" spans="1:18">
      <c r="A55" s="9" t="s">
        <v>58</v>
      </c>
      <c r="B55" s="9" t="s">
        <v>73</v>
      </c>
      <c r="C55" s="3">
        <v>3</v>
      </c>
      <c r="D55" s="3">
        <v>4</v>
      </c>
      <c r="E55" s="3">
        <v>2</v>
      </c>
      <c r="F55" s="3">
        <v>4</v>
      </c>
      <c r="G55" s="3">
        <v>3</v>
      </c>
      <c r="H55" s="3">
        <v>4</v>
      </c>
      <c r="I55" s="3">
        <v>5</v>
      </c>
      <c r="J55" s="3">
        <v>4</v>
      </c>
      <c r="K55" s="3">
        <v>2</v>
      </c>
      <c r="N55" s="3">
        <f t="shared" si="13"/>
        <v>3.44</v>
      </c>
      <c r="O55" s="3">
        <f t="shared" si="14"/>
        <v>1.01</v>
      </c>
      <c r="P55" s="3">
        <f>ROUND(MEDIAN(C55:K55), 2)</f>
        <v>4</v>
      </c>
      <c r="R55" t="s">
        <v>31</v>
      </c>
    </row>
    <row r="56" spans="1:18">
      <c r="A56" s="9" t="s">
        <v>60</v>
      </c>
      <c r="B56" s="9" t="s">
        <v>55</v>
      </c>
      <c r="C56" s="3">
        <v>2</v>
      </c>
      <c r="D56" s="3">
        <v>1</v>
      </c>
      <c r="E56" s="3">
        <v>1</v>
      </c>
      <c r="F56" s="3">
        <v>1</v>
      </c>
      <c r="G56" s="3">
        <v>2</v>
      </c>
      <c r="H56" s="3">
        <v>2</v>
      </c>
      <c r="I56" s="3">
        <v>1</v>
      </c>
      <c r="J56" s="3">
        <v>2</v>
      </c>
      <c r="K56" s="3">
        <v>1</v>
      </c>
      <c r="N56" s="3">
        <f>ROUND(AVERAGE(C56:K56),2)</f>
        <v>1.44</v>
      </c>
      <c r="O56" s="3">
        <f>ROUND(_xlfn.STDEV.S(C56:K56), 2)</f>
        <v>0.53</v>
      </c>
      <c r="P56" s="3">
        <f>ROUND(MEDIAN(C56:K56), 2)</f>
        <v>1</v>
      </c>
      <c r="R56" t="s">
        <v>31</v>
      </c>
    </row>
    <row r="57" spans="1:18">
      <c r="A57" s="9" t="s">
        <v>62</v>
      </c>
      <c r="B57" s="9" t="s">
        <v>57</v>
      </c>
      <c r="C57" s="3">
        <v>6</v>
      </c>
      <c r="D57" s="3">
        <v>5</v>
      </c>
      <c r="E57" s="3">
        <v>6</v>
      </c>
      <c r="F57" s="3">
        <v>5</v>
      </c>
      <c r="G57" s="3">
        <v>6</v>
      </c>
      <c r="H57" s="3">
        <v>6</v>
      </c>
      <c r="I57" s="3">
        <v>5</v>
      </c>
      <c r="J57" s="3">
        <v>6</v>
      </c>
      <c r="K57" s="3">
        <v>5</v>
      </c>
      <c r="N57" s="3">
        <f>ROUND(AVERAGE(C57:K57),2)</f>
        <v>5.56</v>
      </c>
      <c r="O57" s="3">
        <f>ROUND(_xlfn.STDEV.S(C57:K57), 2)</f>
        <v>0.53</v>
      </c>
      <c r="P57" s="3">
        <f>ROUND(MEDIAN(C57:K57), 2)</f>
        <v>6</v>
      </c>
    </row>
    <row r="58" spans="1:18">
      <c r="A58" s="9" t="s">
        <v>63</v>
      </c>
      <c r="B58" s="9" t="s">
        <v>59</v>
      </c>
      <c r="C58" s="3">
        <v>30</v>
      </c>
      <c r="D58" s="3">
        <v>15</v>
      </c>
      <c r="E58" s="3">
        <v>25</v>
      </c>
      <c r="F58" s="3">
        <v>60</v>
      </c>
      <c r="G58" s="3">
        <v>80</v>
      </c>
      <c r="H58" s="3">
        <v>50</v>
      </c>
      <c r="I58" s="3">
        <v>35</v>
      </c>
      <c r="J58" s="3">
        <v>35</v>
      </c>
      <c r="K58" s="3">
        <v>34</v>
      </c>
      <c r="N58" s="3">
        <f t="shared" ref="N58:N59" si="15">ROUND(AVERAGE(C58:K58),2)</f>
        <v>40.44</v>
      </c>
      <c r="O58" s="3">
        <f t="shared" ref="O58:O59" si="16">ROUND(_xlfn.STDEV.S(C58:K58), 2)</f>
        <v>19.79</v>
      </c>
      <c r="P58" s="3">
        <f t="shared" ref="P58:P59" si="17">ROUND(MEDIAN(C58:K58), 2)</f>
        <v>35</v>
      </c>
      <c r="R58" t="s">
        <v>32</v>
      </c>
    </row>
    <row r="59" spans="1:18" s="6" customFormat="1" ht="20" customHeight="1">
      <c r="A59" s="9" t="s">
        <v>79</v>
      </c>
      <c r="B59" s="9" t="s">
        <v>74</v>
      </c>
      <c r="C59" s="3">
        <v>35</v>
      </c>
      <c r="D59" s="3">
        <v>15</v>
      </c>
      <c r="E59" s="3">
        <v>20</v>
      </c>
      <c r="F59" s="3">
        <v>45</v>
      </c>
      <c r="G59" s="3">
        <v>50</v>
      </c>
      <c r="H59" s="3">
        <v>60</v>
      </c>
      <c r="I59" s="3">
        <v>25</v>
      </c>
      <c r="J59" s="3">
        <v>30</v>
      </c>
      <c r="K59" s="3">
        <v>25</v>
      </c>
      <c r="L59" s="3"/>
      <c r="M59" s="3"/>
      <c r="N59" s="3">
        <f t="shared" si="15"/>
        <v>33.89</v>
      </c>
      <c r="O59" s="3">
        <f t="shared" si="16"/>
        <v>14.95</v>
      </c>
      <c r="P59" s="3">
        <f t="shared" si="17"/>
        <v>30</v>
      </c>
      <c r="Q59"/>
      <c r="R59" t="s">
        <v>89</v>
      </c>
    </row>
    <row r="60" spans="1:18" s="6" customFormat="1" ht="20" customHeight="1">
      <c r="A60" s="9" t="s">
        <v>80</v>
      </c>
      <c r="B60" s="9" t="s">
        <v>61</v>
      </c>
      <c r="C60" s="3">
        <v>5</v>
      </c>
      <c r="D60" s="3">
        <v>6</v>
      </c>
      <c r="E60" s="3">
        <v>4</v>
      </c>
      <c r="F60" s="3">
        <v>4</v>
      </c>
      <c r="G60" s="3">
        <v>4</v>
      </c>
      <c r="H60" s="3">
        <v>5</v>
      </c>
      <c r="I60" s="3">
        <v>4</v>
      </c>
      <c r="J60" s="3">
        <v>3</v>
      </c>
      <c r="K60" s="3">
        <v>3</v>
      </c>
      <c r="L60" s="3"/>
      <c r="M60" s="3"/>
      <c r="N60" s="3">
        <f>ROUND(AVERAGE(C60:K60),2)</f>
        <v>4.22</v>
      </c>
      <c r="O60" s="3">
        <f>ROUND(_xlfn.STDEV.S(C60:K60), 2)</f>
        <v>0.97</v>
      </c>
      <c r="P60" s="3">
        <f>ROUND(MEDIAN(C60:K60), 2)</f>
        <v>4</v>
      </c>
      <c r="Q60"/>
      <c r="R60" t="s">
        <v>89</v>
      </c>
    </row>
    <row r="61" spans="1:18">
      <c r="A61" s="9"/>
      <c r="B61" s="9"/>
      <c r="D61" s="8"/>
      <c r="J61" s="4"/>
      <c r="K61" s="4"/>
    </row>
    <row r="62" spans="1:18" ht="18">
      <c r="A62" s="12" t="s">
        <v>33</v>
      </c>
      <c r="B62" s="12"/>
    </row>
    <row r="63" spans="1:18">
      <c r="A63" s="9" t="s">
        <v>34</v>
      </c>
      <c r="B63" s="9" t="s">
        <v>64</v>
      </c>
      <c r="C63" s="3">
        <v>4</v>
      </c>
      <c r="D63" s="3">
        <v>4</v>
      </c>
      <c r="E63" s="3">
        <v>4</v>
      </c>
      <c r="F63" s="3">
        <v>5</v>
      </c>
      <c r="G63" s="3">
        <v>4</v>
      </c>
      <c r="H63" s="3">
        <v>4</v>
      </c>
      <c r="I63" s="3">
        <v>4</v>
      </c>
      <c r="J63" s="3">
        <v>3</v>
      </c>
      <c r="K63" s="3">
        <v>5</v>
      </c>
      <c r="N63" s="3">
        <f>ROUND(AVERAGE(C63:K63),2)</f>
        <v>4.1100000000000003</v>
      </c>
      <c r="O63" s="3">
        <f t="shared" ref="O63:O67" si="18">ROUND(_xlfn.STDEV.S(C63:K63), 2)</f>
        <v>0.6</v>
      </c>
      <c r="P63" s="3">
        <f t="shared" ref="P63:P67" si="19">ROUND(MEDIAN(C63:K63), 2)</f>
        <v>4</v>
      </c>
      <c r="R63" t="s">
        <v>30</v>
      </c>
    </row>
    <row r="64" spans="1:18">
      <c r="A64" s="9" t="s">
        <v>35</v>
      </c>
      <c r="B64" s="9" t="s">
        <v>65</v>
      </c>
      <c r="C64" s="3">
        <v>5</v>
      </c>
      <c r="D64" s="3">
        <v>4</v>
      </c>
      <c r="E64" s="3">
        <v>5</v>
      </c>
      <c r="F64" s="3">
        <v>5</v>
      </c>
      <c r="G64" s="3">
        <v>6</v>
      </c>
      <c r="H64" s="3">
        <v>4</v>
      </c>
      <c r="I64" s="3">
        <v>5</v>
      </c>
      <c r="J64" s="3">
        <v>4</v>
      </c>
      <c r="K64" s="3">
        <v>6</v>
      </c>
      <c r="N64" s="3">
        <f>ROUND(AVERAGE(C64:K64),2)</f>
        <v>4.8899999999999997</v>
      </c>
      <c r="O64" s="3">
        <f t="shared" si="18"/>
        <v>0.78</v>
      </c>
      <c r="P64" s="3">
        <f t="shared" si="19"/>
        <v>5</v>
      </c>
      <c r="R64" t="s">
        <v>30</v>
      </c>
    </row>
    <row r="65" spans="1:18">
      <c r="A65" s="9" t="s">
        <v>36</v>
      </c>
      <c r="B65" s="9" t="s">
        <v>81</v>
      </c>
      <c r="C65" s="3">
        <v>3</v>
      </c>
      <c r="D65" s="3">
        <v>3</v>
      </c>
      <c r="E65" s="3">
        <v>2</v>
      </c>
      <c r="F65" s="3">
        <v>3</v>
      </c>
      <c r="G65" s="3">
        <v>3</v>
      </c>
      <c r="H65" s="3">
        <v>4</v>
      </c>
      <c r="I65" s="3">
        <v>4</v>
      </c>
      <c r="J65" s="3">
        <v>3</v>
      </c>
      <c r="K65" s="3">
        <v>2</v>
      </c>
      <c r="N65" s="3">
        <f>ROUND(AVERAGE(C65:K65),2)</f>
        <v>3</v>
      </c>
      <c r="O65" s="3">
        <f t="shared" si="18"/>
        <v>0.71</v>
      </c>
      <c r="P65" s="3">
        <f t="shared" si="19"/>
        <v>3</v>
      </c>
      <c r="R65" t="s">
        <v>31</v>
      </c>
    </row>
    <row r="66" spans="1:18">
      <c r="A66" s="9" t="s">
        <v>37</v>
      </c>
      <c r="B66" s="9" t="s">
        <v>66</v>
      </c>
      <c r="C66" s="3">
        <v>2</v>
      </c>
      <c r="D66" s="3">
        <v>3</v>
      </c>
      <c r="E66" s="3">
        <v>1</v>
      </c>
      <c r="F66" s="3">
        <v>2</v>
      </c>
      <c r="G66" s="3">
        <v>2</v>
      </c>
      <c r="H66" s="3">
        <v>3</v>
      </c>
      <c r="I66" s="3">
        <v>2</v>
      </c>
      <c r="J66" s="3">
        <v>1</v>
      </c>
      <c r="K66" s="3">
        <v>1</v>
      </c>
      <c r="N66" s="3">
        <f>ROUND(AVERAGE(C66:K66),2)</f>
        <v>1.89</v>
      </c>
      <c r="O66" s="3">
        <f t="shared" si="18"/>
        <v>0.78</v>
      </c>
      <c r="P66" s="3">
        <f t="shared" si="19"/>
        <v>2</v>
      </c>
      <c r="R66" t="s">
        <v>31</v>
      </c>
    </row>
    <row r="67" spans="1:18" ht="22" customHeight="1">
      <c r="A67" s="9" t="s">
        <v>38</v>
      </c>
      <c r="B67" s="9" t="s">
        <v>67</v>
      </c>
      <c r="C67" s="3">
        <v>2</v>
      </c>
      <c r="D67" s="3">
        <v>1</v>
      </c>
      <c r="E67" s="3">
        <v>1</v>
      </c>
      <c r="F67" s="3">
        <v>2</v>
      </c>
      <c r="G67" s="3">
        <v>2</v>
      </c>
      <c r="H67" s="3">
        <v>3</v>
      </c>
      <c r="I67" s="3">
        <v>2</v>
      </c>
      <c r="J67" s="4">
        <v>1</v>
      </c>
      <c r="K67" s="4">
        <v>1</v>
      </c>
      <c r="N67" s="3">
        <f>ROUND(AVERAGE(C67:K67),2)</f>
        <v>1.67</v>
      </c>
      <c r="O67" s="3">
        <f t="shared" si="18"/>
        <v>0.71</v>
      </c>
      <c r="P67" s="3">
        <f t="shared" si="19"/>
        <v>2</v>
      </c>
      <c r="R67" t="s">
        <v>40</v>
      </c>
    </row>
    <row r="68" spans="1:18" ht="31" customHeight="1">
      <c r="A68" s="9" t="s">
        <v>41</v>
      </c>
      <c r="B68" s="9" t="s">
        <v>85</v>
      </c>
      <c r="C68" s="3">
        <v>10</v>
      </c>
      <c r="D68" s="3">
        <v>8</v>
      </c>
      <c r="E68" s="3">
        <v>5</v>
      </c>
      <c r="F68" s="3">
        <v>7</v>
      </c>
      <c r="G68" s="3">
        <v>10</v>
      </c>
      <c r="H68" s="3">
        <v>10</v>
      </c>
      <c r="I68" s="3">
        <v>15</v>
      </c>
      <c r="J68" s="3">
        <v>12</v>
      </c>
      <c r="K68" s="3">
        <v>5</v>
      </c>
      <c r="N68" s="3">
        <f t="shared" ref="N68:N70" si="20">ROUND(AVERAGE(C68:K68),2)</f>
        <v>9.11</v>
      </c>
      <c r="O68" s="3">
        <f>ROUND(_xlfn.STDEV.S(C68:K68), 2)</f>
        <v>3.26</v>
      </c>
      <c r="P68" s="3">
        <f t="shared" ref="P68:P70" si="21">ROUND(MEDIAN(C68:K68), 2)</f>
        <v>10</v>
      </c>
      <c r="R68" t="s">
        <v>32</v>
      </c>
    </row>
    <row r="69" spans="1:18">
      <c r="A69" s="9" t="s">
        <v>43</v>
      </c>
      <c r="B69" s="9" t="s">
        <v>86</v>
      </c>
      <c r="C69" s="3">
        <v>8</v>
      </c>
      <c r="D69" s="3">
        <v>8</v>
      </c>
      <c r="E69" s="3">
        <v>5</v>
      </c>
      <c r="F69" s="3">
        <v>10</v>
      </c>
      <c r="G69" s="3">
        <v>10</v>
      </c>
      <c r="H69" s="3">
        <v>10</v>
      </c>
      <c r="I69" s="3">
        <v>15</v>
      </c>
      <c r="J69" s="3">
        <v>10</v>
      </c>
      <c r="K69" s="3">
        <v>5</v>
      </c>
      <c r="N69" s="3">
        <f t="shared" si="20"/>
        <v>9</v>
      </c>
      <c r="O69" s="3">
        <f>ROUND(_xlfn.STDEV.S(C69:K69), 2)</f>
        <v>3.04</v>
      </c>
      <c r="P69" s="3">
        <f t="shared" si="21"/>
        <v>10</v>
      </c>
      <c r="R69" t="s">
        <v>32</v>
      </c>
    </row>
    <row r="70" spans="1:18">
      <c r="A70" s="9" t="s">
        <v>88</v>
      </c>
      <c r="B70" s="9" t="s">
        <v>87</v>
      </c>
      <c r="C70" s="3">
        <v>5</v>
      </c>
      <c r="D70" s="7">
        <v>6</v>
      </c>
      <c r="E70" s="7">
        <v>4</v>
      </c>
      <c r="F70" s="7">
        <v>5</v>
      </c>
      <c r="G70" s="7">
        <v>6</v>
      </c>
      <c r="H70" s="7">
        <v>8</v>
      </c>
      <c r="I70" s="7">
        <v>7</v>
      </c>
      <c r="J70" s="7">
        <v>4</v>
      </c>
      <c r="K70" s="7">
        <v>5</v>
      </c>
      <c r="N70" s="3">
        <f t="shared" si="20"/>
        <v>5.56</v>
      </c>
      <c r="O70" s="3">
        <f>ROUND(_xlfn.STDEV.S(C70:K70), 2)</f>
        <v>1.33</v>
      </c>
      <c r="P70" s="3">
        <f t="shared" si="21"/>
        <v>5</v>
      </c>
      <c r="R70" t="s">
        <v>32</v>
      </c>
    </row>
    <row r="81" spans="1:18" ht="21">
      <c r="A81" s="13" t="s">
        <v>93</v>
      </c>
      <c r="B81" s="13"/>
      <c r="C81" s="14" t="s">
        <v>0</v>
      </c>
      <c r="D81" s="14" t="s">
        <v>1</v>
      </c>
      <c r="E81" s="14" t="s">
        <v>2</v>
      </c>
      <c r="F81" s="14" t="s">
        <v>3</v>
      </c>
      <c r="G81" s="14" t="s">
        <v>4</v>
      </c>
      <c r="H81" s="14" t="s">
        <v>5</v>
      </c>
      <c r="I81" s="14" t="s">
        <v>6</v>
      </c>
      <c r="J81" s="14" t="s">
        <v>7</v>
      </c>
      <c r="K81" s="14" t="s">
        <v>68</v>
      </c>
      <c r="L81" s="15" t="s">
        <v>8</v>
      </c>
      <c r="M81" s="15"/>
      <c r="N81" s="15"/>
      <c r="O81" s="15"/>
      <c r="P81" s="15"/>
    </row>
    <row r="82" spans="1:18" s="2" customFormat="1" ht="18">
      <c r="A82" s="13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" t="s">
        <v>9</v>
      </c>
      <c r="M82" s="1" t="s">
        <v>10</v>
      </c>
      <c r="N82" s="1" t="s">
        <v>11</v>
      </c>
      <c r="O82" s="1" t="s">
        <v>12</v>
      </c>
      <c r="P82" s="1" t="s">
        <v>13</v>
      </c>
    </row>
    <row r="83" spans="1:18" ht="18">
      <c r="A83" s="12" t="s">
        <v>27</v>
      </c>
      <c r="B83" s="12"/>
    </row>
    <row r="84" spans="1:18">
      <c r="A84" s="9" t="s">
        <v>78</v>
      </c>
      <c r="B84" s="9" t="s">
        <v>71</v>
      </c>
      <c r="C84" s="3">
        <v>3</v>
      </c>
      <c r="D84" s="3">
        <v>1</v>
      </c>
      <c r="E84" s="3">
        <v>6</v>
      </c>
      <c r="F84" s="3">
        <v>1</v>
      </c>
      <c r="G84" s="3">
        <v>3</v>
      </c>
      <c r="H84" s="3">
        <v>2</v>
      </c>
      <c r="I84" s="3">
        <v>3</v>
      </c>
      <c r="J84" s="3">
        <v>3</v>
      </c>
      <c r="K84" s="3">
        <v>5</v>
      </c>
      <c r="N84" s="3">
        <f t="shared" ref="N84:N88" si="22">ROUND(AVERAGE(C84:K84),2)</f>
        <v>3</v>
      </c>
      <c r="O84" s="3">
        <f t="shared" ref="O84:O88" si="23">ROUND(_xlfn.STDEV.S(C84:K84), 2)</f>
        <v>1.66</v>
      </c>
      <c r="P84" s="3">
        <f>ROUND(MEDIAN(C84:K84), 2)</f>
        <v>3</v>
      </c>
      <c r="R84" t="s">
        <v>30</v>
      </c>
    </row>
    <row r="85" spans="1:18">
      <c r="A85" s="9" t="s">
        <v>52</v>
      </c>
      <c r="B85" s="9" t="s">
        <v>72</v>
      </c>
      <c r="C85" s="3">
        <v>4</v>
      </c>
      <c r="D85" s="3">
        <v>3</v>
      </c>
      <c r="E85" s="3">
        <v>6</v>
      </c>
      <c r="F85" s="3">
        <v>3</v>
      </c>
      <c r="G85" s="3">
        <v>4</v>
      </c>
      <c r="H85" s="3">
        <v>3</v>
      </c>
      <c r="I85" s="3">
        <v>4</v>
      </c>
      <c r="J85" s="3">
        <v>4</v>
      </c>
      <c r="K85" s="3">
        <v>5</v>
      </c>
      <c r="N85" s="3">
        <f t="shared" si="22"/>
        <v>4</v>
      </c>
      <c r="O85" s="3">
        <f t="shared" si="23"/>
        <v>1</v>
      </c>
      <c r="P85" s="3">
        <f>ROUND(MEDIAN(C85:K85),2)</f>
        <v>4</v>
      </c>
      <c r="R85" t="s">
        <v>30</v>
      </c>
    </row>
    <row r="86" spans="1:18">
      <c r="A86" s="9" t="s">
        <v>54</v>
      </c>
      <c r="B86" s="9" t="s">
        <v>51</v>
      </c>
      <c r="C86" s="3">
        <v>5</v>
      </c>
      <c r="D86" s="3">
        <v>4</v>
      </c>
      <c r="E86" s="3">
        <v>6</v>
      </c>
      <c r="F86" s="3">
        <v>4</v>
      </c>
      <c r="G86" s="3">
        <v>5</v>
      </c>
      <c r="H86" s="3">
        <v>4</v>
      </c>
      <c r="I86" s="3">
        <v>5</v>
      </c>
      <c r="J86" s="3">
        <v>4</v>
      </c>
      <c r="K86" s="3">
        <v>6</v>
      </c>
      <c r="N86" s="3">
        <f t="shared" si="22"/>
        <v>4.78</v>
      </c>
      <c r="O86" s="3">
        <f t="shared" si="23"/>
        <v>0.83</v>
      </c>
      <c r="P86" s="3">
        <f>ROUND(MEDIAN(C86:K86),2)</f>
        <v>5</v>
      </c>
      <c r="R86" t="s">
        <v>30</v>
      </c>
    </row>
    <row r="87" spans="1:18">
      <c r="A87" s="9" t="s">
        <v>56</v>
      </c>
      <c r="B87" s="9" t="s">
        <v>53</v>
      </c>
      <c r="C87" s="3">
        <v>4</v>
      </c>
      <c r="D87" s="3">
        <v>4</v>
      </c>
      <c r="E87" s="3">
        <v>3</v>
      </c>
      <c r="F87" s="3">
        <v>6</v>
      </c>
      <c r="G87" s="3">
        <v>5</v>
      </c>
      <c r="H87" s="3">
        <v>5</v>
      </c>
      <c r="I87" s="3">
        <v>6</v>
      </c>
      <c r="J87" s="3">
        <v>5</v>
      </c>
      <c r="K87" s="3">
        <v>3</v>
      </c>
      <c r="N87" s="3">
        <f t="shared" si="22"/>
        <v>4.5599999999999996</v>
      </c>
      <c r="O87" s="3">
        <f t="shared" si="23"/>
        <v>1.1299999999999999</v>
      </c>
      <c r="P87" s="3">
        <f>ROUND(MEDIAN(C87:K87), 2)</f>
        <v>5</v>
      </c>
      <c r="R87" t="s">
        <v>31</v>
      </c>
    </row>
    <row r="88" spans="1:18">
      <c r="A88" s="9" t="s">
        <v>58</v>
      </c>
      <c r="B88" s="9" t="s">
        <v>73</v>
      </c>
      <c r="C88" s="3">
        <v>3</v>
      </c>
      <c r="D88" s="3">
        <v>4</v>
      </c>
      <c r="E88" s="3">
        <v>2</v>
      </c>
      <c r="F88" s="3">
        <v>4</v>
      </c>
      <c r="G88" s="3">
        <v>3</v>
      </c>
      <c r="H88" s="3">
        <v>4</v>
      </c>
      <c r="I88" s="3">
        <v>5</v>
      </c>
      <c r="J88" s="3">
        <v>4</v>
      </c>
      <c r="K88" s="3">
        <v>2</v>
      </c>
      <c r="N88" s="3">
        <f t="shared" si="22"/>
        <v>3.44</v>
      </c>
      <c r="O88" s="3">
        <f t="shared" si="23"/>
        <v>1.01</v>
      </c>
      <c r="P88" s="3">
        <f>ROUND(MEDIAN(C88:K88), 2)</f>
        <v>4</v>
      </c>
      <c r="R88" t="s">
        <v>31</v>
      </c>
    </row>
    <row r="89" spans="1:18">
      <c r="A89" s="9" t="s">
        <v>60</v>
      </c>
      <c r="B89" s="9" t="s">
        <v>55</v>
      </c>
      <c r="C89" s="3">
        <v>2</v>
      </c>
      <c r="D89" s="3">
        <v>1</v>
      </c>
      <c r="E89" s="3">
        <v>1</v>
      </c>
      <c r="F89" s="3">
        <v>1</v>
      </c>
      <c r="G89" s="3">
        <v>2</v>
      </c>
      <c r="H89" s="3">
        <v>2</v>
      </c>
      <c r="I89" s="3">
        <v>1</v>
      </c>
      <c r="J89" s="3">
        <v>2</v>
      </c>
      <c r="K89" s="3">
        <v>1</v>
      </c>
      <c r="N89" s="3">
        <f>ROUND(AVERAGE(C89:K89),2)</f>
        <v>1.44</v>
      </c>
      <c r="O89" s="3">
        <f>ROUND(_xlfn.STDEV.S(C89:K89), 2)</f>
        <v>0.53</v>
      </c>
      <c r="P89" s="3">
        <f>ROUND(MEDIAN(C89:K89), 2)</f>
        <v>1</v>
      </c>
      <c r="R89" t="s">
        <v>31</v>
      </c>
    </row>
    <row r="90" spans="1:18">
      <c r="A90" s="9" t="s">
        <v>62</v>
      </c>
      <c r="B90" s="9" t="s">
        <v>57</v>
      </c>
      <c r="C90" s="3">
        <v>6</v>
      </c>
      <c r="D90" s="3">
        <v>5</v>
      </c>
      <c r="E90" s="3">
        <v>6</v>
      </c>
      <c r="F90" s="3">
        <v>5</v>
      </c>
      <c r="G90" s="3">
        <v>6</v>
      </c>
      <c r="H90" s="3">
        <v>6</v>
      </c>
      <c r="I90" s="3">
        <v>5</v>
      </c>
      <c r="J90" s="3">
        <v>6</v>
      </c>
      <c r="K90" s="3">
        <v>5</v>
      </c>
      <c r="N90" s="3">
        <f>ROUND(AVERAGE(C90:K90),2)</f>
        <v>5.56</v>
      </c>
      <c r="O90" s="3">
        <f>ROUND(_xlfn.STDEV.S(C90:K90), 2)</f>
        <v>0.53</v>
      </c>
      <c r="P90" s="3">
        <f>ROUND(MEDIAN(C90:K90), 2)</f>
        <v>6</v>
      </c>
    </row>
    <row r="91" spans="1:18">
      <c r="A91" s="9" t="s">
        <v>63</v>
      </c>
      <c r="B91" s="9" t="s">
        <v>59</v>
      </c>
      <c r="C91" s="3">
        <v>35</v>
      </c>
      <c r="D91" s="3">
        <v>20</v>
      </c>
      <c r="E91" s="3">
        <v>25</v>
      </c>
      <c r="F91" s="3">
        <v>60</v>
      </c>
      <c r="G91" s="3">
        <v>80</v>
      </c>
      <c r="H91" s="3">
        <v>90</v>
      </c>
      <c r="I91" s="3">
        <v>35</v>
      </c>
      <c r="J91" s="3">
        <v>35</v>
      </c>
      <c r="K91" s="3">
        <v>34</v>
      </c>
      <c r="N91" s="3">
        <f t="shared" ref="N91:N92" si="24">ROUND(AVERAGE(C91:K91),2)</f>
        <v>46</v>
      </c>
      <c r="O91" s="3">
        <f t="shared" ref="O91:O92" si="25">ROUND(_xlfn.STDEV.S(C91:K91), 2)</f>
        <v>24.78</v>
      </c>
      <c r="P91" s="3">
        <f t="shared" ref="P91:P92" si="26">ROUND(MEDIAN(C91:K91), 2)</f>
        <v>35</v>
      </c>
      <c r="R91" t="s">
        <v>32</v>
      </c>
    </row>
    <row r="92" spans="1:18" s="6" customFormat="1" ht="20" customHeight="1">
      <c r="A92" s="9" t="s">
        <v>79</v>
      </c>
      <c r="B92" s="9" t="s">
        <v>74</v>
      </c>
      <c r="C92" s="3">
        <v>37</v>
      </c>
      <c r="D92" s="3">
        <v>20</v>
      </c>
      <c r="E92" s="3">
        <v>20</v>
      </c>
      <c r="F92" s="3">
        <v>45</v>
      </c>
      <c r="G92" s="3">
        <v>50</v>
      </c>
      <c r="H92" s="3">
        <v>65</v>
      </c>
      <c r="I92" s="3">
        <v>25</v>
      </c>
      <c r="J92" s="3">
        <v>30</v>
      </c>
      <c r="K92" s="3">
        <v>25</v>
      </c>
      <c r="L92" s="3"/>
      <c r="M92" s="3"/>
      <c r="N92" s="3">
        <f t="shared" si="24"/>
        <v>35.22</v>
      </c>
      <c r="O92" s="3">
        <f t="shared" si="25"/>
        <v>15.43</v>
      </c>
      <c r="P92" s="3">
        <f t="shared" si="26"/>
        <v>30</v>
      </c>
      <c r="Q92"/>
      <c r="R92" t="s">
        <v>89</v>
      </c>
    </row>
    <row r="93" spans="1:18" s="6" customFormat="1" ht="20" customHeight="1">
      <c r="A93" s="9" t="s">
        <v>80</v>
      </c>
      <c r="B93" s="9" t="s">
        <v>61</v>
      </c>
      <c r="C93" s="3">
        <v>5</v>
      </c>
      <c r="D93" s="3">
        <v>6</v>
      </c>
      <c r="E93" s="3">
        <v>4</v>
      </c>
      <c r="F93" s="3">
        <v>4</v>
      </c>
      <c r="G93" s="3">
        <v>4</v>
      </c>
      <c r="H93" s="3">
        <v>5</v>
      </c>
      <c r="I93" s="3">
        <v>4</v>
      </c>
      <c r="J93" s="3">
        <v>3</v>
      </c>
      <c r="K93" s="3">
        <v>3</v>
      </c>
      <c r="L93" s="3"/>
      <c r="M93" s="3"/>
      <c r="N93" s="3">
        <f>ROUND(AVERAGE(C93:K93),2)</f>
        <v>4.22</v>
      </c>
      <c r="O93" s="3">
        <f>ROUND(_xlfn.STDEV.S(C93:K93), 2)</f>
        <v>0.97</v>
      </c>
      <c r="P93" s="3">
        <f>ROUND(MEDIAN(C93:K93), 2)</f>
        <v>4</v>
      </c>
      <c r="Q93"/>
      <c r="R93" t="s">
        <v>89</v>
      </c>
    </row>
    <row r="94" spans="1:18">
      <c r="A94" s="9"/>
      <c r="B94" s="9"/>
      <c r="D94" s="8"/>
      <c r="J94" s="4"/>
      <c r="K94" s="4"/>
    </row>
    <row r="95" spans="1:18" ht="18">
      <c r="A95" s="12" t="s">
        <v>33</v>
      </c>
      <c r="B95" s="12"/>
    </row>
    <row r="96" spans="1:18">
      <c r="A96" s="9" t="s">
        <v>34</v>
      </c>
      <c r="B96" s="9" t="s">
        <v>64</v>
      </c>
      <c r="C96" s="3">
        <v>4</v>
      </c>
      <c r="D96" s="3">
        <v>4</v>
      </c>
      <c r="E96" s="3">
        <v>4</v>
      </c>
      <c r="F96" s="3">
        <v>5</v>
      </c>
      <c r="G96" s="3">
        <v>4</v>
      </c>
      <c r="H96" s="3">
        <v>4</v>
      </c>
      <c r="I96" s="3">
        <v>4</v>
      </c>
      <c r="J96" s="3">
        <v>3</v>
      </c>
      <c r="K96" s="3">
        <v>5</v>
      </c>
      <c r="N96" s="3">
        <f>ROUND(AVERAGE(C96:K96),2)</f>
        <v>4.1100000000000003</v>
      </c>
      <c r="O96" s="3">
        <f t="shared" ref="O96:O100" si="27">ROUND(_xlfn.STDEV.S(C96:K96), 2)</f>
        <v>0.6</v>
      </c>
      <c r="P96" s="3">
        <f t="shared" ref="P96:P100" si="28">ROUND(MEDIAN(C96:K96), 2)</f>
        <v>4</v>
      </c>
      <c r="R96" t="s">
        <v>30</v>
      </c>
    </row>
    <row r="97" spans="1:18">
      <c r="A97" s="9" t="s">
        <v>35</v>
      </c>
      <c r="B97" s="9" t="s">
        <v>65</v>
      </c>
      <c r="C97" s="3">
        <v>5</v>
      </c>
      <c r="D97" s="3">
        <v>4</v>
      </c>
      <c r="E97" s="3">
        <v>5</v>
      </c>
      <c r="F97" s="3">
        <v>5</v>
      </c>
      <c r="G97" s="3">
        <v>6</v>
      </c>
      <c r="H97" s="3">
        <v>4</v>
      </c>
      <c r="I97" s="3">
        <v>5</v>
      </c>
      <c r="J97" s="3">
        <v>4</v>
      </c>
      <c r="K97" s="3">
        <v>6</v>
      </c>
      <c r="N97" s="3">
        <f>ROUND(AVERAGE(C97:K97),2)</f>
        <v>4.8899999999999997</v>
      </c>
      <c r="O97" s="3">
        <f t="shared" si="27"/>
        <v>0.78</v>
      </c>
      <c r="P97" s="3">
        <f t="shared" si="28"/>
        <v>5</v>
      </c>
      <c r="R97" t="s">
        <v>30</v>
      </c>
    </row>
    <row r="98" spans="1:18">
      <c r="A98" s="9" t="s">
        <v>36</v>
      </c>
      <c r="B98" s="9" t="s">
        <v>81</v>
      </c>
      <c r="C98" s="3">
        <v>3</v>
      </c>
      <c r="D98" s="3">
        <v>3</v>
      </c>
      <c r="E98" s="3">
        <v>2</v>
      </c>
      <c r="F98" s="3">
        <v>3</v>
      </c>
      <c r="G98" s="3">
        <v>3</v>
      </c>
      <c r="H98" s="3">
        <v>4</v>
      </c>
      <c r="I98" s="3">
        <v>4</v>
      </c>
      <c r="J98" s="3">
        <v>3</v>
      </c>
      <c r="K98" s="3">
        <v>2</v>
      </c>
      <c r="N98" s="3">
        <f>ROUND(AVERAGE(C98:K98),2)</f>
        <v>3</v>
      </c>
      <c r="O98" s="3">
        <f t="shared" si="27"/>
        <v>0.71</v>
      </c>
      <c r="P98" s="3">
        <f t="shared" si="28"/>
        <v>3</v>
      </c>
      <c r="R98" t="s">
        <v>31</v>
      </c>
    </row>
    <row r="99" spans="1:18">
      <c r="A99" s="9" t="s">
        <v>37</v>
      </c>
      <c r="B99" s="9" t="s">
        <v>66</v>
      </c>
      <c r="C99" s="3">
        <v>2</v>
      </c>
      <c r="D99" s="3">
        <v>3</v>
      </c>
      <c r="E99" s="3">
        <v>1</v>
      </c>
      <c r="F99" s="3">
        <v>2</v>
      </c>
      <c r="G99" s="3">
        <v>2</v>
      </c>
      <c r="H99" s="3">
        <v>3</v>
      </c>
      <c r="I99" s="3">
        <v>2</v>
      </c>
      <c r="J99" s="3">
        <v>1</v>
      </c>
      <c r="K99" s="3">
        <v>1</v>
      </c>
      <c r="N99" s="3">
        <f>ROUND(AVERAGE(C99:K99),2)</f>
        <v>1.89</v>
      </c>
      <c r="O99" s="3">
        <f t="shared" si="27"/>
        <v>0.78</v>
      </c>
      <c r="P99" s="3">
        <f t="shared" si="28"/>
        <v>2</v>
      </c>
      <c r="R99" t="s">
        <v>31</v>
      </c>
    </row>
    <row r="100" spans="1:18" ht="22" customHeight="1">
      <c r="A100" s="9" t="s">
        <v>38</v>
      </c>
      <c r="B100" s="9" t="s">
        <v>67</v>
      </c>
      <c r="C100" s="3">
        <v>2</v>
      </c>
      <c r="D100" s="3">
        <v>1</v>
      </c>
      <c r="E100" s="3">
        <v>1</v>
      </c>
      <c r="F100" s="3">
        <v>2</v>
      </c>
      <c r="G100" s="3">
        <v>2</v>
      </c>
      <c r="H100" s="3">
        <v>3</v>
      </c>
      <c r="I100" s="3">
        <v>2</v>
      </c>
      <c r="J100" s="4">
        <v>1</v>
      </c>
      <c r="K100" s="4">
        <v>1</v>
      </c>
      <c r="N100" s="3">
        <f>ROUND(AVERAGE(C100:K100),2)</f>
        <v>1.67</v>
      </c>
      <c r="O100" s="3">
        <f t="shared" si="27"/>
        <v>0.71</v>
      </c>
      <c r="P100" s="3">
        <f t="shared" si="28"/>
        <v>2</v>
      </c>
      <c r="R100" t="s">
        <v>40</v>
      </c>
    </row>
    <row r="101" spans="1:18" ht="31" customHeight="1">
      <c r="A101" s="9" t="s">
        <v>41</v>
      </c>
      <c r="B101" s="9" t="s">
        <v>85</v>
      </c>
      <c r="C101" s="3">
        <v>6</v>
      </c>
      <c r="D101" s="3">
        <v>8</v>
      </c>
      <c r="E101" s="3">
        <v>5</v>
      </c>
      <c r="F101" s="3">
        <v>8</v>
      </c>
      <c r="G101" s="3">
        <v>10</v>
      </c>
      <c r="H101" s="3">
        <v>15</v>
      </c>
      <c r="I101" s="3">
        <v>10</v>
      </c>
      <c r="J101" s="3">
        <v>10</v>
      </c>
      <c r="K101" s="3">
        <v>5</v>
      </c>
      <c r="N101" s="3">
        <f t="shared" ref="N101:N103" si="29">ROUND(AVERAGE(C101:K101),2)</f>
        <v>8.56</v>
      </c>
      <c r="O101" s="3">
        <f>ROUND(_xlfn.STDEV.S(C101:K101), 2)</f>
        <v>3.17</v>
      </c>
      <c r="P101" s="3">
        <f t="shared" ref="P96:P103" si="30">ROUND(MEDIAN(C101:K101), 2)</f>
        <v>8</v>
      </c>
      <c r="R101" t="s">
        <v>32</v>
      </c>
    </row>
    <row r="102" spans="1:18">
      <c r="A102" s="9" t="s">
        <v>43</v>
      </c>
      <c r="B102" s="9" t="s">
        <v>86</v>
      </c>
      <c r="C102" s="3">
        <v>6</v>
      </c>
      <c r="D102" s="3">
        <v>8</v>
      </c>
      <c r="E102" s="3">
        <v>5</v>
      </c>
      <c r="F102" s="3">
        <v>10</v>
      </c>
      <c r="G102" s="3">
        <v>10</v>
      </c>
      <c r="H102" s="3">
        <v>10</v>
      </c>
      <c r="I102" s="3">
        <v>15</v>
      </c>
      <c r="J102" s="3">
        <v>10</v>
      </c>
      <c r="K102" s="3">
        <v>5</v>
      </c>
      <c r="N102" s="3">
        <f t="shared" si="29"/>
        <v>8.7799999999999994</v>
      </c>
      <c r="O102" s="3">
        <f>ROUND(_xlfn.STDEV.S(C102:K102), 2)</f>
        <v>3.19</v>
      </c>
      <c r="P102" s="3">
        <f t="shared" si="30"/>
        <v>10</v>
      </c>
      <c r="R102" t="s">
        <v>32</v>
      </c>
    </row>
    <row r="103" spans="1:18">
      <c r="A103" s="9" t="s">
        <v>88</v>
      </c>
      <c r="B103" s="9" t="s">
        <v>87</v>
      </c>
      <c r="C103" s="3">
        <v>5</v>
      </c>
      <c r="D103" s="7">
        <v>6</v>
      </c>
      <c r="E103" s="7">
        <v>4</v>
      </c>
      <c r="F103" s="7">
        <v>5</v>
      </c>
      <c r="G103" s="7">
        <v>6</v>
      </c>
      <c r="H103" s="7">
        <v>8</v>
      </c>
      <c r="I103" s="7">
        <v>7</v>
      </c>
      <c r="J103" s="7">
        <v>4</v>
      </c>
      <c r="K103" s="7">
        <v>5</v>
      </c>
      <c r="N103" s="3">
        <f t="shared" si="29"/>
        <v>5.56</v>
      </c>
      <c r="O103" s="3">
        <f>ROUND(_xlfn.STDEV.S(C103:K103), 2)</f>
        <v>1.33</v>
      </c>
      <c r="P103" s="3">
        <f t="shared" si="30"/>
        <v>5</v>
      </c>
      <c r="R103" t="s">
        <v>32</v>
      </c>
    </row>
  </sheetData>
  <mergeCells count="39">
    <mergeCell ref="L1:P1"/>
    <mergeCell ref="A1:B2"/>
    <mergeCell ref="C1:C2"/>
    <mergeCell ref="D1:D2"/>
    <mergeCell ref="E1:E2"/>
    <mergeCell ref="F1:F2"/>
    <mergeCell ref="G1:G2"/>
    <mergeCell ref="A11:B11"/>
    <mergeCell ref="A27:B27"/>
    <mergeCell ref="J1:J2"/>
    <mergeCell ref="H1:H2"/>
    <mergeCell ref="I1:I2"/>
    <mergeCell ref="K1:K2"/>
    <mergeCell ref="L48:P48"/>
    <mergeCell ref="A50:B50"/>
    <mergeCell ref="A62:B62"/>
    <mergeCell ref="G48:G49"/>
    <mergeCell ref="H48:H49"/>
    <mergeCell ref="I48:I49"/>
    <mergeCell ref="J48:J49"/>
    <mergeCell ref="K48:K49"/>
    <mergeCell ref="A48:B49"/>
    <mergeCell ref="C48:C49"/>
    <mergeCell ref="D48:D49"/>
    <mergeCell ref="E48:E49"/>
    <mergeCell ref="F48:F49"/>
    <mergeCell ref="L81:P81"/>
    <mergeCell ref="A83:B83"/>
    <mergeCell ref="G81:G82"/>
    <mergeCell ref="H81:H82"/>
    <mergeCell ref="I81:I82"/>
    <mergeCell ref="J81:J82"/>
    <mergeCell ref="K81:K82"/>
    <mergeCell ref="A81:B82"/>
    <mergeCell ref="C81:C82"/>
    <mergeCell ref="D81:D82"/>
    <mergeCell ref="E81:E82"/>
    <mergeCell ref="F81:F82"/>
    <mergeCell ref="A95:B95"/>
  </mergeCells>
  <phoneticPr fontId="17" type="noConversion"/>
  <dataValidations count="6">
    <dataValidation type="list" allowBlank="1" showInputMessage="1" showErrorMessage="1" promptTitle="yes/no" prompt="Please answer with yes/no" sqref="D3:D5" xr:uid="{F9C41D85-E622-EE49-BE4E-9BE25BEB7EB5}">
      <formula1>"yes,no"</formula1>
    </dataValidation>
    <dataValidation type="whole" allowBlank="1" showInputMessage="1" showErrorMessage="1" promptTitle="Rate on a Scale 1 - 7" prompt="1 not familiar_x000a_10 very familiar" sqref="D6:D9" xr:uid="{DC5B75A6-7733-6249-9491-022330F16E35}">
      <formula1>1</formula1>
      <formula2>7</formula2>
    </dataValidation>
    <dataValidation type="whole" allowBlank="1" showErrorMessage="1" sqref="D10" xr:uid="{FA22F80F-9C3D-AB4A-A14A-520B9648AA50}">
      <formula1>1</formula1>
      <formula2>10</formula2>
    </dataValidation>
    <dataValidation type="whole" allowBlank="1" showInputMessage="1" showErrorMessage="1" promptTitle="Rate on a Scale 1 - 7" prompt="1 least confident_x000a_7 very confident" sqref="D15 D30 D65 D98" xr:uid="{6690C0B2-95C5-554E-9AF3-358679F53239}">
      <formula1>1</formula1>
      <formula2>7</formula2>
    </dataValidation>
    <dataValidation allowBlank="1" showInputMessage="1" showErrorMessage="1" promptTitle="Time Required" sqref="C38 D23:D25 D16:D20 D58:D60 D51:D55 D91:D93 D84:D88" xr:uid="{84C7ACD6-C0E6-594D-9AE3-342F4CE20DED}"/>
    <dataValidation type="whole" allowBlank="1" showInputMessage="1" showErrorMessage="1" promptTitle="Rate on a Scale 1 - 7" prompt="1 very easy_x000a_7 very difficult" sqref="D31:D32 D66:D67 D99:D100" xr:uid="{DA46B2E8-A0A6-C946-ABC1-A36948CF98BC}">
      <formula1>1</formula1>
      <formula2>7</formula2>
    </dataValidation>
  </dataValidations>
  <pageMargins left="0" right="0" top="0.39369999999999999" bottom="0.39369999999999999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28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cp:revision>6</cp:revision>
  <dcterms:created xsi:type="dcterms:W3CDTF">2020-04-08T09:09:03Z</dcterms:created>
  <dcterms:modified xsi:type="dcterms:W3CDTF">2024-12-12T01:17:22Z</dcterms:modified>
</cp:coreProperties>
</file>