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ellenhuffman/Documents/GA Data Analytics/15 project_2/"/>
    </mc:Choice>
  </mc:AlternateContent>
  <bookViews>
    <workbookView xWindow="3640" yWindow="460" windowWidth="18420" windowHeight="13940" tabRatio="500"/>
  </bookViews>
  <sheets>
    <sheet name="exploratory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N41" i="1"/>
  <c r="O41" i="1"/>
  <c r="N37" i="1"/>
  <c r="N45" i="1"/>
  <c r="G45" i="1"/>
  <c r="O36" i="1"/>
  <c r="O34" i="1"/>
  <c r="O33" i="1"/>
  <c r="O32" i="1"/>
  <c r="O30" i="1"/>
  <c r="O29" i="1"/>
  <c r="O28" i="1"/>
  <c r="J33" i="1"/>
  <c r="J29" i="1"/>
  <c r="H38" i="1"/>
  <c r="O38" i="1"/>
  <c r="O42" i="1"/>
  <c r="O46" i="1"/>
  <c r="I37" i="1"/>
  <c r="H37" i="1"/>
  <c r="O37" i="1"/>
  <c r="H41" i="1"/>
  <c r="I41" i="1"/>
  <c r="O45" i="1"/>
  <c r="H40" i="1"/>
  <c r="O40" i="1"/>
  <c r="O44" i="1"/>
  <c r="N44" i="1"/>
  <c r="N38" i="1"/>
  <c r="N42" i="1"/>
  <c r="N46" i="1"/>
  <c r="N36" i="1"/>
  <c r="N40" i="1"/>
  <c r="H44" i="1"/>
  <c r="I44" i="1"/>
  <c r="H45" i="1"/>
  <c r="I45" i="1"/>
  <c r="H46" i="1"/>
  <c r="I46" i="1"/>
  <c r="G37" i="1"/>
  <c r="G41" i="1"/>
  <c r="G38" i="1"/>
  <c r="G46" i="1"/>
  <c r="G44" i="1"/>
  <c r="I42" i="1"/>
  <c r="H42" i="1"/>
  <c r="G42" i="1"/>
  <c r="I40" i="1"/>
  <c r="G40" i="1"/>
  <c r="I38" i="1"/>
  <c r="I36" i="1"/>
  <c r="H36" i="1"/>
  <c r="G36" i="1"/>
  <c r="J34" i="1"/>
  <c r="J32" i="1"/>
  <c r="J28" i="1"/>
  <c r="J30" i="1"/>
  <c r="H5" i="1"/>
  <c r="H6" i="1"/>
  <c r="H4" i="1"/>
  <c r="F5" i="1"/>
  <c r="F6" i="1"/>
  <c r="F4" i="1"/>
  <c r="D5" i="1"/>
  <c r="D6" i="1"/>
  <c r="D4" i="1"/>
</calcChain>
</file>

<file path=xl/sharedStrings.xml><?xml version="1.0" encoding="utf-8"?>
<sst xmlns="http://schemas.openxmlformats.org/spreadsheetml/2006/main" count="100" uniqueCount="48">
  <si>
    <t>Type of OS</t>
  </si>
  <si>
    <t>Windows</t>
  </si>
  <si>
    <t>Mac</t>
  </si>
  <si>
    <t>Linux</t>
  </si>
  <si>
    <t>MIN</t>
  </si>
  <si>
    <t>MAX</t>
  </si>
  <si>
    <t>AVG</t>
  </si>
  <si>
    <t>Number of Extensions</t>
  </si>
  <si>
    <t>Bookmarks</t>
  </si>
  <si>
    <t>% respondents</t>
  </si>
  <si>
    <t>Qualifiers</t>
  </si>
  <si>
    <t>STDDEV</t>
  </si>
  <si>
    <t>History</t>
  </si>
  <si>
    <t>q7_t</t>
  </si>
  <si>
    <t>LOW</t>
  </si>
  <si>
    <t>MEDIUM</t>
  </si>
  <si>
    <t>HIGH</t>
  </si>
  <si>
    <t>Success Measures</t>
  </si>
  <si>
    <t>Tabs</t>
  </si>
  <si>
    <t>1 to 5</t>
  </si>
  <si>
    <t>6 to 10</t>
  </si>
  <si>
    <t>10+</t>
  </si>
  <si>
    <t>6 tabs is when they start resizing to fit in the bar across the top</t>
  </si>
  <si>
    <t>2 to 4</t>
  </si>
  <si>
    <t>0 to 1</t>
  </si>
  <si>
    <t xml:space="preserve">5 to 6 </t>
  </si>
  <si>
    <t>Low: &lt;2hrs; Med: 2 to 8hrs; High: &gt;8hrs</t>
  </si>
  <si>
    <t>Notes</t>
  </si>
  <si>
    <t>1 to 500</t>
  </si>
  <si>
    <t>500 to 10k</t>
  </si>
  <si>
    <t>Low: 214 users; Med: 457 users; High 475 users</t>
  </si>
  <si>
    <t>FF_Surveys</t>
  </si>
  <si>
    <t>Session_m</t>
  </si>
  <si>
    <t>45 to 120m</t>
  </si>
  <si>
    <t>0 to 45m</t>
  </si>
  <si>
    <t>Low: 549 users; Med: 457 users; High 599 users</t>
  </si>
  <si>
    <t>B_Events</t>
  </si>
  <si>
    <t>1 to 3</t>
  </si>
  <si>
    <t>4+</t>
  </si>
  <si>
    <t>120m+</t>
  </si>
  <si>
    <t>10k+</t>
  </si>
  <si>
    <t>Totals</t>
  </si>
  <si>
    <t>Power_u</t>
  </si>
  <si>
    <t>total_u</t>
  </si>
  <si>
    <t>p_u - t_u</t>
  </si>
  <si>
    <t>MED/HIGH</t>
  </si>
  <si>
    <t>1 to 75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</si>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</sst>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9" fontId="0" fillId="0" borderId="4" xfId="1" applyFont="1" applyBorder="1"/>
    <xf numFmtId="9" fontId="0" fillId="0" borderId="6" xfId="1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2" xfId="0" applyFont="1" applyFill="1" applyBorder="1"/>
    <xf numFmtId="49" fontId="0" fillId="0" borderId="13" xfId="0" applyNumberFormat="1" applyBorder="1"/>
    <xf numFmtId="49" fontId="0" fillId="0" borderId="14" xfId="0" applyNumberFormat="1" applyBorder="1"/>
    <xf numFmtId="0" fontId="0" fillId="0" borderId="0" xfId="0" applyBorder="1" applyAlignment="1">
      <alignment horizontal="left"/>
    </xf>
    <xf numFmtId="49" fontId="0" fillId="0" borderId="0" xfId="0" applyNumberFormat="1" applyFill="1" applyBorder="1"/>
    <xf numFmtId="0" fontId="2" fillId="2" borderId="12" xfId="0" applyFont="1" applyFill="1" applyBorder="1"/>
    <xf numFmtId="0" fontId="0" fillId="2" borderId="13" xfId="0" applyFill="1" applyBorder="1"/>
    <xf numFmtId="0" fontId="0" fillId="2" borderId="14" xfId="0" applyFill="1" applyBorder="1" applyAlignment="1">
      <alignment horizontal="left"/>
    </xf>
    <xf numFmtId="0" fontId="2" fillId="3" borderId="12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2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4" xfId="0" applyFill="1" applyBorder="1"/>
    <xf numFmtId="0" fontId="0" fillId="2" borderId="8" xfId="0" applyFill="1" applyBorder="1"/>
    <xf numFmtId="0" fontId="0" fillId="3" borderId="8" xfId="0" applyFill="1" applyBorder="1"/>
    <xf numFmtId="0" fontId="0" fillId="3" borderId="6" xfId="0" applyFill="1" applyBorder="1"/>
    <xf numFmtId="9" fontId="2" fillId="0" borderId="1" xfId="1" applyFont="1" applyBorder="1"/>
    <xf numFmtId="9" fontId="2" fillId="0" borderId="3" xfId="1" applyFont="1" applyBorder="1"/>
    <xf numFmtId="9" fontId="2" fillId="0" borderId="5" xfId="1" applyFont="1" applyBorder="1"/>
    <xf numFmtId="9" fontId="0" fillId="2" borderId="7" xfId="1" applyFont="1" applyFill="1" applyBorder="1"/>
    <xf numFmtId="9" fontId="0" fillId="2" borderId="0" xfId="1" applyFont="1" applyFill="1" applyBorder="1"/>
    <xf numFmtId="9" fontId="0" fillId="2" borderId="8" xfId="1" applyFont="1" applyFill="1" applyBorder="1"/>
    <xf numFmtId="0" fontId="0" fillId="0" borderId="0" xfId="0" applyFill="1"/>
    <xf numFmtId="9" fontId="0" fillId="3" borderId="7" xfId="1" applyFont="1" applyFill="1" applyBorder="1"/>
    <xf numFmtId="9" fontId="0" fillId="3" borderId="2" xfId="1" applyFont="1" applyFill="1" applyBorder="1"/>
    <xf numFmtId="9" fontId="0" fillId="3" borderId="0" xfId="1" applyFont="1" applyFill="1" applyBorder="1"/>
    <xf numFmtId="9" fontId="0" fillId="3" borderId="4" xfId="1" applyFont="1" applyFill="1" applyBorder="1"/>
    <xf numFmtId="9" fontId="0" fillId="3" borderId="8" xfId="1" applyFont="1" applyFill="1" applyBorder="1"/>
    <xf numFmtId="9" fontId="0" fillId="3" borderId="6" xfId="1" applyFont="1" applyFill="1" applyBorder="1"/>
    <xf numFmtId="9" fontId="0" fillId="3" borderId="10" xfId="1" applyFont="1" applyFill="1" applyBorder="1"/>
    <xf numFmtId="9" fontId="0" fillId="3" borderId="11" xfId="1" applyFont="1" applyFill="1" applyBorder="1"/>
    <xf numFmtId="0" fontId="2" fillId="0" borderId="1" xfId="0" applyFont="1" applyFill="1" applyBorder="1"/>
    <xf numFmtId="0" fontId="2" fillId="0" borderId="3" xfId="0" applyFont="1" applyFill="1" applyBorder="1"/>
    <xf numFmtId="0" fontId="2" fillId="0" borderId="5" xfId="0" applyFont="1" applyFill="1" applyBorder="1"/>
    <xf numFmtId="9" fontId="2" fillId="0" borderId="1" xfId="1" applyFont="1" applyFill="1" applyBorder="1"/>
    <xf numFmtId="9" fontId="2" fillId="0" borderId="3" xfId="1" applyFont="1" applyFill="1" applyBorder="1"/>
    <xf numFmtId="9" fontId="2" fillId="0" borderId="5" xfId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9" fontId="0" fillId="2" borderId="2" xfId="1" applyFont="1" applyFill="1" applyBorder="1"/>
    <xf numFmtId="9" fontId="0" fillId="2" borderId="10" xfId="1" applyFont="1" applyFill="1" applyBorder="1"/>
    <xf numFmtId="9" fontId="0" fillId="2" borderId="11" xfId="1" applyFont="1" applyFill="1" applyBorder="1"/>
    <xf numFmtId="0" fontId="0" fillId="2" borderId="1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0" fillId="0" borderId="3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0" borderId="4" xfId="0" applyNumberFormat="1" applyFill="1" applyBorder="1" applyAlignment="1">
      <alignment horizontal="left"/>
    </xf>
    <xf numFmtId="49" fontId="0" fillId="0" borderId="5" xfId="0" applyNumberFormat="1" applyFill="1" applyBorder="1" applyAlignment="1">
      <alignment horizontal="left"/>
    </xf>
    <xf numFmtId="49" fontId="0" fillId="0" borderId="8" xfId="0" applyNumberFormat="1" applyFill="1" applyBorder="1" applyAlignment="1">
      <alignment horizontal="left"/>
    </xf>
    <xf numFmtId="49" fontId="0" fillId="0" borderId="6" xfId="0" applyNumberFormat="1" applyFill="1" applyBorder="1" applyAlignment="1">
      <alignment horizontal="left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6"/>
  <sheetViews>
    <sheetView tabSelected="1" workbookViewId="0">
      <selection activeCell="A2" sqref="A2"/>
    </sheetView>
  </sheetViews>
  <sheetFormatPr baseColWidth="10" defaultRowHeight="16" x14ac:dyDescent="0.2"/>
  <sheetData>
    <row r="3" spans="2:14" x14ac:dyDescent="0.2">
      <c r="B3" s="73" t="s">
        <v>0</v>
      </c>
      <c r="C3" s="74"/>
      <c r="E3" s="11" t="s">
        <v>31</v>
      </c>
      <c r="F3" s="12"/>
      <c r="H3" s="10" t="s">
        <v>9</v>
      </c>
    </row>
    <row r="4" spans="2:14" x14ac:dyDescent="0.2">
      <c r="B4" s="1" t="s">
        <v>1</v>
      </c>
      <c r="C4" s="2">
        <v>25741</v>
      </c>
      <c r="D4" s="9">
        <f>C4/SUM($C$4:$C$6)</f>
        <v>0.9440349139986064</v>
      </c>
      <c r="E4" s="1">
        <v>3208</v>
      </c>
      <c r="F4" s="13">
        <f>E4/SUM($E$4:$E$6)</f>
        <v>0.88815060908084165</v>
      </c>
      <c r="H4" s="9">
        <f>E4/C4</f>
        <v>0.12462608290276213</v>
      </c>
    </row>
    <row r="5" spans="2:14" x14ac:dyDescent="0.2">
      <c r="B5" s="1" t="s">
        <v>2</v>
      </c>
      <c r="C5" s="2">
        <v>1331</v>
      </c>
      <c r="D5" s="9">
        <f t="shared" ref="D5:D6" si="0">C5/SUM($C$4:$C$6)</f>
        <v>4.8813584186012393E-2</v>
      </c>
      <c r="E5" s="1">
        <v>332</v>
      </c>
      <c r="F5" s="13">
        <f t="shared" ref="F5:F6" si="1">E5/SUM($E$4:$E$6)</f>
        <v>9.1915836101882614E-2</v>
      </c>
      <c r="H5" s="9">
        <f t="shared" ref="H5:H6" si="2">E5/C5</f>
        <v>0.24943651389932381</v>
      </c>
    </row>
    <row r="6" spans="2:14" x14ac:dyDescent="0.2">
      <c r="B6" s="3" t="s">
        <v>3</v>
      </c>
      <c r="C6" s="4">
        <v>195</v>
      </c>
      <c r="D6" s="9">
        <f t="shared" si="0"/>
        <v>7.1515018153812298E-3</v>
      </c>
      <c r="E6" s="3">
        <v>72</v>
      </c>
      <c r="F6" s="14">
        <f t="shared" si="1"/>
        <v>1.9933554817275746E-2</v>
      </c>
      <c r="H6" s="9">
        <f t="shared" si="2"/>
        <v>0.36923076923076925</v>
      </c>
    </row>
    <row r="7" spans="2:14" x14ac:dyDescent="0.2">
      <c r="E7">
        <f>SUM(E4:E6)</f>
        <v>3612</v>
      </c>
    </row>
    <row r="8" spans="2:14" x14ac:dyDescent="0.2">
      <c r="B8" s="73" t="s">
        <v>7</v>
      </c>
      <c r="C8" s="75"/>
      <c r="D8" s="75"/>
      <c r="E8" s="74"/>
    </row>
    <row r="9" spans="2:14" x14ac:dyDescent="0.2">
      <c r="B9" s="1"/>
      <c r="C9" s="7" t="s">
        <v>4</v>
      </c>
      <c r="D9" s="7" t="s">
        <v>5</v>
      </c>
      <c r="E9" s="8" t="s">
        <v>6</v>
      </c>
    </row>
    <row r="10" spans="2:14" x14ac:dyDescent="0.2">
      <c r="B10" s="1" t="s">
        <v>1</v>
      </c>
      <c r="C10" s="5">
        <v>1</v>
      </c>
      <c r="D10" s="5">
        <v>185</v>
      </c>
      <c r="E10" s="2">
        <v>6.32</v>
      </c>
    </row>
    <row r="11" spans="2:14" x14ac:dyDescent="0.2">
      <c r="B11" s="1" t="s">
        <v>2</v>
      </c>
      <c r="C11" s="5">
        <v>1</v>
      </c>
      <c r="D11" s="5">
        <v>101</v>
      </c>
      <c r="E11" s="2">
        <v>6.59</v>
      </c>
    </row>
    <row r="12" spans="2:14" x14ac:dyDescent="0.2">
      <c r="B12" s="3" t="s">
        <v>3</v>
      </c>
      <c r="C12" s="6">
        <v>1</v>
      </c>
      <c r="D12" s="6">
        <v>53</v>
      </c>
      <c r="E12" s="4">
        <v>10.59</v>
      </c>
    </row>
    <row r="15" spans="2:14" x14ac:dyDescent="0.2">
      <c r="B15" s="76" t="s">
        <v>10</v>
      </c>
      <c r="C15" s="77"/>
      <c r="D15" s="77"/>
      <c r="E15" s="77"/>
      <c r="F15" s="78"/>
    </row>
    <row r="16" spans="2:14" x14ac:dyDescent="0.2">
      <c r="B16" s="1"/>
      <c r="C16" s="15" t="s">
        <v>4</v>
      </c>
      <c r="D16" s="15" t="s">
        <v>5</v>
      </c>
      <c r="E16" s="15" t="s">
        <v>6</v>
      </c>
      <c r="F16" s="16" t="s">
        <v>11</v>
      </c>
      <c r="G16" s="20" t="s">
        <v>14</v>
      </c>
      <c r="H16" s="20" t="s">
        <v>15</v>
      </c>
      <c r="I16" s="20" t="s">
        <v>16</v>
      </c>
      <c r="J16" s="82" t="s">
        <v>27</v>
      </c>
      <c r="K16" s="83"/>
      <c r="L16" s="83"/>
      <c r="M16" s="83"/>
      <c r="N16" s="84"/>
    </row>
    <row r="17" spans="2:15" x14ac:dyDescent="0.2">
      <c r="B17" s="17" t="s">
        <v>12</v>
      </c>
      <c r="C17" s="5">
        <v>1</v>
      </c>
      <c r="D17" s="5">
        <v>105556</v>
      </c>
      <c r="E17" s="5">
        <v>13690.97</v>
      </c>
      <c r="F17" s="2">
        <v>17853.78</v>
      </c>
      <c r="G17" s="21" t="s">
        <v>28</v>
      </c>
      <c r="H17" s="21" t="s">
        <v>29</v>
      </c>
      <c r="I17" s="21" t="s">
        <v>40</v>
      </c>
      <c r="J17" s="85" t="s">
        <v>30</v>
      </c>
      <c r="K17" s="86"/>
      <c r="L17" s="86"/>
      <c r="M17" s="86"/>
      <c r="N17" s="87"/>
    </row>
    <row r="18" spans="2:15" x14ac:dyDescent="0.2">
      <c r="B18" s="17" t="s">
        <v>32</v>
      </c>
      <c r="C18" s="5">
        <v>0.05</v>
      </c>
      <c r="D18" s="5">
        <v>430.49</v>
      </c>
      <c r="E18" s="5">
        <v>117.18</v>
      </c>
      <c r="F18" s="2">
        <v>110.38</v>
      </c>
      <c r="G18" s="21" t="s">
        <v>34</v>
      </c>
      <c r="H18" s="21" t="s">
        <v>33</v>
      </c>
      <c r="I18" s="21" t="s">
        <v>39</v>
      </c>
      <c r="J18" s="67" t="s">
        <v>35</v>
      </c>
      <c r="K18" s="68"/>
      <c r="L18" s="68"/>
      <c r="M18" s="68"/>
      <c r="N18" s="69"/>
    </row>
    <row r="19" spans="2:15" x14ac:dyDescent="0.2">
      <c r="B19" s="18" t="s">
        <v>13</v>
      </c>
      <c r="C19" s="6">
        <v>0</v>
      </c>
      <c r="D19" s="6">
        <v>6</v>
      </c>
      <c r="E19" s="6">
        <v>3.16</v>
      </c>
      <c r="F19" s="4">
        <v>1.46</v>
      </c>
      <c r="G19" s="22" t="s">
        <v>24</v>
      </c>
      <c r="H19" s="22" t="s">
        <v>23</v>
      </c>
      <c r="I19" s="22" t="s">
        <v>25</v>
      </c>
      <c r="J19" s="88" t="s">
        <v>26</v>
      </c>
      <c r="K19" s="89"/>
      <c r="L19" s="89"/>
      <c r="M19" s="89"/>
      <c r="N19" s="90"/>
    </row>
    <row r="21" spans="2:15" x14ac:dyDescent="0.2">
      <c r="B21" s="79" t="s">
        <v>17</v>
      </c>
      <c r="C21" s="80"/>
      <c r="D21" s="80"/>
      <c r="E21" s="80"/>
      <c r="F21" s="81"/>
      <c r="G21" s="24"/>
    </row>
    <row r="22" spans="2:15" x14ac:dyDescent="0.2">
      <c r="B22" s="1"/>
      <c r="C22" s="15" t="s">
        <v>4</v>
      </c>
      <c r="D22" s="15" t="s">
        <v>5</v>
      </c>
      <c r="E22" s="15" t="s">
        <v>6</v>
      </c>
      <c r="F22" s="15" t="s">
        <v>11</v>
      </c>
      <c r="G22" s="25" t="s">
        <v>14</v>
      </c>
      <c r="H22" s="28" t="s">
        <v>15</v>
      </c>
      <c r="I22" s="28" t="s">
        <v>16</v>
      </c>
      <c r="J22" s="83" t="s">
        <v>27</v>
      </c>
      <c r="K22" s="83"/>
      <c r="L22" s="83"/>
      <c r="M22" s="83"/>
      <c r="N22" s="84"/>
    </row>
    <row r="23" spans="2:15" x14ac:dyDescent="0.2">
      <c r="B23" s="17" t="s">
        <v>18</v>
      </c>
      <c r="C23" s="19">
        <v>0</v>
      </c>
      <c r="D23" s="19">
        <v>247</v>
      </c>
      <c r="E23" s="19">
        <v>5.22</v>
      </c>
      <c r="F23" s="19">
        <v>11.21</v>
      </c>
      <c r="G23" s="26" t="s">
        <v>19</v>
      </c>
      <c r="H23" s="29" t="s">
        <v>20</v>
      </c>
      <c r="I23" s="29" t="s">
        <v>21</v>
      </c>
      <c r="J23" s="68" t="s">
        <v>22</v>
      </c>
      <c r="K23" s="68"/>
      <c r="L23" s="68"/>
      <c r="M23" s="68"/>
      <c r="N23" s="69"/>
    </row>
    <row r="24" spans="2:15" x14ac:dyDescent="0.2">
      <c r="B24" s="17" t="s">
        <v>8</v>
      </c>
      <c r="C24" s="5">
        <v>0</v>
      </c>
      <c r="D24" s="5">
        <v>13069</v>
      </c>
      <c r="E24" s="5">
        <v>256.74</v>
      </c>
      <c r="F24" s="5">
        <v>731.13</v>
      </c>
      <c r="G24" s="66">
        <v>0</v>
      </c>
      <c r="H24" s="29" t="s">
        <v>46</v>
      </c>
      <c r="I24" s="29" t="s">
        <v>47</v>
      </c>
      <c r="J24" s="67"/>
      <c r="K24" s="68"/>
      <c r="L24" s="68"/>
      <c r="M24" s="68"/>
      <c r="N24" s="69"/>
    </row>
    <row r="25" spans="2:15" x14ac:dyDescent="0.2">
      <c r="B25" s="18" t="s">
        <v>36</v>
      </c>
      <c r="C25" s="6">
        <v>0</v>
      </c>
      <c r="D25" s="6">
        <v>115</v>
      </c>
      <c r="E25" s="6">
        <v>5.47</v>
      </c>
      <c r="F25" s="6">
        <v>11.31</v>
      </c>
      <c r="G25" s="27">
        <v>0</v>
      </c>
      <c r="H25" s="30" t="s">
        <v>37</v>
      </c>
      <c r="I25" s="30" t="s">
        <v>38</v>
      </c>
      <c r="J25" s="70"/>
      <c r="K25" s="71"/>
      <c r="L25" s="71"/>
      <c r="M25" s="71"/>
      <c r="N25" s="72"/>
    </row>
    <row r="26" spans="2:15" x14ac:dyDescent="0.2">
      <c r="B26" s="15"/>
      <c r="C26" s="5"/>
      <c r="D26" s="5"/>
      <c r="E26" s="5"/>
      <c r="F26" s="5"/>
      <c r="G26" s="61"/>
      <c r="H26" s="62"/>
      <c r="I26" s="62"/>
      <c r="J26" s="23"/>
      <c r="K26" s="23"/>
      <c r="L26" s="23"/>
      <c r="M26" s="23"/>
      <c r="N26" s="23"/>
    </row>
    <row r="27" spans="2:15" x14ac:dyDescent="0.2">
      <c r="G27" s="46"/>
      <c r="H27" s="46"/>
      <c r="I27" s="46"/>
      <c r="N27" s="10" t="s">
        <v>14</v>
      </c>
      <c r="O27" s="10" t="s">
        <v>45</v>
      </c>
    </row>
    <row r="28" spans="2:15" x14ac:dyDescent="0.2">
      <c r="E28" t="s">
        <v>42</v>
      </c>
      <c r="F28" s="11" t="s">
        <v>18</v>
      </c>
      <c r="G28" s="31">
        <v>1090</v>
      </c>
      <c r="H28" s="32">
        <v>163</v>
      </c>
      <c r="I28" s="33">
        <v>92</v>
      </c>
      <c r="J28">
        <f t="shared" ref="J28:J29" si="3">SUM(G28:I28)</f>
        <v>1345</v>
      </c>
      <c r="L28" t="s">
        <v>42</v>
      </c>
      <c r="M28" s="11" t="s">
        <v>18</v>
      </c>
      <c r="N28" s="31">
        <v>1090</v>
      </c>
      <c r="O28" s="33">
        <f>H28+I28</f>
        <v>255</v>
      </c>
    </row>
    <row r="29" spans="2:15" x14ac:dyDescent="0.2">
      <c r="F29" s="17" t="s">
        <v>8</v>
      </c>
      <c r="G29" s="34">
        <v>228</v>
      </c>
      <c r="H29" s="35">
        <v>510</v>
      </c>
      <c r="I29" s="36">
        <v>552</v>
      </c>
      <c r="J29">
        <f t="shared" si="3"/>
        <v>1290</v>
      </c>
      <c r="M29" s="17" t="s">
        <v>8</v>
      </c>
      <c r="N29" s="34">
        <v>228</v>
      </c>
      <c r="O29" s="36">
        <f t="shared" ref="O29:O42" si="4">H29+I29</f>
        <v>1062</v>
      </c>
    </row>
    <row r="30" spans="2:15" x14ac:dyDescent="0.2">
      <c r="F30" s="18" t="s">
        <v>36</v>
      </c>
      <c r="G30" s="37">
        <v>456</v>
      </c>
      <c r="H30" s="38">
        <v>317</v>
      </c>
      <c r="I30" s="39">
        <v>517</v>
      </c>
      <c r="J30">
        <f>SUM(G30:I30)</f>
        <v>1290</v>
      </c>
      <c r="M30" s="18" t="s">
        <v>36</v>
      </c>
      <c r="N30" s="37">
        <v>456</v>
      </c>
      <c r="O30" s="39">
        <f>H30+I30</f>
        <v>834</v>
      </c>
    </row>
    <row r="31" spans="2:15" x14ac:dyDescent="0.2">
      <c r="J31" t="s">
        <v>41</v>
      </c>
    </row>
    <row r="32" spans="2:15" x14ac:dyDescent="0.2">
      <c r="C32" s="9"/>
      <c r="E32" t="s">
        <v>43</v>
      </c>
      <c r="F32" s="11" t="s">
        <v>18</v>
      </c>
      <c r="G32" s="31">
        <v>1613</v>
      </c>
      <c r="H32" s="32">
        <v>280</v>
      </c>
      <c r="I32" s="33">
        <v>211</v>
      </c>
      <c r="J32">
        <f>SUM(G32:I32)</f>
        <v>2104</v>
      </c>
      <c r="L32" t="s">
        <v>43</v>
      </c>
      <c r="M32" s="55" t="s">
        <v>18</v>
      </c>
      <c r="N32" s="31">
        <v>1613</v>
      </c>
      <c r="O32" s="33">
        <f>H32+I32</f>
        <v>491</v>
      </c>
    </row>
    <row r="33" spans="3:15" x14ac:dyDescent="0.2">
      <c r="C33" s="9"/>
      <c r="F33" s="17" t="s">
        <v>8</v>
      </c>
      <c r="G33" s="34">
        <v>765</v>
      </c>
      <c r="H33" s="35">
        <v>633</v>
      </c>
      <c r="I33" s="36">
        <v>652</v>
      </c>
      <c r="J33">
        <f t="shared" ref="J33:J34" si="5">SUM(G33:I33)</f>
        <v>2050</v>
      </c>
      <c r="M33" s="56" t="s">
        <v>8</v>
      </c>
      <c r="N33" s="34">
        <v>765</v>
      </c>
      <c r="O33" s="36">
        <f>H33+I33</f>
        <v>1285</v>
      </c>
    </row>
    <row r="34" spans="3:15" x14ac:dyDescent="0.2">
      <c r="F34" s="18" t="s">
        <v>36</v>
      </c>
      <c r="G34" s="37">
        <v>912</v>
      </c>
      <c r="H34" s="38">
        <v>463</v>
      </c>
      <c r="I34" s="39">
        <v>674</v>
      </c>
      <c r="J34">
        <f t="shared" si="5"/>
        <v>2049</v>
      </c>
      <c r="M34" s="57" t="s">
        <v>36</v>
      </c>
      <c r="N34" s="37">
        <v>912</v>
      </c>
      <c r="O34" s="39">
        <f>H34+I34</f>
        <v>1137</v>
      </c>
    </row>
    <row r="36" spans="3:15" x14ac:dyDescent="0.2">
      <c r="E36" t="s">
        <v>42</v>
      </c>
      <c r="F36" s="11" t="s">
        <v>18</v>
      </c>
      <c r="G36" s="43">
        <f>G28/$J28</f>
        <v>0.81040892193308545</v>
      </c>
      <c r="H36" s="47">
        <f>H28/$J28</f>
        <v>0.12118959107806691</v>
      </c>
      <c r="I36" s="48">
        <f>I28/$J28</f>
        <v>6.8401486988847585E-2</v>
      </c>
      <c r="L36" t="s">
        <v>42</v>
      </c>
      <c r="M36" s="11" t="s">
        <v>18</v>
      </c>
      <c r="N36" s="43">
        <f>N28/$J28</f>
        <v>0.81040892193308545</v>
      </c>
      <c r="O36" s="48">
        <f>H36+I36</f>
        <v>0.1895910780669145</v>
      </c>
    </row>
    <row r="37" spans="3:15" x14ac:dyDescent="0.2">
      <c r="F37" s="17" t="s">
        <v>8</v>
      </c>
      <c r="G37" s="44">
        <f t="shared" ref="G37:I38" si="6">G29/$J29</f>
        <v>0.17674418604651163</v>
      </c>
      <c r="H37" s="49">
        <f>H29/$J29</f>
        <v>0.39534883720930231</v>
      </c>
      <c r="I37" s="50">
        <f t="shared" si="6"/>
        <v>0.42790697674418604</v>
      </c>
      <c r="M37" s="17" t="s">
        <v>8</v>
      </c>
      <c r="N37" s="44">
        <f>N29/$J29</f>
        <v>0.17674418604651163</v>
      </c>
      <c r="O37" s="50">
        <f t="shared" si="4"/>
        <v>0.82325581395348835</v>
      </c>
    </row>
    <row r="38" spans="3:15" x14ac:dyDescent="0.2">
      <c r="F38" s="18" t="s">
        <v>36</v>
      </c>
      <c r="G38" s="45">
        <f t="shared" si="6"/>
        <v>0.35348837209302325</v>
      </c>
      <c r="H38" s="51">
        <f t="shared" si="6"/>
        <v>0.24573643410852714</v>
      </c>
      <c r="I38" s="52">
        <f>I30/$J30</f>
        <v>0.40077519379844961</v>
      </c>
      <c r="M38" s="18" t="s">
        <v>36</v>
      </c>
      <c r="N38" s="45">
        <f t="shared" ref="N38" si="7">N30/$J30</f>
        <v>0.35348837209302325</v>
      </c>
      <c r="O38" s="52">
        <f t="shared" si="4"/>
        <v>0.64651162790697669</v>
      </c>
    </row>
    <row r="40" spans="3:15" x14ac:dyDescent="0.2">
      <c r="E40" t="s">
        <v>43</v>
      </c>
      <c r="F40" s="40" t="s">
        <v>18</v>
      </c>
      <c r="G40" s="43">
        <f>G32/$J32</f>
        <v>0.76663498098859317</v>
      </c>
      <c r="H40" s="47">
        <f t="shared" ref="H40" si="8">H32/$J32</f>
        <v>0.13307984790874525</v>
      </c>
      <c r="I40" s="48">
        <f>I32/$J32</f>
        <v>0.10028517110266159</v>
      </c>
      <c r="L40" t="s">
        <v>43</v>
      </c>
      <c r="M40" s="40" t="s">
        <v>18</v>
      </c>
      <c r="N40" s="43">
        <f>N32/$J32</f>
        <v>0.76663498098859317</v>
      </c>
      <c r="O40" s="48">
        <f t="shared" si="4"/>
        <v>0.23336501901140683</v>
      </c>
    </row>
    <row r="41" spans="3:15" x14ac:dyDescent="0.2">
      <c r="F41" s="41" t="s">
        <v>8</v>
      </c>
      <c r="G41" s="44">
        <f t="shared" ref="G41:I42" si="9">G33/$J33</f>
        <v>0.37317073170731707</v>
      </c>
      <c r="H41" s="49">
        <f t="shared" si="9"/>
        <v>0.30878048780487805</v>
      </c>
      <c r="I41" s="50">
        <f t="shared" si="9"/>
        <v>0.31804878048780488</v>
      </c>
      <c r="M41" s="41" t="s">
        <v>8</v>
      </c>
      <c r="N41" s="44">
        <f t="shared" ref="N41" si="10">N33/$J33</f>
        <v>0.37317073170731707</v>
      </c>
      <c r="O41" s="50">
        <f>H41+I41</f>
        <v>0.62682926829268293</v>
      </c>
    </row>
    <row r="42" spans="3:15" x14ac:dyDescent="0.2">
      <c r="F42" s="42" t="s">
        <v>36</v>
      </c>
      <c r="G42" s="45">
        <f t="shared" si="9"/>
        <v>0.445095168374817</v>
      </c>
      <c r="H42" s="51">
        <f t="shared" si="9"/>
        <v>0.22596388482186433</v>
      </c>
      <c r="I42" s="52">
        <f t="shared" si="9"/>
        <v>0.3289409468033187</v>
      </c>
      <c r="M42" s="42" t="s">
        <v>36</v>
      </c>
      <c r="N42" s="45">
        <f t="shared" ref="N42" si="11">N34/$J34</f>
        <v>0.445095168374817</v>
      </c>
      <c r="O42" s="52">
        <f t="shared" si="4"/>
        <v>0.554904831625183</v>
      </c>
    </row>
    <row r="44" spans="3:15" x14ac:dyDescent="0.2">
      <c r="E44" t="s">
        <v>44</v>
      </c>
      <c r="F44" s="40" t="s">
        <v>18</v>
      </c>
      <c r="G44" s="43">
        <f>G36-G40</f>
        <v>4.3773940944492273E-2</v>
      </c>
      <c r="H44" s="43">
        <f t="shared" ref="H44:I44" si="12">H36-H40</f>
        <v>-1.1890256830678333E-2</v>
      </c>
      <c r="I44" s="63">
        <f t="shared" si="12"/>
        <v>-3.1883684113814009E-2</v>
      </c>
      <c r="L44" t="s">
        <v>44</v>
      </c>
      <c r="M44" s="58" t="s">
        <v>18</v>
      </c>
      <c r="N44" s="47">
        <f>N36-N40</f>
        <v>4.3773940944492273E-2</v>
      </c>
      <c r="O44" s="48">
        <f>O36-O40</f>
        <v>-4.3773940944492329E-2</v>
      </c>
    </row>
    <row r="45" spans="3:15" x14ac:dyDescent="0.2">
      <c r="F45" s="41" t="s">
        <v>8</v>
      </c>
      <c r="G45" s="43">
        <f>G37-G41</f>
        <v>-0.19642654566080545</v>
      </c>
      <c r="H45" s="43">
        <f t="shared" ref="G45:I46" si="13">H37-H41</f>
        <v>8.6568349404424261E-2</v>
      </c>
      <c r="I45" s="63">
        <f t="shared" si="13"/>
        <v>0.10985819625638116</v>
      </c>
      <c r="M45" s="59" t="s">
        <v>8</v>
      </c>
      <c r="N45" s="47">
        <f>N37-N41</f>
        <v>-0.19642654566080545</v>
      </c>
      <c r="O45" s="48">
        <f t="shared" ref="O45" si="14">O37-O41</f>
        <v>0.19642654566080542</v>
      </c>
    </row>
    <row r="46" spans="3:15" x14ac:dyDescent="0.2">
      <c r="F46" s="42" t="s">
        <v>36</v>
      </c>
      <c r="G46" s="64">
        <f t="shared" si="13"/>
        <v>-9.1606796281793745E-2</v>
      </c>
      <c r="H46" s="64">
        <f t="shared" si="13"/>
        <v>1.9772549286662805E-2</v>
      </c>
      <c r="I46" s="65">
        <f t="shared" si="13"/>
        <v>7.1834246995130913E-2</v>
      </c>
      <c r="M46" s="60" t="s">
        <v>36</v>
      </c>
      <c r="N46" s="53">
        <f t="shared" ref="N46:O46" si="15">N38-N42</f>
        <v>-9.1606796281793745E-2</v>
      </c>
      <c r="O46" s="54">
        <f t="shared" si="15"/>
        <v>9.160679628179369E-2</v>
      </c>
    </row>
  </sheetData>
  <mergeCells count="12">
    <mergeCell ref="J24:N24"/>
    <mergeCell ref="J25:N25"/>
    <mergeCell ref="J23:N23"/>
    <mergeCell ref="B3:C3"/>
    <mergeCell ref="B8:E8"/>
    <mergeCell ref="B15:F15"/>
    <mergeCell ref="B21:F21"/>
    <mergeCell ref="J16:N16"/>
    <mergeCell ref="J22:N22"/>
    <mergeCell ref="J17:N17"/>
    <mergeCell ref="J19:N19"/>
    <mergeCell ref="J18:N18"/>
  </mergeCells>
  <conditionalFormatting sqref="G44:I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:O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I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I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I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:O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O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:O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exploratory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2017-08-06T21:55:38Z</dcterms:created>
  <dcterms:modified xsi:type="dcterms:W3CDTF">2017-08-15T01:46:18Z</dcterms:modified>
</cp:coreProperties>
</file>