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76823\version_control\sola5050\data\"/>
    </mc:Choice>
  </mc:AlternateContent>
  <xr:revisionPtr revIDLastSave="0" documentId="13_ncr:1_{D61679E9-BF45-437F-B5CD-BE017335B01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aw_OpenNEM_data" sheetId="1" r:id="rId1"/>
    <sheet name="nsw_apvi_pv_capacity" sheetId="7" r:id="rId2"/>
    <sheet name="nsw_capacity_data" sheetId="3" r:id="rId3"/>
    <sheet name="process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2" i="2"/>
  <c r="E5" i="2"/>
  <c r="E17" i="2"/>
  <c r="E18" i="2"/>
  <c r="E19" i="2"/>
  <c r="E20" i="2"/>
  <c r="E21" i="2"/>
  <c r="E22" i="2"/>
  <c r="E25" i="2"/>
  <c r="E37" i="2"/>
  <c r="E38" i="2"/>
  <c r="E39" i="2"/>
  <c r="E40" i="2"/>
  <c r="E41" i="2"/>
  <c r="E42" i="2"/>
  <c r="E45" i="2"/>
  <c r="E57" i="2"/>
  <c r="E58" i="2"/>
  <c r="E59" i="2"/>
  <c r="E60" i="2"/>
  <c r="E61" i="2"/>
  <c r="E62" i="2"/>
  <c r="E65" i="2"/>
  <c r="E77" i="2"/>
  <c r="E78" i="2"/>
  <c r="E79" i="2"/>
  <c r="E80" i="2"/>
  <c r="E81" i="2"/>
  <c r="E82" i="2"/>
  <c r="E85" i="2"/>
  <c r="E97" i="2"/>
  <c r="E98" i="2"/>
  <c r="E99" i="2"/>
  <c r="E100" i="2"/>
  <c r="E101" i="2"/>
  <c r="E102" i="2"/>
  <c r="E105" i="2"/>
  <c r="E117" i="2"/>
  <c r="E118" i="2"/>
  <c r="E119" i="2"/>
  <c r="E120" i="2"/>
  <c r="E121" i="2"/>
  <c r="E122" i="2"/>
  <c r="E125" i="2"/>
  <c r="E137" i="2"/>
  <c r="E138" i="2"/>
  <c r="E139" i="2"/>
  <c r="E140" i="2"/>
  <c r="E141" i="2"/>
  <c r="E142" i="2"/>
  <c r="E145" i="2"/>
  <c r="E157" i="2"/>
  <c r="E158" i="2"/>
  <c r="E159" i="2"/>
  <c r="E160" i="2"/>
  <c r="E161" i="2"/>
  <c r="E162" i="2"/>
  <c r="E165" i="2"/>
  <c r="E177" i="2"/>
  <c r="E178" i="2"/>
  <c r="E179" i="2"/>
  <c r="E180" i="2"/>
  <c r="E181" i="2"/>
  <c r="E182" i="2"/>
  <c r="E185" i="2"/>
  <c r="E197" i="2"/>
  <c r="E198" i="2"/>
  <c r="E199" i="2"/>
  <c r="E200" i="2"/>
  <c r="E201" i="2"/>
  <c r="E202" i="2"/>
  <c r="E205" i="2"/>
  <c r="E217" i="2"/>
  <c r="E218" i="2"/>
  <c r="E219" i="2"/>
  <c r="E220" i="2"/>
  <c r="E221" i="2"/>
  <c r="E222" i="2"/>
  <c r="E225" i="2"/>
  <c r="E237" i="2"/>
  <c r="E238" i="2"/>
  <c r="E239" i="2"/>
  <c r="E240" i="2"/>
  <c r="E241" i="2"/>
  <c r="E242" i="2"/>
  <c r="E245" i="2"/>
  <c r="E257" i="2"/>
  <c r="E258" i="2"/>
  <c r="E259" i="2"/>
  <c r="E260" i="2"/>
  <c r="E261" i="2"/>
  <c r="E262" i="2"/>
  <c r="E265" i="2"/>
  <c r="E277" i="2"/>
  <c r="E278" i="2"/>
  <c r="E279" i="2"/>
  <c r="E280" i="2"/>
  <c r="E281" i="2"/>
  <c r="E282" i="2"/>
  <c r="E285" i="2"/>
  <c r="E297" i="2"/>
  <c r="E298" i="2"/>
  <c r="E299" i="2"/>
  <c r="E300" i="2"/>
  <c r="E301" i="2"/>
  <c r="E302" i="2"/>
  <c r="E305" i="2"/>
  <c r="E317" i="2"/>
  <c r="E318" i="2"/>
  <c r="E319" i="2"/>
  <c r="E320" i="2"/>
  <c r="E321" i="2"/>
  <c r="E322" i="2"/>
  <c r="E325" i="2"/>
  <c r="E337" i="2"/>
  <c r="E3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2" i="2"/>
  <c r="G2" i="3"/>
  <c r="E3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2" i="2"/>
  <c r="E336" i="2" l="1"/>
  <c r="E316" i="2"/>
  <c r="E296" i="2"/>
  <c r="E276" i="2"/>
  <c r="E256" i="2"/>
  <c r="E236" i="2"/>
  <c r="E216" i="2"/>
  <c r="E196" i="2"/>
  <c r="E176" i="2"/>
  <c r="E156" i="2"/>
  <c r="E136" i="2"/>
  <c r="E116" i="2"/>
  <c r="E96" i="2"/>
  <c r="E76" i="2"/>
  <c r="E56" i="2"/>
  <c r="E36" i="2"/>
  <c r="E16" i="2"/>
  <c r="E335" i="2"/>
  <c r="E315" i="2"/>
  <c r="E295" i="2"/>
  <c r="E275" i="2"/>
  <c r="E255" i="2"/>
  <c r="E235" i="2"/>
  <c r="E215" i="2"/>
  <c r="E195" i="2"/>
  <c r="E175" i="2"/>
  <c r="E155" i="2"/>
  <c r="E135" i="2"/>
  <c r="E115" i="2"/>
  <c r="E95" i="2"/>
  <c r="E75" i="2"/>
  <c r="E55" i="2"/>
  <c r="E35" i="2"/>
  <c r="E15" i="2"/>
  <c r="E334" i="2"/>
  <c r="E314" i="2"/>
  <c r="E294" i="2"/>
  <c r="E274" i="2"/>
  <c r="E254" i="2"/>
  <c r="E234" i="2"/>
  <c r="E214" i="2"/>
  <c r="E194" i="2"/>
  <c r="E174" i="2"/>
  <c r="E154" i="2"/>
  <c r="E134" i="2"/>
  <c r="E114" i="2"/>
  <c r="E94" i="2"/>
  <c r="E74" i="2"/>
  <c r="E54" i="2"/>
  <c r="E34" i="2"/>
  <c r="E14" i="2"/>
  <c r="E333" i="2"/>
  <c r="E313" i="2"/>
  <c r="E293" i="2"/>
  <c r="E273" i="2"/>
  <c r="E253" i="2"/>
  <c r="E233" i="2"/>
  <c r="E213" i="2"/>
  <c r="E193" i="2"/>
  <c r="E173" i="2"/>
  <c r="E153" i="2"/>
  <c r="E133" i="2"/>
  <c r="E113" i="2"/>
  <c r="E93" i="2"/>
  <c r="E73" i="2"/>
  <c r="E53" i="2"/>
  <c r="E33" i="2"/>
  <c r="E13" i="2"/>
  <c r="E332" i="2"/>
  <c r="E312" i="2"/>
  <c r="E292" i="2"/>
  <c r="E272" i="2"/>
  <c r="E252" i="2"/>
  <c r="E232" i="2"/>
  <c r="E212" i="2"/>
  <c r="E192" i="2"/>
  <c r="E172" i="2"/>
  <c r="E152" i="2"/>
  <c r="E132" i="2"/>
  <c r="E112" i="2"/>
  <c r="E92" i="2"/>
  <c r="E72" i="2"/>
  <c r="E52" i="2"/>
  <c r="E32" i="2"/>
  <c r="E12" i="2"/>
  <c r="E331" i="2"/>
  <c r="E311" i="2"/>
  <c r="E291" i="2"/>
  <c r="E271" i="2"/>
  <c r="E251" i="2"/>
  <c r="E231" i="2"/>
  <c r="E211" i="2"/>
  <c r="E191" i="2"/>
  <c r="E171" i="2"/>
  <c r="E151" i="2"/>
  <c r="E131" i="2"/>
  <c r="E111" i="2"/>
  <c r="E91" i="2"/>
  <c r="E71" i="2"/>
  <c r="E51" i="2"/>
  <c r="E31" i="2"/>
  <c r="E11" i="2"/>
  <c r="E330" i="2"/>
  <c r="E310" i="2"/>
  <c r="E290" i="2"/>
  <c r="E270" i="2"/>
  <c r="E250" i="2"/>
  <c r="E230" i="2"/>
  <c r="E210" i="2"/>
  <c r="E190" i="2"/>
  <c r="E170" i="2"/>
  <c r="E150" i="2"/>
  <c r="E130" i="2"/>
  <c r="E110" i="2"/>
  <c r="E90" i="2"/>
  <c r="E70" i="2"/>
  <c r="E50" i="2"/>
  <c r="E30" i="2"/>
  <c r="E10" i="2"/>
  <c r="E329" i="2"/>
  <c r="E309" i="2"/>
  <c r="E289" i="2"/>
  <c r="E269" i="2"/>
  <c r="E249" i="2"/>
  <c r="E229" i="2"/>
  <c r="E209" i="2"/>
  <c r="E189" i="2"/>
  <c r="E169" i="2"/>
  <c r="E149" i="2"/>
  <c r="E129" i="2"/>
  <c r="E109" i="2"/>
  <c r="E89" i="2"/>
  <c r="E69" i="2"/>
  <c r="E49" i="2"/>
  <c r="E29" i="2"/>
  <c r="E9" i="2"/>
  <c r="E328" i="2"/>
  <c r="E308" i="2"/>
  <c r="E288" i="2"/>
  <c r="E268" i="2"/>
  <c r="E248" i="2"/>
  <c r="E228" i="2"/>
  <c r="E208" i="2"/>
  <c r="E188" i="2"/>
  <c r="E168" i="2"/>
  <c r="E148" i="2"/>
  <c r="E128" i="2"/>
  <c r="E108" i="2"/>
  <c r="E88" i="2"/>
  <c r="E68" i="2"/>
  <c r="E48" i="2"/>
  <c r="E28" i="2"/>
  <c r="E8" i="2"/>
  <c r="E327" i="2"/>
  <c r="E307" i="2"/>
  <c r="E287" i="2"/>
  <c r="E267" i="2"/>
  <c r="E247" i="2"/>
  <c r="E227" i="2"/>
  <c r="E207" i="2"/>
  <c r="E187" i="2"/>
  <c r="E167" i="2"/>
  <c r="E147" i="2"/>
  <c r="E127" i="2"/>
  <c r="E107" i="2"/>
  <c r="E87" i="2"/>
  <c r="E67" i="2"/>
  <c r="E47" i="2"/>
  <c r="E27" i="2"/>
  <c r="E7" i="2"/>
  <c r="E326" i="2"/>
  <c r="E306" i="2"/>
  <c r="E286" i="2"/>
  <c r="E266" i="2"/>
  <c r="E246" i="2"/>
  <c r="E226" i="2"/>
  <c r="E206" i="2"/>
  <c r="E186" i="2"/>
  <c r="E166" i="2"/>
  <c r="E146" i="2"/>
  <c r="E126" i="2"/>
  <c r="E106" i="2"/>
  <c r="E86" i="2"/>
  <c r="E66" i="2"/>
  <c r="E46" i="2"/>
  <c r="E26" i="2"/>
  <c r="E6" i="2"/>
  <c r="E324" i="2"/>
  <c r="E304" i="2"/>
  <c r="E284" i="2"/>
  <c r="E264" i="2"/>
  <c r="E244" i="2"/>
  <c r="E224" i="2"/>
  <c r="E204" i="2"/>
  <c r="E184" i="2"/>
  <c r="E164" i="2"/>
  <c r="E144" i="2"/>
  <c r="E124" i="2"/>
  <c r="E104" i="2"/>
  <c r="E84" i="2"/>
  <c r="E64" i="2"/>
  <c r="E44" i="2"/>
  <c r="E24" i="2"/>
  <c r="E4" i="2"/>
  <c r="E323" i="2"/>
  <c r="E303" i="2"/>
  <c r="E283" i="2"/>
  <c r="E263" i="2"/>
  <c r="E243" i="2"/>
  <c r="E223" i="2"/>
  <c r="E203" i="2"/>
  <c r="E183" i="2"/>
  <c r="E163" i="2"/>
  <c r="E143" i="2"/>
  <c r="E123" i="2"/>
  <c r="E103" i="2"/>
  <c r="E83" i="2"/>
  <c r="E63" i="2"/>
  <c r="E43" i="2"/>
  <c r="E23" i="2"/>
</calcChain>
</file>

<file path=xl/sharedStrings.xml><?xml version="1.0" encoding="utf-8"?>
<sst xmlns="http://schemas.openxmlformats.org/spreadsheetml/2006/main" count="555" uniqueCount="215">
  <si>
    <t>date</t>
  </si>
  <si>
    <t>Pumps -  MW</t>
  </si>
  <si>
    <t>Exports -  MW</t>
  </si>
  <si>
    <t>Imports -  MW</t>
  </si>
  <si>
    <t>Coal (Black) -  MW</t>
  </si>
  <si>
    <t>Distillate -  MW</t>
  </si>
  <si>
    <t>Gas (CCGT) -  MW</t>
  </si>
  <si>
    <t>Gas (OCGT) -  MW</t>
  </si>
  <si>
    <t>Hydro -  MW</t>
  </si>
  <si>
    <t>Wind -  MW</t>
  </si>
  <si>
    <t>Solar (Utility) -  MW</t>
  </si>
  <si>
    <t>Solar (Rooftop) -  MW</t>
  </si>
  <si>
    <t>Temperature - C</t>
  </si>
  <si>
    <t>Emissions Intensity - kgCO₂e/MWh</t>
  </si>
  <si>
    <t>Price - AUD/MWh</t>
  </si>
  <si>
    <t>NaN</t>
  </si>
  <si>
    <t>TimeEnd</t>
  </si>
  <si>
    <t>Coal</t>
  </si>
  <si>
    <t>PV (Utility)</t>
  </si>
  <si>
    <t>Wind</t>
  </si>
  <si>
    <t>Technology Type - Descriptor</t>
  </si>
  <si>
    <t>Unit Size (MW)</t>
  </si>
  <si>
    <t>Reg Cap (MW)</t>
  </si>
  <si>
    <t>Max Cap (MW)</t>
  </si>
  <si>
    <t>CCGT</t>
  </si>
  <si>
    <t>Compression Reciprocating Engine</t>
  </si>
  <si>
    <t>Hydro - Gravity</t>
  </si>
  <si>
    <t>Open Cycle Gas turbines (OCGT)</t>
  </si>
  <si>
    <t>PV</t>
  </si>
  <si>
    <t>Pump/Load</t>
  </si>
  <si>
    <t>Run of River</t>
  </si>
  <si>
    <t>Spark Ignition Reciprocating Engine</t>
  </si>
  <si>
    <t>Steam Sub-Critical</t>
  </si>
  <si>
    <t>Demand</t>
  </si>
  <si>
    <t>PV (Rooftop)</t>
  </si>
  <si>
    <t>Gas</t>
  </si>
  <si>
    <t>Source: AEMO Generators and Loads data as of 02/01/2021</t>
  </si>
  <si>
    <t>'Month'</t>
  </si>
  <si>
    <t>'&lt;2.5kW'</t>
  </si>
  <si>
    <t>'2.5–4.5'</t>
  </si>
  <si>
    <t>'4.5–6.5'</t>
  </si>
  <si>
    <t>'6.5–9.5'</t>
  </si>
  <si>
    <t>'9.5–14'</t>
  </si>
  <si>
    <t>'14–25'</t>
  </si>
  <si>
    <t>'25–50'</t>
  </si>
  <si>
    <t>'50–100'</t>
  </si>
  <si>
    <t>'100kW–5MW'</t>
  </si>
  <si>
    <t>'5MW–30MW'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</si>
  <si>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</si>
  <si>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</si>
  <si>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</si>
  <si>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</si>
  <si>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</si>
  <si>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</si>
  <si>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</si>
  <si>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</si>
  <si>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</si>
  <si>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</si>
  <si>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</si>
  <si>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</si>
  <si>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</si>
  <si>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</si>
  <si>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</si>
  <si>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</si>
  <si>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</si>
  <si>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</si>
  <si>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</si>
  <si>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</si>
  <si>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</si>
  <si>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</si>
  <si>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</si>
  <si>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</si>
  <si>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</si>
  <si>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</si>
  <si>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</si>
  <si>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</si>
  <si>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</si>
  <si>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</si>
  <si>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</si>
  <si>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</si>
  <si>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</si>
  <si>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</si>
  <si>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</si>
  <si>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</si>
  <si>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</si>
  <si>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</si>
  <si>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</si>
  <si>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</si>
  <si>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</si>
  <si>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</si>
  <si>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</si>
  <si>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</si>
  <si>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</si>
  <si>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</si>
  <si>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</si>
  <si>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</si>
  <si>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</si>
  <si>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</si>
  <si>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</si>
  <si>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</si>
  <si>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</si>
  <si>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</si>
  <si>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</si>
  <si>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</si>
  <si>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</si>
  <si>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</si>
  <si>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</si>
  <si>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</si>
  <si>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</si>
  <si>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</si>
  <si>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</si>
  <si>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</si>
  <si>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</si>
  <si>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</si>
  <si>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</si>
  <si>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</si>
  <si>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</si>
  <si>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</si>
  <si>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</si>
  <si>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</si>
  <si>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</si>
  <si>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</si>
  <si>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</si>
  <si>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</si>
  <si>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</si>
  <si>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</si>
  <si>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</si>
  <si>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</si>
  <si>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</si>
  <si>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</si>
  <si>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</si>
  <si>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</si>
  <si>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</si>
  <si>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</si>
  <si>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</si>
  <si>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</si>
  <si>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</si>
  <si>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</si>
  <si>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</si>
  <si>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</si>
  <si>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</si>
  <si>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</si>
  <si>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</si>
  <si>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</si>
  <si>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</si>
  <si>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</si>
  <si>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</si>
  <si>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</si>
  <si>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</si>
  <si>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</si>
  <si>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</si>
  <si>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</si>
  <si>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</si>
  <si>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</si>
  <si>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</si>
  <si>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</si>
  <si>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</si>
  <si>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</si>
  <si>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</si>
  <si>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</si>
  <si>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</si>
  <si>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</si>
  <si>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</si>
  <si>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</si>
  <si>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</si>
  <si>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</si>
  <si>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</si>
  <si>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</si>
  <si>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</si>
  <si>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</si>
  <si>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</si>
  <si>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</si>
  <si>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</si>
  <si>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</si>
  <si>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</si>
  <si>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</si>
  <si>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</si>
  <si>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</si>
  <si>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</si>
  <si>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</si>
  <si>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</si>
  <si>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</si>
  <si>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</si>
  <si>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</si>
  <si>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</si>
  <si>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</si>
  <si>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</si>
  <si>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</si>
  <si>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</si>
  <si>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</si>
  <si>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</si>
  <si>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</si>
  <si>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</si>
  <si>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</si>
  <si>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</si>
  <si>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</si>
  <si>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</si>
  <si>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</si>
  <si>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</si>
  <si>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</si>
  <si>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</si>
  <si>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</si>
  <si>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</si>
  <si>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</si>
  <si>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</si>
  <si>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</si>
  <si>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</si>
  <si>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</si>
  <si>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</si>
  <si>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</si>
  <si>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</si>
  <si>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</si>
  <si>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</si>
  <si>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APVI Rooftop Capacity (MW)</t>
  </si>
  <si>
    <t>Source: APVI &lt;30MW (&gt;30MW must register with AEMO) as of 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</si>
</sst>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38"/>
  <sheetViews>
    <sheetView topLeftCell="A22" workbookViewId="0">
      <selection activeCell="E2" sqref="E2"/>
    </sheetView>
  </sheetViews>
  <sheetFormatPr defaultRowHeight="14.4" x14ac:dyDescent="0.3"/>
  <cols>
    <col min="1" max="1" width="13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44191.729166666664</v>
      </c>
      <c r="B2">
        <v>0</v>
      </c>
      <c r="C2">
        <v>-278.5</v>
      </c>
      <c r="D2">
        <v>0</v>
      </c>
      <c r="E2">
        <v>6042.36</v>
      </c>
      <c r="F2">
        <v>-0.01</v>
      </c>
      <c r="G2">
        <v>0.11</v>
      </c>
      <c r="H2">
        <v>0</v>
      </c>
      <c r="I2">
        <v>131.9</v>
      </c>
      <c r="J2">
        <v>470.42</v>
      </c>
      <c r="K2">
        <v>726.7</v>
      </c>
      <c r="L2">
        <v>269.63</v>
      </c>
      <c r="M2">
        <v>20.9</v>
      </c>
      <c r="N2" t="s">
        <v>15</v>
      </c>
      <c r="O2">
        <v>40.82</v>
      </c>
    </row>
    <row r="3" spans="1:15" x14ac:dyDescent="0.3">
      <c r="A3" s="1">
        <v>44191.75</v>
      </c>
      <c r="B3">
        <v>0</v>
      </c>
      <c r="C3">
        <v>-376.01</v>
      </c>
      <c r="D3">
        <v>0</v>
      </c>
      <c r="E3">
        <v>6360.28</v>
      </c>
      <c r="F3">
        <v>-0.01</v>
      </c>
      <c r="G3">
        <v>0.12</v>
      </c>
      <c r="H3">
        <v>0</v>
      </c>
      <c r="I3">
        <v>151.94999999999999</v>
      </c>
      <c r="J3">
        <v>548.92999999999995</v>
      </c>
      <c r="K3">
        <v>508.37</v>
      </c>
      <c r="L3">
        <v>137.31</v>
      </c>
      <c r="M3">
        <v>20.83</v>
      </c>
      <c r="N3" t="s">
        <v>15</v>
      </c>
      <c r="O3">
        <v>47.77</v>
      </c>
    </row>
    <row r="4" spans="1:15" x14ac:dyDescent="0.3">
      <c r="A4" s="1">
        <v>44191.770833333336</v>
      </c>
      <c r="B4">
        <v>0</v>
      </c>
      <c r="C4">
        <v>-491.17</v>
      </c>
      <c r="D4">
        <v>0</v>
      </c>
      <c r="E4">
        <v>6484.08</v>
      </c>
      <c r="F4">
        <v>0</v>
      </c>
      <c r="G4">
        <v>0.11</v>
      </c>
      <c r="H4">
        <v>0</v>
      </c>
      <c r="I4">
        <v>330.62</v>
      </c>
      <c r="J4">
        <v>657.43</v>
      </c>
      <c r="K4">
        <v>296.58999999999997</v>
      </c>
      <c r="L4">
        <v>47.42</v>
      </c>
      <c r="M4">
        <v>20.73</v>
      </c>
      <c r="N4" t="s">
        <v>15</v>
      </c>
      <c r="O4">
        <v>38.9</v>
      </c>
    </row>
    <row r="5" spans="1:15" x14ac:dyDescent="0.3">
      <c r="A5" s="1">
        <v>44191.791666666664</v>
      </c>
      <c r="B5">
        <v>0</v>
      </c>
      <c r="C5">
        <v>-400.47</v>
      </c>
      <c r="D5">
        <v>0</v>
      </c>
      <c r="E5">
        <v>6577.95</v>
      </c>
      <c r="F5">
        <v>0</v>
      </c>
      <c r="G5">
        <v>0.14000000000000001</v>
      </c>
      <c r="H5">
        <v>0</v>
      </c>
      <c r="I5">
        <v>332.54</v>
      </c>
      <c r="J5">
        <v>729</v>
      </c>
      <c r="K5">
        <v>81.69</v>
      </c>
      <c r="L5">
        <v>8.59</v>
      </c>
      <c r="M5">
        <v>19.39</v>
      </c>
      <c r="N5" t="s">
        <v>15</v>
      </c>
      <c r="O5">
        <v>46.08</v>
      </c>
    </row>
    <row r="6" spans="1:15" x14ac:dyDescent="0.3">
      <c r="A6" s="1">
        <v>44191.8125</v>
      </c>
      <c r="B6">
        <v>0</v>
      </c>
      <c r="C6">
        <v>-402.03</v>
      </c>
      <c r="D6">
        <v>0</v>
      </c>
      <c r="E6">
        <v>6641.53</v>
      </c>
      <c r="F6">
        <v>0</v>
      </c>
      <c r="G6">
        <v>0.15</v>
      </c>
      <c r="H6">
        <v>0</v>
      </c>
      <c r="I6">
        <v>314.98</v>
      </c>
      <c r="J6">
        <v>773.24</v>
      </c>
      <c r="K6">
        <v>3.23</v>
      </c>
      <c r="L6">
        <v>0.56999999999999995</v>
      </c>
      <c r="M6">
        <v>18.989999999999998</v>
      </c>
      <c r="N6" t="s">
        <v>15</v>
      </c>
      <c r="O6">
        <v>46.46</v>
      </c>
    </row>
    <row r="7" spans="1:15" x14ac:dyDescent="0.3">
      <c r="A7" s="1">
        <v>44191.833333333336</v>
      </c>
      <c r="B7">
        <v>0</v>
      </c>
      <c r="C7">
        <v>-381.63</v>
      </c>
      <c r="D7">
        <v>0</v>
      </c>
      <c r="E7">
        <v>6641.97</v>
      </c>
      <c r="F7">
        <v>0</v>
      </c>
      <c r="G7">
        <v>0.15</v>
      </c>
      <c r="H7">
        <v>0</v>
      </c>
      <c r="I7">
        <v>252.03</v>
      </c>
      <c r="J7">
        <v>758.55</v>
      </c>
      <c r="K7">
        <v>-0.54</v>
      </c>
      <c r="L7">
        <v>0</v>
      </c>
      <c r="M7">
        <v>18.760000000000002</v>
      </c>
      <c r="N7" t="s">
        <v>15</v>
      </c>
      <c r="O7">
        <v>47.4</v>
      </c>
    </row>
    <row r="8" spans="1:15" x14ac:dyDescent="0.3">
      <c r="A8" s="1">
        <v>44191.854166666664</v>
      </c>
      <c r="B8">
        <v>0</v>
      </c>
      <c r="C8">
        <v>-355.36</v>
      </c>
      <c r="D8">
        <v>0</v>
      </c>
      <c r="E8">
        <v>6570.64</v>
      </c>
      <c r="F8">
        <v>0</v>
      </c>
      <c r="G8">
        <v>0.15</v>
      </c>
      <c r="H8">
        <v>0</v>
      </c>
      <c r="I8">
        <v>222.78</v>
      </c>
      <c r="J8">
        <v>734.57</v>
      </c>
      <c r="K8">
        <v>-0.55000000000000004</v>
      </c>
      <c r="L8">
        <v>0</v>
      </c>
      <c r="M8">
        <v>18.78</v>
      </c>
      <c r="N8" t="s">
        <v>15</v>
      </c>
      <c r="O8">
        <v>42.03</v>
      </c>
    </row>
    <row r="9" spans="1:15" x14ac:dyDescent="0.3">
      <c r="A9" s="1">
        <v>44191.875</v>
      </c>
      <c r="B9">
        <v>0</v>
      </c>
      <c r="C9">
        <v>-310.92</v>
      </c>
      <c r="D9">
        <v>0</v>
      </c>
      <c r="E9">
        <v>6505.18</v>
      </c>
      <c r="F9">
        <v>0</v>
      </c>
      <c r="G9">
        <v>0.15</v>
      </c>
      <c r="H9">
        <v>0</v>
      </c>
      <c r="I9">
        <v>120.71</v>
      </c>
      <c r="J9">
        <v>738.54</v>
      </c>
      <c r="K9">
        <v>-0.55000000000000004</v>
      </c>
      <c r="L9">
        <v>0</v>
      </c>
      <c r="M9">
        <v>18.8</v>
      </c>
      <c r="N9" t="s">
        <v>15</v>
      </c>
      <c r="O9">
        <v>39.65</v>
      </c>
    </row>
    <row r="10" spans="1:15" x14ac:dyDescent="0.3">
      <c r="A10" s="1">
        <v>44191.895833333336</v>
      </c>
      <c r="B10">
        <v>0</v>
      </c>
      <c r="C10">
        <v>-239.43</v>
      </c>
      <c r="D10">
        <v>0</v>
      </c>
      <c r="E10">
        <v>6406.43</v>
      </c>
      <c r="F10">
        <v>0</v>
      </c>
      <c r="G10">
        <v>0.14000000000000001</v>
      </c>
      <c r="H10">
        <v>0</v>
      </c>
      <c r="I10">
        <v>100.33</v>
      </c>
      <c r="J10">
        <v>715.37</v>
      </c>
      <c r="K10">
        <v>-0.56000000000000005</v>
      </c>
      <c r="L10">
        <v>0</v>
      </c>
      <c r="M10">
        <v>18.8</v>
      </c>
      <c r="N10" t="s">
        <v>15</v>
      </c>
      <c r="O10">
        <v>39.29</v>
      </c>
    </row>
    <row r="11" spans="1:15" x14ac:dyDescent="0.3">
      <c r="A11" s="1">
        <v>44191.916666666664</v>
      </c>
      <c r="B11">
        <v>0</v>
      </c>
      <c r="C11">
        <v>-61.61</v>
      </c>
      <c r="D11">
        <v>1.94</v>
      </c>
      <c r="E11">
        <v>6212.06</v>
      </c>
      <c r="F11">
        <v>-0.01</v>
      </c>
      <c r="G11">
        <v>0.14000000000000001</v>
      </c>
      <c r="H11">
        <v>0</v>
      </c>
      <c r="I11">
        <v>100.5</v>
      </c>
      <c r="J11">
        <v>679.52</v>
      </c>
      <c r="K11">
        <v>-0.51</v>
      </c>
      <c r="L11">
        <v>0</v>
      </c>
      <c r="M11">
        <v>18.809999999999999</v>
      </c>
      <c r="N11" t="s">
        <v>15</v>
      </c>
      <c r="O11">
        <v>35.47</v>
      </c>
    </row>
    <row r="12" spans="1:15" x14ac:dyDescent="0.3">
      <c r="A12" s="1">
        <v>44191.9375</v>
      </c>
      <c r="B12">
        <v>0</v>
      </c>
      <c r="C12">
        <v>-98.69</v>
      </c>
      <c r="D12">
        <v>0</v>
      </c>
      <c r="E12">
        <v>6183.96</v>
      </c>
      <c r="F12">
        <v>-0.01</v>
      </c>
      <c r="G12">
        <v>0.15</v>
      </c>
      <c r="H12">
        <v>0</v>
      </c>
      <c r="I12">
        <v>100.48</v>
      </c>
      <c r="J12">
        <v>665.62</v>
      </c>
      <c r="K12">
        <v>-0.54</v>
      </c>
      <c r="L12">
        <v>0</v>
      </c>
      <c r="M12">
        <v>18.86</v>
      </c>
      <c r="N12" t="s">
        <v>15</v>
      </c>
      <c r="O12">
        <v>42.52</v>
      </c>
    </row>
    <row r="13" spans="1:15" x14ac:dyDescent="0.3">
      <c r="A13" s="1">
        <v>44191.958333333336</v>
      </c>
      <c r="B13">
        <v>0</v>
      </c>
      <c r="C13">
        <v>-16.11</v>
      </c>
      <c r="D13">
        <v>56.48</v>
      </c>
      <c r="E13">
        <v>5940.64</v>
      </c>
      <c r="F13">
        <v>-0.02</v>
      </c>
      <c r="G13">
        <v>0.14000000000000001</v>
      </c>
      <c r="H13">
        <v>0</v>
      </c>
      <c r="I13">
        <v>100.6</v>
      </c>
      <c r="J13">
        <v>660.58</v>
      </c>
      <c r="K13">
        <v>-0.51</v>
      </c>
      <c r="L13">
        <v>0</v>
      </c>
      <c r="M13">
        <v>18.670000000000002</v>
      </c>
      <c r="N13" t="s">
        <v>15</v>
      </c>
      <c r="O13">
        <v>35.94</v>
      </c>
    </row>
    <row r="14" spans="1:15" x14ac:dyDescent="0.3">
      <c r="A14" s="1">
        <v>44191.979166666664</v>
      </c>
      <c r="B14">
        <v>0</v>
      </c>
      <c r="C14">
        <v>0</v>
      </c>
      <c r="D14">
        <v>151.31</v>
      </c>
      <c r="E14">
        <v>5685.4</v>
      </c>
      <c r="F14">
        <v>-0.03</v>
      </c>
      <c r="G14">
        <v>0.15</v>
      </c>
      <c r="H14">
        <v>0</v>
      </c>
      <c r="I14">
        <v>100.39</v>
      </c>
      <c r="J14">
        <v>622.28</v>
      </c>
      <c r="K14">
        <v>-0.41</v>
      </c>
      <c r="L14">
        <v>0</v>
      </c>
      <c r="M14">
        <v>18.77</v>
      </c>
      <c r="N14" t="s">
        <v>15</v>
      </c>
      <c r="O14">
        <v>38.82</v>
      </c>
    </row>
    <row r="15" spans="1:15" x14ac:dyDescent="0.3">
      <c r="A15" s="1">
        <v>44192</v>
      </c>
      <c r="B15">
        <v>0</v>
      </c>
      <c r="C15">
        <v>0</v>
      </c>
      <c r="D15">
        <v>434.88</v>
      </c>
      <c r="E15">
        <v>5409.52</v>
      </c>
      <c r="F15">
        <v>-0.03</v>
      </c>
      <c r="G15">
        <v>0.15</v>
      </c>
      <c r="H15">
        <v>0</v>
      </c>
      <c r="I15">
        <v>100.63</v>
      </c>
      <c r="J15">
        <v>581.53</v>
      </c>
      <c r="K15">
        <v>-0.44</v>
      </c>
      <c r="L15">
        <v>0</v>
      </c>
      <c r="M15">
        <v>18.78</v>
      </c>
      <c r="N15" t="s">
        <v>15</v>
      </c>
      <c r="O15">
        <v>39.840000000000003</v>
      </c>
    </row>
    <row r="16" spans="1:15" x14ac:dyDescent="0.3">
      <c r="A16" s="1">
        <v>44192.020833333336</v>
      </c>
      <c r="B16">
        <v>0</v>
      </c>
      <c r="C16">
        <v>0</v>
      </c>
      <c r="D16">
        <v>700.03</v>
      </c>
      <c r="E16">
        <v>4939.09</v>
      </c>
      <c r="F16">
        <v>-0.03</v>
      </c>
      <c r="G16">
        <v>0.14000000000000001</v>
      </c>
      <c r="H16">
        <v>0</v>
      </c>
      <c r="I16">
        <v>100.55</v>
      </c>
      <c r="J16">
        <v>548.57000000000005</v>
      </c>
      <c r="K16">
        <v>-0.51</v>
      </c>
      <c r="L16">
        <v>0</v>
      </c>
      <c r="M16">
        <v>18.600000000000001</v>
      </c>
      <c r="N16" t="s">
        <v>15</v>
      </c>
      <c r="O16">
        <v>36.83</v>
      </c>
    </row>
    <row r="17" spans="1:15" x14ac:dyDescent="0.3">
      <c r="A17" s="1">
        <v>44192.041666666664</v>
      </c>
      <c r="B17">
        <v>0</v>
      </c>
      <c r="C17">
        <v>0</v>
      </c>
      <c r="D17">
        <v>655.24</v>
      </c>
      <c r="E17">
        <v>4787.4399999999996</v>
      </c>
      <c r="F17">
        <v>-0.03</v>
      </c>
      <c r="G17">
        <v>0.14000000000000001</v>
      </c>
      <c r="H17">
        <v>0</v>
      </c>
      <c r="I17">
        <v>100.71</v>
      </c>
      <c r="J17">
        <v>538.67999999999995</v>
      </c>
      <c r="K17">
        <v>-0.45</v>
      </c>
      <c r="L17">
        <v>0</v>
      </c>
      <c r="M17">
        <v>18.27</v>
      </c>
      <c r="N17" t="s">
        <v>15</v>
      </c>
      <c r="O17">
        <v>39.83</v>
      </c>
    </row>
    <row r="18" spans="1:15" x14ac:dyDescent="0.3">
      <c r="A18" s="1">
        <v>44192.0625</v>
      </c>
      <c r="B18">
        <v>0</v>
      </c>
      <c r="C18">
        <v>0</v>
      </c>
      <c r="D18">
        <v>712.78</v>
      </c>
      <c r="E18">
        <v>4560.5</v>
      </c>
      <c r="F18">
        <v>-0.03</v>
      </c>
      <c r="G18">
        <v>0.14000000000000001</v>
      </c>
      <c r="H18">
        <v>0</v>
      </c>
      <c r="I18">
        <v>100.56</v>
      </c>
      <c r="J18">
        <v>500.49</v>
      </c>
      <c r="K18">
        <v>-0.49</v>
      </c>
      <c r="L18">
        <v>0</v>
      </c>
      <c r="M18">
        <v>18.18</v>
      </c>
      <c r="N18" t="s">
        <v>15</v>
      </c>
      <c r="O18">
        <v>34.76</v>
      </c>
    </row>
    <row r="19" spans="1:15" x14ac:dyDescent="0.3">
      <c r="A19" s="1">
        <v>44192.083333333336</v>
      </c>
      <c r="B19">
        <v>0</v>
      </c>
      <c r="C19">
        <v>0</v>
      </c>
      <c r="D19">
        <v>969.68</v>
      </c>
      <c r="E19">
        <v>4184.95</v>
      </c>
      <c r="F19">
        <v>-0.02</v>
      </c>
      <c r="G19">
        <v>0.14000000000000001</v>
      </c>
      <c r="H19">
        <v>0</v>
      </c>
      <c r="I19">
        <v>100.48</v>
      </c>
      <c r="J19">
        <v>446.2</v>
      </c>
      <c r="K19">
        <v>-0.55000000000000004</v>
      </c>
      <c r="L19">
        <v>0</v>
      </c>
      <c r="M19">
        <v>18.02</v>
      </c>
      <c r="N19" t="s">
        <v>15</v>
      </c>
      <c r="O19">
        <v>32.450000000000003</v>
      </c>
    </row>
    <row r="20" spans="1:15" x14ac:dyDescent="0.3">
      <c r="A20" s="1">
        <v>44192.104166666664</v>
      </c>
      <c r="B20">
        <v>0</v>
      </c>
      <c r="C20">
        <v>0</v>
      </c>
      <c r="D20">
        <v>1033.92</v>
      </c>
      <c r="E20">
        <v>4033.11</v>
      </c>
      <c r="F20">
        <v>-0.03</v>
      </c>
      <c r="G20">
        <v>0.13</v>
      </c>
      <c r="H20">
        <v>0</v>
      </c>
      <c r="I20">
        <v>100.58</v>
      </c>
      <c r="J20">
        <v>393.81</v>
      </c>
      <c r="K20">
        <v>-0.56000000000000005</v>
      </c>
      <c r="L20">
        <v>0</v>
      </c>
      <c r="M20">
        <v>17.829999999999998</v>
      </c>
      <c r="N20" t="s">
        <v>15</v>
      </c>
      <c r="O20">
        <v>28.26</v>
      </c>
    </row>
    <row r="21" spans="1:15" x14ac:dyDescent="0.3">
      <c r="A21" s="1">
        <v>44192.125</v>
      </c>
      <c r="B21">
        <v>0</v>
      </c>
      <c r="C21">
        <v>0</v>
      </c>
      <c r="D21">
        <v>1135.81</v>
      </c>
      <c r="E21">
        <v>3976.7</v>
      </c>
      <c r="F21">
        <v>-0.03</v>
      </c>
      <c r="G21">
        <v>0.13</v>
      </c>
      <c r="H21">
        <v>0</v>
      </c>
      <c r="I21">
        <v>100.07</v>
      </c>
      <c r="J21">
        <v>358.25</v>
      </c>
      <c r="K21">
        <v>-0.48</v>
      </c>
      <c r="L21">
        <v>0</v>
      </c>
      <c r="M21">
        <v>17.71</v>
      </c>
      <c r="N21" t="s">
        <v>15</v>
      </c>
      <c r="O21">
        <v>32.56</v>
      </c>
    </row>
    <row r="22" spans="1:15" x14ac:dyDescent="0.3">
      <c r="A22" s="1">
        <v>44192.145833333336</v>
      </c>
      <c r="B22">
        <v>0</v>
      </c>
      <c r="C22">
        <v>0</v>
      </c>
      <c r="D22">
        <v>1137.56</v>
      </c>
      <c r="E22">
        <v>3841.08</v>
      </c>
      <c r="F22">
        <v>-0.03</v>
      </c>
      <c r="G22">
        <v>0.14000000000000001</v>
      </c>
      <c r="H22">
        <v>0</v>
      </c>
      <c r="I22">
        <v>100.5</v>
      </c>
      <c r="J22">
        <v>445.67</v>
      </c>
      <c r="K22">
        <v>-0.48</v>
      </c>
      <c r="L22">
        <v>0</v>
      </c>
      <c r="M22">
        <v>17.61</v>
      </c>
      <c r="N22" t="s">
        <v>15</v>
      </c>
      <c r="O22">
        <v>31.14</v>
      </c>
    </row>
    <row r="23" spans="1:15" x14ac:dyDescent="0.3">
      <c r="A23" s="1">
        <v>44192.166666666664</v>
      </c>
      <c r="B23">
        <v>0</v>
      </c>
      <c r="C23">
        <v>0</v>
      </c>
      <c r="D23">
        <v>1135.1199999999999</v>
      </c>
      <c r="E23">
        <v>3819.61</v>
      </c>
      <c r="F23">
        <v>-0.03</v>
      </c>
      <c r="G23">
        <v>0.14000000000000001</v>
      </c>
      <c r="H23">
        <v>0</v>
      </c>
      <c r="I23">
        <v>100.64</v>
      </c>
      <c r="J23">
        <v>487.01</v>
      </c>
      <c r="K23">
        <v>-0.54</v>
      </c>
      <c r="L23">
        <v>0.17</v>
      </c>
      <c r="M23">
        <v>17.52</v>
      </c>
      <c r="N23" t="s">
        <v>15</v>
      </c>
      <c r="O23">
        <v>29.19</v>
      </c>
    </row>
    <row r="24" spans="1:15" x14ac:dyDescent="0.3">
      <c r="A24" s="1">
        <v>44192.1875</v>
      </c>
      <c r="B24">
        <v>0</v>
      </c>
      <c r="C24">
        <v>0</v>
      </c>
      <c r="D24">
        <v>1211.07</v>
      </c>
      <c r="E24">
        <v>3794.58</v>
      </c>
      <c r="F24">
        <v>-0.03</v>
      </c>
      <c r="G24">
        <v>0.14000000000000001</v>
      </c>
      <c r="H24">
        <v>0</v>
      </c>
      <c r="I24">
        <v>100.45</v>
      </c>
      <c r="J24">
        <v>484.86</v>
      </c>
      <c r="K24">
        <v>-0.45</v>
      </c>
      <c r="L24">
        <v>5.63</v>
      </c>
      <c r="M24">
        <v>17.53</v>
      </c>
      <c r="N24" t="s">
        <v>15</v>
      </c>
      <c r="O24">
        <v>32.31</v>
      </c>
    </row>
    <row r="25" spans="1:15" x14ac:dyDescent="0.3">
      <c r="A25" s="1">
        <v>44192.208333333336</v>
      </c>
      <c r="B25">
        <v>0</v>
      </c>
      <c r="C25">
        <v>0</v>
      </c>
      <c r="D25">
        <v>1214.1600000000001</v>
      </c>
      <c r="E25">
        <v>3808.86</v>
      </c>
      <c r="F25">
        <v>-0.03</v>
      </c>
      <c r="G25">
        <v>0.12</v>
      </c>
      <c r="H25">
        <v>0</v>
      </c>
      <c r="I25">
        <v>100.82</v>
      </c>
      <c r="J25">
        <v>467.26</v>
      </c>
      <c r="K25">
        <v>1.07</v>
      </c>
      <c r="L25">
        <v>50.28</v>
      </c>
      <c r="M25">
        <v>17.77</v>
      </c>
      <c r="N25" t="s">
        <v>15</v>
      </c>
      <c r="O25">
        <v>33.35</v>
      </c>
    </row>
    <row r="26" spans="1:15" x14ac:dyDescent="0.3">
      <c r="A26" s="1">
        <v>44192.229166666664</v>
      </c>
      <c r="B26">
        <v>0</v>
      </c>
      <c r="C26">
        <v>0</v>
      </c>
      <c r="D26">
        <v>1184.04</v>
      </c>
      <c r="E26">
        <v>3796.76</v>
      </c>
      <c r="F26">
        <v>-0.03</v>
      </c>
      <c r="G26">
        <v>0.09</v>
      </c>
      <c r="H26">
        <v>0</v>
      </c>
      <c r="I26">
        <v>100.73</v>
      </c>
      <c r="J26">
        <v>494.34</v>
      </c>
      <c r="K26">
        <v>51.95</v>
      </c>
      <c r="L26">
        <v>156.51</v>
      </c>
      <c r="M26">
        <v>17.98</v>
      </c>
      <c r="N26" t="s">
        <v>15</v>
      </c>
      <c r="O26">
        <v>33.520000000000003</v>
      </c>
    </row>
    <row r="27" spans="1:15" x14ac:dyDescent="0.3">
      <c r="A27" s="1">
        <v>44192.25</v>
      </c>
      <c r="B27">
        <v>0</v>
      </c>
      <c r="C27">
        <v>0</v>
      </c>
      <c r="D27">
        <v>1110.02</v>
      </c>
      <c r="E27">
        <v>3745.5</v>
      </c>
      <c r="F27">
        <v>-0.03</v>
      </c>
      <c r="G27">
        <v>0.13</v>
      </c>
      <c r="H27">
        <v>0</v>
      </c>
      <c r="I27">
        <v>100.34</v>
      </c>
      <c r="J27">
        <v>455.47</v>
      </c>
      <c r="K27">
        <v>255.08</v>
      </c>
      <c r="L27">
        <v>329.42</v>
      </c>
      <c r="M27">
        <v>18.22</v>
      </c>
      <c r="N27" t="s">
        <v>15</v>
      </c>
      <c r="O27">
        <v>28.91</v>
      </c>
    </row>
    <row r="28" spans="1:15" x14ac:dyDescent="0.3">
      <c r="A28" s="1">
        <v>44192.270833333336</v>
      </c>
      <c r="B28">
        <v>0</v>
      </c>
      <c r="C28">
        <v>0</v>
      </c>
      <c r="D28">
        <v>1096.6600000000001</v>
      </c>
      <c r="E28">
        <v>3688.56</v>
      </c>
      <c r="F28">
        <v>-0.03</v>
      </c>
      <c r="G28">
        <v>0.12</v>
      </c>
      <c r="H28">
        <v>0</v>
      </c>
      <c r="I28">
        <v>100.81</v>
      </c>
      <c r="J28">
        <v>342.17</v>
      </c>
      <c r="K28">
        <v>517.89</v>
      </c>
      <c r="L28">
        <v>558.22</v>
      </c>
      <c r="M28">
        <v>18.72</v>
      </c>
      <c r="N28" t="s">
        <v>15</v>
      </c>
      <c r="O28">
        <v>12.3</v>
      </c>
    </row>
    <row r="29" spans="1:15" x14ac:dyDescent="0.3">
      <c r="A29" s="1">
        <v>44192.291666666664</v>
      </c>
      <c r="B29">
        <v>0</v>
      </c>
      <c r="C29">
        <v>0</v>
      </c>
      <c r="D29">
        <v>1111.49</v>
      </c>
      <c r="E29">
        <v>3603.97</v>
      </c>
      <c r="F29">
        <v>-0.03</v>
      </c>
      <c r="G29">
        <v>0.1</v>
      </c>
      <c r="H29">
        <v>0</v>
      </c>
      <c r="I29">
        <v>100.15</v>
      </c>
      <c r="J29">
        <v>274.75</v>
      </c>
      <c r="K29">
        <v>752.31</v>
      </c>
      <c r="L29">
        <v>839.27</v>
      </c>
      <c r="M29">
        <v>19</v>
      </c>
      <c r="N29" t="s">
        <v>15</v>
      </c>
      <c r="O29">
        <v>11.33</v>
      </c>
    </row>
    <row r="30" spans="1:15" x14ac:dyDescent="0.3">
      <c r="A30" s="1">
        <v>44192.3125</v>
      </c>
      <c r="B30">
        <v>-70.92</v>
      </c>
      <c r="C30">
        <v>0</v>
      </c>
      <c r="D30">
        <v>1106.31</v>
      </c>
      <c r="E30">
        <v>3662.14</v>
      </c>
      <c r="F30">
        <v>-0.03</v>
      </c>
      <c r="G30">
        <v>0.12</v>
      </c>
      <c r="H30">
        <v>0</v>
      </c>
      <c r="I30">
        <v>100.71</v>
      </c>
      <c r="J30">
        <v>262.52</v>
      </c>
      <c r="K30">
        <v>876.12</v>
      </c>
      <c r="L30">
        <v>1157.8</v>
      </c>
      <c r="M30">
        <v>19.399999999999999</v>
      </c>
      <c r="N30" t="s">
        <v>15</v>
      </c>
      <c r="O30">
        <v>-2</v>
      </c>
    </row>
    <row r="31" spans="1:15" x14ac:dyDescent="0.3">
      <c r="A31" s="1">
        <v>44192.333333333336</v>
      </c>
      <c r="B31">
        <v>-133.66</v>
      </c>
      <c r="C31">
        <v>0</v>
      </c>
      <c r="D31">
        <v>1107.6300000000001</v>
      </c>
      <c r="E31">
        <v>3578.85</v>
      </c>
      <c r="F31">
        <v>-0.03</v>
      </c>
      <c r="G31">
        <v>0.11</v>
      </c>
      <c r="H31">
        <v>0</v>
      </c>
      <c r="I31">
        <v>100.46</v>
      </c>
      <c r="J31">
        <v>251.33</v>
      </c>
      <c r="K31">
        <v>941.9</v>
      </c>
      <c r="L31">
        <v>1454.01</v>
      </c>
      <c r="M31">
        <v>20.170000000000002</v>
      </c>
      <c r="N31" t="s">
        <v>15</v>
      </c>
      <c r="O31">
        <v>0.89</v>
      </c>
    </row>
    <row r="32" spans="1:15" x14ac:dyDescent="0.3">
      <c r="A32" s="1">
        <v>44192.354166666664</v>
      </c>
      <c r="B32">
        <v>-272.17</v>
      </c>
      <c r="C32">
        <v>0</v>
      </c>
      <c r="D32">
        <v>1025.6400000000001</v>
      </c>
      <c r="E32">
        <v>3694.23</v>
      </c>
      <c r="F32">
        <v>-0.03</v>
      </c>
      <c r="G32">
        <v>0.12</v>
      </c>
      <c r="H32">
        <v>0</v>
      </c>
      <c r="I32">
        <v>100.78</v>
      </c>
      <c r="J32">
        <v>331.76</v>
      </c>
      <c r="K32">
        <v>978.95</v>
      </c>
      <c r="L32">
        <v>1689.52</v>
      </c>
      <c r="M32">
        <v>21.26</v>
      </c>
      <c r="N32" t="s">
        <v>15</v>
      </c>
      <c r="O32">
        <v>15.92</v>
      </c>
    </row>
    <row r="33" spans="1:15" x14ac:dyDescent="0.3">
      <c r="A33" s="1">
        <v>44192.375</v>
      </c>
      <c r="B33">
        <v>-272.43</v>
      </c>
      <c r="C33">
        <v>0</v>
      </c>
      <c r="D33">
        <v>938.85</v>
      </c>
      <c r="E33">
        <v>3626.49</v>
      </c>
      <c r="F33">
        <v>-0.03</v>
      </c>
      <c r="G33">
        <v>0.1</v>
      </c>
      <c r="H33">
        <v>0</v>
      </c>
      <c r="I33">
        <v>101.57</v>
      </c>
      <c r="J33">
        <v>339.03</v>
      </c>
      <c r="K33">
        <v>1044.18</v>
      </c>
      <c r="L33">
        <v>1899.16</v>
      </c>
      <c r="M33">
        <v>22.13</v>
      </c>
      <c r="N33" t="s">
        <v>15</v>
      </c>
      <c r="O33">
        <v>15.58</v>
      </c>
    </row>
    <row r="34" spans="1:15" x14ac:dyDescent="0.3">
      <c r="A34" s="1">
        <v>44192.395833333336</v>
      </c>
      <c r="B34">
        <v>-271.49</v>
      </c>
      <c r="C34">
        <v>0</v>
      </c>
      <c r="D34">
        <v>873.5</v>
      </c>
      <c r="E34">
        <v>3550.11</v>
      </c>
      <c r="F34">
        <v>-0.03</v>
      </c>
      <c r="G34">
        <v>0.13</v>
      </c>
      <c r="H34">
        <v>0</v>
      </c>
      <c r="I34">
        <v>101.57</v>
      </c>
      <c r="J34">
        <v>382.22</v>
      </c>
      <c r="K34">
        <v>1089.3</v>
      </c>
      <c r="L34">
        <v>2078.62</v>
      </c>
      <c r="M34">
        <v>23.68</v>
      </c>
      <c r="N34" t="s">
        <v>15</v>
      </c>
      <c r="O34">
        <v>-0.18</v>
      </c>
    </row>
    <row r="35" spans="1:15" x14ac:dyDescent="0.3">
      <c r="A35" s="1">
        <v>44192.416666666664</v>
      </c>
      <c r="B35">
        <v>-319.52</v>
      </c>
      <c r="C35">
        <v>0</v>
      </c>
      <c r="D35">
        <v>914.43</v>
      </c>
      <c r="E35">
        <v>3506.11</v>
      </c>
      <c r="F35">
        <v>-0.03</v>
      </c>
      <c r="G35">
        <v>0.13</v>
      </c>
      <c r="H35">
        <v>0</v>
      </c>
      <c r="I35">
        <v>100.94</v>
      </c>
      <c r="J35">
        <v>353.04</v>
      </c>
      <c r="K35">
        <v>1071.47</v>
      </c>
      <c r="L35">
        <v>2232.9</v>
      </c>
      <c r="M35">
        <v>24.77</v>
      </c>
      <c r="N35" t="s">
        <v>15</v>
      </c>
      <c r="O35">
        <v>-2.0699999999999998</v>
      </c>
    </row>
    <row r="36" spans="1:15" x14ac:dyDescent="0.3">
      <c r="A36" s="1">
        <v>44192.4375</v>
      </c>
      <c r="B36">
        <v>-463.47</v>
      </c>
      <c r="C36">
        <v>0</v>
      </c>
      <c r="D36">
        <v>899.66</v>
      </c>
      <c r="E36">
        <v>3641</v>
      </c>
      <c r="F36">
        <v>-0.03</v>
      </c>
      <c r="G36">
        <v>0.12</v>
      </c>
      <c r="H36">
        <v>0</v>
      </c>
      <c r="I36">
        <v>97.57</v>
      </c>
      <c r="J36">
        <v>399.39</v>
      </c>
      <c r="K36">
        <v>1067.19</v>
      </c>
      <c r="L36">
        <v>2337.2199999999998</v>
      </c>
      <c r="M36">
        <v>26.01</v>
      </c>
      <c r="N36" t="s">
        <v>15</v>
      </c>
      <c r="O36">
        <v>5.82</v>
      </c>
    </row>
    <row r="37" spans="1:15" x14ac:dyDescent="0.3">
      <c r="A37" s="1">
        <v>44192.458333333336</v>
      </c>
      <c r="B37">
        <v>-398.27</v>
      </c>
      <c r="C37">
        <v>0</v>
      </c>
      <c r="D37">
        <v>753.07</v>
      </c>
      <c r="E37">
        <v>3719.49</v>
      </c>
      <c r="F37">
        <v>-0.03</v>
      </c>
      <c r="G37">
        <v>0.14000000000000001</v>
      </c>
      <c r="H37">
        <v>0</v>
      </c>
      <c r="I37">
        <v>97.45</v>
      </c>
      <c r="J37">
        <v>362.92</v>
      </c>
      <c r="K37">
        <v>1109.77</v>
      </c>
      <c r="L37">
        <v>2403.11</v>
      </c>
      <c r="M37">
        <v>26.57</v>
      </c>
      <c r="N37" t="s">
        <v>15</v>
      </c>
      <c r="O37">
        <v>14.39</v>
      </c>
    </row>
    <row r="38" spans="1:15" x14ac:dyDescent="0.3">
      <c r="A38" s="1">
        <v>44192.479166666664</v>
      </c>
      <c r="B38">
        <v>-271.25</v>
      </c>
      <c r="C38">
        <v>0</v>
      </c>
      <c r="D38">
        <v>800.1</v>
      </c>
      <c r="E38">
        <v>3727.23</v>
      </c>
      <c r="F38">
        <v>-0.02</v>
      </c>
      <c r="G38">
        <v>0.13</v>
      </c>
      <c r="H38">
        <v>0</v>
      </c>
      <c r="I38">
        <v>97.06</v>
      </c>
      <c r="J38">
        <v>322.58999999999997</v>
      </c>
      <c r="K38">
        <v>1105.43</v>
      </c>
      <c r="L38">
        <v>2423.5300000000002</v>
      </c>
      <c r="M38">
        <v>26.27</v>
      </c>
      <c r="N38" t="s">
        <v>15</v>
      </c>
      <c r="O38">
        <v>24.21</v>
      </c>
    </row>
    <row r="39" spans="1:15" x14ac:dyDescent="0.3">
      <c r="A39" s="1">
        <v>44192.5</v>
      </c>
      <c r="B39">
        <v>-245.84</v>
      </c>
      <c r="C39">
        <v>0</v>
      </c>
      <c r="D39">
        <v>910.14</v>
      </c>
      <c r="E39">
        <v>3677.05</v>
      </c>
      <c r="F39">
        <v>-0.02</v>
      </c>
      <c r="G39">
        <v>0.13</v>
      </c>
      <c r="H39">
        <v>0</v>
      </c>
      <c r="I39">
        <v>96.73</v>
      </c>
      <c r="J39">
        <v>311.5</v>
      </c>
      <c r="K39">
        <v>1100.82</v>
      </c>
      <c r="L39">
        <v>2396.54</v>
      </c>
      <c r="M39">
        <v>26.68</v>
      </c>
      <c r="N39" t="s">
        <v>15</v>
      </c>
      <c r="O39">
        <v>29.09</v>
      </c>
    </row>
    <row r="40" spans="1:15" x14ac:dyDescent="0.3">
      <c r="A40" s="1">
        <v>44192.520833333336</v>
      </c>
      <c r="B40">
        <v>-64.27</v>
      </c>
      <c r="C40">
        <v>0</v>
      </c>
      <c r="D40">
        <v>922.41</v>
      </c>
      <c r="E40">
        <v>3719.04</v>
      </c>
      <c r="F40">
        <v>-0.02</v>
      </c>
      <c r="G40">
        <v>0.14000000000000001</v>
      </c>
      <c r="H40">
        <v>0</v>
      </c>
      <c r="I40">
        <v>97.38</v>
      </c>
      <c r="J40">
        <v>366.08</v>
      </c>
      <c r="K40">
        <v>1011.65</v>
      </c>
      <c r="L40">
        <v>2359.91</v>
      </c>
      <c r="M40">
        <v>25.98</v>
      </c>
      <c r="N40" t="s">
        <v>15</v>
      </c>
      <c r="O40">
        <v>21.97</v>
      </c>
    </row>
    <row r="41" spans="1:15" x14ac:dyDescent="0.3">
      <c r="A41" s="1">
        <v>44192.541666666664</v>
      </c>
      <c r="B41">
        <v>0</v>
      </c>
      <c r="C41">
        <v>0</v>
      </c>
      <c r="D41">
        <v>943</v>
      </c>
      <c r="E41">
        <v>3833.75</v>
      </c>
      <c r="F41">
        <v>-0.02</v>
      </c>
      <c r="G41">
        <v>0.14000000000000001</v>
      </c>
      <c r="H41">
        <v>0</v>
      </c>
      <c r="I41">
        <v>97.39</v>
      </c>
      <c r="J41">
        <v>377.55</v>
      </c>
      <c r="K41">
        <v>1023.08</v>
      </c>
      <c r="L41">
        <v>2294.11</v>
      </c>
      <c r="M41">
        <v>25.71</v>
      </c>
      <c r="N41" t="s">
        <v>15</v>
      </c>
      <c r="O41">
        <v>26.57</v>
      </c>
    </row>
    <row r="42" spans="1:15" x14ac:dyDescent="0.3">
      <c r="A42" s="1">
        <v>44192.5625</v>
      </c>
      <c r="B42">
        <v>0</v>
      </c>
      <c r="C42">
        <v>0</v>
      </c>
      <c r="D42">
        <v>1069.48</v>
      </c>
      <c r="E42">
        <v>3884.98</v>
      </c>
      <c r="F42">
        <v>-0.02</v>
      </c>
      <c r="G42">
        <v>0.13</v>
      </c>
      <c r="H42">
        <v>0</v>
      </c>
      <c r="I42">
        <v>97.45</v>
      </c>
      <c r="J42">
        <v>411.96</v>
      </c>
      <c r="K42">
        <v>996.54</v>
      </c>
      <c r="L42">
        <v>2154.1</v>
      </c>
      <c r="M42">
        <v>25.61</v>
      </c>
      <c r="N42" t="s">
        <v>15</v>
      </c>
      <c r="O42">
        <v>31.47</v>
      </c>
    </row>
    <row r="43" spans="1:15" x14ac:dyDescent="0.3">
      <c r="A43" s="1">
        <v>44192.583333333336</v>
      </c>
      <c r="B43">
        <v>0</v>
      </c>
      <c r="C43">
        <v>0</v>
      </c>
      <c r="D43">
        <v>1234.9100000000001</v>
      </c>
      <c r="E43">
        <v>3965.43</v>
      </c>
      <c r="F43">
        <v>-0.01</v>
      </c>
      <c r="G43">
        <v>0.13</v>
      </c>
      <c r="H43">
        <v>0</v>
      </c>
      <c r="I43">
        <v>97.47</v>
      </c>
      <c r="J43">
        <v>450.48</v>
      </c>
      <c r="K43">
        <v>996.9</v>
      </c>
      <c r="L43">
        <v>2012.86</v>
      </c>
      <c r="M43">
        <v>25.57</v>
      </c>
      <c r="N43" t="s">
        <v>15</v>
      </c>
      <c r="O43">
        <v>32.83</v>
      </c>
    </row>
    <row r="44" spans="1:15" x14ac:dyDescent="0.3">
      <c r="A44" s="1">
        <v>44192.604166666664</v>
      </c>
      <c r="B44">
        <v>0</v>
      </c>
      <c r="C44">
        <v>0</v>
      </c>
      <c r="D44">
        <v>1397.71</v>
      </c>
      <c r="E44">
        <v>4082.78</v>
      </c>
      <c r="F44">
        <v>0</v>
      </c>
      <c r="G44">
        <v>0.12</v>
      </c>
      <c r="H44">
        <v>0</v>
      </c>
      <c r="I44">
        <v>117.14</v>
      </c>
      <c r="J44">
        <v>501.5</v>
      </c>
      <c r="K44">
        <v>885.55</v>
      </c>
      <c r="L44">
        <v>1855.1</v>
      </c>
      <c r="M44">
        <v>26.11</v>
      </c>
      <c r="N44" t="s">
        <v>15</v>
      </c>
      <c r="O44">
        <v>34.869999999999997</v>
      </c>
    </row>
    <row r="45" spans="1:15" x14ac:dyDescent="0.3">
      <c r="A45" s="1">
        <v>44192.625</v>
      </c>
      <c r="B45">
        <v>0</v>
      </c>
      <c r="C45">
        <v>0</v>
      </c>
      <c r="D45">
        <v>1542.41</v>
      </c>
      <c r="E45">
        <v>4236.58</v>
      </c>
      <c r="F45">
        <v>0</v>
      </c>
      <c r="G45">
        <v>0.15</v>
      </c>
      <c r="H45">
        <v>0</v>
      </c>
      <c r="I45">
        <v>168.99</v>
      </c>
      <c r="J45">
        <v>467.07</v>
      </c>
      <c r="K45">
        <v>807.62</v>
      </c>
      <c r="L45">
        <v>1630.28</v>
      </c>
      <c r="M45">
        <v>26.42</v>
      </c>
      <c r="N45" t="s">
        <v>15</v>
      </c>
      <c r="O45">
        <v>34.840000000000003</v>
      </c>
    </row>
    <row r="46" spans="1:15" x14ac:dyDescent="0.3">
      <c r="A46" s="1">
        <v>44192.645833333336</v>
      </c>
      <c r="B46">
        <v>0</v>
      </c>
      <c r="C46">
        <v>0</v>
      </c>
      <c r="D46">
        <v>1443.88</v>
      </c>
      <c r="E46">
        <v>4583.74</v>
      </c>
      <c r="F46">
        <v>0</v>
      </c>
      <c r="G46">
        <v>0.15</v>
      </c>
      <c r="H46">
        <v>0</v>
      </c>
      <c r="I46">
        <v>298.98</v>
      </c>
      <c r="J46">
        <v>519.03</v>
      </c>
      <c r="K46">
        <v>705.32</v>
      </c>
      <c r="L46">
        <v>1383.58</v>
      </c>
      <c r="M46">
        <v>26.14</v>
      </c>
      <c r="N46" t="s">
        <v>15</v>
      </c>
      <c r="O46">
        <v>35.700000000000003</v>
      </c>
    </row>
    <row r="47" spans="1:15" x14ac:dyDescent="0.3">
      <c r="A47" s="1">
        <v>44192.666666666664</v>
      </c>
      <c r="B47">
        <v>0</v>
      </c>
      <c r="C47">
        <v>0</v>
      </c>
      <c r="D47">
        <v>1245.9100000000001</v>
      </c>
      <c r="E47">
        <v>5056.04</v>
      </c>
      <c r="F47">
        <v>0.01</v>
      </c>
      <c r="G47">
        <v>0.15</v>
      </c>
      <c r="H47">
        <v>0</v>
      </c>
      <c r="I47">
        <v>471.38</v>
      </c>
      <c r="J47">
        <v>537.04</v>
      </c>
      <c r="K47">
        <v>608.59</v>
      </c>
      <c r="L47">
        <v>1083.8900000000001</v>
      </c>
      <c r="M47">
        <v>25.83</v>
      </c>
      <c r="N47" t="s">
        <v>15</v>
      </c>
      <c r="O47">
        <v>39.22</v>
      </c>
    </row>
    <row r="48" spans="1:15" x14ac:dyDescent="0.3">
      <c r="A48" s="1">
        <v>44192.6875</v>
      </c>
      <c r="B48">
        <v>0</v>
      </c>
      <c r="C48">
        <v>0</v>
      </c>
      <c r="D48">
        <v>990.64</v>
      </c>
      <c r="E48">
        <v>5662.38</v>
      </c>
      <c r="F48">
        <v>0.01</v>
      </c>
      <c r="G48">
        <v>0.14000000000000001</v>
      </c>
      <c r="H48">
        <v>0</v>
      </c>
      <c r="I48">
        <v>522.87</v>
      </c>
      <c r="J48">
        <v>555.30999999999995</v>
      </c>
      <c r="K48">
        <v>489.46</v>
      </c>
      <c r="L48">
        <v>740.33</v>
      </c>
      <c r="M48">
        <v>25.57</v>
      </c>
      <c r="N48" t="s">
        <v>15</v>
      </c>
      <c r="O48">
        <v>38.700000000000003</v>
      </c>
    </row>
    <row r="49" spans="1:15" x14ac:dyDescent="0.3">
      <c r="A49" s="1">
        <v>44192.708333333336</v>
      </c>
      <c r="B49">
        <v>0</v>
      </c>
      <c r="C49">
        <v>0</v>
      </c>
      <c r="D49">
        <v>862.13</v>
      </c>
      <c r="E49">
        <v>6268.8</v>
      </c>
      <c r="F49">
        <v>0.01</v>
      </c>
      <c r="G49">
        <v>0.14000000000000001</v>
      </c>
      <c r="H49">
        <v>0</v>
      </c>
      <c r="I49">
        <v>553.30999999999995</v>
      </c>
      <c r="J49">
        <v>565.57000000000005</v>
      </c>
      <c r="K49">
        <v>384.88</v>
      </c>
      <c r="L49">
        <v>476</v>
      </c>
      <c r="M49">
        <v>24.9</v>
      </c>
      <c r="N49" t="s">
        <v>15</v>
      </c>
      <c r="O49">
        <v>39.380000000000003</v>
      </c>
    </row>
    <row r="50" spans="1:15" x14ac:dyDescent="0.3">
      <c r="A50" s="1">
        <v>44192.729166666664</v>
      </c>
      <c r="B50">
        <v>0</v>
      </c>
      <c r="C50">
        <v>0</v>
      </c>
      <c r="D50">
        <v>740.72</v>
      </c>
      <c r="E50">
        <v>6519.62</v>
      </c>
      <c r="F50">
        <v>0.01</v>
      </c>
      <c r="G50">
        <v>0.14000000000000001</v>
      </c>
      <c r="H50">
        <v>0</v>
      </c>
      <c r="I50">
        <v>579.71</v>
      </c>
      <c r="J50">
        <v>539.05999999999995</v>
      </c>
      <c r="K50">
        <v>239.02</v>
      </c>
      <c r="L50">
        <v>299.17</v>
      </c>
      <c r="M50">
        <v>24.45</v>
      </c>
      <c r="N50" t="s">
        <v>15</v>
      </c>
      <c r="O50">
        <v>39.380000000000003</v>
      </c>
    </row>
    <row r="51" spans="1:15" x14ac:dyDescent="0.3">
      <c r="A51" s="1">
        <v>44192.75</v>
      </c>
      <c r="B51">
        <v>0</v>
      </c>
      <c r="C51">
        <v>0</v>
      </c>
      <c r="D51">
        <v>472.39</v>
      </c>
      <c r="E51">
        <v>6865.81</v>
      </c>
      <c r="F51">
        <v>0.01</v>
      </c>
      <c r="G51">
        <v>0.14000000000000001</v>
      </c>
      <c r="H51">
        <v>0</v>
      </c>
      <c r="I51">
        <v>647.09</v>
      </c>
      <c r="J51">
        <v>444.82</v>
      </c>
      <c r="K51">
        <v>193.76</v>
      </c>
      <c r="L51">
        <v>151</v>
      </c>
      <c r="M51">
        <v>24.22</v>
      </c>
      <c r="N51" t="s">
        <v>15</v>
      </c>
      <c r="O51">
        <v>40.85</v>
      </c>
    </row>
    <row r="52" spans="1:15" x14ac:dyDescent="0.3">
      <c r="A52" s="1">
        <v>44192.770833333336</v>
      </c>
      <c r="B52">
        <v>0</v>
      </c>
      <c r="C52">
        <v>0</v>
      </c>
      <c r="D52">
        <v>489.62</v>
      </c>
      <c r="E52">
        <v>6942.99</v>
      </c>
      <c r="F52">
        <v>0.02</v>
      </c>
      <c r="G52">
        <v>0.13</v>
      </c>
      <c r="H52">
        <v>0</v>
      </c>
      <c r="I52">
        <v>604.08000000000004</v>
      </c>
      <c r="J52">
        <v>412.47</v>
      </c>
      <c r="K52">
        <v>84.94</v>
      </c>
      <c r="L52">
        <v>49.91</v>
      </c>
      <c r="M52">
        <v>24.03</v>
      </c>
      <c r="N52" t="s">
        <v>15</v>
      </c>
      <c r="O52">
        <v>39.409999999999997</v>
      </c>
    </row>
    <row r="53" spans="1:15" x14ac:dyDescent="0.3">
      <c r="A53" s="1">
        <v>44192.791666666664</v>
      </c>
      <c r="B53">
        <v>0</v>
      </c>
      <c r="C53">
        <v>0</v>
      </c>
      <c r="D53">
        <v>486.13</v>
      </c>
      <c r="E53">
        <v>6941.02</v>
      </c>
      <c r="F53">
        <v>0.02</v>
      </c>
      <c r="G53">
        <v>0.14000000000000001</v>
      </c>
      <c r="H53">
        <v>0</v>
      </c>
      <c r="I53">
        <v>587.27</v>
      </c>
      <c r="J53">
        <v>420.27</v>
      </c>
      <c r="K53">
        <v>19.62</v>
      </c>
      <c r="L53">
        <v>7.39</v>
      </c>
      <c r="M53">
        <v>23.92</v>
      </c>
      <c r="N53" t="s">
        <v>15</v>
      </c>
      <c r="O53">
        <v>40.54</v>
      </c>
    </row>
    <row r="54" spans="1:15" x14ac:dyDescent="0.3">
      <c r="A54" s="1">
        <v>44192.8125</v>
      </c>
      <c r="B54">
        <v>0</v>
      </c>
      <c r="C54">
        <v>0</v>
      </c>
      <c r="D54">
        <v>563.71</v>
      </c>
      <c r="E54">
        <v>6863.44</v>
      </c>
      <c r="F54">
        <v>0.02</v>
      </c>
      <c r="G54">
        <v>0.15</v>
      </c>
      <c r="H54">
        <v>0</v>
      </c>
      <c r="I54">
        <v>592.69000000000005</v>
      </c>
      <c r="J54">
        <v>400.41</v>
      </c>
      <c r="K54">
        <v>0.12</v>
      </c>
      <c r="L54">
        <v>0.28999999999999998</v>
      </c>
      <c r="M54">
        <v>23.91</v>
      </c>
      <c r="N54" t="s">
        <v>15</v>
      </c>
      <c r="O54">
        <v>41.93</v>
      </c>
    </row>
    <row r="55" spans="1:15" x14ac:dyDescent="0.3">
      <c r="A55" s="1">
        <v>44192.833333333336</v>
      </c>
      <c r="B55">
        <v>0</v>
      </c>
      <c r="C55">
        <v>0</v>
      </c>
      <c r="D55">
        <v>522.54999999999995</v>
      </c>
      <c r="E55">
        <v>6851.17</v>
      </c>
      <c r="F55">
        <v>0.01</v>
      </c>
      <c r="G55">
        <v>0.15</v>
      </c>
      <c r="H55">
        <v>0</v>
      </c>
      <c r="I55">
        <v>614.34</v>
      </c>
      <c r="J55">
        <v>299.7</v>
      </c>
      <c r="K55">
        <v>-0.46</v>
      </c>
      <c r="L55">
        <v>0</v>
      </c>
      <c r="M55">
        <v>23.98</v>
      </c>
      <c r="N55" t="s">
        <v>15</v>
      </c>
      <c r="O55">
        <v>46.79</v>
      </c>
    </row>
    <row r="56" spans="1:15" x14ac:dyDescent="0.3">
      <c r="A56" s="1">
        <v>44192.854166666664</v>
      </c>
      <c r="B56">
        <v>0</v>
      </c>
      <c r="C56">
        <v>0</v>
      </c>
      <c r="D56">
        <v>692.51</v>
      </c>
      <c r="E56">
        <v>6580.7</v>
      </c>
      <c r="F56">
        <v>0.01</v>
      </c>
      <c r="G56">
        <v>0.15</v>
      </c>
      <c r="H56">
        <v>0</v>
      </c>
      <c r="I56">
        <v>505.68</v>
      </c>
      <c r="J56">
        <v>369.91</v>
      </c>
      <c r="K56">
        <v>-0.54</v>
      </c>
      <c r="L56">
        <v>0</v>
      </c>
      <c r="M56">
        <v>23.91</v>
      </c>
      <c r="N56" t="s">
        <v>15</v>
      </c>
      <c r="O56">
        <v>41.13</v>
      </c>
    </row>
    <row r="57" spans="1:15" x14ac:dyDescent="0.3">
      <c r="A57" s="1">
        <v>44192.875</v>
      </c>
      <c r="B57">
        <v>0</v>
      </c>
      <c r="C57">
        <v>0</v>
      </c>
      <c r="D57">
        <v>634.14</v>
      </c>
      <c r="E57">
        <v>6222.68</v>
      </c>
      <c r="F57">
        <v>0.01</v>
      </c>
      <c r="G57">
        <v>0.14000000000000001</v>
      </c>
      <c r="H57">
        <v>0</v>
      </c>
      <c r="I57">
        <v>461.69</v>
      </c>
      <c r="J57">
        <v>590.79999999999995</v>
      </c>
      <c r="K57">
        <v>-0.51</v>
      </c>
      <c r="L57">
        <v>0</v>
      </c>
      <c r="M57">
        <v>23.83</v>
      </c>
      <c r="N57" t="s">
        <v>15</v>
      </c>
      <c r="O57">
        <v>32.47</v>
      </c>
    </row>
    <row r="58" spans="1:15" x14ac:dyDescent="0.3">
      <c r="A58" s="1">
        <v>44192.895833333336</v>
      </c>
      <c r="B58">
        <v>0</v>
      </c>
      <c r="C58">
        <v>0</v>
      </c>
      <c r="D58">
        <v>481.04</v>
      </c>
      <c r="E58">
        <v>6202.19</v>
      </c>
      <c r="F58">
        <v>0.01</v>
      </c>
      <c r="G58">
        <v>0.16</v>
      </c>
      <c r="H58">
        <v>0</v>
      </c>
      <c r="I58">
        <v>397.23</v>
      </c>
      <c r="J58">
        <v>696.52</v>
      </c>
      <c r="K58">
        <v>-0.54</v>
      </c>
      <c r="L58">
        <v>0</v>
      </c>
      <c r="M58">
        <v>23.98</v>
      </c>
      <c r="N58" t="s">
        <v>15</v>
      </c>
      <c r="O58">
        <v>38.119999999999997</v>
      </c>
    </row>
    <row r="59" spans="1:15" x14ac:dyDescent="0.3">
      <c r="A59" s="1">
        <v>44192.916666666664</v>
      </c>
      <c r="B59">
        <v>0</v>
      </c>
      <c r="C59">
        <v>0</v>
      </c>
      <c r="D59">
        <v>518.62</v>
      </c>
      <c r="E59">
        <v>5972.33</v>
      </c>
      <c r="F59">
        <v>0</v>
      </c>
      <c r="G59">
        <v>0.16</v>
      </c>
      <c r="H59">
        <v>0</v>
      </c>
      <c r="I59">
        <v>373.03</v>
      </c>
      <c r="J59">
        <v>773.82</v>
      </c>
      <c r="K59">
        <v>-0.54</v>
      </c>
      <c r="L59">
        <v>0</v>
      </c>
      <c r="M59">
        <v>24.09</v>
      </c>
      <c r="N59" t="s">
        <v>15</v>
      </c>
      <c r="O59">
        <v>34.86</v>
      </c>
    </row>
    <row r="60" spans="1:15" x14ac:dyDescent="0.3">
      <c r="A60" s="1">
        <v>44192.9375</v>
      </c>
      <c r="B60">
        <v>0</v>
      </c>
      <c r="C60">
        <v>0</v>
      </c>
      <c r="D60">
        <v>497.98</v>
      </c>
      <c r="E60">
        <v>5807.74</v>
      </c>
      <c r="F60">
        <v>0</v>
      </c>
      <c r="G60">
        <v>0.15</v>
      </c>
      <c r="H60">
        <v>0</v>
      </c>
      <c r="I60">
        <v>329.19</v>
      </c>
      <c r="J60">
        <v>804.47</v>
      </c>
      <c r="K60">
        <v>-0.41</v>
      </c>
      <c r="L60">
        <v>0</v>
      </c>
      <c r="M60">
        <v>24.17</v>
      </c>
      <c r="N60" t="s">
        <v>15</v>
      </c>
      <c r="O60">
        <v>39.93</v>
      </c>
    </row>
    <row r="61" spans="1:15" x14ac:dyDescent="0.3">
      <c r="A61" s="1">
        <v>44192.958333333336</v>
      </c>
      <c r="B61">
        <v>0</v>
      </c>
      <c r="C61">
        <v>0</v>
      </c>
      <c r="D61">
        <v>648.88</v>
      </c>
      <c r="E61">
        <v>5380.32</v>
      </c>
      <c r="F61">
        <v>-0.01</v>
      </c>
      <c r="G61">
        <v>0.15</v>
      </c>
      <c r="H61">
        <v>0</v>
      </c>
      <c r="I61">
        <v>282.43</v>
      </c>
      <c r="J61">
        <v>868.11</v>
      </c>
      <c r="K61">
        <v>-0.32</v>
      </c>
      <c r="L61">
        <v>0</v>
      </c>
      <c r="M61">
        <v>24.1</v>
      </c>
      <c r="N61" t="s">
        <v>15</v>
      </c>
      <c r="O61">
        <v>35.799999999999997</v>
      </c>
    </row>
    <row r="62" spans="1:15" x14ac:dyDescent="0.3">
      <c r="A62" s="1">
        <v>44192.979166666664</v>
      </c>
      <c r="B62">
        <v>0</v>
      </c>
      <c r="C62">
        <v>0</v>
      </c>
      <c r="D62">
        <v>691.39</v>
      </c>
      <c r="E62">
        <v>5124.3</v>
      </c>
      <c r="F62">
        <v>-0.02</v>
      </c>
      <c r="G62">
        <v>0.16</v>
      </c>
      <c r="H62">
        <v>0</v>
      </c>
      <c r="I62">
        <v>216.25</v>
      </c>
      <c r="J62">
        <v>965.32</v>
      </c>
      <c r="K62">
        <v>-0.41</v>
      </c>
      <c r="L62">
        <v>0</v>
      </c>
      <c r="M62">
        <v>23.94</v>
      </c>
      <c r="N62" t="s">
        <v>15</v>
      </c>
      <c r="O62">
        <v>39.270000000000003</v>
      </c>
    </row>
    <row r="63" spans="1:15" x14ac:dyDescent="0.3">
      <c r="A63" s="1">
        <v>44193</v>
      </c>
      <c r="B63">
        <v>0</v>
      </c>
      <c r="C63">
        <v>0</v>
      </c>
      <c r="D63">
        <v>815.53</v>
      </c>
      <c r="E63">
        <v>4824.57</v>
      </c>
      <c r="F63">
        <v>-0.02</v>
      </c>
      <c r="G63">
        <v>0.15</v>
      </c>
      <c r="H63">
        <v>0</v>
      </c>
      <c r="I63">
        <v>189.25</v>
      </c>
      <c r="J63">
        <v>1015.05</v>
      </c>
      <c r="K63">
        <v>-0.5</v>
      </c>
      <c r="L63">
        <v>0</v>
      </c>
      <c r="M63">
        <v>23.98</v>
      </c>
      <c r="N63" t="s">
        <v>15</v>
      </c>
      <c r="O63">
        <v>39.630000000000003</v>
      </c>
    </row>
    <row r="64" spans="1:15" x14ac:dyDescent="0.3">
      <c r="A64" s="1">
        <v>44193.020833333336</v>
      </c>
      <c r="B64">
        <v>0</v>
      </c>
      <c r="C64">
        <v>0</v>
      </c>
      <c r="D64">
        <v>948.32</v>
      </c>
      <c r="E64">
        <v>4514.43</v>
      </c>
      <c r="F64">
        <v>-0.03</v>
      </c>
      <c r="G64">
        <v>0.15</v>
      </c>
      <c r="H64">
        <v>0</v>
      </c>
      <c r="I64">
        <v>165.85</v>
      </c>
      <c r="J64">
        <v>967.97</v>
      </c>
      <c r="K64">
        <v>-0.53</v>
      </c>
      <c r="L64">
        <v>0</v>
      </c>
      <c r="M64">
        <v>24.06</v>
      </c>
      <c r="N64" t="s">
        <v>15</v>
      </c>
      <c r="O64">
        <v>38.28</v>
      </c>
    </row>
    <row r="65" spans="1:15" x14ac:dyDescent="0.3">
      <c r="A65" s="1">
        <v>44193.041666666664</v>
      </c>
      <c r="B65">
        <v>0</v>
      </c>
      <c r="C65">
        <v>0</v>
      </c>
      <c r="D65">
        <v>1023.22</v>
      </c>
      <c r="E65">
        <v>4354.43</v>
      </c>
      <c r="F65">
        <v>-0.03</v>
      </c>
      <c r="G65">
        <v>0.15</v>
      </c>
      <c r="H65">
        <v>0</v>
      </c>
      <c r="I65">
        <v>97.27</v>
      </c>
      <c r="J65">
        <v>945.18</v>
      </c>
      <c r="K65">
        <v>-0.44</v>
      </c>
      <c r="L65">
        <v>0</v>
      </c>
      <c r="M65">
        <v>24.63</v>
      </c>
      <c r="N65" t="s">
        <v>15</v>
      </c>
      <c r="O65">
        <v>38.15</v>
      </c>
    </row>
    <row r="66" spans="1:15" x14ac:dyDescent="0.3">
      <c r="A66" s="1">
        <v>44193.0625</v>
      </c>
      <c r="B66">
        <v>0</v>
      </c>
      <c r="C66">
        <v>0</v>
      </c>
      <c r="D66">
        <v>1007.93</v>
      </c>
      <c r="E66">
        <v>4170.66</v>
      </c>
      <c r="F66">
        <v>-0.03</v>
      </c>
      <c r="G66">
        <v>0.15</v>
      </c>
      <c r="H66">
        <v>0</v>
      </c>
      <c r="I66">
        <v>97.2</v>
      </c>
      <c r="J66">
        <v>912.03</v>
      </c>
      <c r="K66">
        <v>-0.47</v>
      </c>
      <c r="L66">
        <v>0</v>
      </c>
      <c r="M66">
        <v>25.11</v>
      </c>
      <c r="N66" t="s">
        <v>15</v>
      </c>
      <c r="O66">
        <v>35.229999999999997</v>
      </c>
    </row>
    <row r="67" spans="1:15" x14ac:dyDescent="0.3">
      <c r="A67" s="1">
        <v>44193.083333333336</v>
      </c>
      <c r="B67">
        <v>0</v>
      </c>
      <c r="C67">
        <v>0</v>
      </c>
      <c r="D67">
        <v>986.38</v>
      </c>
      <c r="E67">
        <v>4044.01</v>
      </c>
      <c r="F67">
        <v>-0.03</v>
      </c>
      <c r="G67">
        <v>0.15</v>
      </c>
      <c r="H67">
        <v>0</v>
      </c>
      <c r="I67">
        <v>97.22</v>
      </c>
      <c r="J67">
        <v>895.07</v>
      </c>
      <c r="K67">
        <v>-0.48</v>
      </c>
      <c r="L67">
        <v>0</v>
      </c>
      <c r="M67">
        <v>25.06</v>
      </c>
      <c r="N67" t="s">
        <v>15</v>
      </c>
      <c r="O67">
        <v>34.979999999999997</v>
      </c>
    </row>
    <row r="68" spans="1:15" x14ac:dyDescent="0.3">
      <c r="A68" s="1">
        <v>44193.104166666664</v>
      </c>
      <c r="B68">
        <v>0</v>
      </c>
      <c r="C68">
        <v>0</v>
      </c>
      <c r="D68">
        <v>1010.36</v>
      </c>
      <c r="E68">
        <v>4007.53</v>
      </c>
      <c r="F68">
        <v>-0.03</v>
      </c>
      <c r="G68">
        <v>0.15</v>
      </c>
      <c r="H68">
        <v>0</v>
      </c>
      <c r="I68">
        <v>97.27</v>
      </c>
      <c r="J68">
        <v>848.84</v>
      </c>
      <c r="K68">
        <v>-0.48</v>
      </c>
      <c r="L68">
        <v>0</v>
      </c>
      <c r="M68">
        <v>24.48</v>
      </c>
      <c r="N68" t="s">
        <v>15</v>
      </c>
      <c r="O68">
        <v>35.35</v>
      </c>
    </row>
    <row r="69" spans="1:15" x14ac:dyDescent="0.3">
      <c r="A69" s="1">
        <v>44193.125</v>
      </c>
      <c r="B69">
        <v>0</v>
      </c>
      <c r="C69">
        <v>0</v>
      </c>
      <c r="D69">
        <v>1032.49</v>
      </c>
      <c r="E69">
        <v>3940.89</v>
      </c>
      <c r="F69">
        <v>-0.03</v>
      </c>
      <c r="G69">
        <v>0.15</v>
      </c>
      <c r="H69">
        <v>0</v>
      </c>
      <c r="I69">
        <v>97.29</v>
      </c>
      <c r="J69">
        <v>822.59</v>
      </c>
      <c r="K69">
        <v>-0.55000000000000004</v>
      </c>
      <c r="L69">
        <v>0</v>
      </c>
      <c r="M69">
        <v>24.07</v>
      </c>
      <c r="N69" t="s">
        <v>15</v>
      </c>
      <c r="O69">
        <v>35.44</v>
      </c>
    </row>
    <row r="70" spans="1:15" x14ac:dyDescent="0.3">
      <c r="A70" s="1">
        <v>44193.145833333336</v>
      </c>
      <c r="B70">
        <v>0</v>
      </c>
      <c r="C70">
        <v>0</v>
      </c>
      <c r="D70">
        <v>1017.21</v>
      </c>
      <c r="E70">
        <v>3945.89</v>
      </c>
      <c r="F70">
        <v>-0.03</v>
      </c>
      <c r="G70">
        <v>0.15</v>
      </c>
      <c r="H70">
        <v>0</v>
      </c>
      <c r="I70">
        <v>97.33</v>
      </c>
      <c r="J70">
        <v>836.3</v>
      </c>
      <c r="K70">
        <v>-0.51</v>
      </c>
      <c r="L70">
        <v>0</v>
      </c>
      <c r="M70">
        <v>24.09</v>
      </c>
      <c r="N70" t="s">
        <v>15</v>
      </c>
      <c r="O70">
        <v>35.799999999999997</v>
      </c>
    </row>
    <row r="71" spans="1:15" x14ac:dyDescent="0.3">
      <c r="A71" s="1">
        <v>44193.166666666664</v>
      </c>
      <c r="B71">
        <v>0</v>
      </c>
      <c r="C71">
        <v>0</v>
      </c>
      <c r="D71">
        <v>1053.98</v>
      </c>
      <c r="E71">
        <v>3938.38</v>
      </c>
      <c r="F71">
        <v>-0.03</v>
      </c>
      <c r="G71">
        <v>0.15</v>
      </c>
      <c r="H71">
        <v>0</v>
      </c>
      <c r="I71">
        <v>97.35</v>
      </c>
      <c r="J71">
        <v>811.06</v>
      </c>
      <c r="K71">
        <v>-0.42</v>
      </c>
      <c r="L71">
        <v>0.05</v>
      </c>
      <c r="M71">
        <v>24.18</v>
      </c>
      <c r="N71" t="s">
        <v>15</v>
      </c>
      <c r="O71">
        <v>35.450000000000003</v>
      </c>
    </row>
    <row r="72" spans="1:15" x14ac:dyDescent="0.3">
      <c r="A72" s="1">
        <v>44193.1875</v>
      </c>
      <c r="B72">
        <v>0</v>
      </c>
      <c r="C72">
        <v>0</v>
      </c>
      <c r="D72">
        <v>1058.6400000000001</v>
      </c>
      <c r="E72">
        <v>4059.84</v>
      </c>
      <c r="F72">
        <v>-0.03</v>
      </c>
      <c r="G72">
        <v>0.14000000000000001</v>
      </c>
      <c r="H72">
        <v>0</v>
      </c>
      <c r="I72">
        <v>97.4</v>
      </c>
      <c r="J72">
        <v>748.26</v>
      </c>
      <c r="K72">
        <v>-0.48</v>
      </c>
      <c r="L72">
        <v>2.7</v>
      </c>
      <c r="M72">
        <v>24.23</v>
      </c>
      <c r="N72" t="s">
        <v>15</v>
      </c>
      <c r="O72">
        <v>39.1</v>
      </c>
    </row>
    <row r="73" spans="1:15" x14ac:dyDescent="0.3">
      <c r="A73" s="1">
        <v>44193.208333333336</v>
      </c>
      <c r="B73">
        <v>0</v>
      </c>
      <c r="C73">
        <v>0</v>
      </c>
      <c r="D73">
        <v>1051.96</v>
      </c>
      <c r="E73">
        <v>4190.3599999999997</v>
      </c>
      <c r="F73">
        <v>-0.03</v>
      </c>
      <c r="G73">
        <v>0.14000000000000001</v>
      </c>
      <c r="H73">
        <v>0</v>
      </c>
      <c r="I73">
        <v>97.2</v>
      </c>
      <c r="J73">
        <v>679.34</v>
      </c>
      <c r="K73">
        <v>-0.11</v>
      </c>
      <c r="L73">
        <v>28.03</v>
      </c>
      <c r="M73">
        <v>24.56</v>
      </c>
      <c r="N73" t="s">
        <v>15</v>
      </c>
      <c r="O73">
        <v>39.03</v>
      </c>
    </row>
    <row r="74" spans="1:15" x14ac:dyDescent="0.3">
      <c r="A74" s="1">
        <v>44193.229166666664</v>
      </c>
      <c r="B74">
        <v>0</v>
      </c>
      <c r="C74">
        <v>0</v>
      </c>
      <c r="D74">
        <v>1045.57</v>
      </c>
      <c r="E74">
        <v>4323.2299999999996</v>
      </c>
      <c r="F74">
        <v>-0.03</v>
      </c>
      <c r="G74">
        <v>0.13</v>
      </c>
      <c r="H74">
        <v>0</v>
      </c>
      <c r="I74">
        <v>97.42</v>
      </c>
      <c r="J74">
        <v>654.92999999999995</v>
      </c>
      <c r="K74">
        <v>13</v>
      </c>
      <c r="L74">
        <v>91.33</v>
      </c>
      <c r="M74">
        <v>24.86</v>
      </c>
      <c r="N74" t="s">
        <v>15</v>
      </c>
      <c r="O74">
        <v>40.909999999999997</v>
      </c>
    </row>
    <row r="75" spans="1:15" x14ac:dyDescent="0.3">
      <c r="A75" s="1">
        <v>44193.25</v>
      </c>
      <c r="B75">
        <v>0</v>
      </c>
      <c r="C75">
        <v>0</v>
      </c>
      <c r="D75">
        <v>1228.49</v>
      </c>
      <c r="E75">
        <v>4161.07</v>
      </c>
      <c r="F75">
        <v>-0.03</v>
      </c>
      <c r="G75">
        <v>0.12</v>
      </c>
      <c r="H75">
        <v>0</v>
      </c>
      <c r="I75">
        <v>97.53</v>
      </c>
      <c r="J75">
        <v>632.44000000000005</v>
      </c>
      <c r="K75">
        <v>160.03</v>
      </c>
      <c r="L75">
        <v>184.8</v>
      </c>
      <c r="M75">
        <v>25.05</v>
      </c>
      <c r="N75" t="s">
        <v>15</v>
      </c>
      <c r="O75">
        <v>39.53</v>
      </c>
    </row>
    <row r="76" spans="1:15" x14ac:dyDescent="0.3">
      <c r="A76" s="1">
        <v>44193.270833333336</v>
      </c>
      <c r="B76">
        <v>0</v>
      </c>
      <c r="C76">
        <v>0</v>
      </c>
      <c r="D76">
        <v>1470.18</v>
      </c>
      <c r="E76">
        <v>3804.34</v>
      </c>
      <c r="F76">
        <v>-0.03</v>
      </c>
      <c r="G76">
        <v>0.14000000000000001</v>
      </c>
      <c r="H76">
        <v>0</v>
      </c>
      <c r="I76">
        <v>97.39</v>
      </c>
      <c r="J76">
        <v>587.20000000000005</v>
      </c>
      <c r="K76">
        <v>388.04</v>
      </c>
      <c r="L76">
        <v>303.89999999999998</v>
      </c>
      <c r="M76">
        <v>25.69</v>
      </c>
      <c r="N76" t="s">
        <v>15</v>
      </c>
      <c r="O76">
        <v>33.39</v>
      </c>
    </row>
    <row r="77" spans="1:15" x14ac:dyDescent="0.3">
      <c r="A77" s="1">
        <v>44193.291666666664</v>
      </c>
      <c r="B77">
        <v>0</v>
      </c>
      <c r="C77">
        <v>0</v>
      </c>
      <c r="D77">
        <v>1268.94</v>
      </c>
      <c r="E77">
        <v>3769.22</v>
      </c>
      <c r="F77">
        <v>-0.03</v>
      </c>
      <c r="G77">
        <v>0.13</v>
      </c>
      <c r="H77">
        <v>0</v>
      </c>
      <c r="I77">
        <v>97.75</v>
      </c>
      <c r="J77">
        <v>650.23</v>
      </c>
      <c r="K77">
        <v>679.13</v>
      </c>
      <c r="L77">
        <v>450.61</v>
      </c>
      <c r="M77">
        <v>26.06</v>
      </c>
      <c r="N77" t="s">
        <v>15</v>
      </c>
      <c r="O77">
        <v>20.97</v>
      </c>
    </row>
    <row r="78" spans="1:15" x14ac:dyDescent="0.3">
      <c r="A78" s="1">
        <v>44193.3125</v>
      </c>
      <c r="B78">
        <v>0</v>
      </c>
      <c r="C78">
        <v>0</v>
      </c>
      <c r="D78">
        <v>1057.8399999999999</v>
      </c>
      <c r="E78">
        <v>3842.64</v>
      </c>
      <c r="F78">
        <v>-0.03</v>
      </c>
      <c r="G78">
        <v>0.12</v>
      </c>
      <c r="H78">
        <v>0</v>
      </c>
      <c r="I78">
        <v>98.08</v>
      </c>
      <c r="J78">
        <v>762.27</v>
      </c>
      <c r="K78">
        <v>798.63</v>
      </c>
      <c r="L78">
        <v>689.73</v>
      </c>
      <c r="M78">
        <v>26.22</v>
      </c>
      <c r="N78" t="s">
        <v>15</v>
      </c>
      <c r="O78">
        <v>20.079999999999998</v>
      </c>
    </row>
    <row r="79" spans="1:15" x14ac:dyDescent="0.3">
      <c r="A79" s="1">
        <v>44193.333333333336</v>
      </c>
      <c r="B79">
        <v>0</v>
      </c>
      <c r="C79">
        <v>0</v>
      </c>
      <c r="D79">
        <v>999.05</v>
      </c>
      <c r="E79">
        <v>3854.23</v>
      </c>
      <c r="F79">
        <v>-0.03</v>
      </c>
      <c r="G79">
        <v>0.11</v>
      </c>
      <c r="H79">
        <v>0</v>
      </c>
      <c r="I79">
        <v>98.14</v>
      </c>
      <c r="J79">
        <v>800.14</v>
      </c>
      <c r="K79">
        <v>830.29</v>
      </c>
      <c r="L79">
        <v>1027.33</v>
      </c>
      <c r="M79">
        <v>26.63</v>
      </c>
      <c r="N79" t="s">
        <v>15</v>
      </c>
      <c r="O79">
        <v>11.98</v>
      </c>
    </row>
    <row r="80" spans="1:15" x14ac:dyDescent="0.3">
      <c r="A80" s="1">
        <v>44193.354166666664</v>
      </c>
      <c r="B80">
        <v>-7.16</v>
      </c>
      <c r="C80">
        <v>0</v>
      </c>
      <c r="D80">
        <v>1051.98</v>
      </c>
      <c r="E80">
        <v>3796.92</v>
      </c>
      <c r="F80">
        <v>-0.03</v>
      </c>
      <c r="G80">
        <v>0.13</v>
      </c>
      <c r="H80">
        <v>0</v>
      </c>
      <c r="I80">
        <v>99.34</v>
      </c>
      <c r="J80">
        <v>768.86</v>
      </c>
      <c r="K80">
        <v>849.98</v>
      </c>
      <c r="L80">
        <v>1318.13</v>
      </c>
      <c r="M80">
        <v>27.72</v>
      </c>
      <c r="N80" t="s">
        <v>15</v>
      </c>
      <c r="O80">
        <v>18.29</v>
      </c>
    </row>
    <row r="81" spans="1:15" x14ac:dyDescent="0.3">
      <c r="A81" s="1">
        <v>44193.375</v>
      </c>
      <c r="B81">
        <v>-127.98</v>
      </c>
      <c r="C81">
        <v>0</v>
      </c>
      <c r="D81">
        <v>1179.8399999999999</v>
      </c>
      <c r="E81">
        <v>3788.15</v>
      </c>
      <c r="F81">
        <v>-0.03</v>
      </c>
      <c r="G81">
        <v>0.13</v>
      </c>
      <c r="H81">
        <v>0</v>
      </c>
      <c r="I81">
        <v>99.28</v>
      </c>
      <c r="J81">
        <v>727.21</v>
      </c>
      <c r="K81">
        <v>907</v>
      </c>
      <c r="L81">
        <v>1593.16</v>
      </c>
      <c r="M81">
        <v>29</v>
      </c>
      <c r="N81" t="s">
        <v>15</v>
      </c>
      <c r="O81">
        <v>9.1300000000000008</v>
      </c>
    </row>
    <row r="82" spans="1:15" x14ac:dyDescent="0.3">
      <c r="A82" s="1">
        <v>44193.395833333336</v>
      </c>
      <c r="B82">
        <v>-200.66</v>
      </c>
      <c r="C82">
        <v>0</v>
      </c>
      <c r="D82">
        <v>1168.99</v>
      </c>
      <c r="E82">
        <v>3854.46</v>
      </c>
      <c r="F82">
        <v>-0.04</v>
      </c>
      <c r="G82">
        <v>0.13</v>
      </c>
      <c r="H82">
        <v>0</v>
      </c>
      <c r="I82">
        <v>99.28</v>
      </c>
      <c r="J82">
        <v>703.38</v>
      </c>
      <c r="K82">
        <v>904.52</v>
      </c>
      <c r="L82">
        <v>1759.19</v>
      </c>
      <c r="M82">
        <v>28.66</v>
      </c>
      <c r="N82" t="s">
        <v>15</v>
      </c>
      <c r="O82">
        <v>28.91</v>
      </c>
    </row>
    <row r="83" spans="1:15" x14ac:dyDescent="0.3">
      <c r="A83" s="1">
        <v>44193.416666666664</v>
      </c>
      <c r="B83">
        <v>-200.57</v>
      </c>
      <c r="C83">
        <v>0</v>
      </c>
      <c r="D83">
        <v>1266.6199999999999</v>
      </c>
      <c r="E83">
        <v>3837.8</v>
      </c>
      <c r="F83">
        <v>-0.03</v>
      </c>
      <c r="G83">
        <v>0.14000000000000001</v>
      </c>
      <c r="H83">
        <v>0</v>
      </c>
      <c r="I83">
        <v>99.6</v>
      </c>
      <c r="J83">
        <v>750.17</v>
      </c>
      <c r="K83">
        <v>894.75</v>
      </c>
      <c r="L83">
        <v>1827.19</v>
      </c>
      <c r="M83">
        <v>27.21</v>
      </c>
      <c r="N83" t="s">
        <v>15</v>
      </c>
      <c r="O83">
        <v>20.27</v>
      </c>
    </row>
    <row r="84" spans="1:15" x14ac:dyDescent="0.3">
      <c r="A84" s="1">
        <v>44193.4375</v>
      </c>
      <c r="B84">
        <v>-200.05</v>
      </c>
      <c r="C84">
        <v>0</v>
      </c>
      <c r="D84">
        <v>1221.01</v>
      </c>
      <c r="E84">
        <v>3869.07</v>
      </c>
      <c r="F84">
        <v>-0.03</v>
      </c>
      <c r="G84">
        <v>0.14000000000000001</v>
      </c>
      <c r="H84">
        <v>0</v>
      </c>
      <c r="I84">
        <v>99.58</v>
      </c>
      <c r="J84">
        <v>772.24</v>
      </c>
      <c r="K84">
        <v>971.1</v>
      </c>
      <c r="L84">
        <v>1860.1</v>
      </c>
      <c r="M84">
        <v>26.27</v>
      </c>
      <c r="N84" t="s">
        <v>15</v>
      </c>
      <c r="O84">
        <v>25.48</v>
      </c>
    </row>
    <row r="85" spans="1:15" x14ac:dyDescent="0.3">
      <c r="A85" s="1">
        <v>44193.458333333336</v>
      </c>
      <c r="B85">
        <v>-200.75</v>
      </c>
      <c r="C85">
        <v>0</v>
      </c>
      <c r="D85">
        <v>1210.3800000000001</v>
      </c>
      <c r="E85">
        <v>3866.13</v>
      </c>
      <c r="F85">
        <v>-0.03</v>
      </c>
      <c r="G85">
        <v>0.15</v>
      </c>
      <c r="H85">
        <v>0</v>
      </c>
      <c r="I85">
        <v>99.54</v>
      </c>
      <c r="J85">
        <v>777.74</v>
      </c>
      <c r="K85">
        <v>957.32</v>
      </c>
      <c r="L85">
        <v>1913.21</v>
      </c>
      <c r="M85">
        <v>26.21</v>
      </c>
      <c r="N85" t="s">
        <v>15</v>
      </c>
      <c r="O85">
        <v>19.260000000000002</v>
      </c>
    </row>
    <row r="86" spans="1:15" x14ac:dyDescent="0.3">
      <c r="A86" s="1">
        <v>44193.479166666664</v>
      </c>
      <c r="B86">
        <v>-200.31</v>
      </c>
      <c r="C86">
        <v>0</v>
      </c>
      <c r="D86">
        <v>1172.43</v>
      </c>
      <c r="E86">
        <v>4001.03</v>
      </c>
      <c r="F86">
        <v>-0.04</v>
      </c>
      <c r="G86">
        <v>0.15</v>
      </c>
      <c r="H86">
        <v>0</v>
      </c>
      <c r="I86">
        <v>99.5</v>
      </c>
      <c r="J86">
        <v>738.39</v>
      </c>
      <c r="K86">
        <v>1004.5</v>
      </c>
      <c r="L86">
        <v>1947.85</v>
      </c>
      <c r="M86">
        <v>25.64</v>
      </c>
      <c r="N86" t="s">
        <v>15</v>
      </c>
      <c r="O86">
        <v>23.4</v>
      </c>
    </row>
    <row r="87" spans="1:15" x14ac:dyDescent="0.3">
      <c r="A87" s="1">
        <v>44193.5</v>
      </c>
      <c r="B87">
        <v>-200.41</v>
      </c>
      <c r="C87">
        <v>0</v>
      </c>
      <c r="D87">
        <v>1077.9000000000001</v>
      </c>
      <c r="E87">
        <v>4039.94</v>
      </c>
      <c r="F87">
        <v>-0.04</v>
      </c>
      <c r="G87">
        <v>0.15</v>
      </c>
      <c r="H87">
        <v>0</v>
      </c>
      <c r="I87">
        <v>99.68</v>
      </c>
      <c r="J87">
        <v>803.76</v>
      </c>
      <c r="K87">
        <v>1006.82</v>
      </c>
      <c r="L87">
        <v>1824.57</v>
      </c>
      <c r="M87">
        <v>24.77</v>
      </c>
      <c r="N87" t="s">
        <v>15</v>
      </c>
      <c r="O87">
        <v>24.14</v>
      </c>
    </row>
    <row r="88" spans="1:15" x14ac:dyDescent="0.3">
      <c r="A88" s="1">
        <v>44193.520833333336</v>
      </c>
      <c r="B88">
        <v>-200.58</v>
      </c>
      <c r="C88">
        <v>0</v>
      </c>
      <c r="D88">
        <v>1090.17</v>
      </c>
      <c r="E88">
        <v>4161.4399999999996</v>
      </c>
      <c r="F88">
        <v>-0.04</v>
      </c>
      <c r="G88">
        <v>0.15</v>
      </c>
      <c r="H88">
        <v>0</v>
      </c>
      <c r="I88">
        <v>99.76</v>
      </c>
      <c r="J88">
        <v>839.77</v>
      </c>
      <c r="K88">
        <v>980.8</v>
      </c>
      <c r="L88">
        <v>1677.2</v>
      </c>
      <c r="M88">
        <v>23.75</v>
      </c>
      <c r="N88" t="s">
        <v>15</v>
      </c>
      <c r="O88">
        <v>25.13</v>
      </c>
    </row>
    <row r="89" spans="1:15" x14ac:dyDescent="0.3">
      <c r="A89" s="1">
        <v>44193.541666666664</v>
      </c>
      <c r="B89">
        <v>-200.41</v>
      </c>
      <c r="C89">
        <v>0</v>
      </c>
      <c r="D89">
        <v>1114.2</v>
      </c>
      <c r="E89">
        <v>4231.83</v>
      </c>
      <c r="F89">
        <v>-0.03</v>
      </c>
      <c r="G89">
        <v>0.14000000000000001</v>
      </c>
      <c r="H89">
        <v>0</v>
      </c>
      <c r="I89">
        <v>99.4</v>
      </c>
      <c r="J89">
        <v>752.21</v>
      </c>
      <c r="K89">
        <v>983.14</v>
      </c>
      <c r="L89">
        <v>1603.82</v>
      </c>
      <c r="M89">
        <v>22.49</v>
      </c>
      <c r="N89" t="s">
        <v>15</v>
      </c>
      <c r="O89">
        <v>26.76</v>
      </c>
    </row>
    <row r="90" spans="1:15" x14ac:dyDescent="0.3">
      <c r="A90" s="1">
        <v>44193.5625</v>
      </c>
      <c r="B90">
        <v>-200.53</v>
      </c>
      <c r="C90">
        <v>0</v>
      </c>
      <c r="D90">
        <v>1224.82</v>
      </c>
      <c r="E90">
        <v>4189.5</v>
      </c>
      <c r="F90">
        <v>-0.03</v>
      </c>
      <c r="G90">
        <v>0.13</v>
      </c>
      <c r="H90">
        <v>0</v>
      </c>
      <c r="I90">
        <v>99.52</v>
      </c>
      <c r="J90">
        <v>636.46</v>
      </c>
      <c r="K90">
        <v>984.52</v>
      </c>
      <c r="L90">
        <v>1459.27</v>
      </c>
      <c r="M90">
        <v>21.83</v>
      </c>
      <c r="N90" t="s">
        <v>15</v>
      </c>
      <c r="O90">
        <v>30.18</v>
      </c>
    </row>
    <row r="91" spans="1:15" x14ac:dyDescent="0.3">
      <c r="A91" s="1">
        <v>44193.583333333336</v>
      </c>
      <c r="B91">
        <v>-200.28</v>
      </c>
      <c r="C91">
        <v>0</v>
      </c>
      <c r="D91">
        <v>1148.21</v>
      </c>
      <c r="E91">
        <v>4219.28</v>
      </c>
      <c r="F91">
        <v>-0.04</v>
      </c>
      <c r="G91">
        <v>0.15</v>
      </c>
      <c r="H91">
        <v>0</v>
      </c>
      <c r="I91">
        <v>99.44</v>
      </c>
      <c r="J91">
        <v>709.42</v>
      </c>
      <c r="K91">
        <v>1007.24</v>
      </c>
      <c r="L91">
        <v>1238.54</v>
      </c>
      <c r="M91">
        <v>21.29</v>
      </c>
      <c r="N91" t="s">
        <v>15</v>
      </c>
      <c r="O91">
        <v>25.79</v>
      </c>
    </row>
    <row r="92" spans="1:15" x14ac:dyDescent="0.3">
      <c r="A92" s="1">
        <v>44193.604166666664</v>
      </c>
      <c r="B92">
        <v>-147.28</v>
      </c>
      <c r="C92">
        <v>0</v>
      </c>
      <c r="D92">
        <v>1180.75</v>
      </c>
      <c r="E92">
        <v>4292.3900000000003</v>
      </c>
      <c r="F92">
        <v>-0.04</v>
      </c>
      <c r="G92">
        <v>0.14000000000000001</v>
      </c>
      <c r="H92">
        <v>0</v>
      </c>
      <c r="I92">
        <v>99.58</v>
      </c>
      <c r="J92">
        <v>724.24</v>
      </c>
      <c r="K92">
        <v>949.51</v>
      </c>
      <c r="L92">
        <v>1048.21</v>
      </c>
      <c r="M92">
        <v>21.09</v>
      </c>
      <c r="N92" t="s">
        <v>15</v>
      </c>
      <c r="O92">
        <v>32.96</v>
      </c>
    </row>
    <row r="93" spans="1:15" x14ac:dyDescent="0.3">
      <c r="A93" s="1">
        <v>44193.625</v>
      </c>
      <c r="B93">
        <v>-80.540000000000006</v>
      </c>
      <c r="C93">
        <v>0</v>
      </c>
      <c r="D93">
        <v>1032.26</v>
      </c>
      <c r="E93">
        <v>4445.05</v>
      </c>
      <c r="F93">
        <v>-0.04</v>
      </c>
      <c r="G93">
        <v>0.14000000000000001</v>
      </c>
      <c r="H93">
        <v>0</v>
      </c>
      <c r="I93">
        <v>100.95</v>
      </c>
      <c r="J93">
        <v>783.53</v>
      </c>
      <c r="K93">
        <v>879.57</v>
      </c>
      <c r="L93">
        <v>831.19</v>
      </c>
      <c r="M93">
        <v>20.83</v>
      </c>
      <c r="N93" t="s">
        <v>15</v>
      </c>
      <c r="O93">
        <v>35.549999999999997</v>
      </c>
    </row>
    <row r="94" spans="1:15" x14ac:dyDescent="0.3">
      <c r="A94" s="1">
        <v>44193.645833333336</v>
      </c>
      <c r="B94">
        <v>0</v>
      </c>
      <c r="C94">
        <v>0</v>
      </c>
      <c r="D94">
        <v>918.09</v>
      </c>
      <c r="E94">
        <v>4750.45</v>
      </c>
      <c r="F94">
        <v>-0.04</v>
      </c>
      <c r="G94">
        <v>0.14000000000000001</v>
      </c>
      <c r="H94">
        <v>0</v>
      </c>
      <c r="I94">
        <v>131.41</v>
      </c>
      <c r="J94">
        <v>711.98</v>
      </c>
      <c r="K94">
        <v>858.3</v>
      </c>
      <c r="L94">
        <v>676.62</v>
      </c>
      <c r="M94">
        <v>20.58</v>
      </c>
      <c r="N94" t="s">
        <v>15</v>
      </c>
      <c r="O94">
        <v>40.82</v>
      </c>
    </row>
    <row r="95" spans="1:15" x14ac:dyDescent="0.3">
      <c r="A95" s="1">
        <v>44193.666666666664</v>
      </c>
      <c r="B95">
        <v>0</v>
      </c>
      <c r="C95">
        <v>0</v>
      </c>
      <c r="D95">
        <v>555.25</v>
      </c>
      <c r="E95">
        <v>5321.28</v>
      </c>
      <c r="F95">
        <v>-0.03</v>
      </c>
      <c r="G95">
        <v>0.12</v>
      </c>
      <c r="H95">
        <v>0</v>
      </c>
      <c r="I95">
        <v>170.13</v>
      </c>
      <c r="J95">
        <v>731.11</v>
      </c>
      <c r="K95">
        <v>810.74</v>
      </c>
      <c r="L95">
        <v>521.94000000000005</v>
      </c>
      <c r="M95">
        <v>19.989999999999998</v>
      </c>
      <c r="N95" t="s">
        <v>15</v>
      </c>
      <c r="O95">
        <v>41.15</v>
      </c>
    </row>
    <row r="96" spans="1:15" x14ac:dyDescent="0.3">
      <c r="A96" s="1">
        <v>44193.6875</v>
      </c>
      <c r="B96">
        <v>0</v>
      </c>
      <c r="C96">
        <v>0</v>
      </c>
      <c r="D96">
        <v>252.4</v>
      </c>
      <c r="E96">
        <v>5813.61</v>
      </c>
      <c r="F96">
        <v>-0.03</v>
      </c>
      <c r="G96">
        <v>0.12</v>
      </c>
      <c r="H96">
        <v>0</v>
      </c>
      <c r="I96">
        <v>207.25</v>
      </c>
      <c r="J96">
        <v>791.24</v>
      </c>
      <c r="K96">
        <v>612.33000000000004</v>
      </c>
      <c r="L96">
        <v>385.57</v>
      </c>
      <c r="M96">
        <v>19.57</v>
      </c>
      <c r="N96" t="s">
        <v>15</v>
      </c>
      <c r="O96">
        <v>43.41</v>
      </c>
    </row>
    <row r="97" spans="1:15" x14ac:dyDescent="0.3">
      <c r="A97" s="1">
        <v>44193.708333333336</v>
      </c>
      <c r="B97">
        <v>0</v>
      </c>
      <c r="C97">
        <v>-6.82</v>
      </c>
      <c r="D97">
        <v>94.06</v>
      </c>
      <c r="E97">
        <v>6161.4</v>
      </c>
      <c r="F97">
        <v>-0.04</v>
      </c>
      <c r="G97">
        <v>0.14000000000000001</v>
      </c>
      <c r="H97">
        <v>0</v>
      </c>
      <c r="I97">
        <v>231.73</v>
      </c>
      <c r="J97">
        <v>823.83</v>
      </c>
      <c r="K97">
        <v>622.25</v>
      </c>
      <c r="L97">
        <v>257.68</v>
      </c>
      <c r="M97">
        <v>18.72</v>
      </c>
      <c r="N97" t="s">
        <v>15</v>
      </c>
      <c r="O97">
        <v>36.07</v>
      </c>
    </row>
    <row r="98" spans="1:15" x14ac:dyDescent="0.3">
      <c r="A98" s="1">
        <v>44193.729166666664</v>
      </c>
      <c r="B98">
        <v>0</v>
      </c>
      <c r="C98">
        <v>0</v>
      </c>
      <c r="D98">
        <v>240.22</v>
      </c>
      <c r="E98">
        <v>6123.49</v>
      </c>
      <c r="F98">
        <v>-0.02</v>
      </c>
      <c r="G98">
        <v>0.13</v>
      </c>
      <c r="H98">
        <v>0</v>
      </c>
      <c r="I98">
        <v>293.60000000000002</v>
      </c>
      <c r="J98">
        <v>734.8</v>
      </c>
      <c r="K98">
        <v>520.73</v>
      </c>
      <c r="L98">
        <v>155.62</v>
      </c>
      <c r="M98">
        <v>18.100000000000001</v>
      </c>
      <c r="N98" t="s">
        <v>15</v>
      </c>
      <c r="O98">
        <v>25.94</v>
      </c>
    </row>
    <row r="99" spans="1:15" x14ac:dyDescent="0.3">
      <c r="A99" s="1">
        <v>44193.75</v>
      </c>
      <c r="B99">
        <v>0</v>
      </c>
      <c r="C99">
        <v>0</v>
      </c>
      <c r="D99">
        <v>353</v>
      </c>
      <c r="E99">
        <v>5987.93</v>
      </c>
      <c r="F99">
        <v>-0.02</v>
      </c>
      <c r="G99">
        <v>0.13</v>
      </c>
      <c r="H99">
        <v>0</v>
      </c>
      <c r="I99">
        <v>330.56</v>
      </c>
      <c r="J99">
        <v>751.07</v>
      </c>
      <c r="K99">
        <v>379.8</v>
      </c>
      <c r="L99">
        <v>84.25</v>
      </c>
      <c r="M99">
        <v>18.010000000000002</v>
      </c>
      <c r="N99" t="s">
        <v>15</v>
      </c>
      <c r="O99">
        <v>35.340000000000003</v>
      </c>
    </row>
    <row r="100" spans="1:15" x14ac:dyDescent="0.3">
      <c r="A100" s="1">
        <v>44193.770833333336</v>
      </c>
      <c r="B100">
        <v>0</v>
      </c>
      <c r="C100">
        <v>0</v>
      </c>
      <c r="D100">
        <v>416.34</v>
      </c>
      <c r="E100">
        <v>5968.4</v>
      </c>
      <c r="F100">
        <v>-0.02</v>
      </c>
      <c r="G100">
        <v>0.12</v>
      </c>
      <c r="H100">
        <v>0</v>
      </c>
      <c r="I100">
        <v>317.85000000000002</v>
      </c>
      <c r="J100">
        <v>714.9</v>
      </c>
      <c r="K100">
        <v>197.81</v>
      </c>
      <c r="L100">
        <v>34.770000000000003</v>
      </c>
      <c r="M100">
        <v>18.07</v>
      </c>
      <c r="N100" t="s">
        <v>15</v>
      </c>
      <c r="O100">
        <v>36.92</v>
      </c>
    </row>
    <row r="101" spans="1:15" x14ac:dyDescent="0.3">
      <c r="A101" s="1">
        <v>44193.791666666664</v>
      </c>
      <c r="B101">
        <v>0</v>
      </c>
      <c r="C101">
        <v>0</v>
      </c>
      <c r="D101">
        <v>404.22</v>
      </c>
      <c r="E101">
        <v>6201.05</v>
      </c>
      <c r="F101">
        <v>-0.02</v>
      </c>
      <c r="G101">
        <v>0.13</v>
      </c>
      <c r="H101">
        <v>0</v>
      </c>
      <c r="I101">
        <v>130.66</v>
      </c>
      <c r="J101">
        <v>688.37</v>
      </c>
      <c r="K101">
        <v>58.26</v>
      </c>
      <c r="L101">
        <v>7.11</v>
      </c>
      <c r="M101">
        <v>18.02</v>
      </c>
      <c r="N101" t="s">
        <v>15</v>
      </c>
      <c r="O101">
        <v>38.51</v>
      </c>
    </row>
    <row r="102" spans="1:15" x14ac:dyDescent="0.3">
      <c r="A102" s="1">
        <v>44193.8125</v>
      </c>
      <c r="B102">
        <v>0</v>
      </c>
      <c r="C102">
        <v>0</v>
      </c>
      <c r="D102">
        <v>363.58</v>
      </c>
      <c r="E102">
        <v>6254.18</v>
      </c>
      <c r="F102">
        <v>-0.02</v>
      </c>
      <c r="G102">
        <v>0.14000000000000001</v>
      </c>
      <c r="H102">
        <v>0</v>
      </c>
      <c r="I102">
        <v>121.6</v>
      </c>
      <c r="J102">
        <v>716.38</v>
      </c>
      <c r="K102">
        <v>2.06</v>
      </c>
      <c r="L102">
        <v>0.51</v>
      </c>
      <c r="M102">
        <v>17.97</v>
      </c>
      <c r="N102" t="s">
        <v>15</v>
      </c>
      <c r="O102">
        <v>38.51</v>
      </c>
    </row>
    <row r="103" spans="1:15" x14ac:dyDescent="0.3">
      <c r="A103" s="1">
        <v>44193.833333333336</v>
      </c>
      <c r="B103">
        <v>0</v>
      </c>
      <c r="C103">
        <v>0</v>
      </c>
      <c r="D103">
        <v>302.64999999999998</v>
      </c>
      <c r="E103">
        <v>6211.16</v>
      </c>
      <c r="F103">
        <v>-0.02</v>
      </c>
      <c r="G103">
        <v>0.15</v>
      </c>
      <c r="H103">
        <v>0</v>
      </c>
      <c r="I103">
        <v>99.59</v>
      </c>
      <c r="J103">
        <v>731.58</v>
      </c>
      <c r="K103">
        <v>-0.39</v>
      </c>
      <c r="L103">
        <v>0</v>
      </c>
      <c r="M103">
        <v>17.73</v>
      </c>
      <c r="N103" t="s">
        <v>15</v>
      </c>
      <c r="O103">
        <v>39</v>
      </c>
    </row>
    <row r="104" spans="1:15" x14ac:dyDescent="0.3">
      <c r="A104" s="1">
        <v>44193.854166666664</v>
      </c>
      <c r="B104">
        <v>0</v>
      </c>
      <c r="C104">
        <v>0</v>
      </c>
      <c r="D104">
        <v>370.83</v>
      </c>
      <c r="E104">
        <v>6070.34</v>
      </c>
      <c r="F104">
        <v>-0.03</v>
      </c>
      <c r="G104">
        <v>0.14000000000000001</v>
      </c>
      <c r="H104">
        <v>0</v>
      </c>
      <c r="I104">
        <v>99.32</v>
      </c>
      <c r="J104">
        <v>674.55</v>
      </c>
      <c r="K104">
        <v>-0.39</v>
      </c>
      <c r="L104">
        <v>0</v>
      </c>
      <c r="M104">
        <v>17.53</v>
      </c>
      <c r="N104" t="s">
        <v>15</v>
      </c>
      <c r="O104">
        <v>38.94</v>
      </c>
    </row>
    <row r="105" spans="1:15" x14ac:dyDescent="0.3">
      <c r="A105" s="1">
        <v>44193.875</v>
      </c>
      <c r="B105">
        <v>0</v>
      </c>
      <c r="C105">
        <v>0</v>
      </c>
      <c r="D105">
        <v>345.54</v>
      </c>
      <c r="E105">
        <v>6052.67</v>
      </c>
      <c r="F105">
        <v>-0.03</v>
      </c>
      <c r="G105">
        <v>0.14000000000000001</v>
      </c>
      <c r="H105">
        <v>0</v>
      </c>
      <c r="I105">
        <v>99.52</v>
      </c>
      <c r="J105">
        <v>629.98</v>
      </c>
      <c r="K105">
        <v>-0.36</v>
      </c>
      <c r="L105">
        <v>0</v>
      </c>
      <c r="M105">
        <v>17.420000000000002</v>
      </c>
      <c r="N105" t="s">
        <v>15</v>
      </c>
      <c r="O105">
        <v>38.94</v>
      </c>
    </row>
    <row r="106" spans="1:15" x14ac:dyDescent="0.3">
      <c r="A106" s="1">
        <v>44193.895833333336</v>
      </c>
      <c r="B106">
        <v>0</v>
      </c>
      <c r="C106">
        <v>0</v>
      </c>
      <c r="D106">
        <v>305.08999999999997</v>
      </c>
      <c r="E106">
        <v>6114.17</v>
      </c>
      <c r="F106">
        <v>-0.03</v>
      </c>
      <c r="G106">
        <v>0.14000000000000001</v>
      </c>
      <c r="H106">
        <v>0</v>
      </c>
      <c r="I106">
        <v>99.44</v>
      </c>
      <c r="J106">
        <v>596.32000000000005</v>
      </c>
      <c r="K106">
        <v>-0.33</v>
      </c>
      <c r="L106">
        <v>0</v>
      </c>
      <c r="M106">
        <v>17.399999999999999</v>
      </c>
      <c r="N106" t="s">
        <v>15</v>
      </c>
      <c r="O106">
        <v>39.119999999999997</v>
      </c>
    </row>
    <row r="107" spans="1:15" x14ac:dyDescent="0.3">
      <c r="A107" s="1">
        <v>44193.916666666664</v>
      </c>
      <c r="B107">
        <v>0</v>
      </c>
      <c r="C107">
        <v>0</v>
      </c>
      <c r="D107">
        <v>404.19</v>
      </c>
      <c r="E107">
        <v>5970.68</v>
      </c>
      <c r="F107">
        <v>-0.04</v>
      </c>
      <c r="G107">
        <v>0.14000000000000001</v>
      </c>
      <c r="H107">
        <v>0</v>
      </c>
      <c r="I107">
        <v>99.44</v>
      </c>
      <c r="J107">
        <v>564.35</v>
      </c>
      <c r="K107">
        <v>-0.33</v>
      </c>
      <c r="L107">
        <v>0</v>
      </c>
      <c r="M107">
        <v>17.38</v>
      </c>
      <c r="N107" t="s">
        <v>15</v>
      </c>
      <c r="O107">
        <v>40.01</v>
      </c>
    </row>
    <row r="108" spans="1:15" x14ac:dyDescent="0.3">
      <c r="A108" s="1">
        <v>44193.9375</v>
      </c>
      <c r="B108">
        <v>0</v>
      </c>
      <c r="C108">
        <v>0</v>
      </c>
      <c r="D108">
        <v>272.44</v>
      </c>
      <c r="E108">
        <v>6073.67</v>
      </c>
      <c r="F108">
        <v>-0.04</v>
      </c>
      <c r="G108">
        <v>0.14000000000000001</v>
      </c>
      <c r="H108">
        <v>0</v>
      </c>
      <c r="I108">
        <v>99.48</v>
      </c>
      <c r="J108">
        <v>543.55999999999995</v>
      </c>
      <c r="K108">
        <v>-0.36</v>
      </c>
      <c r="L108">
        <v>0</v>
      </c>
      <c r="M108">
        <v>17.23</v>
      </c>
      <c r="N108" t="s">
        <v>15</v>
      </c>
      <c r="O108">
        <v>41.68</v>
      </c>
    </row>
    <row r="109" spans="1:15" x14ac:dyDescent="0.3">
      <c r="A109" s="1">
        <v>44193.958333333336</v>
      </c>
      <c r="B109">
        <v>0</v>
      </c>
      <c r="C109">
        <v>-11.26</v>
      </c>
      <c r="D109">
        <v>101.59</v>
      </c>
      <c r="E109">
        <v>6125.39</v>
      </c>
      <c r="F109">
        <v>-0.04</v>
      </c>
      <c r="G109">
        <v>0.13</v>
      </c>
      <c r="H109">
        <v>0</v>
      </c>
      <c r="I109">
        <v>99.64</v>
      </c>
      <c r="J109">
        <v>566.16</v>
      </c>
      <c r="K109">
        <v>-0.3</v>
      </c>
      <c r="L109">
        <v>0</v>
      </c>
      <c r="M109">
        <v>17.13</v>
      </c>
      <c r="N109" t="s">
        <v>15</v>
      </c>
      <c r="O109">
        <v>39.64</v>
      </c>
    </row>
    <row r="110" spans="1:15" x14ac:dyDescent="0.3">
      <c r="A110" s="1">
        <v>44193.979166666664</v>
      </c>
      <c r="B110">
        <v>0</v>
      </c>
      <c r="C110">
        <v>-118.62</v>
      </c>
      <c r="D110">
        <v>0</v>
      </c>
      <c r="E110">
        <v>6149.45</v>
      </c>
      <c r="F110">
        <v>-0.03</v>
      </c>
      <c r="G110">
        <v>0.15</v>
      </c>
      <c r="H110">
        <v>0</v>
      </c>
      <c r="I110">
        <v>99.56</v>
      </c>
      <c r="J110">
        <v>622.87</v>
      </c>
      <c r="K110">
        <v>-0.36</v>
      </c>
      <c r="L110">
        <v>0</v>
      </c>
      <c r="M110">
        <v>17.170000000000002</v>
      </c>
      <c r="N110" t="s">
        <v>15</v>
      </c>
      <c r="O110">
        <v>40.5</v>
      </c>
    </row>
    <row r="111" spans="1:15" x14ac:dyDescent="0.3">
      <c r="A111" s="1">
        <v>44194</v>
      </c>
      <c r="B111">
        <v>0</v>
      </c>
      <c r="C111">
        <v>-13.7</v>
      </c>
      <c r="D111">
        <v>50.6</v>
      </c>
      <c r="E111">
        <v>5958.23</v>
      </c>
      <c r="F111">
        <v>-0.03</v>
      </c>
      <c r="G111">
        <v>0.14000000000000001</v>
      </c>
      <c r="H111">
        <v>0</v>
      </c>
      <c r="I111">
        <v>99.62</v>
      </c>
      <c r="J111">
        <v>617.83000000000004</v>
      </c>
      <c r="K111">
        <v>-0.27</v>
      </c>
      <c r="L111">
        <v>0</v>
      </c>
      <c r="M111">
        <v>17.03</v>
      </c>
      <c r="N111" t="s">
        <v>15</v>
      </c>
      <c r="O111">
        <v>38.99</v>
      </c>
    </row>
    <row r="112" spans="1:15" x14ac:dyDescent="0.3">
      <c r="A112" s="1">
        <v>44194.020833333336</v>
      </c>
      <c r="B112">
        <v>0</v>
      </c>
      <c r="C112">
        <v>0</v>
      </c>
      <c r="D112">
        <v>158.36000000000001</v>
      </c>
      <c r="E112">
        <v>5682.22</v>
      </c>
      <c r="F112">
        <v>-0.04</v>
      </c>
      <c r="G112">
        <v>0.14000000000000001</v>
      </c>
      <c r="H112">
        <v>0</v>
      </c>
      <c r="I112">
        <v>99.5</v>
      </c>
      <c r="J112">
        <v>588.24</v>
      </c>
      <c r="K112">
        <v>-0.24</v>
      </c>
      <c r="L112">
        <v>0</v>
      </c>
      <c r="M112">
        <v>16.989999999999998</v>
      </c>
      <c r="N112" t="s">
        <v>15</v>
      </c>
      <c r="O112">
        <v>39.1</v>
      </c>
    </row>
    <row r="113" spans="1:15" x14ac:dyDescent="0.3">
      <c r="A113" s="1">
        <v>44194.041666666664</v>
      </c>
      <c r="B113">
        <v>0</v>
      </c>
      <c r="C113">
        <v>0</v>
      </c>
      <c r="D113">
        <v>218.66</v>
      </c>
      <c r="E113">
        <v>5478.84</v>
      </c>
      <c r="F113">
        <v>-0.03</v>
      </c>
      <c r="G113">
        <v>0.14000000000000001</v>
      </c>
      <c r="H113">
        <v>0</v>
      </c>
      <c r="I113">
        <v>99.61</v>
      </c>
      <c r="J113">
        <v>528.15</v>
      </c>
      <c r="K113">
        <v>-0.27</v>
      </c>
      <c r="L113">
        <v>0</v>
      </c>
      <c r="M113">
        <v>16.920000000000002</v>
      </c>
      <c r="N113" t="s">
        <v>15</v>
      </c>
      <c r="O113">
        <v>41.61</v>
      </c>
    </row>
    <row r="114" spans="1:15" x14ac:dyDescent="0.3">
      <c r="A114" s="1">
        <v>44194.0625</v>
      </c>
      <c r="B114">
        <v>0</v>
      </c>
      <c r="C114">
        <v>0</v>
      </c>
      <c r="D114">
        <v>342.85</v>
      </c>
      <c r="E114">
        <v>5168.26</v>
      </c>
      <c r="F114">
        <v>-0.03</v>
      </c>
      <c r="G114">
        <v>0.14000000000000001</v>
      </c>
      <c r="H114">
        <v>0</v>
      </c>
      <c r="I114">
        <v>99.24</v>
      </c>
      <c r="J114">
        <v>450.12</v>
      </c>
      <c r="K114">
        <v>-0.27</v>
      </c>
      <c r="L114">
        <v>0</v>
      </c>
      <c r="M114">
        <v>16.989999999999998</v>
      </c>
      <c r="N114" t="s">
        <v>15</v>
      </c>
      <c r="O114">
        <v>41.64</v>
      </c>
    </row>
    <row r="115" spans="1:15" x14ac:dyDescent="0.3">
      <c r="A115" s="1">
        <v>44194.083333333336</v>
      </c>
      <c r="B115">
        <v>0</v>
      </c>
      <c r="C115">
        <v>0</v>
      </c>
      <c r="D115">
        <v>423.06</v>
      </c>
      <c r="E115">
        <v>4903.63</v>
      </c>
      <c r="F115">
        <v>-0.04</v>
      </c>
      <c r="G115">
        <v>0.13</v>
      </c>
      <c r="H115">
        <v>0</v>
      </c>
      <c r="I115">
        <v>99.43</v>
      </c>
      <c r="J115">
        <v>446.57</v>
      </c>
      <c r="K115">
        <v>-0.33</v>
      </c>
      <c r="L115">
        <v>0</v>
      </c>
      <c r="M115">
        <v>17.12</v>
      </c>
      <c r="N115" t="s">
        <v>15</v>
      </c>
      <c r="O115">
        <v>39.659999999999997</v>
      </c>
    </row>
    <row r="116" spans="1:15" x14ac:dyDescent="0.3">
      <c r="A116" s="1">
        <v>44194.104166666664</v>
      </c>
      <c r="B116">
        <v>0</v>
      </c>
      <c r="C116">
        <v>0</v>
      </c>
      <c r="D116">
        <v>487.13</v>
      </c>
      <c r="E116">
        <v>4823.4799999999996</v>
      </c>
      <c r="F116">
        <v>-0.03</v>
      </c>
      <c r="G116">
        <v>0.13</v>
      </c>
      <c r="H116">
        <v>0</v>
      </c>
      <c r="I116">
        <v>99.58</v>
      </c>
      <c r="J116">
        <v>381.2</v>
      </c>
      <c r="K116">
        <v>-0.26</v>
      </c>
      <c r="L116">
        <v>0</v>
      </c>
      <c r="M116">
        <v>17.45</v>
      </c>
      <c r="N116" t="s">
        <v>15</v>
      </c>
      <c r="O116">
        <v>39.22</v>
      </c>
    </row>
    <row r="117" spans="1:15" x14ac:dyDescent="0.3">
      <c r="A117" s="1">
        <v>44194.125</v>
      </c>
      <c r="B117">
        <v>0</v>
      </c>
      <c r="C117">
        <v>0</v>
      </c>
      <c r="D117">
        <v>538.4</v>
      </c>
      <c r="E117">
        <v>4719.4399999999996</v>
      </c>
      <c r="F117">
        <v>-0.03</v>
      </c>
      <c r="G117">
        <v>0.13</v>
      </c>
      <c r="H117">
        <v>0</v>
      </c>
      <c r="I117">
        <v>99.68</v>
      </c>
      <c r="J117">
        <v>341.94</v>
      </c>
      <c r="K117">
        <v>-0.27</v>
      </c>
      <c r="L117">
        <v>0</v>
      </c>
      <c r="M117">
        <v>17.7</v>
      </c>
      <c r="N117" t="s">
        <v>15</v>
      </c>
      <c r="O117">
        <v>39.119999999999997</v>
      </c>
    </row>
    <row r="118" spans="1:15" x14ac:dyDescent="0.3">
      <c r="A118" s="1">
        <v>44194.145833333336</v>
      </c>
      <c r="B118">
        <v>0</v>
      </c>
      <c r="C118">
        <v>0</v>
      </c>
      <c r="D118">
        <v>663.43</v>
      </c>
      <c r="E118">
        <v>4593.7</v>
      </c>
      <c r="F118">
        <v>-0.03</v>
      </c>
      <c r="G118">
        <v>0.13</v>
      </c>
      <c r="H118">
        <v>0</v>
      </c>
      <c r="I118">
        <v>99.54</v>
      </c>
      <c r="J118">
        <v>320.26</v>
      </c>
      <c r="K118">
        <v>-0.27</v>
      </c>
      <c r="L118">
        <v>0</v>
      </c>
      <c r="M118">
        <v>18.03</v>
      </c>
      <c r="N118" t="s">
        <v>15</v>
      </c>
      <c r="O118">
        <v>38.89</v>
      </c>
    </row>
    <row r="119" spans="1:15" x14ac:dyDescent="0.3">
      <c r="A119" s="1">
        <v>44194.166666666664</v>
      </c>
      <c r="B119">
        <v>0</v>
      </c>
      <c r="C119">
        <v>0</v>
      </c>
      <c r="D119">
        <v>615.22</v>
      </c>
      <c r="E119">
        <v>4691.3</v>
      </c>
      <c r="F119">
        <v>-0.03</v>
      </c>
      <c r="G119">
        <v>0.13</v>
      </c>
      <c r="H119">
        <v>0</v>
      </c>
      <c r="I119">
        <v>99.5</v>
      </c>
      <c r="J119">
        <v>282.98</v>
      </c>
      <c r="K119">
        <v>-0.18</v>
      </c>
      <c r="L119">
        <v>0.2</v>
      </c>
      <c r="M119">
        <v>18.12</v>
      </c>
      <c r="N119" t="s">
        <v>15</v>
      </c>
      <c r="O119">
        <v>38.89</v>
      </c>
    </row>
    <row r="120" spans="1:15" x14ac:dyDescent="0.3">
      <c r="A120" s="1">
        <v>44194.1875</v>
      </c>
      <c r="B120">
        <v>0</v>
      </c>
      <c r="C120">
        <v>0</v>
      </c>
      <c r="D120">
        <v>477.64</v>
      </c>
      <c r="E120">
        <v>4909.58</v>
      </c>
      <c r="F120">
        <v>-0.03</v>
      </c>
      <c r="G120">
        <v>0.14000000000000001</v>
      </c>
      <c r="H120">
        <v>0</v>
      </c>
      <c r="I120">
        <v>99.51</v>
      </c>
      <c r="J120">
        <v>360.96</v>
      </c>
      <c r="K120">
        <v>-0.36</v>
      </c>
      <c r="L120">
        <v>4.2699999999999996</v>
      </c>
      <c r="M120">
        <v>18.37</v>
      </c>
      <c r="N120" t="s">
        <v>15</v>
      </c>
      <c r="O120">
        <v>40.840000000000003</v>
      </c>
    </row>
    <row r="121" spans="1:15" x14ac:dyDescent="0.3">
      <c r="A121" s="1">
        <v>44194.208333333336</v>
      </c>
      <c r="B121">
        <v>0</v>
      </c>
      <c r="C121">
        <v>0</v>
      </c>
      <c r="D121">
        <v>443.64</v>
      </c>
      <c r="E121">
        <v>5034.54</v>
      </c>
      <c r="F121">
        <v>-0.03</v>
      </c>
      <c r="G121">
        <v>0.11</v>
      </c>
      <c r="H121">
        <v>0</v>
      </c>
      <c r="I121">
        <v>99.67</v>
      </c>
      <c r="J121">
        <v>351.58</v>
      </c>
      <c r="K121">
        <v>0.23</v>
      </c>
      <c r="L121">
        <v>28.72</v>
      </c>
      <c r="M121">
        <v>18.559999999999999</v>
      </c>
      <c r="N121" t="s">
        <v>15</v>
      </c>
      <c r="O121">
        <v>41.7</v>
      </c>
    </row>
    <row r="122" spans="1:15" x14ac:dyDescent="0.3">
      <c r="A122" s="1">
        <v>44194.229166666664</v>
      </c>
      <c r="B122">
        <v>0</v>
      </c>
      <c r="C122">
        <v>0</v>
      </c>
      <c r="D122">
        <v>446.09</v>
      </c>
      <c r="E122">
        <v>5207.78</v>
      </c>
      <c r="F122">
        <v>-0.03</v>
      </c>
      <c r="G122">
        <v>0.13</v>
      </c>
      <c r="H122">
        <v>0</v>
      </c>
      <c r="I122">
        <v>99.76</v>
      </c>
      <c r="J122">
        <v>359.96</v>
      </c>
      <c r="K122">
        <v>31.5</v>
      </c>
      <c r="L122">
        <v>75.14</v>
      </c>
      <c r="M122">
        <v>18.45</v>
      </c>
      <c r="N122" t="s">
        <v>15</v>
      </c>
      <c r="O122">
        <v>41.95</v>
      </c>
    </row>
    <row r="123" spans="1:15" x14ac:dyDescent="0.3">
      <c r="A123" s="1">
        <v>44194.25</v>
      </c>
      <c r="B123">
        <v>0</v>
      </c>
      <c r="C123">
        <v>0</v>
      </c>
      <c r="D123">
        <v>579.89</v>
      </c>
      <c r="E123">
        <v>5132.87</v>
      </c>
      <c r="F123">
        <v>-0.03</v>
      </c>
      <c r="G123">
        <v>0.13</v>
      </c>
      <c r="H123">
        <v>0</v>
      </c>
      <c r="I123">
        <v>99.49</v>
      </c>
      <c r="J123">
        <v>358.68</v>
      </c>
      <c r="K123">
        <v>190.38</v>
      </c>
      <c r="L123">
        <v>139.22999999999999</v>
      </c>
      <c r="M123">
        <v>17.809999999999999</v>
      </c>
      <c r="N123" t="s">
        <v>15</v>
      </c>
      <c r="O123">
        <v>41.23</v>
      </c>
    </row>
    <row r="124" spans="1:15" x14ac:dyDescent="0.3">
      <c r="A124" s="1">
        <v>44194.270833333336</v>
      </c>
      <c r="B124">
        <v>0</v>
      </c>
      <c r="C124">
        <v>0</v>
      </c>
      <c r="D124">
        <v>751.66</v>
      </c>
      <c r="E124">
        <v>4916.2299999999996</v>
      </c>
      <c r="F124">
        <v>-0.03</v>
      </c>
      <c r="G124">
        <v>0.13</v>
      </c>
      <c r="H124">
        <v>0</v>
      </c>
      <c r="I124">
        <v>99.46</v>
      </c>
      <c r="J124">
        <v>353.17</v>
      </c>
      <c r="K124">
        <v>434.84</v>
      </c>
      <c r="L124">
        <v>239.98</v>
      </c>
      <c r="M124">
        <v>17.440000000000001</v>
      </c>
      <c r="N124" t="s">
        <v>15</v>
      </c>
      <c r="O124">
        <v>36.44</v>
      </c>
    </row>
    <row r="125" spans="1:15" x14ac:dyDescent="0.3">
      <c r="A125" s="1">
        <v>44194.291666666664</v>
      </c>
      <c r="B125">
        <v>0</v>
      </c>
      <c r="C125">
        <v>0</v>
      </c>
      <c r="D125">
        <v>672.07</v>
      </c>
      <c r="E125">
        <v>4869.1899999999996</v>
      </c>
      <c r="F125">
        <v>-0.03</v>
      </c>
      <c r="G125">
        <v>0.13</v>
      </c>
      <c r="H125">
        <v>0</v>
      </c>
      <c r="I125">
        <v>169.51</v>
      </c>
      <c r="J125">
        <v>344.88</v>
      </c>
      <c r="K125">
        <v>607.26</v>
      </c>
      <c r="L125">
        <v>360.42</v>
      </c>
      <c r="M125">
        <v>17.32</v>
      </c>
      <c r="N125" t="s">
        <v>15</v>
      </c>
      <c r="O125">
        <v>35.770000000000003</v>
      </c>
    </row>
    <row r="126" spans="1:15" x14ac:dyDescent="0.3">
      <c r="A126" s="1">
        <v>44194.3125</v>
      </c>
      <c r="B126">
        <v>0</v>
      </c>
      <c r="C126">
        <v>0</v>
      </c>
      <c r="D126">
        <v>811.7</v>
      </c>
      <c r="E126">
        <v>4614.79</v>
      </c>
      <c r="F126">
        <v>-0.03</v>
      </c>
      <c r="G126">
        <v>0.13</v>
      </c>
      <c r="H126">
        <v>0</v>
      </c>
      <c r="I126">
        <v>436.56</v>
      </c>
      <c r="J126">
        <v>364.92</v>
      </c>
      <c r="K126">
        <v>709.95</v>
      </c>
      <c r="L126">
        <v>499.43</v>
      </c>
      <c r="M126">
        <v>17.309999999999999</v>
      </c>
      <c r="N126" t="s">
        <v>15</v>
      </c>
      <c r="O126">
        <v>33.619999999999997</v>
      </c>
    </row>
    <row r="127" spans="1:15" x14ac:dyDescent="0.3">
      <c r="A127" s="1">
        <v>44194.333333333336</v>
      </c>
      <c r="B127">
        <v>0</v>
      </c>
      <c r="C127">
        <v>0</v>
      </c>
      <c r="D127">
        <v>1066.45</v>
      </c>
      <c r="E127">
        <v>4436.16</v>
      </c>
      <c r="F127">
        <v>-0.03</v>
      </c>
      <c r="G127">
        <v>0.12</v>
      </c>
      <c r="H127">
        <v>0</v>
      </c>
      <c r="I127">
        <v>406.88</v>
      </c>
      <c r="J127">
        <v>397.34</v>
      </c>
      <c r="K127">
        <v>741.39</v>
      </c>
      <c r="L127">
        <v>636.24</v>
      </c>
      <c r="M127">
        <v>17.45</v>
      </c>
      <c r="N127" t="s">
        <v>15</v>
      </c>
      <c r="O127">
        <v>36.03</v>
      </c>
    </row>
    <row r="128" spans="1:15" x14ac:dyDescent="0.3">
      <c r="A128" s="1">
        <v>44194.354166666664</v>
      </c>
      <c r="B128">
        <v>0</v>
      </c>
      <c r="C128">
        <v>0</v>
      </c>
      <c r="D128">
        <v>847.9</v>
      </c>
      <c r="E128">
        <v>4757.01</v>
      </c>
      <c r="F128">
        <v>-0.04</v>
      </c>
      <c r="G128">
        <v>0.12</v>
      </c>
      <c r="H128">
        <v>0</v>
      </c>
      <c r="I128">
        <v>275.26</v>
      </c>
      <c r="J128">
        <v>411.26</v>
      </c>
      <c r="K128">
        <v>769.16</v>
      </c>
      <c r="L128">
        <v>817.75</v>
      </c>
      <c r="M128">
        <v>18.13</v>
      </c>
      <c r="N128" t="s">
        <v>15</v>
      </c>
      <c r="O128">
        <v>39.04</v>
      </c>
    </row>
    <row r="129" spans="1:15" x14ac:dyDescent="0.3">
      <c r="A129" s="1">
        <v>44194.375</v>
      </c>
      <c r="B129">
        <v>0</v>
      </c>
      <c r="C129">
        <v>0</v>
      </c>
      <c r="D129">
        <v>706.73</v>
      </c>
      <c r="E129">
        <v>4838.5200000000004</v>
      </c>
      <c r="F129">
        <v>-0.04</v>
      </c>
      <c r="G129">
        <v>0.14000000000000001</v>
      </c>
      <c r="H129">
        <v>0</v>
      </c>
      <c r="I129">
        <v>277.33</v>
      </c>
      <c r="J129">
        <v>416.39</v>
      </c>
      <c r="K129">
        <v>763.8</v>
      </c>
      <c r="L129">
        <v>945.39</v>
      </c>
      <c r="M129">
        <v>18.88</v>
      </c>
      <c r="N129" t="s">
        <v>15</v>
      </c>
      <c r="O129">
        <v>37.03</v>
      </c>
    </row>
    <row r="130" spans="1:15" x14ac:dyDescent="0.3">
      <c r="A130" s="1">
        <v>44194.395833333336</v>
      </c>
      <c r="B130">
        <v>0</v>
      </c>
      <c r="C130">
        <v>0</v>
      </c>
      <c r="D130">
        <v>676.18</v>
      </c>
      <c r="E130">
        <v>4906.09</v>
      </c>
      <c r="F130">
        <v>-0.03</v>
      </c>
      <c r="G130">
        <v>0.13</v>
      </c>
      <c r="H130">
        <v>0</v>
      </c>
      <c r="I130">
        <v>266.61</v>
      </c>
      <c r="J130">
        <v>413.68</v>
      </c>
      <c r="K130">
        <v>787.08</v>
      </c>
      <c r="L130">
        <v>941.66</v>
      </c>
      <c r="M130">
        <v>19.100000000000001</v>
      </c>
      <c r="N130" t="s">
        <v>15</v>
      </c>
      <c r="O130">
        <v>38.56</v>
      </c>
    </row>
    <row r="131" spans="1:15" x14ac:dyDescent="0.3">
      <c r="A131" s="1">
        <v>44194.416666666664</v>
      </c>
      <c r="B131">
        <v>0</v>
      </c>
      <c r="C131">
        <v>0</v>
      </c>
      <c r="D131">
        <v>478.68</v>
      </c>
      <c r="E131">
        <v>5069.25</v>
      </c>
      <c r="F131">
        <v>-0.03</v>
      </c>
      <c r="G131">
        <v>0.12</v>
      </c>
      <c r="H131">
        <v>0</v>
      </c>
      <c r="I131">
        <v>265.62</v>
      </c>
      <c r="J131">
        <v>448.24</v>
      </c>
      <c r="K131">
        <v>826.1</v>
      </c>
      <c r="L131">
        <v>959.98</v>
      </c>
      <c r="M131">
        <v>19.25</v>
      </c>
      <c r="N131" t="s">
        <v>15</v>
      </c>
      <c r="O131">
        <v>38.46</v>
      </c>
    </row>
    <row r="132" spans="1:15" x14ac:dyDescent="0.3">
      <c r="A132" s="1">
        <v>44194.4375</v>
      </c>
      <c r="B132">
        <v>0</v>
      </c>
      <c r="C132">
        <v>0</v>
      </c>
      <c r="D132">
        <v>437.6</v>
      </c>
      <c r="E132">
        <v>5207.26</v>
      </c>
      <c r="F132">
        <v>-0.03</v>
      </c>
      <c r="G132">
        <v>0.11</v>
      </c>
      <c r="H132">
        <v>0</v>
      </c>
      <c r="I132">
        <v>249.62</v>
      </c>
      <c r="J132">
        <v>417.91</v>
      </c>
      <c r="K132">
        <v>806.66</v>
      </c>
      <c r="L132">
        <v>1050.32</v>
      </c>
      <c r="M132">
        <v>19.18</v>
      </c>
      <c r="N132" t="s">
        <v>15</v>
      </c>
      <c r="O132">
        <v>39.51</v>
      </c>
    </row>
    <row r="133" spans="1:15" x14ac:dyDescent="0.3">
      <c r="A133" s="1">
        <v>44194.458333333336</v>
      </c>
      <c r="B133">
        <v>0</v>
      </c>
      <c r="C133">
        <v>0</v>
      </c>
      <c r="D133">
        <v>668.41</v>
      </c>
      <c r="E133">
        <v>4883.43</v>
      </c>
      <c r="F133">
        <v>-0.04</v>
      </c>
      <c r="G133">
        <v>0.13</v>
      </c>
      <c r="H133">
        <v>0</v>
      </c>
      <c r="I133">
        <v>246.6</v>
      </c>
      <c r="J133">
        <v>369.09</v>
      </c>
      <c r="K133">
        <v>835.59</v>
      </c>
      <c r="L133">
        <v>1093.18</v>
      </c>
      <c r="M133">
        <v>19.579999999999998</v>
      </c>
      <c r="N133" t="s">
        <v>15</v>
      </c>
      <c r="O133">
        <v>35.729999999999997</v>
      </c>
    </row>
    <row r="134" spans="1:15" x14ac:dyDescent="0.3">
      <c r="A134" s="1">
        <v>44194.479166666664</v>
      </c>
      <c r="B134">
        <v>0</v>
      </c>
      <c r="C134">
        <v>0</v>
      </c>
      <c r="D134">
        <v>887.01</v>
      </c>
      <c r="E134">
        <v>4613.16</v>
      </c>
      <c r="F134">
        <v>-0.03</v>
      </c>
      <c r="G134">
        <v>0.14000000000000001</v>
      </c>
      <c r="H134">
        <v>0</v>
      </c>
      <c r="I134">
        <v>284.48</v>
      </c>
      <c r="J134">
        <v>328.98</v>
      </c>
      <c r="K134">
        <v>854.33</v>
      </c>
      <c r="L134">
        <v>1033.5899999999999</v>
      </c>
      <c r="M134">
        <v>19.55</v>
      </c>
      <c r="N134" t="s">
        <v>15</v>
      </c>
      <c r="O134">
        <v>35.51</v>
      </c>
    </row>
    <row r="135" spans="1:15" x14ac:dyDescent="0.3">
      <c r="A135" s="1">
        <v>44194.5</v>
      </c>
      <c r="B135">
        <v>0</v>
      </c>
      <c r="C135">
        <v>0</v>
      </c>
      <c r="D135">
        <v>804.34</v>
      </c>
      <c r="E135">
        <v>4809.82</v>
      </c>
      <c r="F135">
        <v>-0.03</v>
      </c>
      <c r="G135">
        <v>0.14000000000000001</v>
      </c>
      <c r="H135">
        <v>0</v>
      </c>
      <c r="I135">
        <v>244.42</v>
      </c>
      <c r="J135">
        <v>316.72000000000003</v>
      </c>
      <c r="K135">
        <v>909.95</v>
      </c>
      <c r="L135">
        <v>983.69</v>
      </c>
      <c r="M135">
        <v>19.66</v>
      </c>
      <c r="N135" t="s">
        <v>15</v>
      </c>
      <c r="O135">
        <v>40.72</v>
      </c>
    </row>
    <row r="136" spans="1:15" x14ac:dyDescent="0.3">
      <c r="A136" s="1">
        <v>44194.520833333336</v>
      </c>
      <c r="B136">
        <v>0</v>
      </c>
      <c r="C136">
        <v>0</v>
      </c>
      <c r="D136">
        <v>801.18</v>
      </c>
      <c r="E136">
        <v>4752.07</v>
      </c>
      <c r="F136">
        <v>-0.03</v>
      </c>
      <c r="G136">
        <v>0.13</v>
      </c>
      <c r="H136">
        <v>0</v>
      </c>
      <c r="I136">
        <v>245.12</v>
      </c>
      <c r="J136">
        <v>343.59</v>
      </c>
      <c r="K136">
        <v>949.01</v>
      </c>
      <c r="L136">
        <v>994.76</v>
      </c>
      <c r="M136">
        <v>19.64</v>
      </c>
      <c r="N136" t="s">
        <v>15</v>
      </c>
      <c r="O136">
        <v>38.799999999999997</v>
      </c>
    </row>
    <row r="137" spans="1:15" x14ac:dyDescent="0.3">
      <c r="A137" s="1">
        <v>44194.541666666664</v>
      </c>
      <c r="B137">
        <v>0</v>
      </c>
      <c r="C137">
        <v>0</v>
      </c>
      <c r="D137">
        <v>834.46</v>
      </c>
      <c r="E137">
        <v>4558.63</v>
      </c>
      <c r="F137">
        <v>-0.04</v>
      </c>
      <c r="G137">
        <v>0.14000000000000001</v>
      </c>
      <c r="H137">
        <v>0</v>
      </c>
      <c r="I137">
        <v>239.88</v>
      </c>
      <c r="J137">
        <v>342.05</v>
      </c>
      <c r="K137">
        <v>1028.07</v>
      </c>
      <c r="L137">
        <v>1078.7</v>
      </c>
      <c r="M137">
        <v>19.88</v>
      </c>
      <c r="N137" t="s">
        <v>15</v>
      </c>
      <c r="O137">
        <v>36.340000000000003</v>
      </c>
    </row>
    <row r="138" spans="1:15" x14ac:dyDescent="0.3">
      <c r="A138" s="1">
        <v>44194.5625</v>
      </c>
      <c r="B138">
        <v>0</v>
      </c>
      <c r="C138">
        <v>0</v>
      </c>
      <c r="D138">
        <v>803.87</v>
      </c>
      <c r="E138">
        <v>4416.32</v>
      </c>
      <c r="F138">
        <v>-0.04</v>
      </c>
      <c r="G138">
        <v>0.13</v>
      </c>
      <c r="H138">
        <v>0</v>
      </c>
      <c r="I138">
        <v>237.29</v>
      </c>
      <c r="J138">
        <v>379.47</v>
      </c>
      <c r="K138">
        <v>1080.01</v>
      </c>
      <c r="L138">
        <v>1093.73</v>
      </c>
      <c r="M138">
        <v>20.22</v>
      </c>
      <c r="N138" t="s">
        <v>15</v>
      </c>
      <c r="O138">
        <v>35.51</v>
      </c>
    </row>
    <row r="139" spans="1:15" x14ac:dyDescent="0.3">
      <c r="A139" s="1">
        <v>44194.583333333336</v>
      </c>
      <c r="B139">
        <v>0</v>
      </c>
      <c r="C139">
        <v>0</v>
      </c>
      <c r="D139">
        <v>717.37</v>
      </c>
      <c r="E139">
        <v>4453.08</v>
      </c>
      <c r="F139">
        <v>-0.03</v>
      </c>
      <c r="G139">
        <v>0.13</v>
      </c>
      <c r="H139">
        <v>0</v>
      </c>
      <c r="I139">
        <v>252.69</v>
      </c>
      <c r="J139">
        <v>388.43</v>
      </c>
      <c r="K139">
        <v>1054.3499999999999</v>
      </c>
      <c r="L139">
        <v>962.83</v>
      </c>
      <c r="M139">
        <v>20.16</v>
      </c>
      <c r="N139" t="s">
        <v>15</v>
      </c>
      <c r="O139">
        <v>32.61</v>
      </c>
    </row>
    <row r="140" spans="1:15" x14ac:dyDescent="0.3">
      <c r="A140" s="1">
        <v>44194.604166666664</v>
      </c>
      <c r="B140">
        <v>0</v>
      </c>
      <c r="C140">
        <v>0</v>
      </c>
      <c r="D140">
        <v>566.59</v>
      </c>
      <c r="E140">
        <v>4777.09</v>
      </c>
      <c r="F140">
        <v>-0.03</v>
      </c>
      <c r="G140">
        <v>0.12</v>
      </c>
      <c r="H140">
        <v>0</v>
      </c>
      <c r="I140">
        <v>250.41</v>
      </c>
      <c r="J140">
        <v>412.65</v>
      </c>
      <c r="K140">
        <v>999.11</v>
      </c>
      <c r="L140">
        <v>894.48</v>
      </c>
      <c r="M140">
        <v>19.63</v>
      </c>
      <c r="N140" t="s">
        <v>15</v>
      </c>
      <c r="O140">
        <v>38.24</v>
      </c>
    </row>
    <row r="141" spans="1:15" x14ac:dyDescent="0.3">
      <c r="A141" s="1">
        <v>44194.625</v>
      </c>
      <c r="B141">
        <v>0</v>
      </c>
      <c r="C141">
        <v>0</v>
      </c>
      <c r="D141">
        <v>474.24</v>
      </c>
      <c r="E141">
        <v>4927.53</v>
      </c>
      <c r="F141">
        <v>-0.03</v>
      </c>
      <c r="G141">
        <v>0.13</v>
      </c>
      <c r="H141">
        <v>0</v>
      </c>
      <c r="I141">
        <v>243.56</v>
      </c>
      <c r="J141">
        <v>426.83</v>
      </c>
      <c r="K141">
        <v>988.97</v>
      </c>
      <c r="L141">
        <v>832.13</v>
      </c>
      <c r="M141">
        <v>19.57</v>
      </c>
      <c r="N141" t="s">
        <v>15</v>
      </c>
      <c r="O141">
        <v>38.22</v>
      </c>
    </row>
    <row r="142" spans="1:15" x14ac:dyDescent="0.3">
      <c r="A142" s="1">
        <v>44194.645833333336</v>
      </c>
      <c r="B142">
        <v>0</v>
      </c>
      <c r="C142">
        <v>0</v>
      </c>
      <c r="D142">
        <v>471.31</v>
      </c>
      <c r="E142">
        <v>5068.21</v>
      </c>
      <c r="F142">
        <v>-0.03</v>
      </c>
      <c r="G142">
        <v>0.13</v>
      </c>
      <c r="H142">
        <v>0</v>
      </c>
      <c r="I142">
        <v>248.92</v>
      </c>
      <c r="J142">
        <v>466.34</v>
      </c>
      <c r="K142">
        <v>936.98</v>
      </c>
      <c r="L142">
        <v>752.25</v>
      </c>
      <c r="M142">
        <v>19.52</v>
      </c>
      <c r="N142" t="s">
        <v>15</v>
      </c>
      <c r="O142">
        <v>37.630000000000003</v>
      </c>
    </row>
    <row r="143" spans="1:15" x14ac:dyDescent="0.3">
      <c r="A143" s="1">
        <v>44194.666666666664</v>
      </c>
      <c r="B143">
        <v>0</v>
      </c>
      <c r="C143">
        <v>0</v>
      </c>
      <c r="D143">
        <v>381.9</v>
      </c>
      <c r="E143">
        <v>5350.64</v>
      </c>
      <c r="F143">
        <v>-0.03</v>
      </c>
      <c r="G143">
        <v>0.11</v>
      </c>
      <c r="H143">
        <v>0</v>
      </c>
      <c r="I143">
        <v>246.65</v>
      </c>
      <c r="J143">
        <v>482.69</v>
      </c>
      <c r="K143">
        <v>892.11</v>
      </c>
      <c r="L143">
        <v>587.99</v>
      </c>
      <c r="M143">
        <v>19.48</v>
      </c>
      <c r="N143" t="s">
        <v>15</v>
      </c>
      <c r="O143">
        <v>35.97</v>
      </c>
    </row>
    <row r="144" spans="1:15" x14ac:dyDescent="0.3">
      <c r="A144" s="1">
        <v>44194.6875</v>
      </c>
      <c r="B144">
        <v>0</v>
      </c>
      <c r="C144">
        <v>0</v>
      </c>
      <c r="D144">
        <v>366.66</v>
      </c>
      <c r="E144">
        <v>5551.27</v>
      </c>
      <c r="F144">
        <v>-0.03</v>
      </c>
      <c r="G144">
        <v>0.11</v>
      </c>
      <c r="H144">
        <v>0</v>
      </c>
      <c r="I144">
        <v>208.24</v>
      </c>
      <c r="J144">
        <v>488.8</v>
      </c>
      <c r="K144">
        <v>895.88</v>
      </c>
      <c r="L144">
        <v>442.55</v>
      </c>
      <c r="M144">
        <v>19.309999999999999</v>
      </c>
      <c r="N144" t="s">
        <v>15</v>
      </c>
      <c r="O144">
        <v>13.41</v>
      </c>
    </row>
    <row r="145" spans="1:15" x14ac:dyDescent="0.3">
      <c r="A145" s="1">
        <v>44194.708333333336</v>
      </c>
      <c r="B145">
        <v>0</v>
      </c>
      <c r="C145">
        <v>0</v>
      </c>
      <c r="D145">
        <v>316.41000000000003</v>
      </c>
      <c r="E145">
        <v>5717.18</v>
      </c>
      <c r="F145">
        <v>-0.02</v>
      </c>
      <c r="G145">
        <v>0.13</v>
      </c>
      <c r="H145">
        <v>0</v>
      </c>
      <c r="I145">
        <v>292.64</v>
      </c>
      <c r="J145">
        <v>514.92999999999995</v>
      </c>
      <c r="K145">
        <v>870.24</v>
      </c>
      <c r="L145">
        <v>311.02999999999997</v>
      </c>
      <c r="M145">
        <v>19.04</v>
      </c>
      <c r="N145" t="s">
        <v>15</v>
      </c>
      <c r="O145">
        <v>32.130000000000003</v>
      </c>
    </row>
    <row r="146" spans="1:15" x14ac:dyDescent="0.3">
      <c r="A146" s="1">
        <v>44194.729166666664</v>
      </c>
      <c r="B146">
        <v>0</v>
      </c>
      <c r="C146">
        <v>0</v>
      </c>
      <c r="D146">
        <v>364.84</v>
      </c>
      <c r="E146">
        <v>5897.69</v>
      </c>
      <c r="F146">
        <v>-0.03</v>
      </c>
      <c r="G146">
        <v>0.11</v>
      </c>
      <c r="H146">
        <v>0</v>
      </c>
      <c r="I146">
        <v>266.88</v>
      </c>
      <c r="J146">
        <v>510.51</v>
      </c>
      <c r="K146">
        <v>753.86</v>
      </c>
      <c r="L146">
        <v>196.99</v>
      </c>
      <c r="M146">
        <v>18.899999999999999</v>
      </c>
      <c r="N146" t="s">
        <v>15</v>
      </c>
      <c r="O146">
        <v>31.15</v>
      </c>
    </row>
    <row r="147" spans="1:15" x14ac:dyDescent="0.3">
      <c r="A147" s="1">
        <v>44194.75</v>
      </c>
      <c r="B147">
        <v>0</v>
      </c>
      <c r="C147">
        <v>0</v>
      </c>
      <c r="D147">
        <v>419.67</v>
      </c>
      <c r="E147">
        <v>6043.49</v>
      </c>
      <c r="F147">
        <v>-0.03</v>
      </c>
      <c r="G147">
        <v>0.11</v>
      </c>
      <c r="H147">
        <v>0</v>
      </c>
      <c r="I147">
        <v>133.54</v>
      </c>
      <c r="J147">
        <v>569.05999999999995</v>
      </c>
      <c r="K147">
        <v>589.35</v>
      </c>
      <c r="L147">
        <v>109</v>
      </c>
      <c r="M147">
        <v>18.690000000000001</v>
      </c>
      <c r="N147" t="s">
        <v>15</v>
      </c>
      <c r="O147">
        <v>34.369999999999997</v>
      </c>
    </row>
    <row r="148" spans="1:15" x14ac:dyDescent="0.3">
      <c r="A148" s="1">
        <v>44194.770833333336</v>
      </c>
      <c r="B148">
        <v>0</v>
      </c>
      <c r="C148">
        <v>0</v>
      </c>
      <c r="D148">
        <v>369.06</v>
      </c>
      <c r="E148">
        <v>6107.44</v>
      </c>
      <c r="F148">
        <v>-0.02</v>
      </c>
      <c r="G148">
        <v>0.11</v>
      </c>
      <c r="H148">
        <v>0</v>
      </c>
      <c r="I148">
        <v>125.49</v>
      </c>
      <c r="J148">
        <v>670.62</v>
      </c>
      <c r="K148">
        <v>312.17</v>
      </c>
      <c r="L148">
        <v>42.8</v>
      </c>
      <c r="M148">
        <v>18.28</v>
      </c>
      <c r="N148" t="s">
        <v>15</v>
      </c>
      <c r="O148">
        <v>37.58</v>
      </c>
    </row>
    <row r="149" spans="1:15" x14ac:dyDescent="0.3">
      <c r="A149" s="1">
        <v>44194.791666666664</v>
      </c>
      <c r="B149">
        <v>0</v>
      </c>
      <c r="C149">
        <v>0</v>
      </c>
      <c r="D149">
        <v>275.77</v>
      </c>
      <c r="E149">
        <v>6341.49</v>
      </c>
      <c r="F149">
        <v>-0.03</v>
      </c>
      <c r="G149">
        <v>0.12</v>
      </c>
      <c r="H149">
        <v>0</v>
      </c>
      <c r="I149">
        <v>101.56</v>
      </c>
      <c r="J149">
        <v>735.26</v>
      </c>
      <c r="K149">
        <v>88.75</v>
      </c>
      <c r="L149">
        <v>8.3699999999999992</v>
      </c>
      <c r="M149">
        <v>18.22</v>
      </c>
      <c r="N149" t="s">
        <v>15</v>
      </c>
      <c r="O149">
        <v>39.119999999999997</v>
      </c>
    </row>
    <row r="150" spans="1:15" x14ac:dyDescent="0.3">
      <c r="A150" s="1">
        <v>44194.8125</v>
      </c>
      <c r="B150">
        <v>0</v>
      </c>
      <c r="C150">
        <v>0</v>
      </c>
      <c r="D150">
        <v>79.23</v>
      </c>
      <c r="E150">
        <v>6586.9</v>
      </c>
      <c r="F150">
        <v>-0.03</v>
      </c>
      <c r="G150">
        <v>0.14000000000000001</v>
      </c>
      <c r="H150">
        <v>0</v>
      </c>
      <c r="I150">
        <v>101.84</v>
      </c>
      <c r="J150">
        <v>817.76</v>
      </c>
      <c r="K150">
        <v>4.95</v>
      </c>
      <c r="L150">
        <v>0.59</v>
      </c>
      <c r="M150">
        <v>18.41</v>
      </c>
      <c r="N150" t="s">
        <v>15</v>
      </c>
      <c r="O150">
        <v>39.42</v>
      </c>
    </row>
    <row r="151" spans="1:15" x14ac:dyDescent="0.3">
      <c r="A151" s="1">
        <v>44194.833333333336</v>
      </c>
      <c r="B151">
        <v>0</v>
      </c>
      <c r="C151">
        <v>-97.11</v>
      </c>
      <c r="D151">
        <v>0.65</v>
      </c>
      <c r="E151">
        <v>6631.99</v>
      </c>
      <c r="F151">
        <v>-0.02</v>
      </c>
      <c r="G151">
        <v>0.14000000000000001</v>
      </c>
      <c r="H151">
        <v>0</v>
      </c>
      <c r="I151">
        <v>101.64</v>
      </c>
      <c r="J151">
        <v>868.54</v>
      </c>
      <c r="K151">
        <v>-0.36</v>
      </c>
      <c r="L151">
        <v>0</v>
      </c>
      <c r="M151">
        <v>18.8</v>
      </c>
      <c r="N151" t="s">
        <v>15</v>
      </c>
      <c r="O151">
        <v>39.1</v>
      </c>
    </row>
    <row r="152" spans="1:15" x14ac:dyDescent="0.3">
      <c r="A152" s="1">
        <v>44194.854166666664</v>
      </c>
      <c r="B152">
        <v>0</v>
      </c>
      <c r="C152">
        <v>-277.16000000000003</v>
      </c>
      <c r="D152">
        <v>0</v>
      </c>
      <c r="E152">
        <v>6705.2</v>
      </c>
      <c r="F152">
        <v>-0.03</v>
      </c>
      <c r="G152">
        <v>0.13</v>
      </c>
      <c r="H152">
        <v>0</v>
      </c>
      <c r="I152">
        <v>101.94</v>
      </c>
      <c r="J152">
        <v>882.16</v>
      </c>
      <c r="K152">
        <v>-0.33</v>
      </c>
      <c r="L152">
        <v>0</v>
      </c>
      <c r="M152">
        <v>18.77</v>
      </c>
      <c r="N152" t="s">
        <v>15</v>
      </c>
      <c r="O152">
        <v>41.29</v>
      </c>
    </row>
    <row r="153" spans="1:15" x14ac:dyDescent="0.3">
      <c r="A153" s="1">
        <v>44194.875</v>
      </c>
      <c r="B153">
        <v>0</v>
      </c>
      <c r="C153">
        <v>-203.55</v>
      </c>
      <c r="D153">
        <v>0</v>
      </c>
      <c r="E153">
        <v>6579.55</v>
      </c>
      <c r="F153">
        <v>-0.03</v>
      </c>
      <c r="G153">
        <v>0.14000000000000001</v>
      </c>
      <c r="H153">
        <v>0</v>
      </c>
      <c r="I153">
        <v>101.84</v>
      </c>
      <c r="J153">
        <v>899.55</v>
      </c>
      <c r="K153">
        <v>-0.4</v>
      </c>
      <c r="L153">
        <v>0</v>
      </c>
      <c r="M153">
        <v>19.03</v>
      </c>
      <c r="N153" t="s">
        <v>15</v>
      </c>
      <c r="O153">
        <v>38.74</v>
      </c>
    </row>
    <row r="154" spans="1:15" x14ac:dyDescent="0.3">
      <c r="A154" s="1">
        <v>44194.895833333336</v>
      </c>
      <c r="B154">
        <v>0</v>
      </c>
      <c r="C154">
        <v>-221.05</v>
      </c>
      <c r="D154">
        <v>0</v>
      </c>
      <c r="E154">
        <v>6501.44</v>
      </c>
      <c r="F154">
        <v>-0.02</v>
      </c>
      <c r="G154">
        <v>0.14000000000000001</v>
      </c>
      <c r="H154">
        <v>0</v>
      </c>
      <c r="I154">
        <v>101.99</v>
      </c>
      <c r="J154">
        <v>983.72</v>
      </c>
      <c r="K154">
        <v>-0.36</v>
      </c>
      <c r="L154">
        <v>0</v>
      </c>
      <c r="M154">
        <v>19.010000000000002</v>
      </c>
      <c r="N154" t="s">
        <v>15</v>
      </c>
      <c r="O154">
        <v>39.15</v>
      </c>
    </row>
    <row r="155" spans="1:15" x14ac:dyDescent="0.3">
      <c r="A155" s="1">
        <v>44194.916666666664</v>
      </c>
      <c r="B155">
        <v>0</v>
      </c>
      <c r="C155">
        <v>-162.57</v>
      </c>
      <c r="D155">
        <v>0</v>
      </c>
      <c r="E155">
        <v>6346.07</v>
      </c>
      <c r="F155">
        <v>-0.03</v>
      </c>
      <c r="G155">
        <v>0.14000000000000001</v>
      </c>
      <c r="H155">
        <v>0</v>
      </c>
      <c r="I155">
        <v>101.84</v>
      </c>
      <c r="J155">
        <v>1002.27</v>
      </c>
      <c r="K155">
        <v>-0.37</v>
      </c>
      <c r="L155">
        <v>0</v>
      </c>
      <c r="M155">
        <v>18.88</v>
      </c>
      <c r="N155" t="s">
        <v>15</v>
      </c>
      <c r="O155">
        <v>37.79</v>
      </c>
    </row>
    <row r="156" spans="1:15" x14ac:dyDescent="0.3">
      <c r="A156" s="1">
        <v>44194.9375</v>
      </c>
      <c r="B156">
        <v>0</v>
      </c>
      <c r="C156">
        <v>-175.96</v>
      </c>
      <c r="D156">
        <v>0</v>
      </c>
      <c r="E156">
        <v>6417.76</v>
      </c>
      <c r="F156">
        <v>-0.03</v>
      </c>
      <c r="G156">
        <v>0.15</v>
      </c>
      <c r="H156">
        <v>0</v>
      </c>
      <c r="I156">
        <v>101.9</v>
      </c>
      <c r="J156">
        <v>979.86</v>
      </c>
      <c r="K156">
        <v>-0.37</v>
      </c>
      <c r="L156">
        <v>0</v>
      </c>
      <c r="M156">
        <v>18.54</v>
      </c>
      <c r="N156" t="s">
        <v>15</v>
      </c>
      <c r="O156">
        <v>41.17</v>
      </c>
    </row>
    <row r="157" spans="1:15" x14ac:dyDescent="0.3">
      <c r="A157" s="1">
        <v>44194.958333333336</v>
      </c>
      <c r="B157">
        <v>0</v>
      </c>
      <c r="C157">
        <v>-81.83</v>
      </c>
      <c r="D157">
        <v>5.58</v>
      </c>
      <c r="E157">
        <v>6115.73</v>
      </c>
      <c r="F157">
        <v>-0.03</v>
      </c>
      <c r="G157">
        <v>0.15</v>
      </c>
      <c r="H157">
        <v>0</v>
      </c>
      <c r="I157">
        <v>101.91</v>
      </c>
      <c r="J157">
        <v>1003.38</v>
      </c>
      <c r="K157">
        <v>-0.4</v>
      </c>
      <c r="L157">
        <v>0</v>
      </c>
      <c r="M157">
        <v>18.25</v>
      </c>
      <c r="N157" t="s">
        <v>15</v>
      </c>
      <c r="O157">
        <v>38.69</v>
      </c>
    </row>
    <row r="158" spans="1:15" x14ac:dyDescent="0.3">
      <c r="A158" s="1">
        <v>44194.979166666664</v>
      </c>
      <c r="B158">
        <v>0</v>
      </c>
      <c r="C158">
        <v>-185.5</v>
      </c>
      <c r="D158">
        <v>0</v>
      </c>
      <c r="E158">
        <v>6101.83</v>
      </c>
      <c r="F158">
        <v>-0.03</v>
      </c>
      <c r="G158">
        <v>0.14000000000000001</v>
      </c>
      <c r="H158">
        <v>0</v>
      </c>
      <c r="I158">
        <v>102.04</v>
      </c>
      <c r="J158">
        <v>1013.04</v>
      </c>
      <c r="K158">
        <v>-0.36</v>
      </c>
      <c r="L158">
        <v>0</v>
      </c>
      <c r="M158">
        <v>18.2</v>
      </c>
      <c r="N158" t="s">
        <v>15</v>
      </c>
      <c r="O158">
        <v>39.08</v>
      </c>
    </row>
    <row r="159" spans="1:15" x14ac:dyDescent="0.3">
      <c r="A159" s="1">
        <v>44195</v>
      </c>
      <c r="B159">
        <v>0</v>
      </c>
      <c r="C159">
        <v>-177.58</v>
      </c>
      <c r="D159">
        <v>0</v>
      </c>
      <c r="E159">
        <v>6026.08</v>
      </c>
      <c r="F159">
        <v>-0.03</v>
      </c>
      <c r="G159">
        <v>0.14000000000000001</v>
      </c>
      <c r="H159">
        <v>0</v>
      </c>
      <c r="I159">
        <v>101.96</v>
      </c>
      <c r="J159">
        <v>985.42</v>
      </c>
      <c r="K159">
        <v>-0.39</v>
      </c>
      <c r="L159">
        <v>0</v>
      </c>
      <c r="M159">
        <v>18.2</v>
      </c>
      <c r="N159" t="s">
        <v>15</v>
      </c>
      <c r="O159">
        <v>38.49</v>
      </c>
    </row>
    <row r="160" spans="1:15" x14ac:dyDescent="0.3">
      <c r="A160" s="1">
        <v>44195.020833333336</v>
      </c>
      <c r="B160">
        <v>0</v>
      </c>
      <c r="C160">
        <v>-119.69</v>
      </c>
      <c r="D160">
        <v>0</v>
      </c>
      <c r="E160">
        <v>5841.13</v>
      </c>
      <c r="F160">
        <v>-0.03</v>
      </c>
      <c r="G160">
        <v>0.14000000000000001</v>
      </c>
      <c r="H160">
        <v>0</v>
      </c>
      <c r="I160">
        <v>101.97</v>
      </c>
      <c r="J160">
        <v>932.68</v>
      </c>
      <c r="K160">
        <v>-0.39</v>
      </c>
      <c r="L160">
        <v>0</v>
      </c>
      <c r="M160">
        <v>18.2</v>
      </c>
      <c r="N160" t="s">
        <v>15</v>
      </c>
      <c r="O160">
        <v>38.94</v>
      </c>
    </row>
    <row r="161" spans="1:15" x14ac:dyDescent="0.3">
      <c r="A161" s="1">
        <v>44195.041666666664</v>
      </c>
      <c r="B161">
        <v>0</v>
      </c>
      <c r="C161">
        <v>-41.37</v>
      </c>
      <c r="D161">
        <v>26.27</v>
      </c>
      <c r="E161">
        <v>5518.22</v>
      </c>
      <c r="F161">
        <v>-0.03</v>
      </c>
      <c r="G161">
        <v>0.14000000000000001</v>
      </c>
      <c r="H161">
        <v>0</v>
      </c>
      <c r="I161">
        <v>101.83</v>
      </c>
      <c r="J161">
        <v>917.02</v>
      </c>
      <c r="K161">
        <v>-0.36</v>
      </c>
      <c r="L161">
        <v>0</v>
      </c>
      <c r="M161">
        <v>18.21</v>
      </c>
      <c r="N161" t="s">
        <v>15</v>
      </c>
      <c r="O161">
        <v>40.03</v>
      </c>
    </row>
    <row r="162" spans="1:15" x14ac:dyDescent="0.3">
      <c r="A162" s="1">
        <v>44195.0625</v>
      </c>
      <c r="B162">
        <v>0</v>
      </c>
      <c r="C162">
        <v>0</v>
      </c>
      <c r="D162">
        <v>228.18</v>
      </c>
      <c r="E162">
        <v>5037.1899999999996</v>
      </c>
      <c r="F162">
        <v>-0.03</v>
      </c>
      <c r="G162">
        <v>0.14000000000000001</v>
      </c>
      <c r="H162">
        <v>0</v>
      </c>
      <c r="I162">
        <v>102.02</v>
      </c>
      <c r="J162">
        <v>905.25</v>
      </c>
      <c r="K162">
        <v>-0.39</v>
      </c>
      <c r="L162">
        <v>0</v>
      </c>
      <c r="M162">
        <v>18.28</v>
      </c>
      <c r="N162" t="s">
        <v>15</v>
      </c>
      <c r="O162">
        <v>39.22</v>
      </c>
    </row>
    <row r="163" spans="1:15" x14ac:dyDescent="0.3">
      <c r="A163" s="1">
        <v>44195.083333333336</v>
      </c>
      <c r="B163">
        <v>0</v>
      </c>
      <c r="C163">
        <v>0</v>
      </c>
      <c r="D163">
        <v>362.49</v>
      </c>
      <c r="E163">
        <v>4657.43</v>
      </c>
      <c r="F163">
        <v>-0.03</v>
      </c>
      <c r="G163">
        <v>0.14000000000000001</v>
      </c>
      <c r="H163">
        <v>0</v>
      </c>
      <c r="I163">
        <v>102.06</v>
      </c>
      <c r="J163">
        <v>873.42</v>
      </c>
      <c r="K163">
        <v>-0.39</v>
      </c>
      <c r="L163">
        <v>0</v>
      </c>
      <c r="M163">
        <v>18.3</v>
      </c>
      <c r="N163" t="s">
        <v>15</v>
      </c>
      <c r="O163">
        <v>37.07</v>
      </c>
    </row>
    <row r="164" spans="1:15" x14ac:dyDescent="0.3">
      <c r="A164" s="1">
        <v>44195.104166666664</v>
      </c>
      <c r="B164">
        <v>0</v>
      </c>
      <c r="C164">
        <v>0</v>
      </c>
      <c r="D164">
        <v>389.41</v>
      </c>
      <c r="E164">
        <v>4538.75</v>
      </c>
      <c r="F164">
        <v>-0.04</v>
      </c>
      <c r="G164">
        <v>0.14000000000000001</v>
      </c>
      <c r="H164">
        <v>0</v>
      </c>
      <c r="I164">
        <v>101.59</v>
      </c>
      <c r="J164">
        <v>881.93</v>
      </c>
      <c r="K164">
        <v>-0.37</v>
      </c>
      <c r="L164">
        <v>0</v>
      </c>
      <c r="M164">
        <v>18.29</v>
      </c>
      <c r="N164" t="s">
        <v>15</v>
      </c>
      <c r="O164">
        <v>38.450000000000003</v>
      </c>
    </row>
    <row r="165" spans="1:15" x14ac:dyDescent="0.3">
      <c r="A165" s="1">
        <v>44195.125</v>
      </c>
      <c r="B165">
        <v>0</v>
      </c>
      <c r="C165">
        <v>0</v>
      </c>
      <c r="D165">
        <v>403.92</v>
      </c>
      <c r="E165">
        <v>4430.42</v>
      </c>
      <c r="F165">
        <v>-0.04</v>
      </c>
      <c r="G165">
        <v>0.15</v>
      </c>
      <c r="H165">
        <v>0</v>
      </c>
      <c r="I165">
        <v>101.77</v>
      </c>
      <c r="J165">
        <v>904.98</v>
      </c>
      <c r="K165">
        <v>-0.37</v>
      </c>
      <c r="L165">
        <v>0</v>
      </c>
      <c r="M165">
        <v>18.21</v>
      </c>
      <c r="N165" t="s">
        <v>15</v>
      </c>
      <c r="O165">
        <v>36.479999999999997</v>
      </c>
    </row>
    <row r="166" spans="1:15" x14ac:dyDescent="0.3">
      <c r="A166" s="1">
        <v>44195.145833333336</v>
      </c>
      <c r="B166">
        <v>0</v>
      </c>
      <c r="C166">
        <v>0</v>
      </c>
      <c r="D166">
        <v>408.59</v>
      </c>
      <c r="E166">
        <v>4398.88</v>
      </c>
      <c r="F166">
        <v>-0.03</v>
      </c>
      <c r="G166">
        <v>0.14000000000000001</v>
      </c>
      <c r="H166">
        <v>0</v>
      </c>
      <c r="I166">
        <v>101.84</v>
      </c>
      <c r="J166">
        <v>895.24</v>
      </c>
      <c r="K166">
        <v>-0.36</v>
      </c>
      <c r="L166">
        <v>0</v>
      </c>
      <c r="M166">
        <v>18.12</v>
      </c>
      <c r="N166" t="s">
        <v>15</v>
      </c>
      <c r="O166">
        <v>36.270000000000003</v>
      </c>
    </row>
    <row r="167" spans="1:15" x14ac:dyDescent="0.3">
      <c r="A167" s="1">
        <v>44195.166666666664</v>
      </c>
      <c r="B167">
        <v>0</v>
      </c>
      <c r="C167">
        <v>0</v>
      </c>
      <c r="D167">
        <v>388.84</v>
      </c>
      <c r="E167">
        <v>4423.84</v>
      </c>
      <c r="F167">
        <v>-0.04</v>
      </c>
      <c r="G167">
        <v>0.14000000000000001</v>
      </c>
      <c r="H167">
        <v>0</v>
      </c>
      <c r="I167">
        <v>101.87</v>
      </c>
      <c r="J167">
        <v>900.81</v>
      </c>
      <c r="K167">
        <v>-0.36</v>
      </c>
      <c r="L167">
        <v>0.06</v>
      </c>
      <c r="M167">
        <v>18.190000000000001</v>
      </c>
      <c r="N167" t="s">
        <v>15</v>
      </c>
      <c r="O167">
        <v>38.07</v>
      </c>
    </row>
    <row r="168" spans="1:15" x14ac:dyDescent="0.3">
      <c r="A168" s="1">
        <v>44195.1875</v>
      </c>
      <c r="B168">
        <v>0</v>
      </c>
      <c r="C168">
        <v>0</v>
      </c>
      <c r="D168">
        <v>291.76</v>
      </c>
      <c r="E168">
        <v>4652.6000000000004</v>
      </c>
      <c r="F168">
        <v>-0.04</v>
      </c>
      <c r="G168">
        <v>0.14000000000000001</v>
      </c>
      <c r="H168">
        <v>0</v>
      </c>
      <c r="I168">
        <v>102.06</v>
      </c>
      <c r="J168">
        <v>889.43</v>
      </c>
      <c r="K168">
        <v>-0.37</v>
      </c>
      <c r="L168">
        <v>2.78</v>
      </c>
      <c r="M168">
        <v>18.3</v>
      </c>
      <c r="N168" t="s">
        <v>15</v>
      </c>
      <c r="O168">
        <v>39.28</v>
      </c>
    </row>
    <row r="169" spans="1:15" x14ac:dyDescent="0.3">
      <c r="A169" s="1">
        <v>44195.208333333336</v>
      </c>
      <c r="B169">
        <v>0</v>
      </c>
      <c r="C169">
        <v>0</v>
      </c>
      <c r="D169">
        <v>222.05</v>
      </c>
      <c r="E169">
        <v>4870.93</v>
      </c>
      <c r="F169">
        <v>-0.03</v>
      </c>
      <c r="G169">
        <v>0.15</v>
      </c>
      <c r="H169">
        <v>0</v>
      </c>
      <c r="I169">
        <v>101.86</v>
      </c>
      <c r="J169">
        <v>839.97</v>
      </c>
      <c r="K169">
        <v>0.45</v>
      </c>
      <c r="L169">
        <v>28.59</v>
      </c>
      <c r="M169">
        <v>18.47</v>
      </c>
      <c r="N169" t="s">
        <v>15</v>
      </c>
      <c r="O169">
        <v>40.590000000000003</v>
      </c>
    </row>
    <row r="170" spans="1:15" x14ac:dyDescent="0.3">
      <c r="A170" s="1">
        <v>44195.229166666664</v>
      </c>
      <c r="B170">
        <v>0</v>
      </c>
      <c r="C170">
        <v>0</v>
      </c>
      <c r="D170">
        <v>141.80000000000001</v>
      </c>
      <c r="E170">
        <v>5081.8100000000004</v>
      </c>
      <c r="F170">
        <v>-0.04</v>
      </c>
      <c r="G170">
        <v>0.12</v>
      </c>
      <c r="H170">
        <v>0</v>
      </c>
      <c r="I170">
        <v>101.89</v>
      </c>
      <c r="J170">
        <v>830.91</v>
      </c>
      <c r="K170">
        <v>47.21</v>
      </c>
      <c r="L170">
        <v>97.81</v>
      </c>
      <c r="M170">
        <v>18.5</v>
      </c>
      <c r="N170" t="s">
        <v>15</v>
      </c>
      <c r="O170">
        <v>38.74</v>
      </c>
    </row>
    <row r="171" spans="1:15" x14ac:dyDescent="0.3">
      <c r="A171" s="1">
        <v>44195.25</v>
      </c>
      <c r="B171">
        <v>0</v>
      </c>
      <c r="C171">
        <v>0</v>
      </c>
      <c r="D171">
        <v>180.86</v>
      </c>
      <c r="E171">
        <v>4946.2</v>
      </c>
      <c r="F171">
        <v>-0.04</v>
      </c>
      <c r="G171">
        <v>0.12</v>
      </c>
      <c r="H171">
        <v>0</v>
      </c>
      <c r="I171">
        <v>101.98</v>
      </c>
      <c r="J171">
        <v>812.59</v>
      </c>
      <c r="K171">
        <v>272.66000000000003</v>
      </c>
      <c r="L171">
        <v>209.06</v>
      </c>
      <c r="M171">
        <v>18.52</v>
      </c>
      <c r="N171" t="s">
        <v>15</v>
      </c>
      <c r="O171">
        <v>36</v>
      </c>
    </row>
    <row r="172" spans="1:15" x14ac:dyDescent="0.3">
      <c r="A172" s="1">
        <v>44195.270833333336</v>
      </c>
      <c r="B172">
        <v>0</v>
      </c>
      <c r="C172">
        <v>0</v>
      </c>
      <c r="D172">
        <v>325.2</v>
      </c>
      <c r="E172">
        <v>4766.96</v>
      </c>
      <c r="F172">
        <v>-0.03</v>
      </c>
      <c r="G172">
        <v>0.12</v>
      </c>
      <c r="H172">
        <v>0</v>
      </c>
      <c r="I172">
        <v>102.13</v>
      </c>
      <c r="J172">
        <v>739.67</v>
      </c>
      <c r="K172">
        <v>564.94000000000005</v>
      </c>
      <c r="L172">
        <v>352.79</v>
      </c>
      <c r="M172">
        <v>18.75</v>
      </c>
      <c r="N172" t="s">
        <v>15</v>
      </c>
      <c r="O172">
        <v>34.369999999999997</v>
      </c>
    </row>
    <row r="173" spans="1:15" x14ac:dyDescent="0.3">
      <c r="A173" s="1">
        <v>44195.291666666664</v>
      </c>
      <c r="B173">
        <v>0</v>
      </c>
      <c r="C173">
        <v>0</v>
      </c>
      <c r="D173">
        <v>365.47</v>
      </c>
      <c r="E173">
        <v>4719.7299999999996</v>
      </c>
      <c r="F173">
        <v>-0.04</v>
      </c>
      <c r="G173">
        <v>0.13</v>
      </c>
      <c r="H173">
        <v>0</v>
      </c>
      <c r="I173">
        <v>102.15</v>
      </c>
      <c r="J173">
        <v>635.69000000000005</v>
      </c>
      <c r="K173">
        <v>783.82</v>
      </c>
      <c r="L173">
        <v>510.74</v>
      </c>
      <c r="M173">
        <v>18.809999999999999</v>
      </c>
      <c r="N173" t="s">
        <v>15</v>
      </c>
      <c r="O173">
        <v>33.46</v>
      </c>
    </row>
    <row r="174" spans="1:15" x14ac:dyDescent="0.3">
      <c r="A174" s="1">
        <v>44195.3125</v>
      </c>
      <c r="B174">
        <v>0</v>
      </c>
      <c r="C174">
        <v>0</v>
      </c>
      <c r="D174">
        <v>482.88</v>
      </c>
      <c r="E174">
        <v>4733.3599999999997</v>
      </c>
      <c r="F174">
        <v>-0.04</v>
      </c>
      <c r="G174">
        <v>0.28000000000000003</v>
      </c>
      <c r="H174">
        <v>0</v>
      </c>
      <c r="I174">
        <v>101.86</v>
      </c>
      <c r="J174">
        <v>526.5</v>
      </c>
      <c r="K174">
        <v>876.9</v>
      </c>
      <c r="L174">
        <v>654.09</v>
      </c>
      <c r="M174">
        <v>18.91</v>
      </c>
      <c r="N174" t="s">
        <v>15</v>
      </c>
      <c r="O174">
        <v>32.369999999999997</v>
      </c>
    </row>
    <row r="175" spans="1:15" x14ac:dyDescent="0.3">
      <c r="A175" s="1">
        <v>44195.333333333336</v>
      </c>
      <c r="B175">
        <v>0</v>
      </c>
      <c r="C175">
        <v>0</v>
      </c>
      <c r="D175">
        <v>288.51</v>
      </c>
      <c r="E175">
        <v>5060.7299999999996</v>
      </c>
      <c r="F175">
        <v>-0.03</v>
      </c>
      <c r="G175">
        <v>0.56999999999999995</v>
      </c>
      <c r="H175">
        <v>0</v>
      </c>
      <c r="I175">
        <v>101.94</v>
      </c>
      <c r="J175">
        <v>469.47</v>
      </c>
      <c r="K175">
        <v>929.19</v>
      </c>
      <c r="L175">
        <v>777.15</v>
      </c>
      <c r="M175">
        <v>19.22</v>
      </c>
      <c r="N175" t="s">
        <v>15</v>
      </c>
      <c r="O175">
        <v>36.19</v>
      </c>
    </row>
    <row r="176" spans="1:15" x14ac:dyDescent="0.3">
      <c r="A176" s="1">
        <v>44195.354166666664</v>
      </c>
      <c r="B176">
        <v>0</v>
      </c>
      <c r="C176">
        <v>0</v>
      </c>
      <c r="D176">
        <v>353.19</v>
      </c>
      <c r="E176">
        <v>5142.95</v>
      </c>
      <c r="F176">
        <v>-0.04</v>
      </c>
      <c r="G176">
        <v>0.56999999999999995</v>
      </c>
      <c r="H176">
        <v>0</v>
      </c>
      <c r="I176">
        <v>101.75</v>
      </c>
      <c r="J176">
        <v>430.59</v>
      </c>
      <c r="K176">
        <v>974.05</v>
      </c>
      <c r="L176">
        <v>911.26</v>
      </c>
      <c r="M176">
        <v>19.88</v>
      </c>
      <c r="N176" t="s">
        <v>15</v>
      </c>
      <c r="O176">
        <v>35.99</v>
      </c>
    </row>
    <row r="177" spans="1:15" x14ac:dyDescent="0.3">
      <c r="A177" s="1">
        <v>44195.375</v>
      </c>
      <c r="B177">
        <v>0</v>
      </c>
      <c r="C177">
        <v>0</v>
      </c>
      <c r="D177">
        <v>403.28</v>
      </c>
      <c r="E177">
        <v>5117.82</v>
      </c>
      <c r="F177">
        <v>-0.04</v>
      </c>
      <c r="G177">
        <v>0.45</v>
      </c>
      <c r="H177">
        <v>0</v>
      </c>
      <c r="I177">
        <v>101.89</v>
      </c>
      <c r="J177">
        <v>378.91</v>
      </c>
      <c r="K177">
        <v>967.31</v>
      </c>
      <c r="L177">
        <v>1038.74</v>
      </c>
      <c r="M177">
        <v>20.239999999999998</v>
      </c>
      <c r="N177" t="s">
        <v>15</v>
      </c>
      <c r="O177">
        <v>35.51</v>
      </c>
    </row>
    <row r="178" spans="1:15" x14ac:dyDescent="0.3">
      <c r="A178" s="1">
        <v>44195.395833333336</v>
      </c>
      <c r="B178">
        <v>0</v>
      </c>
      <c r="C178">
        <v>0</v>
      </c>
      <c r="D178">
        <v>363.64</v>
      </c>
      <c r="E178">
        <v>5102.59</v>
      </c>
      <c r="F178">
        <v>-0.03</v>
      </c>
      <c r="G178">
        <v>0.14000000000000001</v>
      </c>
      <c r="H178">
        <v>0</v>
      </c>
      <c r="I178">
        <v>263.16000000000003</v>
      </c>
      <c r="J178">
        <v>359.81</v>
      </c>
      <c r="K178">
        <v>972.99</v>
      </c>
      <c r="L178">
        <v>1158.69</v>
      </c>
      <c r="M178">
        <v>21.02</v>
      </c>
      <c r="N178" t="s">
        <v>15</v>
      </c>
      <c r="O178">
        <v>37.03</v>
      </c>
    </row>
    <row r="179" spans="1:15" x14ac:dyDescent="0.3">
      <c r="A179" s="1">
        <v>44195.416666666664</v>
      </c>
      <c r="B179">
        <v>0</v>
      </c>
      <c r="C179">
        <v>0</v>
      </c>
      <c r="D179">
        <v>319.82</v>
      </c>
      <c r="E179">
        <v>5114.3</v>
      </c>
      <c r="F179">
        <v>-0.03</v>
      </c>
      <c r="G179">
        <v>0.14000000000000001</v>
      </c>
      <c r="H179">
        <v>0</v>
      </c>
      <c r="I179">
        <v>252.11</v>
      </c>
      <c r="J179">
        <v>323.5</v>
      </c>
      <c r="K179">
        <v>1007.03</v>
      </c>
      <c r="L179">
        <v>1299.2</v>
      </c>
      <c r="M179">
        <v>21.84</v>
      </c>
      <c r="N179" t="s">
        <v>15</v>
      </c>
      <c r="O179">
        <v>39.08</v>
      </c>
    </row>
    <row r="180" spans="1:15" x14ac:dyDescent="0.3">
      <c r="A180" s="1">
        <v>44195.4375</v>
      </c>
      <c r="B180">
        <v>0</v>
      </c>
      <c r="C180">
        <v>0</v>
      </c>
      <c r="D180">
        <v>398.73</v>
      </c>
      <c r="E180">
        <v>4896.95</v>
      </c>
      <c r="F180">
        <v>-0.03</v>
      </c>
      <c r="G180">
        <v>0.13</v>
      </c>
      <c r="H180">
        <v>0</v>
      </c>
      <c r="I180">
        <v>258.19</v>
      </c>
      <c r="J180">
        <v>283.57</v>
      </c>
      <c r="K180">
        <v>1026.5899999999999</v>
      </c>
      <c r="L180">
        <v>1457.53</v>
      </c>
      <c r="M180">
        <v>22.73</v>
      </c>
      <c r="N180" t="s">
        <v>15</v>
      </c>
      <c r="O180">
        <v>34.06</v>
      </c>
    </row>
    <row r="181" spans="1:15" x14ac:dyDescent="0.3">
      <c r="A181" s="1">
        <v>44195.458333333336</v>
      </c>
      <c r="B181">
        <v>0</v>
      </c>
      <c r="C181">
        <v>0</v>
      </c>
      <c r="D181">
        <v>497.04</v>
      </c>
      <c r="E181">
        <v>4777.2</v>
      </c>
      <c r="F181">
        <v>-0.03</v>
      </c>
      <c r="G181">
        <v>0.13</v>
      </c>
      <c r="H181">
        <v>0</v>
      </c>
      <c r="I181">
        <v>258.99</v>
      </c>
      <c r="J181">
        <v>270.52999999999997</v>
      </c>
      <c r="K181">
        <v>1032.78</v>
      </c>
      <c r="L181">
        <v>1511.36</v>
      </c>
      <c r="M181">
        <v>23.58</v>
      </c>
      <c r="N181" t="s">
        <v>15</v>
      </c>
      <c r="O181">
        <v>32.46</v>
      </c>
    </row>
    <row r="182" spans="1:15" x14ac:dyDescent="0.3">
      <c r="A182" s="1">
        <v>44195.479166666664</v>
      </c>
      <c r="B182">
        <v>0</v>
      </c>
      <c r="C182">
        <v>0</v>
      </c>
      <c r="D182">
        <v>514.19000000000005</v>
      </c>
      <c r="E182">
        <v>4698.9399999999996</v>
      </c>
      <c r="F182">
        <v>-0.03</v>
      </c>
      <c r="G182">
        <v>0.12</v>
      </c>
      <c r="H182">
        <v>0</v>
      </c>
      <c r="I182">
        <v>256.58</v>
      </c>
      <c r="J182">
        <v>253.67</v>
      </c>
      <c r="K182">
        <v>1053.77</v>
      </c>
      <c r="L182">
        <v>1495.44</v>
      </c>
      <c r="M182">
        <v>23.35</v>
      </c>
      <c r="N182" t="s">
        <v>15</v>
      </c>
      <c r="O182">
        <v>32.29</v>
      </c>
    </row>
    <row r="183" spans="1:15" x14ac:dyDescent="0.3">
      <c r="A183" s="1">
        <v>44195.5</v>
      </c>
      <c r="B183">
        <v>0</v>
      </c>
      <c r="C183">
        <v>0</v>
      </c>
      <c r="D183">
        <v>601.04</v>
      </c>
      <c r="E183">
        <v>4653.45</v>
      </c>
      <c r="F183">
        <v>-0.03</v>
      </c>
      <c r="G183">
        <v>0.12</v>
      </c>
      <c r="H183">
        <v>0</v>
      </c>
      <c r="I183">
        <v>254.77</v>
      </c>
      <c r="J183">
        <v>244.29</v>
      </c>
      <c r="K183">
        <v>1012.7</v>
      </c>
      <c r="L183">
        <v>1426.68</v>
      </c>
      <c r="M183">
        <v>23.63</v>
      </c>
      <c r="N183" t="s">
        <v>15</v>
      </c>
      <c r="O183">
        <v>34.5</v>
      </c>
    </row>
    <row r="184" spans="1:15" x14ac:dyDescent="0.3">
      <c r="A184" s="1">
        <v>44195.520833333336</v>
      </c>
      <c r="B184">
        <v>-41.21</v>
      </c>
      <c r="C184">
        <v>0</v>
      </c>
      <c r="D184">
        <v>551.30999999999995</v>
      </c>
      <c r="E184">
        <v>4686.68</v>
      </c>
      <c r="F184">
        <v>-0.03</v>
      </c>
      <c r="G184">
        <v>0.12</v>
      </c>
      <c r="H184">
        <v>0</v>
      </c>
      <c r="I184">
        <v>261.04000000000002</v>
      </c>
      <c r="J184">
        <v>274.24</v>
      </c>
      <c r="K184">
        <v>1016.18</v>
      </c>
      <c r="L184">
        <v>1361</v>
      </c>
      <c r="M184">
        <v>23.19</v>
      </c>
      <c r="N184" t="s">
        <v>15</v>
      </c>
      <c r="O184">
        <v>34.159999999999997</v>
      </c>
    </row>
    <row r="185" spans="1:15" x14ac:dyDescent="0.3">
      <c r="A185" s="1">
        <v>44195.541666666664</v>
      </c>
      <c r="B185">
        <v>-200.73</v>
      </c>
      <c r="C185">
        <v>0</v>
      </c>
      <c r="D185">
        <v>610.45000000000005</v>
      </c>
      <c r="E185">
        <v>4833.08</v>
      </c>
      <c r="F185">
        <v>-0.02</v>
      </c>
      <c r="G185">
        <v>0.13</v>
      </c>
      <c r="H185">
        <v>0</v>
      </c>
      <c r="I185">
        <v>266.25</v>
      </c>
      <c r="J185">
        <v>311.12</v>
      </c>
      <c r="K185">
        <v>980.91</v>
      </c>
      <c r="L185">
        <v>1319.05</v>
      </c>
      <c r="M185">
        <v>23.54</v>
      </c>
      <c r="N185" t="s">
        <v>15</v>
      </c>
      <c r="O185">
        <v>37.9</v>
      </c>
    </row>
    <row r="186" spans="1:15" x14ac:dyDescent="0.3">
      <c r="A186" s="1">
        <v>44195.5625</v>
      </c>
      <c r="B186">
        <v>-200.44</v>
      </c>
      <c r="C186">
        <v>0</v>
      </c>
      <c r="D186">
        <v>611.86</v>
      </c>
      <c r="E186">
        <v>4865.99</v>
      </c>
      <c r="F186">
        <v>-0.02</v>
      </c>
      <c r="G186">
        <v>0.11</v>
      </c>
      <c r="H186">
        <v>0</v>
      </c>
      <c r="I186">
        <v>252.35</v>
      </c>
      <c r="J186">
        <v>382.67</v>
      </c>
      <c r="K186">
        <v>981.61</v>
      </c>
      <c r="L186">
        <v>1220.68</v>
      </c>
      <c r="M186">
        <v>23.24</v>
      </c>
      <c r="N186" t="s">
        <v>15</v>
      </c>
      <c r="O186">
        <v>36.950000000000003</v>
      </c>
    </row>
    <row r="187" spans="1:15" x14ac:dyDescent="0.3">
      <c r="A187" s="1">
        <v>44195.583333333336</v>
      </c>
      <c r="B187">
        <v>-200.39</v>
      </c>
      <c r="C187">
        <v>0</v>
      </c>
      <c r="D187">
        <v>503.65</v>
      </c>
      <c r="E187">
        <v>4996.55</v>
      </c>
      <c r="F187">
        <v>-0.02</v>
      </c>
      <c r="G187">
        <v>0.11</v>
      </c>
      <c r="H187">
        <v>0</v>
      </c>
      <c r="I187">
        <v>242.69</v>
      </c>
      <c r="J187">
        <v>406.88</v>
      </c>
      <c r="K187">
        <v>990.25</v>
      </c>
      <c r="L187">
        <v>1070.79</v>
      </c>
      <c r="M187">
        <v>22.75</v>
      </c>
      <c r="N187" t="s">
        <v>15</v>
      </c>
      <c r="O187">
        <v>37.67</v>
      </c>
    </row>
    <row r="188" spans="1:15" x14ac:dyDescent="0.3">
      <c r="A188" s="1">
        <v>44195.604166666664</v>
      </c>
      <c r="B188">
        <v>-200.04</v>
      </c>
      <c r="C188">
        <v>0</v>
      </c>
      <c r="D188">
        <v>413.2</v>
      </c>
      <c r="E188">
        <v>5238.28</v>
      </c>
      <c r="F188">
        <v>-0.02</v>
      </c>
      <c r="G188">
        <v>0.11</v>
      </c>
      <c r="H188">
        <v>0</v>
      </c>
      <c r="I188">
        <v>229.26</v>
      </c>
      <c r="J188">
        <v>387.95</v>
      </c>
      <c r="K188">
        <v>1023.01</v>
      </c>
      <c r="L188">
        <v>963.13</v>
      </c>
      <c r="M188">
        <v>22.36</v>
      </c>
      <c r="N188" t="s">
        <v>15</v>
      </c>
      <c r="O188">
        <v>38.4</v>
      </c>
    </row>
    <row r="189" spans="1:15" x14ac:dyDescent="0.3">
      <c r="A189" s="1">
        <v>44195.625</v>
      </c>
      <c r="B189">
        <v>-200.23</v>
      </c>
      <c r="C189">
        <v>0</v>
      </c>
      <c r="D189">
        <v>444.69</v>
      </c>
      <c r="E189">
        <v>5260.03</v>
      </c>
      <c r="F189">
        <v>-0.02</v>
      </c>
      <c r="G189">
        <v>0.1</v>
      </c>
      <c r="H189">
        <v>0</v>
      </c>
      <c r="I189">
        <v>276.19</v>
      </c>
      <c r="J189">
        <v>407.61</v>
      </c>
      <c r="K189">
        <v>953.2</v>
      </c>
      <c r="L189">
        <v>893.26</v>
      </c>
      <c r="M189">
        <v>22.19</v>
      </c>
      <c r="N189" t="s">
        <v>15</v>
      </c>
      <c r="O189">
        <v>35.979999999999997</v>
      </c>
    </row>
    <row r="190" spans="1:15" x14ac:dyDescent="0.3">
      <c r="A190" s="1">
        <v>44195.645833333336</v>
      </c>
      <c r="B190">
        <v>-200.41</v>
      </c>
      <c r="C190">
        <v>0</v>
      </c>
      <c r="D190">
        <v>320.60000000000002</v>
      </c>
      <c r="E190">
        <v>5588.12</v>
      </c>
      <c r="F190">
        <v>-0.02</v>
      </c>
      <c r="G190">
        <v>0.12</v>
      </c>
      <c r="H190">
        <v>0</v>
      </c>
      <c r="I190">
        <v>309.2</v>
      </c>
      <c r="J190">
        <v>476.21</v>
      </c>
      <c r="K190">
        <v>856.47</v>
      </c>
      <c r="L190">
        <v>760.52</v>
      </c>
      <c r="M190">
        <v>21.92</v>
      </c>
      <c r="N190" t="s">
        <v>15</v>
      </c>
      <c r="O190">
        <v>38.340000000000003</v>
      </c>
    </row>
    <row r="191" spans="1:15" x14ac:dyDescent="0.3">
      <c r="A191" s="1">
        <v>44195.666666666664</v>
      </c>
      <c r="B191">
        <v>-200.57</v>
      </c>
      <c r="C191">
        <v>0</v>
      </c>
      <c r="D191">
        <v>427.11</v>
      </c>
      <c r="E191">
        <v>5878.52</v>
      </c>
      <c r="F191">
        <v>-0.02</v>
      </c>
      <c r="G191">
        <v>0.1</v>
      </c>
      <c r="H191">
        <v>0</v>
      </c>
      <c r="I191">
        <v>101.94</v>
      </c>
      <c r="J191">
        <v>535.01</v>
      </c>
      <c r="K191">
        <v>738.36</v>
      </c>
      <c r="L191">
        <v>622.48</v>
      </c>
      <c r="M191">
        <v>21.57</v>
      </c>
      <c r="N191" t="s">
        <v>15</v>
      </c>
      <c r="O191">
        <v>38.97</v>
      </c>
    </row>
    <row r="192" spans="1:15" x14ac:dyDescent="0.3">
      <c r="A192" s="1">
        <v>44195.6875</v>
      </c>
      <c r="B192">
        <v>-200.27</v>
      </c>
      <c r="C192">
        <v>0</v>
      </c>
      <c r="D192">
        <v>411.78</v>
      </c>
      <c r="E192">
        <v>5994.26</v>
      </c>
      <c r="F192">
        <v>-0.02</v>
      </c>
      <c r="G192">
        <v>0.11</v>
      </c>
      <c r="H192">
        <v>0</v>
      </c>
      <c r="I192">
        <v>107.12</v>
      </c>
      <c r="J192">
        <v>604.16999999999996</v>
      </c>
      <c r="K192">
        <v>755.88</v>
      </c>
      <c r="L192">
        <v>486.94</v>
      </c>
      <c r="M192">
        <v>21.47</v>
      </c>
      <c r="N192" t="s">
        <v>15</v>
      </c>
      <c r="O192">
        <v>39.68</v>
      </c>
    </row>
    <row r="193" spans="1:15" x14ac:dyDescent="0.3">
      <c r="A193" s="1">
        <v>44195.708333333336</v>
      </c>
      <c r="B193">
        <v>-52.6</v>
      </c>
      <c r="C193">
        <v>0</v>
      </c>
      <c r="D193">
        <v>330.54</v>
      </c>
      <c r="E193">
        <v>5959.41</v>
      </c>
      <c r="F193">
        <v>-0.03</v>
      </c>
      <c r="G193">
        <v>0.1</v>
      </c>
      <c r="H193">
        <v>0</v>
      </c>
      <c r="I193">
        <v>132.91</v>
      </c>
      <c r="J193">
        <v>736.39</v>
      </c>
      <c r="K193">
        <v>650.85</v>
      </c>
      <c r="L193">
        <v>365.98</v>
      </c>
      <c r="M193">
        <v>21.16</v>
      </c>
      <c r="N193" t="s">
        <v>15</v>
      </c>
      <c r="O193">
        <v>39.17</v>
      </c>
    </row>
    <row r="194" spans="1:15" x14ac:dyDescent="0.3">
      <c r="A194" s="1">
        <v>44195.729166666664</v>
      </c>
      <c r="B194">
        <v>0</v>
      </c>
      <c r="C194">
        <v>0</v>
      </c>
      <c r="D194">
        <v>273.07</v>
      </c>
      <c r="E194">
        <v>5953.52</v>
      </c>
      <c r="F194">
        <v>-0.02</v>
      </c>
      <c r="G194">
        <v>0.12</v>
      </c>
      <c r="H194">
        <v>0</v>
      </c>
      <c r="I194">
        <v>132.72999999999999</v>
      </c>
      <c r="J194">
        <v>814.81</v>
      </c>
      <c r="K194">
        <v>604.04</v>
      </c>
      <c r="L194">
        <v>255.21</v>
      </c>
      <c r="M194">
        <v>21</v>
      </c>
      <c r="N194" t="s">
        <v>15</v>
      </c>
      <c r="O194">
        <v>33.130000000000003</v>
      </c>
    </row>
    <row r="195" spans="1:15" x14ac:dyDescent="0.3">
      <c r="A195" s="1">
        <v>44195.75</v>
      </c>
      <c r="B195">
        <v>0</v>
      </c>
      <c r="C195">
        <v>0</v>
      </c>
      <c r="D195">
        <v>271.27</v>
      </c>
      <c r="E195">
        <v>6109.3</v>
      </c>
      <c r="F195">
        <v>-0.02</v>
      </c>
      <c r="G195">
        <v>0.13</v>
      </c>
      <c r="H195">
        <v>0</v>
      </c>
      <c r="I195">
        <v>132.91999999999999</v>
      </c>
      <c r="J195">
        <v>791.55</v>
      </c>
      <c r="K195">
        <v>480.51</v>
      </c>
      <c r="L195">
        <v>143.08000000000001</v>
      </c>
      <c r="M195">
        <v>20.81</v>
      </c>
      <c r="N195" t="s">
        <v>15</v>
      </c>
      <c r="O195">
        <v>38.93</v>
      </c>
    </row>
    <row r="196" spans="1:15" x14ac:dyDescent="0.3">
      <c r="A196" s="1">
        <v>44195.770833333336</v>
      </c>
      <c r="B196">
        <v>0</v>
      </c>
      <c r="C196">
        <v>0</v>
      </c>
      <c r="D196">
        <v>219.17</v>
      </c>
      <c r="E196">
        <v>6388.65</v>
      </c>
      <c r="F196">
        <v>-0.02</v>
      </c>
      <c r="G196">
        <v>0.11</v>
      </c>
      <c r="H196">
        <v>0</v>
      </c>
      <c r="I196">
        <v>122.63</v>
      </c>
      <c r="J196">
        <v>817.58</v>
      </c>
      <c r="K196">
        <v>214.61</v>
      </c>
      <c r="L196">
        <v>51.73</v>
      </c>
      <c r="M196">
        <v>20.53</v>
      </c>
      <c r="N196" t="s">
        <v>15</v>
      </c>
      <c r="O196">
        <v>39.15</v>
      </c>
    </row>
    <row r="197" spans="1:15" x14ac:dyDescent="0.3">
      <c r="A197" s="1">
        <v>44195.791666666664</v>
      </c>
      <c r="B197">
        <v>0</v>
      </c>
      <c r="C197">
        <v>0</v>
      </c>
      <c r="D197">
        <v>144.72</v>
      </c>
      <c r="E197">
        <v>6444.08</v>
      </c>
      <c r="F197">
        <v>-0.02</v>
      </c>
      <c r="G197">
        <v>0.12</v>
      </c>
      <c r="H197">
        <v>0</v>
      </c>
      <c r="I197">
        <v>101.89</v>
      </c>
      <c r="J197">
        <v>899.44</v>
      </c>
      <c r="K197">
        <v>61.19</v>
      </c>
      <c r="L197">
        <v>10.01</v>
      </c>
      <c r="M197">
        <v>20.309999999999999</v>
      </c>
      <c r="N197" t="s">
        <v>15</v>
      </c>
      <c r="O197">
        <v>38.979999999999997</v>
      </c>
    </row>
    <row r="198" spans="1:15" x14ac:dyDescent="0.3">
      <c r="A198" s="1">
        <v>44195.8125</v>
      </c>
      <c r="B198">
        <v>0</v>
      </c>
      <c r="C198">
        <v>0</v>
      </c>
      <c r="D198">
        <v>127.73</v>
      </c>
      <c r="E198">
        <v>6524.19</v>
      </c>
      <c r="F198">
        <v>-0.02</v>
      </c>
      <c r="G198">
        <v>0.14000000000000001</v>
      </c>
      <c r="H198">
        <v>0</v>
      </c>
      <c r="I198">
        <v>101.94</v>
      </c>
      <c r="J198">
        <v>926.31</v>
      </c>
      <c r="K198">
        <v>2.67</v>
      </c>
      <c r="L198">
        <v>0.77</v>
      </c>
      <c r="M198">
        <v>20.02</v>
      </c>
      <c r="N198" t="s">
        <v>15</v>
      </c>
      <c r="O198">
        <v>40.42</v>
      </c>
    </row>
    <row r="199" spans="1:15" x14ac:dyDescent="0.3">
      <c r="A199" s="1">
        <v>44195.833333333336</v>
      </c>
      <c r="B199">
        <v>0</v>
      </c>
      <c r="C199">
        <v>0</v>
      </c>
      <c r="D199">
        <v>123.83</v>
      </c>
      <c r="E199">
        <v>6486.42</v>
      </c>
      <c r="F199">
        <v>-0.02</v>
      </c>
      <c r="G199">
        <v>0.14000000000000001</v>
      </c>
      <c r="H199">
        <v>0</v>
      </c>
      <c r="I199">
        <v>101.79</v>
      </c>
      <c r="J199">
        <v>947.19</v>
      </c>
      <c r="K199">
        <v>-0.37</v>
      </c>
      <c r="L199">
        <v>0</v>
      </c>
      <c r="M199">
        <v>19.73</v>
      </c>
      <c r="N199" t="s">
        <v>15</v>
      </c>
      <c r="O199">
        <v>45.74</v>
      </c>
    </row>
    <row r="200" spans="1:15" x14ac:dyDescent="0.3">
      <c r="A200" s="1">
        <v>44195.854166666664</v>
      </c>
      <c r="B200">
        <v>0</v>
      </c>
      <c r="C200">
        <v>0</v>
      </c>
      <c r="D200">
        <v>143.9</v>
      </c>
      <c r="E200">
        <v>6365.31</v>
      </c>
      <c r="F200">
        <v>-0.02</v>
      </c>
      <c r="G200">
        <v>0.14000000000000001</v>
      </c>
      <c r="H200">
        <v>0</v>
      </c>
      <c r="I200">
        <v>101.92</v>
      </c>
      <c r="J200">
        <v>922.04</v>
      </c>
      <c r="K200">
        <v>-0.36</v>
      </c>
      <c r="L200">
        <v>0</v>
      </c>
      <c r="M200">
        <v>19.510000000000002</v>
      </c>
      <c r="N200" t="s">
        <v>15</v>
      </c>
      <c r="O200">
        <v>38.840000000000003</v>
      </c>
    </row>
    <row r="201" spans="1:15" x14ac:dyDescent="0.3">
      <c r="A201" s="1">
        <v>44195.875</v>
      </c>
      <c r="B201">
        <v>0</v>
      </c>
      <c r="C201">
        <v>0</v>
      </c>
      <c r="D201">
        <v>174.91</v>
      </c>
      <c r="E201">
        <v>6214.26</v>
      </c>
      <c r="F201">
        <v>-0.02</v>
      </c>
      <c r="G201">
        <v>0.13</v>
      </c>
      <c r="H201">
        <v>0</v>
      </c>
      <c r="I201">
        <v>101.75</v>
      </c>
      <c r="J201">
        <v>910.12</v>
      </c>
      <c r="K201">
        <v>-0.36</v>
      </c>
      <c r="L201">
        <v>0</v>
      </c>
      <c r="M201">
        <v>19.22</v>
      </c>
      <c r="N201" t="s">
        <v>15</v>
      </c>
      <c r="O201">
        <v>37.85</v>
      </c>
    </row>
    <row r="202" spans="1:15" x14ac:dyDescent="0.3">
      <c r="A202" s="1">
        <v>44195.895833333336</v>
      </c>
      <c r="B202">
        <v>0</v>
      </c>
      <c r="C202">
        <v>0</v>
      </c>
      <c r="D202">
        <v>158.16</v>
      </c>
      <c r="E202">
        <v>6256.65</v>
      </c>
      <c r="F202">
        <v>-0.02</v>
      </c>
      <c r="G202">
        <v>0.14000000000000001</v>
      </c>
      <c r="H202">
        <v>0</v>
      </c>
      <c r="I202">
        <v>101.75</v>
      </c>
      <c r="J202">
        <v>895.03</v>
      </c>
      <c r="K202">
        <v>-0.37</v>
      </c>
      <c r="L202">
        <v>0</v>
      </c>
      <c r="M202">
        <v>18.920000000000002</v>
      </c>
      <c r="N202" t="s">
        <v>15</v>
      </c>
      <c r="O202">
        <v>38.72</v>
      </c>
    </row>
    <row r="203" spans="1:15" x14ac:dyDescent="0.3">
      <c r="A203" s="1">
        <v>44195.916666666664</v>
      </c>
      <c r="B203">
        <v>0</v>
      </c>
      <c r="C203">
        <v>0</v>
      </c>
      <c r="D203">
        <v>335.57</v>
      </c>
      <c r="E203">
        <v>5979.06</v>
      </c>
      <c r="F203">
        <v>-0.02</v>
      </c>
      <c r="G203">
        <v>0.14000000000000001</v>
      </c>
      <c r="H203">
        <v>0</v>
      </c>
      <c r="I203">
        <v>101.64</v>
      </c>
      <c r="J203">
        <v>872.51</v>
      </c>
      <c r="K203">
        <v>-0.37</v>
      </c>
      <c r="L203">
        <v>0</v>
      </c>
      <c r="M203">
        <v>18.670000000000002</v>
      </c>
      <c r="N203" t="s">
        <v>15</v>
      </c>
      <c r="O203">
        <v>35.950000000000003</v>
      </c>
    </row>
    <row r="204" spans="1:15" x14ac:dyDescent="0.3">
      <c r="A204" s="1">
        <v>44195.9375</v>
      </c>
      <c r="B204">
        <v>0</v>
      </c>
      <c r="C204">
        <v>0</v>
      </c>
      <c r="D204">
        <v>295.39</v>
      </c>
      <c r="E204">
        <v>6074.32</v>
      </c>
      <c r="F204">
        <v>-0.02</v>
      </c>
      <c r="G204">
        <v>0.14000000000000001</v>
      </c>
      <c r="H204">
        <v>0</v>
      </c>
      <c r="I204">
        <v>101.95</v>
      </c>
      <c r="J204">
        <v>853.66</v>
      </c>
      <c r="K204">
        <v>-0.37</v>
      </c>
      <c r="L204">
        <v>0</v>
      </c>
      <c r="M204">
        <v>18.8</v>
      </c>
      <c r="N204" t="s">
        <v>15</v>
      </c>
      <c r="O204">
        <v>40.35</v>
      </c>
    </row>
    <row r="205" spans="1:15" x14ac:dyDescent="0.3">
      <c r="A205" s="1">
        <v>44195.958333333336</v>
      </c>
      <c r="B205">
        <v>0</v>
      </c>
      <c r="C205">
        <v>0</v>
      </c>
      <c r="D205">
        <v>392.99</v>
      </c>
      <c r="E205">
        <v>5797.96</v>
      </c>
      <c r="F205">
        <v>-0.02</v>
      </c>
      <c r="G205">
        <v>0.14000000000000001</v>
      </c>
      <c r="H205">
        <v>0</v>
      </c>
      <c r="I205">
        <v>101.75</v>
      </c>
      <c r="J205">
        <v>843.93</v>
      </c>
      <c r="K205">
        <v>-0.37</v>
      </c>
      <c r="L205">
        <v>0</v>
      </c>
      <c r="M205">
        <v>19.149999999999999</v>
      </c>
      <c r="N205" t="s">
        <v>15</v>
      </c>
      <c r="O205">
        <v>35.58</v>
      </c>
    </row>
    <row r="206" spans="1:15" x14ac:dyDescent="0.3">
      <c r="A206" s="1">
        <v>44195.979166666664</v>
      </c>
      <c r="B206">
        <v>0</v>
      </c>
      <c r="C206">
        <v>0</v>
      </c>
      <c r="D206">
        <v>230.44</v>
      </c>
      <c r="E206">
        <v>5908.33</v>
      </c>
      <c r="F206">
        <v>-0.03</v>
      </c>
      <c r="G206">
        <v>0.14000000000000001</v>
      </c>
      <c r="H206">
        <v>0</v>
      </c>
      <c r="I206">
        <v>102.02</v>
      </c>
      <c r="J206">
        <v>817.12</v>
      </c>
      <c r="K206">
        <v>-0.33</v>
      </c>
      <c r="L206">
        <v>0</v>
      </c>
      <c r="M206">
        <v>19.37</v>
      </c>
      <c r="N206" t="s">
        <v>15</v>
      </c>
      <c r="O206">
        <v>39.880000000000003</v>
      </c>
    </row>
    <row r="207" spans="1:15" x14ac:dyDescent="0.3">
      <c r="A207" s="1">
        <v>44196</v>
      </c>
      <c r="B207">
        <v>0</v>
      </c>
      <c r="C207">
        <v>0</v>
      </c>
      <c r="D207">
        <v>250.78</v>
      </c>
      <c r="E207">
        <v>5807.22</v>
      </c>
      <c r="F207">
        <v>-0.03</v>
      </c>
      <c r="G207">
        <v>0.14000000000000001</v>
      </c>
      <c r="H207">
        <v>0</v>
      </c>
      <c r="I207">
        <v>101.84</v>
      </c>
      <c r="J207">
        <v>770.04</v>
      </c>
      <c r="K207">
        <v>-0.36</v>
      </c>
      <c r="L207">
        <v>0</v>
      </c>
      <c r="M207">
        <v>19.420000000000002</v>
      </c>
      <c r="N207" t="s">
        <v>15</v>
      </c>
      <c r="O207">
        <v>38.840000000000003</v>
      </c>
    </row>
    <row r="208" spans="1:15" x14ac:dyDescent="0.3">
      <c r="A208" s="1">
        <v>44196.020833333336</v>
      </c>
      <c r="B208">
        <v>0</v>
      </c>
      <c r="C208">
        <v>0</v>
      </c>
      <c r="D208">
        <v>330.08</v>
      </c>
      <c r="E208">
        <v>5575.73</v>
      </c>
      <c r="F208">
        <v>-0.03</v>
      </c>
      <c r="G208">
        <v>0.14000000000000001</v>
      </c>
      <c r="H208">
        <v>0</v>
      </c>
      <c r="I208">
        <v>101.77</v>
      </c>
      <c r="J208">
        <v>757.75</v>
      </c>
      <c r="K208">
        <v>-0.36</v>
      </c>
      <c r="L208">
        <v>0</v>
      </c>
      <c r="M208">
        <v>19.559999999999999</v>
      </c>
      <c r="N208" t="s">
        <v>15</v>
      </c>
      <c r="O208">
        <v>35.93</v>
      </c>
    </row>
    <row r="209" spans="1:15" x14ac:dyDescent="0.3">
      <c r="A209" s="1">
        <v>44196.041666666664</v>
      </c>
      <c r="B209">
        <v>0</v>
      </c>
      <c r="C209">
        <v>0</v>
      </c>
      <c r="D209">
        <v>520.01</v>
      </c>
      <c r="E209">
        <v>5167.3599999999997</v>
      </c>
      <c r="F209">
        <v>-0.03</v>
      </c>
      <c r="G209">
        <v>0.14000000000000001</v>
      </c>
      <c r="H209">
        <v>0</v>
      </c>
      <c r="I209">
        <v>101.62</v>
      </c>
      <c r="J209">
        <v>755.45</v>
      </c>
      <c r="K209">
        <v>-0.36</v>
      </c>
      <c r="L209">
        <v>0</v>
      </c>
      <c r="M209">
        <v>19.47</v>
      </c>
      <c r="N209" t="s">
        <v>15</v>
      </c>
      <c r="O209">
        <v>35.6</v>
      </c>
    </row>
    <row r="210" spans="1:15" x14ac:dyDescent="0.3">
      <c r="A210" s="1">
        <v>44196.0625</v>
      </c>
      <c r="B210">
        <v>0</v>
      </c>
      <c r="C210">
        <v>0</v>
      </c>
      <c r="D210">
        <v>675.48</v>
      </c>
      <c r="E210">
        <v>4646.2299999999996</v>
      </c>
      <c r="F210">
        <v>-0.03</v>
      </c>
      <c r="G210">
        <v>0.14000000000000001</v>
      </c>
      <c r="H210">
        <v>0</v>
      </c>
      <c r="I210">
        <v>101.82</v>
      </c>
      <c r="J210">
        <v>782.39</v>
      </c>
      <c r="K210">
        <v>-0.36</v>
      </c>
      <c r="L210">
        <v>0</v>
      </c>
      <c r="M210">
        <v>19.079999999999998</v>
      </c>
      <c r="N210" t="s">
        <v>15</v>
      </c>
      <c r="O210">
        <v>34.19</v>
      </c>
    </row>
    <row r="211" spans="1:15" x14ac:dyDescent="0.3">
      <c r="A211" s="1">
        <v>44196.083333333336</v>
      </c>
      <c r="B211">
        <v>0</v>
      </c>
      <c r="C211">
        <v>0</v>
      </c>
      <c r="D211">
        <v>798.98</v>
      </c>
      <c r="E211">
        <v>4331.92</v>
      </c>
      <c r="F211">
        <v>-0.03</v>
      </c>
      <c r="G211">
        <v>0.13</v>
      </c>
      <c r="H211">
        <v>0</v>
      </c>
      <c r="I211">
        <v>101.73</v>
      </c>
      <c r="J211">
        <v>789.02</v>
      </c>
      <c r="K211">
        <v>-0.36</v>
      </c>
      <c r="L211">
        <v>0</v>
      </c>
      <c r="M211">
        <v>18.97</v>
      </c>
      <c r="N211" t="s">
        <v>15</v>
      </c>
      <c r="O211">
        <v>34.92</v>
      </c>
    </row>
    <row r="212" spans="1:15" x14ac:dyDescent="0.3">
      <c r="A212" s="1">
        <v>44196.104166666664</v>
      </c>
      <c r="B212">
        <v>0</v>
      </c>
      <c r="C212">
        <v>0</v>
      </c>
      <c r="D212">
        <v>774.01</v>
      </c>
      <c r="E212">
        <v>4229.5200000000004</v>
      </c>
      <c r="F212">
        <v>-0.03</v>
      </c>
      <c r="G212">
        <v>0.14000000000000001</v>
      </c>
      <c r="H212">
        <v>0</v>
      </c>
      <c r="I212">
        <v>101.48</v>
      </c>
      <c r="J212">
        <v>763.48</v>
      </c>
      <c r="K212">
        <v>-0.4</v>
      </c>
      <c r="L212">
        <v>0</v>
      </c>
      <c r="M212">
        <v>18.649999999999999</v>
      </c>
      <c r="N212" t="s">
        <v>15</v>
      </c>
      <c r="O212">
        <v>35.130000000000003</v>
      </c>
    </row>
    <row r="213" spans="1:15" x14ac:dyDescent="0.3">
      <c r="A213" s="1">
        <v>44196.125</v>
      </c>
      <c r="B213">
        <v>0</v>
      </c>
      <c r="C213">
        <v>0</v>
      </c>
      <c r="D213">
        <v>781.13</v>
      </c>
      <c r="E213">
        <v>4139.34</v>
      </c>
      <c r="F213">
        <v>-0.03</v>
      </c>
      <c r="G213">
        <v>0.14000000000000001</v>
      </c>
      <c r="H213">
        <v>0</v>
      </c>
      <c r="I213">
        <v>101.81</v>
      </c>
      <c r="J213">
        <v>814.08</v>
      </c>
      <c r="K213">
        <v>-0.36</v>
      </c>
      <c r="L213">
        <v>0</v>
      </c>
      <c r="M213">
        <v>18.46</v>
      </c>
      <c r="N213" t="s">
        <v>15</v>
      </c>
      <c r="O213">
        <v>31.41</v>
      </c>
    </row>
    <row r="214" spans="1:15" x14ac:dyDescent="0.3">
      <c r="A214" s="1">
        <v>44196.145833333336</v>
      </c>
      <c r="B214">
        <v>0</v>
      </c>
      <c r="C214">
        <v>0</v>
      </c>
      <c r="D214">
        <v>792.06</v>
      </c>
      <c r="E214">
        <v>4059.2</v>
      </c>
      <c r="F214">
        <v>-0.04</v>
      </c>
      <c r="G214">
        <v>0.14000000000000001</v>
      </c>
      <c r="H214">
        <v>0</v>
      </c>
      <c r="I214">
        <v>101.85</v>
      </c>
      <c r="J214">
        <v>823.14</v>
      </c>
      <c r="K214">
        <v>-0.36</v>
      </c>
      <c r="L214">
        <v>0</v>
      </c>
      <c r="M214">
        <v>18.68</v>
      </c>
      <c r="N214" t="s">
        <v>15</v>
      </c>
      <c r="O214">
        <v>30.93</v>
      </c>
    </row>
    <row r="215" spans="1:15" x14ac:dyDescent="0.3">
      <c r="A215" s="1">
        <v>44196.166666666664</v>
      </c>
      <c r="B215">
        <v>0</v>
      </c>
      <c r="C215">
        <v>0</v>
      </c>
      <c r="D215">
        <v>828.36</v>
      </c>
      <c r="E215">
        <v>4076.97</v>
      </c>
      <c r="F215">
        <v>-0.04</v>
      </c>
      <c r="G215">
        <v>0.13</v>
      </c>
      <c r="H215">
        <v>0</v>
      </c>
      <c r="I215">
        <v>101.57</v>
      </c>
      <c r="J215">
        <v>805.11</v>
      </c>
      <c r="K215">
        <v>-0.36</v>
      </c>
      <c r="L215">
        <v>0.09</v>
      </c>
      <c r="M215">
        <v>19.059999999999999</v>
      </c>
      <c r="N215" t="s">
        <v>15</v>
      </c>
      <c r="O215">
        <v>32.61</v>
      </c>
    </row>
    <row r="216" spans="1:15" x14ac:dyDescent="0.3">
      <c r="A216" s="1">
        <v>44196.1875</v>
      </c>
      <c r="B216">
        <v>0</v>
      </c>
      <c r="C216">
        <v>0</v>
      </c>
      <c r="D216">
        <v>762.02</v>
      </c>
      <c r="E216">
        <v>4239.58</v>
      </c>
      <c r="F216">
        <v>-0.04</v>
      </c>
      <c r="G216">
        <v>0.13</v>
      </c>
      <c r="H216">
        <v>0</v>
      </c>
      <c r="I216">
        <v>101.57</v>
      </c>
      <c r="J216">
        <v>795.63</v>
      </c>
      <c r="K216">
        <v>-0.27</v>
      </c>
      <c r="L216">
        <v>3.66</v>
      </c>
      <c r="M216">
        <v>19.38</v>
      </c>
      <c r="N216" t="s">
        <v>15</v>
      </c>
      <c r="O216">
        <v>36.26</v>
      </c>
    </row>
    <row r="217" spans="1:15" x14ac:dyDescent="0.3">
      <c r="A217" s="1">
        <v>44196.208333333336</v>
      </c>
      <c r="B217">
        <v>0</v>
      </c>
      <c r="C217">
        <v>0</v>
      </c>
      <c r="D217">
        <v>702.22</v>
      </c>
      <c r="E217">
        <v>4390.16</v>
      </c>
      <c r="F217">
        <v>-0.04</v>
      </c>
      <c r="G217">
        <v>0.12</v>
      </c>
      <c r="H217">
        <v>0</v>
      </c>
      <c r="I217">
        <v>101.61</v>
      </c>
      <c r="J217">
        <v>782.7</v>
      </c>
      <c r="K217">
        <v>0.27</v>
      </c>
      <c r="L217">
        <v>36.29</v>
      </c>
      <c r="M217">
        <v>19.77</v>
      </c>
      <c r="N217" t="s">
        <v>15</v>
      </c>
      <c r="O217">
        <v>33.369999999999997</v>
      </c>
    </row>
    <row r="218" spans="1:15" x14ac:dyDescent="0.3">
      <c r="A218" s="1">
        <v>44196.229166666664</v>
      </c>
      <c r="B218">
        <v>0</v>
      </c>
      <c r="C218">
        <v>0</v>
      </c>
      <c r="D218">
        <v>706.35</v>
      </c>
      <c r="E218">
        <v>4533.32</v>
      </c>
      <c r="F218">
        <v>-0.03</v>
      </c>
      <c r="G218">
        <v>0.11</v>
      </c>
      <c r="H218">
        <v>0</v>
      </c>
      <c r="I218">
        <v>101.42</v>
      </c>
      <c r="J218">
        <v>772.74</v>
      </c>
      <c r="K218">
        <v>32.94</v>
      </c>
      <c r="L218">
        <v>117.97</v>
      </c>
      <c r="M218">
        <v>20.18</v>
      </c>
      <c r="N218" t="s">
        <v>15</v>
      </c>
      <c r="O218">
        <v>37.08</v>
      </c>
    </row>
    <row r="219" spans="1:15" x14ac:dyDescent="0.3">
      <c r="A219" s="1">
        <v>44196.25</v>
      </c>
      <c r="B219">
        <v>0</v>
      </c>
      <c r="C219">
        <v>0</v>
      </c>
      <c r="D219">
        <v>696.83</v>
      </c>
      <c r="E219">
        <v>4515.75</v>
      </c>
      <c r="F219">
        <v>-0.03</v>
      </c>
      <c r="G219">
        <v>0.11</v>
      </c>
      <c r="H219">
        <v>0</v>
      </c>
      <c r="I219">
        <v>117.64</v>
      </c>
      <c r="J219">
        <v>741.57</v>
      </c>
      <c r="K219">
        <v>143.86000000000001</v>
      </c>
      <c r="L219">
        <v>235.79</v>
      </c>
      <c r="M219">
        <v>20.64</v>
      </c>
      <c r="N219" t="s">
        <v>15</v>
      </c>
      <c r="O219">
        <v>34.18</v>
      </c>
    </row>
    <row r="220" spans="1:15" x14ac:dyDescent="0.3">
      <c r="A220" s="1">
        <v>44196.270833333336</v>
      </c>
      <c r="B220">
        <v>0</v>
      </c>
      <c r="C220">
        <v>0</v>
      </c>
      <c r="D220">
        <v>788.49</v>
      </c>
      <c r="E220">
        <v>4480.43</v>
      </c>
      <c r="F220">
        <v>-0.03</v>
      </c>
      <c r="G220">
        <v>0.12</v>
      </c>
      <c r="H220">
        <v>0</v>
      </c>
      <c r="I220">
        <v>151.43</v>
      </c>
      <c r="J220">
        <v>722.98</v>
      </c>
      <c r="K220">
        <v>278.58999999999997</v>
      </c>
      <c r="L220">
        <v>407.56</v>
      </c>
      <c r="M220">
        <v>20.99</v>
      </c>
      <c r="N220" t="s">
        <v>15</v>
      </c>
      <c r="O220">
        <v>21.12</v>
      </c>
    </row>
    <row r="221" spans="1:15" x14ac:dyDescent="0.3">
      <c r="A221" s="1">
        <v>44196.291666666664</v>
      </c>
      <c r="B221">
        <v>0</v>
      </c>
      <c r="C221">
        <v>0</v>
      </c>
      <c r="D221">
        <v>681.57</v>
      </c>
      <c r="E221">
        <v>4378.8100000000004</v>
      </c>
      <c r="F221">
        <v>-0.03</v>
      </c>
      <c r="G221">
        <v>0.12</v>
      </c>
      <c r="H221">
        <v>0</v>
      </c>
      <c r="I221">
        <v>196.45</v>
      </c>
      <c r="J221">
        <v>697.22</v>
      </c>
      <c r="K221">
        <v>498.81</v>
      </c>
      <c r="L221">
        <v>591.41</v>
      </c>
      <c r="M221">
        <v>21.47</v>
      </c>
      <c r="N221" t="s">
        <v>15</v>
      </c>
      <c r="O221">
        <v>29.04</v>
      </c>
    </row>
    <row r="222" spans="1:15" x14ac:dyDescent="0.3">
      <c r="A222" s="1">
        <v>44196.3125</v>
      </c>
      <c r="B222">
        <v>0</v>
      </c>
      <c r="C222">
        <v>0</v>
      </c>
      <c r="D222">
        <v>411.57</v>
      </c>
      <c r="E222">
        <v>4566.01</v>
      </c>
      <c r="F222">
        <v>-0.03</v>
      </c>
      <c r="G222">
        <v>0.2</v>
      </c>
      <c r="H222">
        <v>0</v>
      </c>
      <c r="I222">
        <v>307.18</v>
      </c>
      <c r="J222">
        <v>692.45</v>
      </c>
      <c r="K222">
        <v>658.24</v>
      </c>
      <c r="L222">
        <v>743.38</v>
      </c>
      <c r="M222">
        <v>22.02</v>
      </c>
      <c r="N222" t="s">
        <v>15</v>
      </c>
      <c r="O222">
        <v>34.17</v>
      </c>
    </row>
    <row r="223" spans="1:15" x14ac:dyDescent="0.3">
      <c r="A223" s="1">
        <v>44196.333333333336</v>
      </c>
      <c r="B223">
        <v>0</v>
      </c>
      <c r="C223">
        <v>0</v>
      </c>
      <c r="D223">
        <v>351.99</v>
      </c>
      <c r="E223">
        <v>4681.96</v>
      </c>
      <c r="F223">
        <v>-0.03</v>
      </c>
      <c r="G223">
        <v>0.21</v>
      </c>
      <c r="H223">
        <v>0</v>
      </c>
      <c r="I223">
        <v>312.47000000000003</v>
      </c>
      <c r="J223">
        <v>638.5</v>
      </c>
      <c r="K223">
        <v>829.79</v>
      </c>
      <c r="L223">
        <v>895.84</v>
      </c>
      <c r="M223">
        <v>22.32</v>
      </c>
      <c r="N223" t="s">
        <v>15</v>
      </c>
      <c r="O223">
        <v>41.57</v>
      </c>
    </row>
    <row r="224" spans="1:15" x14ac:dyDescent="0.3">
      <c r="A224" s="1">
        <v>44196.354166666664</v>
      </c>
      <c r="B224">
        <v>0</v>
      </c>
      <c r="C224">
        <v>0</v>
      </c>
      <c r="D224">
        <v>339.31</v>
      </c>
      <c r="E224">
        <v>4758.5</v>
      </c>
      <c r="F224">
        <v>-0.03</v>
      </c>
      <c r="G224">
        <v>0.2</v>
      </c>
      <c r="H224">
        <v>0</v>
      </c>
      <c r="I224">
        <v>264.39</v>
      </c>
      <c r="J224">
        <v>567.37</v>
      </c>
      <c r="K224">
        <v>975.9</v>
      </c>
      <c r="L224">
        <v>1059.8</v>
      </c>
      <c r="M224">
        <v>22.92</v>
      </c>
      <c r="N224" t="s">
        <v>15</v>
      </c>
      <c r="O224">
        <v>38.72</v>
      </c>
    </row>
    <row r="225" spans="1:15" x14ac:dyDescent="0.3">
      <c r="A225" s="1">
        <v>44196.375</v>
      </c>
      <c r="B225">
        <v>0</v>
      </c>
      <c r="C225">
        <v>0</v>
      </c>
      <c r="D225">
        <v>381.81</v>
      </c>
      <c r="E225">
        <v>4702.32</v>
      </c>
      <c r="F225">
        <v>-0.03</v>
      </c>
      <c r="G225">
        <v>0.19</v>
      </c>
      <c r="H225">
        <v>0</v>
      </c>
      <c r="I225">
        <v>281.77999999999997</v>
      </c>
      <c r="J225">
        <v>487.83</v>
      </c>
      <c r="K225">
        <v>969.96</v>
      </c>
      <c r="L225">
        <v>1198.99</v>
      </c>
      <c r="M225">
        <v>23.33</v>
      </c>
      <c r="N225" t="s">
        <v>15</v>
      </c>
      <c r="O225">
        <v>34.979999999999997</v>
      </c>
    </row>
    <row r="226" spans="1:15" x14ac:dyDescent="0.3">
      <c r="A226" s="1">
        <v>44196.395833333336</v>
      </c>
      <c r="B226">
        <v>0</v>
      </c>
      <c r="C226">
        <v>0</v>
      </c>
      <c r="D226">
        <v>316.87</v>
      </c>
      <c r="E226">
        <v>4881.53</v>
      </c>
      <c r="F226">
        <v>-0.03</v>
      </c>
      <c r="G226">
        <v>0.17</v>
      </c>
      <c r="H226">
        <v>0</v>
      </c>
      <c r="I226">
        <v>262.74</v>
      </c>
      <c r="J226">
        <v>438.9</v>
      </c>
      <c r="K226">
        <v>1035.0999999999999</v>
      </c>
      <c r="L226">
        <v>1305.21</v>
      </c>
      <c r="M226">
        <v>23.47</v>
      </c>
      <c r="N226" t="s">
        <v>15</v>
      </c>
      <c r="O226">
        <v>43.91</v>
      </c>
    </row>
    <row r="227" spans="1:15" x14ac:dyDescent="0.3">
      <c r="A227" s="1">
        <v>44196.416666666664</v>
      </c>
      <c r="B227">
        <v>0</v>
      </c>
      <c r="C227">
        <v>0</v>
      </c>
      <c r="D227">
        <v>236.39</v>
      </c>
      <c r="E227">
        <v>4979.05</v>
      </c>
      <c r="F227">
        <v>-0.03</v>
      </c>
      <c r="G227">
        <v>0.16</v>
      </c>
      <c r="H227">
        <v>0</v>
      </c>
      <c r="I227">
        <v>248.73</v>
      </c>
      <c r="J227">
        <v>405.59</v>
      </c>
      <c r="K227">
        <v>1044.32</v>
      </c>
      <c r="L227">
        <v>1369.13</v>
      </c>
      <c r="M227">
        <v>24.01</v>
      </c>
      <c r="N227" t="s">
        <v>15</v>
      </c>
      <c r="O227">
        <v>38.17</v>
      </c>
    </row>
    <row r="228" spans="1:15" x14ac:dyDescent="0.3">
      <c r="A228" s="1">
        <v>44196.4375</v>
      </c>
      <c r="B228">
        <v>0</v>
      </c>
      <c r="C228">
        <v>0</v>
      </c>
      <c r="D228">
        <v>304.93</v>
      </c>
      <c r="E228">
        <v>4951.07</v>
      </c>
      <c r="F228">
        <v>-0.03</v>
      </c>
      <c r="G228">
        <v>0.14000000000000001</v>
      </c>
      <c r="H228">
        <v>0</v>
      </c>
      <c r="I228">
        <v>246.64</v>
      </c>
      <c r="J228">
        <v>405.75</v>
      </c>
      <c r="K228">
        <v>1082.06</v>
      </c>
      <c r="L228">
        <v>1383.07</v>
      </c>
      <c r="M228">
        <v>23.62</v>
      </c>
      <c r="N228" t="s">
        <v>15</v>
      </c>
      <c r="O228">
        <v>38.14</v>
      </c>
    </row>
    <row r="229" spans="1:15" x14ac:dyDescent="0.3">
      <c r="A229" s="1">
        <v>44196.458333333336</v>
      </c>
      <c r="B229">
        <v>0</v>
      </c>
      <c r="C229">
        <v>0</v>
      </c>
      <c r="D229">
        <v>317.93</v>
      </c>
      <c r="E229">
        <v>4941.63</v>
      </c>
      <c r="F229">
        <v>-0.03</v>
      </c>
      <c r="G229">
        <v>0.14000000000000001</v>
      </c>
      <c r="H229">
        <v>0</v>
      </c>
      <c r="I229">
        <v>235.26</v>
      </c>
      <c r="J229">
        <v>412.07</v>
      </c>
      <c r="K229">
        <v>1066.94</v>
      </c>
      <c r="L229">
        <v>1354.71</v>
      </c>
      <c r="M229">
        <v>23.44</v>
      </c>
      <c r="N229" t="s">
        <v>15</v>
      </c>
      <c r="O229">
        <v>37.44</v>
      </c>
    </row>
    <row r="230" spans="1:15" x14ac:dyDescent="0.3">
      <c r="A230" s="1">
        <v>44196.479166666664</v>
      </c>
      <c r="B230">
        <v>0</v>
      </c>
      <c r="C230">
        <v>0</v>
      </c>
      <c r="D230">
        <v>228.04</v>
      </c>
      <c r="E230">
        <v>5033.3500000000004</v>
      </c>
      <c r="F230">
        <v>-0.02</v>
      </c>
      <c r="G230">
        <v>0.13</v>
      </c>
      <c r="H230">
        <v>0</v>
      </c>
      <c r="I230">
        <v>232.5</v>
      </c>
      <c r="J230">
        <v>434.23</v>
      </c>
      <c r="K230">
        <v>1075.98</v>
      </c>
      <c r="L230">
        <v>1324.09</v>
      </c>
      <c r="M230">
        <v>22.87</v>
      </c>
      <c r="N230" t="s">
        <v>15</v>
      </c>
      <c r="O230">
        <v>36.630000000000003</v>
      </c>
    </row>
    <row r="231" spans="1:15" x14ac:dyDescent="0.3">
      <c r="A231" s="1">
        <v>44196.5</v>
      </c>
      <c r="B231">
        <v>0</v>
      </c>
      <c r="C231">
        <v>0</v>
      </c>
      <c r="D231">
        <v>307.05</v>
      </c>
      <c r="E231">
        <v>5108.45</v>
      </c>
      <c r="F231">
        <v>-0.02</v>
      </c>
      <c r="G231">
        <v>0.14000000000000001</v>
      </c>
      <c r="H231">
        <v>0</v>
      </c>
      <c r="I231">
        <v>240.91</v>
      </c>
      <c r="J231">
        <v>380.89</v>
      </c>
      <c r="K231">
        <v>988.76</v>
      </c>
      <c r="L231">
        <v>1250.6199999999999</v>
      </c>
      <c r="M231">
        <v>22.28</v>
      </c>
      <c r="N231" t="s">
        <v>15</v>
      </c>
      <c r="O231">
        <v>38.36</v>
      </c>
    </row>
    <row r="232" spans="1:15" x14ac:dyDescent="0.3">
      <c r="A232" s="1">
        <v>44196.520833333336</v>
      </c>
      <c r="B232">
        <v>0</v>
      </c>
      <c r="C232">
        <v>0</v>
      </c>
      <c r="D232">
        <v>392.66</v>
      </c>
      <c r="E232">
        <v>5150.5</v>
      </c>
      <c r="F232">
        <v>-0.03</v>
      </c>
      <c r="G232">
        <v>0.13</v>
      </c>
      <c r="H232">
        <v>0</v>
      </c>
      <c r="I232">
        <v>224.49</v>
      </c>
      <c r="J232">
        <v>345.51</v>
      </c>
      <c r="K232">
        <v>890.05</v>
      </c>
      <c r="L232">
        <v>1197.76</v>
      </c>
      <c r="M232">
        <v>22.02</v>
      </c>
      <c r="N232" t="s">
        <v>15</v>
      </c>
      <c r="O232">
        <v>36.92</v>
      </c>
    </row>
    <row r="233" spans="1:15" x14ac:dyDescent="0.3">
      <c r="A233" s="1">
        <v>44196.541666666664</v>
      </c>
      <c r="B233">
        <v>0</v>
      </c>
      <c r="C233">
        <v>0</v>
      </c>
      <c r="D233">
        <v>440.94</v>
      </c>
      <c r="E233">
        <v>5054.01</v>
      </c>
      <c r="F233">
        <v>-0.03</v>
      </c>
      <c r="G233">
        <v>0.15</v>
      </c>
      <c r="H233">
        <v>0</v>
      </c>
      <c r="I233">
        <v>223.97</v>
      </c>
      <c r="J233">
        <v>379.64</v>
      </c>
      <c r="K233">
        <v>888.45</v>
      </c>
      <c r="L233">
        <v>1123.4000000000001</v>
      </c>
      <c r="M233">
        <v>21.8</v>
      </c>
      <c r="N233" t="s">
        <v>15</v>
      </c>
      <c r="O233">
        <v>33.44</v>
      </c>
    </row>
    <row r="234" spans="1:15" x14ac:dyDescent="0.3">
      <c r="A234" s="1">
        <v>44196.5625</v>
      </c>
      <c r="B234">
        <v>0</v>
      </c>
      <c r="C234">
        <v>0</v>
      </c>
      <c r="D234">
        <v>530.45000000000005</v>
      </c>
      <c r="E234">
        <v>5037.32</v>
      </c>
      <c r="F234">
        <v>-0.03</v>
      </c>
      <c r="G234">
        <v>0.13</v>
      </c>
      <c r="H234">
        <v>0</v>
      </c>
      <c r="I234">
        <v>239.08</v>
      </c>
      <c r="J234">
        <v>421.42</v>
      </c>
      <c r="K234">
        <v>838.38</v>
      </c>
      <c r="L234">
        <v>1086.79</v>
      </c>
      <c r="M234">
        <v>21.43</v>
      </c>
      <c r="N234" t="s">
        <v>15</v>
      </c>
      <c r="O234">
        <v>21.97</v>
      </c>
    </row>
    <row r="235" spans="1:15" x14ac:dyDescent="0.3">
      <c r="A235" s="1">
        <v>44196.583333333336</v>
      </c>
      <c r="B235">
        <v>0</v>
      </c>
      <c r="C235">
        <v>0</v>
      </c>
      <c r="D235">
        <v>567.89</v>
      </c>
      <c r="E235">
        <v>4995.13</v>
      </c>
      <c r="F235">
        <v>-0.02</v>
      </c>
      <c r="G235">
        <v>0.12</v>
      </c>
      <c r="H235">
        <v>0</v>
      </c>
      <c r="I235">
        <v>258.82</v>
      </c>
      <c r="J235">
        <v>471.97</v>
      </c>
      <c r="K235">
        <v>703.61</v>
      </c>
      <c r="L235">
        <v>1088.1500000000001</v>
      </c>
      <c r="M235">
        <v>20.93</v>
      </c>
      <c r="N235" t="s">
        <v>15</v>
      </c>
      <c r="O235">
        <v>27.51</v>
      </c>
    </row>
    <row r="236" spans="1:15" x14ac:dyDescent="0.3">
      <c r="A236" s="1">
        <v>44196.604166666664</v>
      </c>
      <c r="B236">
        <v>0</v>
      </c>
      <c r="C236">
        <v>0</v>
      </c>
      <c r="D236">
        <v>571.16999999999996</v>
      </c>
      <c r="E236">
        <v>5083.3500000000004</v>
      </c>
      <c r="F236">
        <v>-0.02</v>
      </c>
      <c r="G236">
        <v>0.14000000000000001</v>
      </c>
      <c r="H236">
        <v>0</v>
      </c>
      <c r="I236">
        <v>258.33</v>
      </c>
      <c r="J236">
        <v>505.44</v>
      </c>
      <c r="K236">
        <v>578.63</v>
      </c>
      <c r="L236">
        <v>980.04</v>
      </c>
      <c r="M236">
        <v>20.38</v>
      </c>
      <c r="N236" t="s">
        <v>15</v>
      </c>
      <c r="O236">
        <v>31.51</v>
      </c>
    </row>
    <row r="237" spans="1:15" x14ac:dyDescent="0.3">
      <c r="A237" s="1">
        <v>44196.625</v>
      </c>
      <c r="B237">
        <v>0</v>
      </c>
      <c r="C237">
        <v>0</v>
      </c>
      <c r="D237">
        <v>505.95</v>
      </c>
      <c r="E237">
        <v>5164.9799999999996</v>
      </c>
      <c r="F237">
        <v>-0.02</v>
      </c>
      <c r="G237">
        <v>0.13</v>
      </c>
      <c r="H237">
        <v>0</v>
      </c>
      <c r="I237">
        <v>267.39999999999998</v>
      </c>
      <c r="J237">
        <v>598.36</v>
      </c>
      <c r="K237">
        <v>623.84</v>
      </c>
      <c r="L237">
        <v>812.35</v>
      </c>
      <c r="M237">
        <v>20.03</v>
      </c>
      <c r="N237" t="s">
        <v>15</v>
      </c>
      <c r="O237">
        <v>36.479999999999997</v>
      </c>
    </row>
    <row r="238" spans="1:15" x14ac:dyDescent="0.3">
      <c r="A238" s="1">
        <v>44196.645833333336</v>
      </c>
      <c r="B238">
        <v>0</v>
      </c>
      <c r="C238">
        <v>0</v>
      </c>
      <c r="D238">
        <v>330.1</v>
      </c>
      <c r="E238">
        <v>5341.29</v>
      </c>
      <c r="F238">
        <v>-0.02</v>
      </c>
      <c r="G238">
        <v>0.13</v>
      </c>
      <c r="H238">
        <v>0</v>
      </c>
      <c r="I238">
        <v>314.93</v>
      </c>
      <c r="J238">
        <v>697.61</v>
      </c>
      <c r="K238">
        <v>524.55999999999995</v>
      </c>
      <c r="L238">
        <v>685.42</v>
      </c>
      <c r="M238">
        <v>19.829999999999998</v>
      </c>
      <c r="N238" t="s">
        <v>15</v>
      </c>
      <c r="O238">
        <v>35.729999999999997</v>
      </c>
    </row>
    <row r="239" spans="1:15" x14ac:dyDescent="0.3">
      <c r="A239" s="1">
        <v>44196.666666666664</v>
      </c>
      <c r="B239">
        <v>0</v>
      </c>
      <c r="C239">
        <v>0</v>
      </c>
      <c r="D239">
        <v>205.24</v>
      </c>
      <c r="E239">
        <v>5673.51</v>
      </c>
      <c r="F239">
        <v>-0.02</v>
      </c>
      <c r="G239">
        <v>0.12</v>
      </c>
      <c r="H239">
        <v>0</v>
      </c>
      <c r="I239">
        <v>273.61</v>
      </c>
      <c r="J239">
        <v>721.49</v>
      </c>
      <c r="K239">
        <v>532.17999999999995</v>
      </c>
      <c r="L239">
        <v>562.21</v>
      </c>
      <c r="M239">
        <v>19.8</v>
      </c>
      <c r="N239" t="s">
        <v>15</v>
      </c>
      <c r="O239">
        <v>38.520000000000003</v>
      </c>
    </row>
    <row r="240" spans="1:15" x14ac:dyDescent="0.3">
      <c r="A240" s="1">
        <v>44196.6875</v>
      </c>
      <c r="B240">
        <v>0</v>
      </c>
      <c r="C240">
        <v>0</v>
      </c>
      <c r="D240">
        <v>366.85</v>
      </c>
      <c r="E240">
        <v>5825.97</v>
      </c>
      <c r="F240">
        <v>-0.02</v>
      </c>
      <c r="G240">
        <v>0.12</v>
      </c>
      <c r="H240">
        <v>0</v>
      </c>
      <c r="I240">
        <v>292.7</v>
      </c>
      <c r="J240">
        <v>702.51</v>
      </c>
      <c r="K240">
        <v>410.81</v>
      </c>
      <c r="L240">
        <v>420.02</v>
      </c>
      <c r="M240">
        <v>19.82</v>
      </c>
      <c r="N240" t="s">
        <v>15</v>
      </c>
      <c r="O240">
        <v>22.28</v>
      </c>
    </row>
    <row r="241" spans="1:15" x14ac:dyDescent="0.3">
      <c r="A241" s="1">
        <v>44196.708333333336</v>
      </c>
      <c r="B241">
        <v>0</v>
      </c>
      <c r="C241">
        <v>0</v>
      </c>
      <c r="D241">
        <v>486.88</v>
      </c>
      <c r="E241">
        <v>5842.59</v>
      </c>
      <c r="F241">
        <v>-0.02</v>
      </c>
      <c r="G241">
        <v>0.12</v>
      </c>
      <c r="H241">
        <v>0</v>
      </c>
      <c r="I241">
        <v>297.58</v>
      </c>
      <c r="J241">
        <v>735.29</v>
      </c>
      <c r="K241">
        <v>319.05</v>
      </c>
      <c r="L241">
        <v>295.33999999999997</v>
      </c>
      <c r="M241">
        <v>19.98</v>
      </c>
      <c r="N241" t="s">
        <v>15</v>
      </c>
      <c r="O241">
        <v>36.21</v>
      </c>
    </row>
    <row r="242" spans="1:15" x14ac:dyDescent="0.3">
      <c r="A242" s="1">
        <v>44196.729166666664</v>
      </c>
      <c r="B242">
        <v>0</v>
      </c>
      <c r="C242">
        <v>0</v>
      </c>
      <c r="D242">
        <v>422.67</v>
      </c>
      <c r="E242">
        <v>5763.79</v>
      </c>
      <c r="F242">
        <v>-0.01</v>
      </c>
      <c r="G242">
        <v>0.13</v>
      </c>
      <c r="H242">
        <v>0</v>
      </c>
      <c r="I242">
        <v>294.56</v>
      </c>
      <c r="J242">
        <v>824.41</v>
      </c>
      <c r="K242">
        <v>267.08999999999997</v>
      </c>
      <c r="L242">
        <v>182.85</v>
      </c>
      <c r="M242">
        <v>20.170000000000002</v>
      </c>
      <c r="N242" t="s">
        <v>15</v>
      </c>
      <c r="O242">
        <v>35.97</v>
      </c>
    </row>
    <row r="243" spans="1:15" x14ac:dyDescent="0.3">
      <c r="A243" s="1">
        <v>44196.75</v>
      </c>
      <c r="B243">
        <v>0</v>
      </c>
      <c r="C243">
        <v>0</v>
      </c>
      <c r="D243">
        <v>385.99</v>
      </c>
      <c r="E243">
        <v>5757.68</v>
      </c>
      <c r="F243">
        <v>-0.01</v>
      </c>
      <c r="G243">
        <v>0.12</v>
      </c>
      <c r="H243">
        <v>0</v>
      </c>
      <c r="I243">
        <v>308.85000000000002</v>
      </c>
      <c r="J243">
        <v>951.55</v>
      </c>
      <c r="K243">
        <v>147.28</v>
      </c>
      <c r="L243">
        <v>90.77</v>
      </c>
      <c r="M243">
        <v>20.18</v>
      </c>
      <c r="N243" t="s">
        <v>15</v>
      </c>
      <c r="O243">
        <v>35.97</v>
      </c>
    </row>
    <row r="244" spans="1:15" x14ac:dyDescent="0.3">
      <c r="A244" s="1">
        <v>44196.770833333336</v>
      </c>
      <c r="B244">
        <v>0</v>
      </c>
      <c r="C244">
        <v>0</v>
      </c>
      <c r="D244">
        <v>345.55</v>
      </c>
      <c r="E244">
        <v>5705.1</v>
      </c>
      <c r="F244">
        <v>-0.02</v>
      </c>
      <c r="G244">
        <v>0.13</v>
      </c>
      <c r="H244">
        <v>0</v>
      </c>
      <c r="I244">
        <v>325.8</v>
      </c>
      <c r="J244">
        <v>984.68</v>
      </c>
      <c r="K244">
        <v>78.91</v>
      </c>
      <c r="L244">
        <v>32.57</v>
      </c>
      <c r="M244">
        <v>20.03</v>
      </c>
      <c r="N244" t="s">
        <v>15</v>
      </c>
      <c r="O244">
        <v>31.81</v>
      </c>
    </row>
    <row r="245" spans="1:15" x14ac:dyDescent="0.3">
      <c r="A245" s="1">
        <v>44196.791666666664</v>
      </c>
      <c r="B245">
        <v>0</v>
      </c>
      <c r="C245">
        <v>0</v>
      </c>
      <c r="D245">
        <v>200.39</v>
      </c>
      <c r="E245">
        <v>5816.25</v>
      </c>
      <c r="F245">
        <v>-0.02</v>
      </c>
      <c r="G245">
        <v>0.12</v>
      </c>
      <c r="H245">
        <v>0</v>
      </c>
      <c r="I245">
        <v>350.36</v>
      </c>
      <c r="J245">
        <v>1022.56</v>
      </c>
      <c r="K245">
        <v>18.57</v>
      </c>
      <c r="L245">
        <v>6.27</v>
      </c>
      <c r="M245">
        <v>19.989999999999998</v>
      </c>
      <c r="N245" t="s">
        <v>15</v>
      </c>
      <c r="O245">
        <v>39.25</v>
      </c>
    </row>
    <row r="246" spans="1:15" x14ac:dyDescent="0.3">
      <c r="A246" s="1">
        <v>44196.8125</v>
      </c>
      <c r="B246">
        <v>0</v>
      </c>
      <c r="C246">
        <v>0</v>
      </c>
      <c r="D246">
        <v>183.05</v>
      </c>
      <c r="E246">
        <v>5656.79</v>
      </c>
      <c r="F246">
        <v>-0.02</v>
      </c>
      <c r="G246">
        <v>0.14000000000000001</v>
      </c>
      <c r="H246">
        <v>0</v>
      </c>
      <c r="I246">
        <v>486.73</v>
      </c>
      <c r="J246">
        <v>1015.39</v>
      </c>
      <c r="K246">
        <v>0.62</v>
      </c>
      <c r="L246">
        <v>0.45</v>
      </c>
      <c r="M246">
        <v>19.91</v>
      </c>
      <c r="N246" t="s">
        <v>15</v>
      </c>
      <c r="O246">
        <v>43.08</v>
      </c>
    </row>
    <row r="247" spans="1:15" x14ac:dyDescent="0.3">
      <c r="A247" s="1">
        <v>44196.833333333336</v>
      </c>
      <c r="B247">
        <v>0</v>
      </c>
      <c r="C247">
        <v>0</v>
      </c>
      <c r="D247">
        <v>276.48</v>
      </c>
      <c r="E247">
        <v>5468.43</v>
      </c>
      <c r="F247">
        <v>-0.02</v>
      </c>
      <c r="G247">
        <v>0.14000000000000001</v>
      </c>
      <c r="H247">
        <v>0</v>
      </c>
      <c r="I247">
        <v>548.78</v>
      </c>
      <c r="J247">
        <v>1000.11</v>
      </c>
      <c r="K247">
        <v>-0.37</v>
      </c>
      <c r="L247">
        <v>0</v>
      </c>
      <c r="M247">
        <v>19.78</v>
      </c>
      <c r="N247" t="s">
        <v>15</v>
      </c>
      <c r="O247">
        <v>42.6</v>
      </c>
    </row>
    <row r="248" spans="1:15" x14ac:dyDescent="0.3">
      <c r="A248" s="1">
        <v>44196.854166666664</v>
      </c>
      <c r="B248">
        <v>0</v>
      </c>
      <c r="C248">
        <v>0</v>
      </c>
      <c r="D248">
        <v>494.52</v>
      </c>
      <c r="E248">
        <v>5258.69</v>
      </c>
      <c r="F248">
        <v>-0.02</v>
      </c>
      <c r="G248">
        <v>0.15</v>
      </c>
      <c r="H248">
        <v>0</v>
      </c>
      <c r="I248">
        <v>423.48</v>
      </c>
      <c r="J248">
        <v>982.93</v>
      </c>
      <c r="K248">
        <v>-0.36</v>
      </c>
      <c r="L248">
        <v>0</v>
      </c>
      <c r="M248">
        <v>19.440000000000001</v>
      </c>
      <c r="N248" t="s">
        <v>15</v>
      </c>
      <c r="O248">
        <v>40.340000000000003</v>
      </c>
    </row>
    <row r="249" spans="1:15" x14ac:dyDescent="0.3">
      <c r="A249" s="1">
        <v>44196.875</v>
      </c>
      <c r="B249">
        <v>0</v>
      </c>
      <c r="C249">
        <v>0</v>
      </c>
      <c r="D249">
        <v>490.16</v>
      </c>
      <c r="E249">
        <v>5265.14</v>
      </c>
      <c r="F249">
        <v>-0.02</v>
      </c>
      <c r="G249">
        <v>0.15</v>
      </c>
      <c r="H249">
        <v>0</v>
      </c>
      <c r="I249">
        <v>431.14</v>
      </c>
      <c r="J249">
        <v>962.2</v>
      </c>
      <c r="K249">
        <v>-0.36</v>
      </c>
      <c r="L249">
        <v>0</v>
      </c>
      <c r="M249">
        <v>19.13</v>
      </c>
      <c r="N249" t="s">
        <v>15</v>
      </c>
      <c r="O249">
        <v>38.049999999999997</v>
      </c>
    </row>
    <row r="250" spans="1:15" x14ac:dyDescent="0.3">
      <c r="A250" s="1">
        <v>44196.895833333336</v>
      </c>
      <c r="B250">
        <v>0</v>
      </c>
      <c r="C250">
        <v>0</v>
      </c>
      <c r="D250">
        <v>574.9</v>
      </c>
      <c r="E250">
        <v>5192.0200000000004</v>
      </c>
      <c r="F250">
        <v>-0.02</v>
      </c>
      <c r="G250">
        <v>0.13</v>
      </c>
      <c r="H250">
        <v>0</v>
      </c>
      <c r="I250">
        <v>445.28</v>
      </c>
      <c r="J250">
        <v>970.3</v>
      </c>
      <c r="K250">
        <v>-0.33</v>
      </c>
      <c r="L250">
        <v>0</v>
      </c>
      <c r="M250">
        <v>18.82</v>
      </c>
      <c r="N250" t="s">
        <v>15</v>
      </c>
      <c r="O250">
        <v>39.01</v>
      </c>
    </row>
    <row r="251" spans="1:15" x14ac:dyDescent="0.3">
      <c r="A251" s="1">
        <v>44196.916666666664</v>
      </c>
      <c r="B251">
        <v>0</v>
      </c>
      <c r="C251">
        <v>0</v>
      </c>
      <c r="D251">
        <v>625.73</v>
      </c>
      <c r="E251">
        <v>5238.8900000000003</v>
      </c>
      <c r="F251">
        <v>-0.02</v>
      </c>
      <c r="G251">
        <v>0.13</v>
      </c>
      <c r="H251">
        <v>0</v>
      </c>
      <c r="I251">
        <v>455.17</v>
      </c>
      <c r="J251">
        <v>911.43</v>
      </c>
      <c r="K251">
        <v>-0.37</v>
      </c>
      <c r="L251">
        <v>0</v>
      </c>
      <c r="M251">
        <v>18.59</v>
      </c>
      <c r="N251" t="s">
        <v>15</v>
      </c>
      <c r="O251">
        <v>39.57</v>
      </c>
    </row>
    <row r="252" spans="1:15" x14ac:dyDescent="0.3">
      <c r="A252" s="1">
        <v>44196.9375</v>
      </c>
      <c r="B252">
        <v>0</v>
      </c>
      <c r="C252">
        <v>0</v>
      </c>
      <c r="D252">
        <v>504.37</v>
      </c>
      <c r="E252">
        <v>5525.87</v>
      </c>
      <c r="F252">
        <v>-0.02</v>
      </c>
      <c r="G252">
        <v>0.13</v>
      </c>
      <c r="H252">
        <v>0</v>
      </c>
      <c r="I252">
        <v>362.21</v>
      </c>
      <c r="J252">
        <v>856.3</v>
      </c>
      <c r="K252">
        <v>-0.4</v>
      </c>
      <c r="L252">
        <v>0</v>
      </c>
      <c r="M252">
        <v>18.88</v>
      </c>
      <c r="N252" t="s">
        <v>15</v>
      </c>
      <c r="O252">
        <v>53.86</v>
      </c>
    </row>
    <row r="253" spans="1:15" x14ac:dyDescent="0.3">
      <c r="A253" s="1">
        <v>44196.958333333336</v>
      </c>
      <c r="B253">
        <v>0</v>
      </c>
      <c r="C253">
        <v>0</v>
      </c>
      <c r="D253">
        <v>531.73</v>
      </c>
      <c r="E253">
        <v>5542.38</v>
      </c>
      <c r="F253">
        <v>-0.03</v>
      </c>
      <c r="G253">
        <v>0.15</v>
      </c>
      <c r="H253">
        <v>0</v>
      </c>
      <c r="I253">
        <v>288.52999999999997</v>
      </c>
      <c r="J253">
        <v>828.2</v>
      </c>
      <c r="K253">
        <v>-0.34</v>
      </c>
      <c r="L253">
        <v>0</v>
      </c>
      <c r="M253">
        <v>18.64</v>
      </c>
      <c r="N253" t="s">
        <v>15</v>
      </c>
      <c r="O253">
        <v>41.42</v>
      </c>
    </row>
    <row r="254" spans="1:15" x14ac:dyDescent="0.3">
      <c r="A254" s="1">
        <v>44196.979166666664</v>
      </c>
      <c r="B254">
        <v>0</v>
      </c>
      <c r="C254">
        <v>0</v>
      </c>
      <c r="D254">
        <v>413.35</v>
      </c>
      <c r="E254">
        <v>5647.2</v>
      </c>
      <c r="F254">
        <v>-0.02</v>
      </c>
      <c r="G254">
        <v>0.14000000000000001</v>
      </c>
      <c r="H254">
        <v>0</v>
      </c>
      <c r="I254">
        <v>302.04000000000002</v>
      </c>
      <c r="J254">
        <v>804.61</v>
      </c>
      <c r="K254">
        <v>-0.3</v>
      </c>
      <c r="L254">
        <v>0</v>
      </c>
      <c r="M254">
        <v>18.34</v>
      </c>
      <c r="N254" t="s">
        <v>15</v>
      </c>
      <c r="O254">
        <v>50.7</v>
      </c>
    </row>
    <row r="255" spans="1:15" x14ac:dyDescent="0.3">
      <c r="A255" s="1">
        <v>44197</v>
      </c>
      <c r="B255">
        <v>0</v>
      </c>
      <c r="C255">
        <v>0</v>
      </c>
      <c r="D255">
        <v>580.32000000000005</v>
      </c>
      <c r="E255">
        <v>5383.81</v>
      </c>
      <c r="F255">
        <v>-0.02</v>
      </c>
      <c r="G255">
        <v>0.14000000000000001</v>
      </c>
      <c r="H255">
        <v>0</v>
      </c>
      <c r="I255">
        <v>248.65</v>
      </c>
      <c r="J255">
        <v>812.41</v>
      </c>
      <c r="K255">
        <v>-0.36</v>
      </c>
      <c r="L255">
        <v>0</v>
      </c>
      <c r="M255">
        <v>18.22</v>
      </c>
      <c r="N255" t="s">
        <v>15</v>
      </c>
      <c r="O255">
        <v>43.29</v>
      </c>
    </row>
    <row r="256" spans="1:15" x14ac:dyDescent="0.3">
      <c r="A256" s="1">
        <v>44197.020833333336</v>
      </c>
      <c r="B256">
        <v>0</v>
      </c>
      <c r="C256">
        <v>0</v>
      </c>
      <c r="D256">
        <v>392.98</v>
      </c>
      <c r="E256">
        <v>5198.03</v>
      </c>
      <c r="F256">
        <v>-0.03</v>
      </c>
      <c r="G256">
        <v>0.14000000000000001</v>
      </c>
      <c r="H256">
        <v>0</v>
      </c>
      <c r="I256">
        <v>372.8</v>
      </c>
      <c r="J256">
        <v>854.28</v>
      </c>
      <c r="K256">
        <v>-0.37</v>
      </c>
      <c r="L256">
        <v>0</v>
      </c>
      <c r="M256">
        <v>18.2</v>
      </c>
      <c r="N256" t="s">
        <v>15</v>
      </c>
      <c r="O256">
        <v>38.04</v>
      </c>
    </row>
    <row r="257" spans="1:15" x14ac:dyDescent="0.3">
      <c r="A257" s="1">
        <v>44197.041666666664</v>
      </c>
      <c r="B257">
        <v>0</v>
      </c>
      <c r="C257">
        <v>0</v>
      </c>
      <c r="D257">
        <v>224</v>
      </c>
      <c r="E257">
        <v>5252.9</v>
      </c>
      <c r="F257">
        <v>-0.03</v>
      </c>
      <c r="G257">
        <v>0.14000000000000001</v>
      </c>
      <c r="H257">
        <v>0</v>
      </c>
      <c r="I257">
        <v>196.21</v>
      </c>
      <c r="J257">
        <v>910</v>
      </c>
      <c r="K257">
        <v>-0.36</v>
      </c>
      <c r="L257">
        <v>0</v>
      </c>
      <c r="M257">
        <v>18.190000000000001</v>
      </c>
      <c r="N257" t="s">
        <v>15</v>
      </c>
      <c r="O257">
        <v>38.1</v>
      </c>
    </row>
    <row r="258" spans="1:15" x14ac:dyDescent="0.3">
      <c r="A258" s="1">
        <v>44197.0625</v>
      </c>
      <c r="B258">
        <v>0</v>
      </c>
      <c r="C258">
        <v>0</v>
      </c>
      <c r="D258">
        <v>440.61</v>
      </c>
      <c r="E258">
        <v>4776.5600000000004</v>
      </c>
      <c r="F258">
        <v>-0.03</v>
      </c>
      <c r="G258">
        <v>0.14000000000000001</v>
      </c>
      <c r="H258">
        <v>0</v>
      </c>
      <c r="I258">
        <v>161.55000000000001</v>
      </c>
      <c r="J258">
        <v>901.18</v>
      </c>
      <c r="K258">
        <v>-0.36</v>
      </c>
      <c r="L258">
        <v>0</v>
      </c>
      <c r="M258">
        <v>18.12</v>
      </c>
      <c r="N258" t="s">
        <v>15</v>
      </c>
      <c r="O258">
        <v>32.26</v>
      </c>
    </row>
    <row r="259" spans="1:15" x14ac:dyDescent="0.3">
      <c r="A259" s="1">
        <v>44197.083333333336</v>
      </c>
      <c r="B259">
        <v>0</v>
      </c>
      <c r="C259">
        <v>0</v>
      </c>
      <c r="D259">
        <v>554.82000000000005</v>
      </c>
      <c r="E259">
        <v>4467.91</v>
      </c>
      <c r="F259">
        <v>-0.03</v>
      </c>
      <c r="G259">
        <v>0.13</v>
      </c>
      <c r="H259">
        <v>0</v>
      </c>
      <c r="I259">
        <v>163.33000000000001</v>
      </c>
      <c r="J259">
        <v>845.17</v>
      </c>
      <c r="K259">
        <v>-0.36</v>
      </c>
      <c r="L259">
        <v>0</v>
      </c>
      <c r="M259">
        <v>18.079999999999998</v>
      </c>
      <c r="N259" t="s">
        <v>15</v>
      </c>
      <c r="O259">
        <v>32.450000000000003</v>
      </c>
    </row>
    <row r="260" spans="1:15" x14ac:dyDescent="0.3">
      <c r="A260" s="1">
        <v>44197.104166666664</v>
      </c>
      <c r="B260">
        <v>0</v>
      </c>
      <c r="C260">
        <v>0</v>
      </c>
      <c r="D260">
        <v>559.15</v>
      </c>
      <c r="E260">
        <v>4275.63</v>
      </c>
      <c r="F260">
        <v>-0.03</v>
      </c>
      <c r="G260">
        <v>0.15</v>
      </c>
      <c r="H260">
        <v>0</v>
      </c>
      <c r="I260">
        <v>158.34</v>
      </c>
      <c r="J260">
        <v>851.22</v>
      </c>
      <c r="K260">
        <v>-0.33</v>
      </c>
      <c r="L260">
        <v>0</v>
      </c>
      <c r="M260">
        <v>17.93</v>
      </c>
      <c r="N260" t="s">
        <v>15</v>
      </c>
      <c r="O260">
        <v>27.76</v>
      </c>
    </row>
    <row r="261" spans="1:15" x14ac:dyDescent="0.3">
      <c r="A261" s="1">
        <v>44197.125</v>
      </c>
      <c r="B261">
        <v>0</v>
      </c>
      <c r="C261">
        <v>0</v>
      </c>
      <c r="D261">
        <v>574.52</v>
      </c>
      <c r="E261">
        <v>4175.6099999999997</v>
      </c>
      <c r="F261">
        <v>-0.03</v>
      </c>
      <c r="G261">
        <v>0.15</v>
      </c>
      <c r="H261">
        <v>0</v>
      </c>
      <c r="I261">
        <v>153.21</v>
      </c>
      <c r="J261">
        <v>879.57</v>
      </c>
      <c r="K261">
        <v>-0.39</v>
      </c>
      <c r="L261">
        <v>0</v>
      </c>
      <c r="M261">
        <v>17.920000000000002</v>
      </c>
      <c r="N261" t="s">
        <v>15</v>
      </c>
      <c r="O261">
        <v>26.83</v>
      </c>
    </row>
    <row r="262" spans="1:15" x14ac:dyDescent="0.3">
      <c r="A262" s="1">
        <v>44197.145833333336</v>
      </c>
      <c r="B262">
        <v>0</v>
      </c>
      <c r="C262">
        <v>0</v>
      </c>
      <c r="D262">
        <v>530.41999999999996</v>
      </c>
      <c r="E262">
        <v>4121.1000000000004</v>
      </c>
      <c r="F262">
        <v>-0.03</v>
      </c>
      <c r="G262">
        <v>0.14000000000000001</v>
      </c>
      <c r="H262">
        <v>0</v>
      </c>
      <c r="I262">
        <v>148.63</v>
      </c>
      <c r="J262">
        <v>874.47</v>
      </c>
      <c r="K262">
        <v>-0.36</v>
      </c>
      <c r="L262">
        <v>0</v>
      </c>
      <c r="M262">
        <v>18.079999999999998</v>
      </c>
      <c r="N262" t="s">
        <v>15</v>
      </c>
      <c r="O262">
        <v>25.64</v>
      </c>
    </row>
    <row r="263" spans="1:15" x14ac:dyDescent="0.3">
      <c r="A263" s="1">
        <v>44197.166666666664</v>
      </c>
      <c r="B263">
        <v>0</v>
      </c>
      <c r="C263">
        <v>0</v>
      </c>
      <c r="D263">
        <v>566.94000000000005</v>
      </c>
      <c r="E263">
        <v>4119.7700000000004</v>
      </c>
      <c r="F263">
        <v>-0.03</v>
      </c>
      <c r="G263">
        <v>0.14000000000000001</v>
      </c>
      <c r="H263">
        <v>0</v>
      </c>
      <c r="I263">
        <v>134.94</v>
      </c>
      <c r="J263">
        <v>867.76</v>
      </c>
      <c r="K263">
        <v>-0.36</v>
      </c>
      <c r="L263">
        <v>0.05</v>
      </c>
      <c r="M263">
        <v>18.28</v>
      </c>
      <c r="N263" t="s">
        <v>15</v>
      </c>
      <c r="O263">
        <v>26.31</v>
      </c>
    </row>
    <row r="264" spans="1:15" x14ac:dyDescent="0.3">
      <c r="A264" s="1">
        <v>44197.1875</v>
      </c>
      <c r="B264">
        <v>0</v>
      </c>
      <c r="C264">
        <v>0</v>
      </c>
      <c r="D264">
        <v>636.12</v>
      </c>
      <c r="E264">
        <v>4141.59</v>
      </c>
      <c r="F264">
        <v>-0.03</v>
      </c>
      <c r="G264">
        <v>0.14000000000000001</v>
      </c>
      <c r="H264">
        <v>0</v>
      </c>
      <c r="I264">
        <v>103.44</v>
      </c>
      <c r="J264">
        <v>844.39</v>
      </c>
      <c r="K264">
        <v>-0.37</v>
      </c>
      <c r="L264">
        <v>2.0699999999999998</v>
      </c>
      <c r="M264">
        <v>18.48</v>
      </c>
      <c r="N264" t="s">
        <v>15</v>
      </c>
      <c r="O264">
        <v>29.42</v>
      </c>
    </row>
    <row r="265" spans="1:15" x14ac:dyDescent="0.3">
      <c r="A265" s="1">
        <v>44197.208333333336</v>
      </c>
      <c r="B265">
        <v>0</v>
      </c>
      <c r="C265">
        <v>0</v>
      </c>
      <c r="D265">
        <v>672.94</v>
      </c>
      <c r="E265">
        <v>4158.8599999999997</v>
      </c>
      <c r="F265">
        <v>-0.03</v>
      </c>
      <c r="G265">
        <v>0.14000000000000001</v>
      </c>
      <c r="H265">
        <v>0</v>
      </c>
      <c r="I265">
        <v>103.36</v>
      </c>
      <c r="J265">
        <v>798.17</v>
      </c>
      <c r="K265">
        <v>-0.32</v>
      </c>
      <c r="L265">
        <v>22.24</v>
      </c>
      <c r="M265">
        <v>18.690000000000001</v>
      </c>
      <c r="N265" t="s">
        <v>15</v>
      </c>
      <c r="O265">
        <v>31.15</v>
      </c>
    </row>
    <row r="266" spans="1:15" x14ac:dyDescent="0.3">
      <c r="A266" s="1">
        <v>44197.229166666664</v>
      </c>
      <c r="B266">
        <v>0</v>
      </c>
      <c r="C266">
        <v>0</v>
      </c>
      <c r="D266">
        <v>653.16</v>
      </c>
      <c r="E266">
        <v>4125.8900000000003</v>
      </c>
      <c r="F266">
        <v>-0.03</v>
      </c>
      <c r="G266">
        <v>0.12</v>
      </c>
      <c r="H266">
        <v>0</v>
      </c>
      <c r="I266">
        <v>122.25</v>
      </c>
      <c r="J266">
        <v>856.57</v>
      </c>
      <c r="K266">
        <v>13.08</v>
      </c>
      <c r="L266">
        <v>83.54</v>
      </c>
      <c r="M266">
        <v>18.97</v>
      </c>
      <c r="N266" t="s">
        <v>15</v>
      </c>
      <c r="O266">
        <v>29.75</v>
      </c>
    </row>
    <row r="267" spans="1:15" x14ac:dyDescent="0.3">
      <c r="A267" s="1">
        <v>44197.25</v>
      </c>
      <c r="B267">
        <v>0</v>
      </c>
      <c r="C267">
        <v>0</v>
      </c>
      <c r="D267">
        <v>598.46</v>
      </c>
      <c r="E267">
        <v>4069.27</v>
      </c>
      <c r="F267">
        <v>-0.03</v>
      </c>
      <c r="G267">
        <v>0.12</v>
      </c>
      <c r="H267">
        <v>0</v>
      </c>
      <c r="I267">
        <v>156.74</v>
      </c>
      <c r="J267">
        <v>867.56</v>
      </c>
      <c r="K267">
        <v>95.07</v>
      </c>
      <c r="L267">
        <v>174.62</v>
      </c>
      <c r="M267">
        <v>19.22</v>
      </c>
      <c r="N267" t="s">
        <v>15</v>
      </c>
      <c r="O267">
        <v>25.53</v>
      </c>
    </row>
    <row r="268" spans="1:15" x14ac:dyDescent="0.3">
      <c r="A268" s="1">
        <v>44197.270833333336</v>
      </c>
      <c r="B268">
        <v>0</v>
      </c>
      <c r="C268">
        <v>0</v>
      </c>
      <c r="D268">
        <v>559.49</v>
      </c>
      <c r="E268">
        <v>4061.64</v>
      </c>
      <c r="F268">
        <v>-0.03</v>
      </c>
      <c r="G268">
        <v>0.12</v>
      </c>
      <c r="H268">
        <v>0</v>
      </c>
      <c r="I268">
        <v>146.87</v>
      </c>
      <c r="J268">
        <v>863.6</v>
      </c>
      <c r="K268">
        <v>180.94</v>
      </c>
      <c r="L268">
        <v>314.57</v>
      </c>
      <c r="M268">
        <v>19.760000000000002</v>
      </c>
      <c r="N268" t="s">
        <v>15</v>
      </c>
      <c r="O268">
        <v>19.57</v>
      </c>
    </row>
    <row r="269" spans="1:15" x14ac:dyDescent="0.3">
      <c r="A269" s="1">
        <v>44197.291666666664</v>
      </c>
      <c r="B269">
        <v>0</v>
      </c>
      <c r="C269">
        <v>0</v>
      </c>
      <c r="D269">
        <v>600.48</v>
      </c>
      <c r="E269">
        <v>4055.7</v>
      </c>
      <c r="F269">
        <v>-0.03</v>
      </c>
      <c r="G269">
        <v>0.12</v>
      </c>
      <c r="H269">
        <v>0</v>
      </c>
      <c r="I269">
        <v>131.19</v>
      </c>
      <c r="J269">
        <v>852.21</v>
      </c>
      <c r="K269">
        <v>229.05</v>
      </c>
      <c r="L269">
        <v>458.77</v>
      </c>
      <c r="M269">
        <v>20.38</v>
      </c>
      <c r="N269" t="s">
        <v>15</v>
      </c>
      <c r="O269">
        <v>6.91</v>
      </c>
    </row>
    <row r="270" spans="1:15" x14ac:dyDescent="0.3">
      <c r="A270" s="1">
        <v>44197.3125</v>
      </c>
      <c r="B270">
        <v>0</v>
      </c>
      <c r="C270">
        <v>0</v>
      </c>
      <c r="D270">
        <v>607.54</v>
      </c>
      <c r="E270">
        <v>4062.59</v>
      </c>
      <c r="F270">
        <v>-0.03</v>
      </c>
      <c r="G270">
        <v>0.12</v>
      </c>
      <c r="H270">
        <v>0</v>
      </c>
      <c r="I270">
        <v>223.45</v>
      </c>
      <c r="J270">
        <v>814.82</v>
      </c>
      <c r="K270">
        <v>257.44</v>
      </c>
      <c r="L270">
        <v>564.98</v>
      </c>
      <c r="M270">
        <v>20.49</v>
      </c>
      <c r="N270" t="s">
        <v>15</v>
      </c>
      <c r="O270">
        <v>20.82</v>
      </c>
    </row>
    <row r="271" spans="1:15" x14ac:dyDescent="0.3">
      <c r="A271" s="1">
        <v>44197.333333333336</v>
      </c>
      <c r="B271">
        <v>0</v>
      </c>
      <c r="C271">
        <v>0</v>
      </c>
      <c r="D271">
        <v>685.98</v>
      </c>
      <c r="E271">
        <v>4062.82</v>
      </c>
      <c r="F271">
        <v>-0.03</v>
      </c>
      <c r="G271">
        <v>0.1</v>
      </c>
      <c r="H271">
        <v>0</v>
      </c>
      <c r="I271">
        <v>197.13</v>
      </c>
      <c r="J271">
        <v>772.43</v>
      </c>
      <c r="K271">
        <v>392.39</v>
      </c>
      <c r="L271">
        <v>683.54</v>
      </c>
      <c r="M271">
        <v>20.440000000000001</v>
      </c>
      <c r="N271" t="s">
        <v>15</v>
      </c>
      <c r="O271">
        <v>12.79</v>
      </c>
    </row>
    <row r="272" spans="1:15" x14ac:dyDescent="0.3">
      <c r="A272" s="1">
        <v>44197.354166666664</v>
      </c>
      <c r="B272">
        <v>0</v>
      </c>
      <c r="C272">
        <v>0</v>
      </c>
      <c r="D272">
        <v>729.3</v>
      </c>
      <c r="E272">
        <v>4087.7</v>
      </c>
      <c r="F272">
        <v>-0.03</v>
      </c>
      <c r="G272">
        <v>0.1</v>
      </c>
      <c r="H272">
        <v>0</v>
      </c>
      <c r="I272">
        <v>197.16</v>
      </c>
      <c r="J272">
        <v>787.29</v>
      </c>
      <c r="K272">
        <v>422.52</v>
      </c>
      <c r="L272">
        <v>795.04</v>
      </c>
      <c r="M272">
        <v>20.67</v>
      </c>
      <c r="N272" t="s">
        <v>15</v>
      </c>
      <c r="O272">
        <v>20.69</v>
      </c>
    </row>
    <row r="273" spans="1:15" x14ac:dyDescent="0.3">
      <c r="A273" s="1">
        <v>44197.375</v>
      </c>
      <c r="B273">
        <v>0</v>
      </c>
      <c r="C273">
        <v>0</v>
      </c>
      <c r="D273">
        <v>780.82</v>
      </c>
      <c r="E273">
        <v>4098.05</v>
      </c>
      <c r="F273">
        <v>-0.03</v>
      </c>
      <c r="G273">
        <v>0.11</v>
      </c>
      <c r="H273">
        <v>0</v>
      </c>
      <c r="I273">
        <v>186.1</v>
      </c>
      <c r="J273">
        <v>786.22</v>
      </c>
      <c r="K273">
        <v>450.5</v>
      </c>
      <c r="L273">
        <v>889.89</v>
      </c>
      <c r="M273">
        <v>20.96</v>
      </c>
      <c r="N273" t="s">
        <v>15</v>
      </c>
      <c r="O273">
        <v>26.99</v>
      </c>
    </row>
    <row r="274" spans="1:15" x14ac:dyDescent="0.3">
      <c r="A274" s="1">
        <v>44197.395833333336</v>
      </c>
      <c r="B274">
        <v>0</v>
      </c>
      <c r="C274">
        <v>0</v>
      </c>
      <c r="D274">
        <v>774.81</v>
      </c>
      <c r="E274">
        <v>4120.1400000000003</v>
      </c>
      <c r="F274">
        <v>-0.03</v>
      </c>
      <c r="G274">
        <v>0.11</v>
      </c>
      <c r="H274">
        <v>0</v>
      </c>
      <c r="I274">
        <v>205.68</v>
      </c>
      <c r="J274">
        <v>739.16</v>
      </c>
      <c r="K274">
        <v>530.02</v>
      </c>
      <c r="L274">
        <v>1012.04</v>
      </c>
      <c r="M274">
        <v>21.09</v>
      </c>
      <c r="N274" t="s">
        <v>15</v>
      </c>
      <c r="O274">
        <v>31.89</v>
      </c>
    </row>
    <row r="275" spans="1:15" x14ac:dyDescent="0.3">
      <c r="A275" s="1">
        <v>44197.416666666664</v>
      </c>
      <c r="B275">
        <v>0</v>
      </c>
      <c r="C275">
        <v>0</v>
      </c>
      <c r="D275">
        <v>799.63</v>
      </c>
      <c r="E275">
        <v>4064.02</v>
      </c>
      <c r="F275">
        <v>-0.03</v>
      </c>
      <c r="G275">
        <v>0.11</v>
      </c>
      <c r="H275">
        <v>0</v>
      </c>
      <c r="I275">
        <v>250.77</v>
      </c>
      <c r="J275">
        <v>655.19000000000005</v>
      </c>
      <c r="K275">
        <v>577.66</v>
      </c>
      <c r="L275">
        <v>1081.69</v>
      </c>
      <c r="M275">
        <v>21.17</v>
      </c>
      <c r="N275" t="s">
        <v>15</v>
      </c>
      <c r="O275">
        <v>30.53</v>
      </c>
    </row>
    <row r="276" spans="1:15" x14ac:dyDescent="0.3">
      <c r="A276" s="1">
        <v>44197.4375</v>
      </c>
      <c r="B276">
        <v>0</v>
      </c>
      <c r="C276">
        <v>0</v>
      </c>
      <c r="D276">
        <v>888.43</v>
      </c>
      <c r="E276">
        <v>4089.37</v>
      </c>
      <c r="F276">
        <v>-0.03</v>
      </c>
      <c r="G276">
        <v>0.1</v>
      </c>
      <c r="H276">
        <v>0</v>
      </c>
      <c r="I276">
        <v>255.64</v>
      </c>
      <c r="J276">
        <v>561.29</v>
      </c>
      <c r="K276">
        <v>637.33000000000004</v>
      </c>
      <c r="L276">
        <v>1094.95</v>
      </c>
      <c r="M276">
        <v>21.07</v>
      </c>
      <c r="N276" t="s">
        <v>15</v>
      </c>
      <c r="O276">
        <v>27.17</v>
      </c>
    </row>
    <row r="277" spans="1:15" x14ac:dyDescent="0.3">
      <c r="A277" s="1">
        <v>44197.458333333336</v>
      </c>
      <c r="B277">
        <v>0</v>
      </c>
      <c r="C277">
        <v>0</v>
      </c>
      <c r="D277">
        <v>925.45</v>
      </c>
      <c r="E277">
        <v>4085.09</v>
      </c>
      <c r="F277">
        <v>-0.02</v>
      </c>
      <c r="G277">
        <v>0.11</v>
      </c>
      <c r="H277">
        <v>0</v>
      </c>
      <c r="I277">
        <v>254.51</v>
      </c>
      <c r="J277">
        <v>496.85</v>
      </c>
      <c r="K277">
        <v>710.11</v>
      </c>
      <c r="L277">
        <v>1114.49</v>
      </c>
      <c r="M277">
        <v>21.34</v>
      </c>
      <c r="N277" t="s">
        <v>15</v>
      </c>
      <c r="O277">
        <v>27.81</v>
      </c>
    </row>
    <row r="278" spans="1:15" x14ac:dyDescent="0.3">
      <c r="A278" s="1">
        <v>44197.479166666664</v>
      </c>
      <c r="B278">
        <v>0</v>
      </c>
      <c r="C278">
        <v>0</v>
      </c>
      <c r="D278">
        <v>1033.47</v>
      </c>
      <c r="E278">
        <v>4114.71</v>
      </c>
      <c r="F278">
        <v>-0.03</v>
      </c>
      <c r="G278">
        <v>0.11</v>
      </c>
      <c r="H278">
        <v>0</v>
      </c>
      <c r="I278">
        <v>263.26</v>
      </c>
      <c r="J278">
        <v>401.9</v>
      </c>
      <c r="K278">
        <v>719.74</v>
      </c>
      <c r="L278">
        <v>1069.6199999999999</v>
      </c>
      <c r="M278">
        <v>21.49</v>
      </c>
      <c r="N278" t="s">
        <v>15</v>
      </c>
      <c r="O278">
        <v>27.66</v>
      </c>
    </row>
    <row r="279" spans="1:15" x14ac:dyDescent="0.3">
      <c r="A279" s="1">
        <v>44197.5</v>
      </c>
      <c r="B279">
        <v>0</v>
      </c>
      <c r="C279">
        <v>0</v>
      </c>
      <c r="D279">
        <v>1111.51</v>
      </c>
      <c r="E279">
        <v>4130.46</v>
      </c>
      <c r="F279">
        <v>-0.03</v>
      </c>
      <c r="G279">
        <v>0.11</v>
      </c>
      <c r="H279">
        <v>0</v>
      </c>
      <c r="I279">
        <v>285.43</v>
      </c>
      <c r="J279">
        <v>395.99</v>
      </c>
      <c r="K279">
        <v>642.96</v>
      </c>
      <c r="L279">
        <v>1016.59</v>
      </c>
      <c r="M279">
        <v>21.55</v>
      </c>
      <c r="N279" t="s">
        <v>15</v>
      </c>
      <c r="O279">
        <v>31.01</v>
      </c>
    </row>
    <row r="280" spans="1:15" x14ac:dyDescent="0.3">
      <c r="A280" s="1">
        <v>44197.520833333336</v>
      </c>
      <c r="B280">
        <v>0</v>
      </c>
      <c r="C280">
        <v>0</v>
      </c>
      <c r="D280">
        <v>1091.72</v>
      </c>
      <c r="E280">
        <v>4151.1099999999997</v>
      </c>
      <c r="F280">
        <v>-0.03</v>
      </c>
      <c r="G280">
        <v>0.1</v>
      </c>
      <c r="H280">
        <v>0</v>
      </c>
      <c r="I280">
        <v>327.95</v>
      </c>
      <c r="J280">
        <v>391.35</v>
      </c>
      <c r="K280">
        <v>582.79999999999995</v>
      </c>
      <c r="L280">
        <v>956.48</v>
      </c>
      <c r="M280">
        <v>21.24</v>
      </c>
      <c r="N280" t="s">
        <v>15</v>
      </c>
      <c r="O280">
        <v>33.340000000000003</v>
      </c>
    </row>
    <row r="281" spans="1:15" x14ac:dyDescent="0.3">
      <c r="A281" s="1">
        <v>44197.541666666664</v>
      </c>
      <c r="B281">
        <v>0</v>
      </c>
      <c r="C281">
        <v>0</v>
      </c>
      <c r="D281">
        <v>1038.55</v>
      </c>
      <c r="E281">
        <v>4189.7700000000004</v>
      </c>
      <c r="F281">
        <v>-0.02</v>
      </c>
      <c r="G281">
        <v>0.11</v>
      </c>
      <c r="H281">
        <v>0</v>
      </c>
      <c r="I281">
        <v>267.42</v>
      </c>
      <c r="J281">
        <v>409.5</v>
      </c>
      <c r="K281">
        <v>658.51</v>
      </c>
      <c r="L281">
        <v>903.73</v>
      </c>
      <c r="M281">
        <v>20.93</v>
      </c>
      <c r="N281" t="s">
        <v>15</v>
      </c>
      <c r="O281">
        <v>32.54</v>
      </c>
    </row>
    <row r="282" spans="1:15" x14ac:dyDescent="0.3">
      <c r="A282" s="1">
        <v>44197.5625</v>
      </c>
      <c r="B282">
        <v>0</v>
      </c>
      <c r="C282">
        <v>0</v>
      </c>
      <c r="D282">
        <v>971.09</v>
      </c>
      <c r="E282">
        <v>4153.82</v>
      </c>
      <c r="F282">
        <v>-0.02</v>
      </c>
      <c r="G282">
        <v>0.12</v>
      </c>
      <c r="H282">
        <v>0</v>
      </c>
      <c r="I282">
        <v>294.17</v>
      </c>
      <c r="J282">
        <v>437.36</v>
      </c>
      <c r="K282">
        <v>653.08000000000004</v>
      </c>
      <c r="L282">
        <v>873.84</v>
      </c>
      <c r="M282">
        <v>20.64</v>
      </c>
      <c r="N282" t="s">
        <v>15</v>
      </c>
      <c r="O282">
        <v>30.23</v>
      </c>
    </row>
    <row r="283" spans="1:15" x14ac:dyDescent="0.3">
      <c r="A283" s="1">
        <v>44197.583333333336</v>
      </c>
      <c r="B283">
        <v>0</v>
      </c>
      <c r="C283">
        <v>0</v>
      </c>
      <c r="D283">
        <v>798.81</v>
      </c>
      <c r="E283">
        <v>4159.45</v>
      </c>
      <c r="F283">
        <v>-0.02</v>
      </c>
      <c r="G283">
        <v>0.11</v>
      </c>
      <c r="H283">
        <v>0</v>
      </c>
      <c r="I283">
        <v>336.3</v>
      </c>
      <c r="J283">
        <v>467.82</v>
      </c>
      <c r="K283">
        <v>740.87</v>
      </c>
      <c r="L283">
        <v>797.2</v>
      </c>
      <c r="M283">
        <v>20.52</v>
      </c>
      <c r="N283" t="s">
        <v>15</v>
      </c>
      <c r="O283">
        <v>32.5</v>
      </c>
    </row>
    <row r="284" spans="1:15" x14ac:dyDescent="0.3">
      <c r="A284" s="1">
        <v>44197.604166666664</v>
      </c>
      <c r="B284">
        <v>0</v>
      </c>
      <c r="C284">
        <v>0</v>
      </c>
      <c r="D284">
        <v>714.8</v>
      </c>
      <c r="E284">
        <v>4213.62</v>
      </c>
      <c r="F284">
        <v>-0.02</v>
      </c>
      <c r="G284">
        <v>0.12</v>
      </c>
      <c r="H284">
        <v>0</v>
      </c>
      <c r="I284">
        <v>284</v>
      </c>
      <c r="J284">
        <v>505.32</v>
      </c>
      <c r="K284">
        <v>836.94</v>
      </c>
      <c r="L284">
        <v>739.6</v>
      </c>
      <c r="M284">
        <v>20.51</v>
      </c>
      <c r="N284" t="s">
        <v>15</v>
      </c>
      <c r="O284">
        <v>31.1</v>
      </c>
    </row>
    <row r="285" spans="1:15" x14ac:dyDescent="0.3">
      <c r="A285" s="1">
        <v>44197.625</v>
      </c>
      <c r="B285">
        <v>0</v>
      </c>
      <c r="C285">
        <v>0</v>
      </c>
      <c r="D285">
        <v>998.88</v>
      </c>
      <c r="E285">
        <v>4205.16</v>
      </c>
      <c r="F285">
        <v>-0.02</v>
      </c>
      <c r="G285">
        <v>0.12</v>
      </c>
      <c r="H285">
        <v>0</v>
      </c>
      <c r="I285">
        <v>109.1</v>
      </c>
      <c r="J285">
        <v>561.21</v>
      </c>
      <c r="K285">
        <v>711.57</v>
      </c>
      <c r="L285">
        <v>682.15</v>
      </c>
      <c r="M285">
        <v>20.58</v>
      </c>
      <c r="N285" t="s">
        <v>15</v>
      </c>
      <c r="O285">
        <v>32.5</v>
      </c>
    </row>
    <row r="286" spans="1:15" x14ac:dyDescent="0.3">
      <c r="A286" s="1">
        <v>44197.645833333336</v>
      </c>
      <c r="B286">
        <v>0</v>
      </c>
      <c r="C286">
        <v>0</v>
      </c>
      <c r="D286">
        <v>1065.9100000000001</v>
      </c>
      <c r="E286">
        <v>4242.43</v>
      </c>
      <c r="F286">
        <v>-0.02</v>
      </c>
      <c r="G286">
        <v>0.13</v>
      </c>
      <c r="H286">
        <v>0</v>
      </c>
      <c r="I286">
        <v>134.63999999999999</v>
      </c>
      <c r="J286">
        <v>567.03</v>
      </c>
      <c r="K286">
        <v>646.16999999999996</v>
      </c>
      <c r="L286">
        <v>578.96</v>
      </c>
      <c r="M286">
        <v>20.57</v>
      </c>
      <c r="N286" t="s">
        <v>15</v>
      </c>
      <c r="O286">
        <v>32.79</v>
      </c>
    </row>
    <row r="287" spans="1:15" x14ac:dyDescent="0.3">
      <c r="A287" s="1">
        <v>44197.666666666664</v>
      </c>
      <c r="B287">
        <v>0</v>
      </c>
      <c r="C287">
        <v>0</v>
      </c>
      <c r="D287">
        <v>1192.4100000000001</v>
      </c>
      <c r="E287">
        <v>4441.8599999999997</v>
      </c>
      <c r="F287">
        <v>-0.02</v>
      </c>
      <c r="G287">
        <v>0.11</v>
      </c>
      <c r="H287">
        <v>0</v>
      </c>
      <c r="I287">
        <v>134.63</v>
      </c>
      <c r="J287">
        <v>578.36</v>
      </c>
      <c r="K287">
        <v>512.27</v>
      </c>
      <c r="L287">
        <v>475.45</v>
      </c>
      <c r="M287">
        <v>20.29</v>
      </c>
      <c r="N287" t="s">
        <v>15</v>
      </c>
      <c r="O287">
        <v>37.299999999999997</v>
      </c>
    </row>
    <row r="288" spans="1:15" x14ac:dyDescent="0.3">
      <c r="A288" s="1">
        <v>44197.6875</v>
      </c>
      <c r="B288">
        <v>0</v>
      </c>
      <c r="C288">
        <v>0</v>
      </c>
      <c r="D288">
        <v>1164.8</v>
      </c>
      <c r="E288">
        <v>4679.8599999999997</v>
      </c>
      <c r="F288">
        <v>-0.02</v>
      </c>
      <c r="G288">
        <v>0.1</v>
      </c>
      <c r="H288">
        <v>0</v>
      </c>
      <c r="I288">
        <v>134.37</v>
      </c>
      <c r="J288">
        <v>595.12</v>
      </c>
      <c r="K288">
        <v>450.65</v>
      </c>
      <c r="L288">
        <v>369.24</v>
      </c>
      <c r="M288">
        <v>19.71</v>
      </c>
      <c r="N288" t="s">
        <v>15</v>
      </c>
      <c r="O288">
        <v>36.04</v>
      </c>
    </row>
    <row r="289" spans="1:15" x14ac:dyDescent="0.3">
      <c r="A289" s="1">
        <v>44197.708333333336</v>
      </c>
      <c r="B289">
        <v>0</v>
      </c>
      <c r="C289">
        <v>0</v>
      </c>
      <c r="D289">
        <v>927.21</v>
      </c>
      <c r="E289">
        <v>5074.8</v>
      </c>
      <c r="F289">
        <v>-0.02</v>
      </c>
      <c r="G289">
        <v>0.09</v>
      </c>
      <c r="H289">
        <v>0</v>
      </c>
      <c r="I289">
        <v>134.49</v>
      </c>
      <c r="J289">
        <v>637.54999999999995</v>
      </c>
      <c r="K289">
        <v>360.89</v>
      </c>
      <c r="L289">
        <v>267.82</v>
      </c>
      <c r="M289">
        <v>19.420000000000002</v>
      </c>
      <c r="N289" t="s">
        <v>15</v>
      </c>
      <c r="O289">
        <v>39.729999999999997</v>
      </c>
    </row>
    <row r="290" spans="1:15" x14ac:dyDescent="0.3">
      <c r="A290" s="1">
        <v>44197.729166666664</v>
      </c>
      <c r="B290">
        <v>0</v>
      </c>
      <c r="C290">
        <v>0</v>
      </c>
      <c r="D290">
        <v>718.51</v>
      </c>
      <c r="E290">
        <v>5381.09</v>
      </c>
      <c r="F290">
        <v>-0.01</v>
      </c>
      <c r="G290">
        <v>0.12</v>
      </c>
      <c r="H290">
        <v>0</v>
      </c>
      <c r="I290">
        <v>134.57</v>
      </c>
      <c r="J290">
        <v>705.93</v>
      </c>
      <c r="K290">
        <v>279.14</v>
      </c>
      <c r="L290">
        <v>179</v>
      </c>
      <c r="M290">
        <v>18.47</v>
      </c>
      <c r="N290" t="s">
        <v>15</v>
      </c>
      <c r="O290">
        <v>34.97</v>
      </c>
    </row>
    <row r="291" spans="1:15" x14ac:dyDescent="0.3">
      <c r="A291" s="1">
        <v>44197.75</v>
      </c>
      <c r="B291">
        <v>0</v>
      </c>
      <c r="C291">
        <v>0</v>
      </c>
      <c r="D291">
        <v>564.34</v>
      </c>
      <c r="E291">
        <v>5594.02</v>
      </c>
      <c r="F291">
        <v>-0.01</v>
      </c>
      <c r="G291">
        <v>0.12</v>
      </c>
      <c r="H291">
        <v>0</v>
      </c>
      <c r="I291">
        <v>134.74</v>
      </c>
      <c r="J291">
        <v>769.45</v>
      </c>
      <c r="K291">
        <v>179.86</v>
      </c>
      <c r="L291">
        <v>104.93</v>
      </c>
      <c r="M291">
        <v>17.93</v>
      </c>
      <c r="N291" t="s">
        <v>15</v>
      </c>
      <c r="O291">
        <v>36.67</v>
      </c>
    </row>
    <row r="292" spans="1:15" x14ac:dyDescent="0.3">
      <c r="A292" s="1">
        <v>44197.770833333336</v>
      </c>
      <c r="B292">
        <v>0</v>
      </c>
      <c r="C292">
        <v>0</v>
      </c>
      <c r="D292">
        <v>415.86</v>
      </c>
      <c r="E292">
        <v>5689.72</v>
      </c>
      <c r="F292">
        <v>-0.01</v>
      </c>
      <c r="G292">
        <v>0.1</v>
      </c>
      <c r="H292">
        <v>0</v>
      </c>
      <c r="I292">
        <v>135.06</v>
      </c>
      <c r="J292">
        <v>872.18</v>
      </c>
      <c r="K292">
        <v>90.61</v>
      </c>
      <c r="L292">
        <v>38.65</v>
      </c>
      <c r="M292">
        <v>17.53</v>
      </c>
      <c r="N292" t="s">
        <v>15</v>
      </c>
      <c r="O292">
        <v>38.33</v>
      </c>
    </row>
    <row r="293" spans="1:15" x14ac:dyDescent="0.3">
      <c r="A293" s="1">
        <v>44197.791666666664</v>
      </c>
      <c r="B293">
        <v>0</v>
      </c>
      <c r="C293">
        <v>0</v>
      </c>
      <c r="D293">
        <v>372.87</v>
      </c>
      <c r="E293">
        <v>5810.79</v>
      </c>
      <c r="F293">
        <v>-0.01</v>
      </c>
      <c r="G293">
        <v>0.13</v>
      </c>
      <c r="H293">
        <v>0</v>
      </c>
      <c r="I293">
        <v>134.41</v>
      </c>
      <c r="J293">
        <v>849.91</v>
      </c>
      <c r="K293">
        <v>18.91</v>
      </c>
      <c r="L293">
        <v>6.67</v>
      </c>
      <c r="M293">
        <v>17.18</v>
      </c>
      <c r="N293" t="s">
        <v>15</v>
      </c>
      <c r="O293">
        <v>38.46</v>
      </c>
    </row>
    <row r="294" spans="1:15" x14ac:dyDescent="0.3">
      <c r="A294" s="1">
        <v>44197.8125</v>
      </c>
      <c r="B294">
        <v>0</v>
      </c>
      <c r="C294">
        <v>0</v>
      </c>
      <c r="D294">
        <v>454.73</v>
      </c>
      <c r="E294">
        <v>5943.73</v>
      </c>
      <c r="F294">
        <v>-0.01</v>
      </c>
      <c r="G294">
        <v>0.13</v>
      </c>
      <c r="H294">
        <v>0</v>
      </c>
      <c r="I294">
        <v>134.5</v>
      </c>
      <c r="J294">
        <v>733.38</v>
      </c>
      <c r="K294">
        <v>-0.1</v>
      </c>
      <c r="L294">
        <v>0.4</v>
      </c>
      <c r="M294">
        <v>17.190000000000001</v>
      </c>
      <c r="N294" t="s">
        <v>15</v>
      </c>
      <c r="O294">
        <v>38.79</v>
      </c>
    </row>
    <row r="295" spans="1:15" x14ac:dyDescent="0.3">
      <c r="A295" s="1">
        <v>44197.833333333336</v>
      </c>
      <c r="B295">
        <v>0</v>
      </c>
      <c r="C295">
        <v>0</v>
      </c>
      <c r="D295">
        <v>443.79</v>
      </c>
      <c r="E295">
        <v>5870.36</v>
      </c>
      <c r="F295">
        <v>-0.01</v>
      </c>
      <c r="G295">
        <v>0.14000000000000001</v>
      </c>
      <c r="H295">
        <v>0</v>
      </c>
      <c r="I295">
        <v>133.72</v>
      </c>
      <c r="J295">
        <v>740.51</v>
      </c>
      <c r="K295">
        <v>-0.34</v>
      </c>
      <c r="L295">
        <v>0</v>
      </c>
      <c r="M295">
        <v>17.28</v>
      </c>
      <c r="N295" t="s">
        <v>15</v>
      </c>
      <c r="O295">
        <v>39.04</v>
      </c>
    </row>
    <row r="296" spans="1:15" x14ac:dyDescent="0.3">
      <c r="A296" s="1">
        <v>44197.854166666664</v>
      </c>
      <c r="B296">
        <v>0</v>
      </c>
      <c r="C296">
        <v>0</v>
      </c>
      <c r="D296">
        <v>544.63</v>
      </c>
      <c r="E296">
        <v>5663.89</v>
      </c>
      <c r="F296">
        <v>-0.02</v>
      </c>
      <c r="G296">
        <v>0.14000000000000001</v>
      </c>
      <c r="H296">
        <v>0</v>
      </c>
      <c r="I296">
        <v>135.38999999999999</v>
      </c>
      <c r="J296">
        <v>765.06</v>
      </c>
      <c r="K296">
        <v>-0.33</v>
      </c>
      <c r="L296">
        <v>0</v>
      </c>
      <c r="M296">
        <v>17.29</v>
      </c>
      <c r="N296" t="s">
        <v>15</v>
      </c>
      <c r="O296">
        <v>38.32</v>
      </c>
    </row>
    <row r="297" spans="1:15" x14ac:dyDescent="0.3">
      <c r="A297" s="1">
        <v>44197.875</v>
      </c>
      <c r="B297">
        <v>0</v>
      </c>
      <c r="C297">
        <v>0</v>
      </c>
      <c r="D297">
        <v>548.47</v>
      </c>
      <c r="E297">
        <v>5479.4</v>
      </c>
      <c r="F297">
        <v>-0.02</v>
      </c>
      <c r="G297">
        <v>0.12</v>
      </c>
      <c r="H297">
        <v>0</v>
      </c>
      <c r="I297">
        <v>135.43</v>
      </c>
      <c r="J297">
        <v>845.39</v>
      </c>
      <c r="K297">
        <v>-0.36</v>
      </c>
      <c r="L297">
        <v>0</v>
      </c>
      <c r="M297">
        <v>17.22</v>
      </c>
      <c r="N297" t="s">
        <v>15</v>
      </c>
      <c r="O297">
        <v>36.130000000000003</v>
      </c>
    </row>
    <row r="298" spans="1:15" x14ac:dyDescent="0.3">
      <c r="A298" s="1">
        <v>44197.895833333336</v>
      </c>
      <c r="B298">
        <v>0</v>
      </c>
      <c r="C298">
        <v>0</v>
      </c>
      <c r="D298">
        <v>569.05999999999995</v>
      </c>
      <c r="E298">
        <v>5508.12</v>
      </c>
      <c r="F298">
        <v>-0.02</v>
      </c>
      <c r="G298">
        <v>0.14000000000000001</v>
      </c>
      <c r="H298">
        <v>0</v>
      </c>
      <c r="I298">
        <v>135.31</v>
      </c>
      <c r="J298">
        <v>840.03</v>
      </c>
      <c r="K298">
        <v>-0.36</v>
      </c>
      <c r="L298">
        <v>0</v>
      </c>
      <c r="M298">
        <v>17.190000000000001</v>
      </c>
      <c r="N298" t="s">
        <v>15</v>
      </c>
      <c r="O298">
        <v>37.29</v>
      </c>
    </row>
    <row r="299" spans="1:15" x14ac:dyDescent="0.3">
      <c r="A299" s="1">
        <v>44197.916666666664</v>
      </c>
      <c r="B299">
        <v>0</v>
      </c>
      <c r="C299">
        <v>0</v>
      </c>
      <c r="D299">
        <v>590.49</v>
      </c>
      <c r="E299">
        <v>5390.27</v>
      </c>
      <c r="F299">
        <v>-0.03</v>
      </c>
      <c r="G299">
        <v>0.15</v>
      </c>
      <c r="H299">
        <v>0</v>
      </c>
      <c r="I299">
        <v>134.55000000000001</v>
      </c>
      <c r="J299">
        <v>912.34</v>
      </c>
      <c r="K299">
        <v>-0.37</v>
      </c>
      <c r="L299">
        <v>0</v>
      </c>
      <c r="M299">
        <v>17.100000000000001</v>
      </c>
      <c r="N299" t="s">
        <v>15</v>
      </c>
      <c r="O299">
        <v>35.9</v>
      </c>
    </row>
    <row r="300" spans="1:15" x14ac:dyDescent="0.3">
      <c r="A300" s="1">
        <v>44197.9375</v>
      </c>
      <c r="B300">
        <v>0</v>
      </c>
      <c r="C300">
        <v>0</v>
      </c>
      <c r="D300">
        <v>553.37</v>
      </c>
      <c r="E300">
        <v>5333.39</v>
      </c>
      <c r="F300">
        <v>-0.03</v>
      </c>
      <c r="G300">
        <v>0.14000000000000001</v>
      </c>
      <c r="H300">
        <v>0</v>
      </c>
      <c r="I300">
        <v>134.97999999999999</v>
      </c>
      <c r="J300">
        <v>981.56</v>
      </c>
      <c r="K300">
        <v>-0.3</v>
      </c>
      <c r="L300">
        <v>0</v>
      </c>
      <c r="M300">
        <v>16.920000000000002</v>
      </c>
      <c r="N300" t="s">
        <v>15</v>
      </c>
      <c r="O300">
        <v>37.020000000000003</v>
      </c>
    </row>
    <row r="301" spans="1:15" x14ac:dyDescent="0.3">
      <c r="A301" s="1">
        <v>44197.958333333336</v>
      </c>
      <c r="B301">
        <v>0</v>
      </c>
      <c r="C301">
        <v>0</v>
      </c>
      <c r="D301">
        <v>588.05999999999995</v>
      </c>
      <c r="E301">
        <v>5244.55</v>
      </c>
      <c r="F301">
        <v>-0.03</v>
      </c>
      <c r="G301">
        <v>0.14000000000000001</v>
      </c>
      <c r="H301">
        <v>0</v>
      </c>
      <c r="I301">
        <v>124.46</v>
      </c>
      <c r="J301">
        <v>981.94</v>
      </c>
      <c r="K301">
        <v>-0.36</v>
      </c>
      <c r="L301">
        <v>0</v>
      </c>
      <c r="M301">
        <v>16.73</v>
      </c>
      <c r="N301" t="s">
        <v>15</v>
      </c>
      <c r="O301">
        <v>35.92</v>
      </c>
    </row>
    <row r="302" spans="1:15" x14ac:dyDescent="0.3">
      <c r="A302" s="1">
        <v>44197.979166666664</v>
      </c>
      <c r="B302">
        <v>0</v>
      </c>
      <c r="C302">
        <v>0</v>
      </c>
      <c r="D302">
        <v>635.02</v>
      </c>
      <c r="E302">
        <v>5100.6400000000003</v>
      </c>
      <c r="F302">
        <v>-0.03</v>
      </c>
      <c r="G302">
        <v>0.14000000000000001</v>
      </c>
      <c r="H302">
        <v>0</v>
      </c>
      <c r="I302">
        <v>103.42</v>
      </c>
      <c r="J302">
        <v>982.3</v>
      </c>
      <c r="K302">
        <v>-0.36</v>
      </c>
      <c r="L302">
        <v>0</v>
      </c>
      <c r="M302">
        <v>16.66</v>
      </c>
      <c r="N302" t="s">
        <v>15</v>
      </c>
      <c r="O302">
        <v>36.81</v>
      </c>
    </row>
    <row r="303" spans="1:15" x14ac:dyDescent="0.3">
      <c r="A303" s="1">
        <v>44198</v>
      </c>
      <c r="B303">
        <v>0</v>
      </c>
      <c r="C303">
        <v>0</v>
      </c>
      <c r="D303">
        <v>701.38</v>
      </c>
      <c r="E303">
        <v>4893.54</v>
      </c>
      <c r="F303">
        <v>-0.03</v>
      </c>
      <c r="G303">
        <v>0.14000000000000001</v>
      </c>
      <c r="H303">
        <v>0</v>
      </c>
      <c r="I303">
        <v>103.7</v>
      </c>
      <c r="J303">
        <v>977.48</v>
      </c>
      <c r="K303">
        <v>-0.36</v>
      </c>
      <c r="L303">
        <v>0</v>
      </c>
      <c r="M303">
        <v>16.28</v>
      </c>
      <c r="N303" t="s">
        <v>15</v>
      </c>
      <c r="O303">
        <v>37.119999999999997</v>
      </c>
    </row>
    <row r="304" spans="1:15" x14ac:dyDescent="0.3">
      <c r="A304" s="1">
        <v>44198.020833333336</v>
      </c>
      <c r="B304">
        <v>0</v>
      </c>
      <c r="C304">
        <v>0</v>
      </c>
      <c r="D304">
        <v>604.19000000000005</v>
      </c>
      <c r="E304">
        <v>4818.8999999999996</v>
      </c>
      <c r="F304">
        <v>-0.03</v>
      </c>
      <c r="G304">
        <v>0.14000000000000001</v>
      </c>
      <c r="H304">
        <v>0</v>
      </c>
      <c r="I304">
        <v>103.66</v>
      </c>
      <c r="J304">
        <v>950.77</v>
      </c>
      <c r="K304">
        <v>-0.36</v>
      </c>
      <c r="L304">
        <v>0</v>
      </c>
      <c r="M304">
        <v>16.21</v>
      </c>
      <c r="N304" t="s">
        <v>15</v>
      </c>
      <c r="O304">
        <v>36.04</v>
      </c>
    </row>
    <row r="305" spans="1:15" x14ac:dyDescent="0.3">
      <c r="A305" s="1">
        <v>44198.041666666664</v>
      </c>
      <c r="B305">
        <v>0</v>
      </c>
      <c r="C305">
        <v>0</v>
      </c>
      <c r="D305">
        <v>494.04</v>
      </c>
      <c r="E305">
        <v>4750.58</v>
      </c>
      <c r="F305">
        <v>-0.04</v>
      </c>
      <c r="G305">
        <v>0.13</v>
      </c>
      <c r="H305">
        <v>0</v>
      </c>
      <c r="I305">
        <v>103.56</v>
      </c>
      <c r="J305">
        <v>905.66</v>
      </c>
      <c r="K305">
        <v>-0.36</v>
      </c>
      <c r="L305">
        <v>0</v>
      </c>
      <c r="M305">
        <v>16.29</v>
      </c>
      <c r="N305" t="s">
        <v>15</v>
      </c>
      <c r="O305">
        <v>35.29</v>
      </c>
    </row>
    <row r="306" spans="1:15" x14ac:dyDescent="0.3">
      <c r="A306" s="1">
        <v>44198.0625</v>
      </c>
      <c r="B306">
        <v>0</v>
      </c>
      <c r="C306">
        <v>0</v>
      </c>
      <c r="D306">
        <v>469.31</v>
      </c>
      <c r="E306">
        <v>4546.17</v>
      </c>
      <c r="F306">
        <v>-0.04</v>
      </c>
      <c r="G306">
        <v>0.14000000000000001</v>
      </c>
      <c r="H306">
        <v>0</v>
      </c>
      <c r="I306">
        <v>103.45</v>
      </c>
      <c r="J306">
        <v>878.39</v>
      </c>
      <c r="K306">
        <v>-0.36</v>
      </c>
      <c r="L306">
        <v>0</v>
      </c>
      <c r="M306">
        <v>16.399999999999999</v>
      </c>
      <c r="N306" t="s">
        <v>15</v>
      </c>
      <c r="O306">
        <v>29.7</v>
      </c>
    </row>
    <row r="307" spans="1:15" x14ac:dyDescent="0.3">
      <c r="A307" s="1">
        <v>44198.083333333336</v>
      </c>
      <c r="B307">
        <v>0</v>
      </c>
      <c r="C307">
        <v>0</v>
      </c>
      <c r="D307">
        <v>425.69</v>
      </c>
      <c r="E307">
        <v>4420.28</v>
      </c>
      <c r="F307">
        <v>-0.03</v>
      </c>
      <c r="G307">
        <v>0.14000000000000001</v>
      </c>
      <c r="H307">
        <v>0</v>
      </c>
      <c r="I307">
        <v>103.86</v>
      </c>
      <c r="J307">
        <v>877.22</v>
      </c>
      <c r="K307">
        <v>-0.37</v>
      </c>
      <c r="L307">
        <v>0</v>
      </c>
      <c r="M307">
        <v>16.57</v>
      </c>
      <c r="N307" t="s">
        <v>15</v>
      </c>
      <c r="O307">
        <v>24.62</v>
      </c>
    </row>
    <row r="308" spans="1:15" x14ac:dyDescent="0.3">
      <c r="A308" s="1">
        <v>44198.104166666664</v>
      </c>
      <c r="B308">
        <v>0</v>
      </c>
      <c r="C308">
        <v>0</v>
      </c>
      <c r="D308">
        <v>411.63</v>
      </c>
      <c r="E308">
        <v>4322.51</v>
      </c>
      <c r="F308">
        <v>-0.03</v>
      </c>
      <c r="G308">
        <v>0.14000000000000001</v>
      </c>
      <c r="H308">
        <v>0</v>
      </c>
      <c r="I308">
        <v>103.75</v>
      </c>
      <c r="J308">
        <v>876.75</v>
      </c>
      <c r="K308">
        <v>-0.37</v>
      </c>
      <c r="L308">
        <v>0</v>
      </c>
      <c r="M308">
        <v>16.600000000000001</v>
      </c>
      <c r="N308" t="s">
        <v>15</v>
      </c>
      <c r="O308">
        <v>26.28</v>
      </c>
    </row>
    <row r="309" spans="1:15" x14ac:dyDescent="0.3">
      <c r="A309" s="1">
        <v>44198.125</v>
      </c>
      <c r="B309">
        <v>0</v>
      </c>
      <c r="C309">
        <v>0</v>
      </c>
      <c r="D309">
        <v>332.12</v>
      </c>
      <c r="E309">
        <v>4299.0200000000004</v>
      </c>
      <c r="F309">
        <v>-0.03</v>
      </c>
      <c r="G309">
        <v>0.14000000000000001</v>
      </c>
      <c r="H309">
        <v>0</v>
      </c>
      <c r="I309">
        <v>103.61</v>
      </c>
      <c r="J309">
        <v>870.74</v>
      </c>
      <c r="K309">
        <v>-0.37</v>
      </c>
      <c r="L309">
        <v>0</v>
      </c>
      <c r="M309">
        <v>16.600000000000001</v>
      </c>
      <c r="N309" t="s">
        <v>15</v>
      </c>
      <c r="O309">
        <v>25.4</v>
      </c>
    </row>
    <row r="310" spans="1:15" x14ac:dyDescent="0.3">
      <c r="A310" s="1">
        <v>44198.145833333336</v>
      </c>
      <c r="B310">
        <v>0</v>
      </c>
      <c r="C310">
        <v>0</v>
      </c>
      <c r="D310">
        <v>216.89</v>
      </c>
      <c r="E310">
        <v>4377.75</v>
      </c>
      <c r="F310">
        <v>-0.03</v>
      </c>
      <c r="G310">
        <v>0.14000000000000001</v>
      </c>
      <c r="H310">
        <v>0</v>
      </c>
      <c r="I310">
        <v>104.01</v>
      </c>
      <c r="J310">
        <v>893.37</v>
      </c>
      <c r="K310">
        <v>-0.37</v>
      </c>
      <c r="L310">
        <v>0</v>
      </c>
      <c r="M310">
        <v>16.600000000000001</v>
      </c>
      <c r="N310" t="s">
        <v>15</v>
      </c>
      <c r="O310">
        <v>24.92</v>
      </c>
    </row>
    <row r="311" spans="1:15" x14ac:dyDescent="0.3">
      <c r="A311" s="1">
        <v>44198.166666666664</v>
      </c>
      <c r="B311">
        <v>0</v>
      </c>
      <c r="C311">
        <v>0</v>
      </c>
      <c r="D311">
        <v>299.35000000000002</v>
      </c>
      <c r="E311">
        <v>4382.62</v>
      </c>
      <c r="F311">
        <v>-0.03</v>
      </c>
      <c r="G311">
        <v>0.14000000000000001</v>
      </c>
      <c r="H311">
        <v>0</v>
      </c>
      <c r="I311">
        <v>103.59</v>
      </c>
      <c r="J311">
        <v>844.09</v>
      </c>
      <c r="K311">
        <v>-0.37</v>
      </c>
      <c r="L311">
        <v>0.02</v>
      </c>
      <c r="M311">
        <v>16.600000000000001</v>
      </c>
      <c r="N311" t="s">
        <v>15</v>
      </c>
      <c r="O311">
        <v>28.55</v>
      </c>
    </row>
    <row r="312" spans="1:15" x14ac:dyDescent="0.3">
      <c r="A312" s="1">
        <v>44198.1875</v>
      </c>
      <c r="B312">
        <v>0</v>
      </c>
      <c r="C312">
        <v>0</v>
      </c>
      <c r="D312">
        <v>409.63</v>
      </c>
      <c r="E312">
        <v>4344.43</v>
      </c>
      <c r="F312">
        <v>-0.03</v>
      </c>
      <c r="G312">
        <v>0.14000000000000001</v>
      </c>
      <c r="H312">
        <v>0</v>
      </c>
      <c r="I312">
        <v>103.69</v>
      </c>
      <c r="J312">
        <v>804.7</v>
      </c>
      <c r="K312">
        <v>-0.37</v>
      </c>
      <c r="L312">
        <v>1.82</v>
      </c>
      <c r="M312">
        <v>16.62</v>
      </c>
      <c r="N312" t="s">
        <v>15</v>
      </c>
      <c r="O312">
        <v>30.77</v>
      </c>
    </row>
    <row r="313" spans="1:15" x14ac:dyDescent="0.3">
      <c r="A313" s="1">
        <v>44198.208333333336</v>
      </c>
      <c r="B313">
        <v>0</v>
      </c>
      <c r="C313">
        <v>0</v>
      </c>
      <c r="D313">
        <v>495.44</v>
      </c>
      <c r="E313">
        <v>4366.72</v>
      </c>
      <c r="F313">
        <v>-0.03</v>
      </c>
      <c r="G313">
        <v>0.12</v>
      </c>
      <c r="H313">
        <v>0</v>
      </c>
      <c r="I313">
        <v>103.74</v>
      </c>
      <c r="J313">
        <v>758.75</v>
      </c>
      <c r="K313">
        <v>0.34</v>
      </c>
      <c r="L313">
        <v>22.14</v>
      </c>
      <c r="M313">
        <v>16.87</v>
      </c>
      <c r="N313" t="s">
        <v>15</v>
      </c>
      <c r="O313">
        <v>31.14</v>
      </c>
    </row>
    <row r="314" spans="1:15" x14ac:dyDescent="0.3">
      <c r="A314" s="1">
        <v>44198.229166666664</v>
      </c>
      <c r="B314">
        <v>0</v>
      </c>
      <c r="C314">
        <v>0</v>
      </c>
      <c r="D314">
        <v>457.03</v>
      </c>
      <c r="E314">
        <v>4477.29</v>
      </c>
      <c r="F314">
        <v>-0.04</v>
      </c>
      <c r="G314">
        <v>0.1</v>
      </c>
      <c r="H314">
        <v>0</v>
      </c>
      <c r="I314">
        <v>103.71</v>
      </c>
      <c r="J314">
        <v>726.89</v>
      </c>
      <c r="K314">
        <v>27.04</v>
      </c>
      <c r="L314">
        <v>82.27</v>
      </c>
      <c r="M314">
        <v>17.07</v>
      </c>
      <c r="N314" t="s">
        <v>15</v>
      </c>
      <c r="O314">
        <v>35.61</v>
      </c>
    </row>
    <row r="315" spans="1:15" x14ac:dyDescent="0.3">
      <c r="A315" s="1">
        <v>44198.25</v>
      </c>
      <c r="B315">
        <v>0</v>
      </c>
      <c r="C315">
        <v>0</v>
      </c>
      <c r="D315">
        <v>309.64999999999998</v>
      </c>
      <c r="E315">
        <v>4663.37</v>
      </c>
      <c r="F315">
        <v>-0.04</v>
      </c>
      <c r="G315">
        <v>0.11</v>
      </c>
      <c r="H315">
        <v>0</v>
      </c>
      <c r="I315">
        <v>103.49</v>
      </c>
      <c r="J315">
        <v>708.49</v>
      </c>
      <c r="K315">
        <v>102.81</v>
      </c>
      <c r="L315">
        <v>163.43</v>
      </c>
      <c r="M315">
        <v>17.13</v>
      </c>
      <c r="N315" t="s">
        <v>15</v>
      </c>
      <c r="O315">
        <v>27.3</v>
      </c>
    </row>
    <row r="316" spans="1:15" x14ac:dyDescent="0.3">
      <c r="A316" s="1">
        <v>44198.270833333336</v>
      </c>
      <c r="B316">
        <v>0</v>
      </c>
      <c r="C316">
        <v>0</v>
      </c>
      <c r="D316">
        <v>521.24</v>
      </c>
      <c r="E316">
        <v>4558.6099999999997</v>
      </c>
      <c r="F316">
        <v>-0.03</v>
      </c>
      <c r="G316">
        <v>0.13</v>
      </c>
      <c r="H316">
        <v>0</v>
      </c>
      <c r="I316">
        <v>104.01</v>
      </c>
      <c r="J316">
        <v>621.38</v>
      </c>
      <c r="K316">
        <v>256.06</v>
      </c>
      <c r="L316">
        <v>262.04000000000002</v>
      </c>
      <c r="M316">
        <v>17.38</v>
      </c>
      <c r="N316" t="s">
        <v>15</v>
      </c>
      <c r="O316">
        <v>26.74</v>
      </c>
    </row>
    <row r="317" spans="1:15" x14ac:dyDescent="0.3">
      <c r="A317" s="1">
        <v>44198.291666666664</v>
      </c>
      <c r="B317">
        <v>0</v>
      </c>
      <c r="C317">
        <v>0</v>
      </c>
      <c r="D317">
        <v>592.03</v>
      </c>
      <c r="E317">
        <v>4568.2700000000004</v>
      </c>
      <c r="F317">
        <v>-0.03</v>
      </c>
      <c r="G317">
        <v>0.12</v>
      </c>
      <c r="H317">
        <v>0</v>
      </c>
      <c r="I317">
        <v>103.65</v>
      </c>
      <c r="J317">
        <v>588.09</v>
      </c>
      <c r="K317">
        <v>345.97</v>
      </c>
      <c r="L317">
        <v>398.03</v>
      </c>
      <c r="M317">
        <v>17.78</v>
      </c>
      <c r="N317" t="s">
        <v>15</v>
      </c>
      <c r="O317">
        <v>28.03</v>
      </c>
    </row>
    <row r="318" spans="1:15" x14ac:dyDescent="0.3">
      <c r="A318" s="1">
        <v>44198.3125</v>
      </c>
      <c r="B318">
        <v>0</v>
      </c>
      <c r="C318">
        <v>0</v>
      </c>
      <c r="D318">
        <v>721.27</v>
      </c>
      <c r="E318">
        <v>4613</v>
      </c>
      <c r="F318">
        <v>-0.03</v>
      </c>
      <c r="G318">
        <v>7.0000000000000007E-2</v>
      </c>
      <c r="H318">
        <v>0</v>
      </c>
      <c r="I318">
        <v>103.66</v>
      </c>
      <c r="J318">
        <v>531.80999999999995</v>
      </c>
      <c r="K318">
        <v>402.2</v>
      </c>
      <c r="L318">
        <v>554.11</v>
      </c>
      <c r="M318">
        <v>18.27</v>
      </c>
      <c r="N318" t="s">
        <v>15</v>
      </c>
      <c r="O318">
        <v>31.14</v>
      </c>
    </row>
    <row r="319" spans="1:15" x14ac:dyDescent="0.3">
      <c r="A319" s="1">
        <v>44198.333333333336</v>
      </c>
      <c r="B319">
        <v>0</v>
      </c>
      <c r="C319">
        <v>0</v>
      </c>
      <c r="D319">
        <v>814.46</v>
      </c>
      <c r="E319">
        <v>4653.05</v>
      </c>
      <c r="F319">
        <v>-0.03</v>
      </c>
      <c r="G319">
        <v>0.1</v>
      </c>
      <c r="H319">
        <v>0</v>
      </c>
      <c r="I319">
        <v>103.54</v>
      </c>
      <c r="J319">
        <v>500.04</v>
      </c>
      <c r="K319">
        <v>467.75</v>
      </c>
      <c r="L319">
        <v>669.83</v>
      </c>
      <c r="M319">
        <v>18.170000000000002</v>
      </c>
      <c r="N319" t="s">
        <v>15</v>
      </c>
      <c r="O319">
        <v>32.67</v>
      </c>
    </row>
    <row r="320" spans="1:15" x14ac:dyDescent="0.3">
      <c r="A320" s="1">
        <v>44198.354166666664</v>
      </c>
      <c r="B320">
        <v>0</v>
      </c>
      <c r="C320">
        <v>0</v>
      </c>
      <c r="D320">
        <v>862.74</v>
      </c>
      <c r="E320">
        <v>4725.88</v>
      </c>
      <c r="F320">
        <v>-0.03</v>
      </c>
      <c r="G320">
        <v>0.1</v>
      </c>
      <c r="H320">
        <v>0</v>
      </c>
      <c r="I320">
        <v>103.74</v>
      </c>
      <c r="J320">
        <v>389.9</v>
      </c>
      <c r="K320">
        <v>560.83000000000004</v>
      </c>
      <c r="L320">
        <v>791.67</v>
      </c>
      <c r="M320">
        <v>18.28</v>
      </c>
      <c r="N320" t="s">
        <v>15</v>
      </c>
      <c r="O320">
        <v>33.75</v>
      </c>
    </row>
    <row r="321" spans="1:15" x14ac:dyDescent="0.3">
      <c r="A321" s="1">
        <v>44198.375</v>
      </c>
      <c r="B321">
        <v>0</v>
      </c>
      <c r="C321">
        <v>0</v>
      </c>
      <c r="D321">
        <v>833.72</v>
      </c>
      <c r="E321">
        <v>4757.95</v>
      </c>
      <c r="F321">
        <v>-0.03</v>
      </c>
      <c r="G321">
        <v>0.12</v>
      </c>
      <c r="H321">
        <v>0</v>
      </c>
      <c r="I321">
        <v>163.82</v>
      </c>
      <c r="J321">
        <v>290.85000000000002</v>
      </c>
      <c r="K321">
        <v>573.15</v>
      </c>
      <c r="L321">
        <v>910.97</v>
      </c>
      <c r="M321">
        <v>18.440000000000001</v>
      </c>
      <c r="N321" t="s">
        <v>15</v>
      </c>
      <c r="O321">
        <v>35.03</v>
      </c>
    </row>
    <row r="322" spans="1:15" x14ac:dyDescent="0.3">
      <c r="A322" s="1">
        <v>44198.395833333336</v>
      </c>
      <c r="B322">
        <v>0</v>
      </c>
      <c r="C322">
        <v>0</v>
      </c>
      <c r="D322">
        <v>744.36</v>
      </c>
      <c r="E322">
        <v>4762.13</v>
      </c>
      <c r="F322">
        <v>-0.03</v>
      </c>
      <c r="G322">
        <v>0.1</v>
      </c>
      <c r="H322">
        <v>0</v>
      </c>
      <c r="I322">
        <v>281.3</v>
      </c>
      <c r="J322">
        <v>232.89</v>
      </c>
      <c r="K322">
        <v>596.83000000000004</v>
      </c>
      <c r="L322">
        <v>986.14</v>
      </c>
      <c r="M322">
        <v>18.989999999999998</v>
      </c>
      <c r="N322" t="s">
        <v>15</v>
      </c>
      <c r="O322">
        <v>34.53</v>
      </c>
    </row>
    <row r="323" spans="1:15" x14ac:dyDescent="0.3">
      <c r="A323" s="1">
        <v>44198.416666666664</v>
      </c>
      <c r="B323">
        <v>0</v>
      </c>
      <c r="C323">
        <v>0</v>
      </c>
      <c r="D323">
        <v>844.46</v>
      </c>
      <c r="E323">
        <v>4732.8100000000004</v>
      </c>
      <c r="F323">
        <v>-0.03</v>
      </c>
      <c r="G323">
        <v>0.13</v>
      </c>
      <c r="H323">
        <v>0</v>
      </c>
      <c r="I323">
        <v>266.56</v>
      </c>
      <c r="J323">
        <v>194.75</v>
      </c>
      <c r="K323">
        <v>558.21</v>
      </c>
      <c r="L323">
        <v>1078.1500000000001</v>
      </c>
      <c r="M323">
        <v>19.27</v>
      </c>
      <c r="N323" t="s">
        <v>15</v>
      </c>
      <c r="O323">
        <v>32.229999999999997</v>
      </c>
    </row>
    <row r="324" spans="1:15" x14ac:dyDescent="0.3">
      <c r="A324" s="1">
        <v>44198.4375</v>
      </c>
      <c r="B324">
        <v>0</v>
      </c>
      <c r="C324">
        <v>0</v>
      </c>
      <c r="D324">
        <v>820.32</v>
      </c>
      <c r="E324">
        <v>4703.3999999999996</v>
      </c>
      <c r="F324">
        <v>-0.03</v>
      </c>
      <c r="G324">
        <v>0.11</v>
      </c>
      <c r="H324">
        <v>0</v>
      </c>
      <c r="I324">
        <v>246.93</v>
      </c>
      <c r="J324">
        <v>179.1</v>
      </c>
      <c r="K324">
        <v>619.75</v>
      </c>
      <c r="L324">
        <v>1197.5</v>
      </c>
      <c r="M324">
        <v>20.22</v>
      </c>
      <c r="N324" t="s">
        <v>15</v>
      </c>
      <c r="O324">
        <v>32.46</v>
      </c>
    </row>
    <row r="325" spans="1:15" x14ac:dyDescent="0.3">
      <c r="A325" s="1">
        <v>44198.458333333336</v>
      </c>
      <c r="B325">
        <v>0</v>
      </c>
      <c r="C325">
        <v>0</v>
      </c>
      <c r="D325">
        <v>735.26</v>
      </c>
      <c r="E325">
        <v>4693.24</v>
      </c>
      <c r="F325">
        <v>-0.03</v>
      </c>
      <c r="G325">
        <v>0.13</v>
      </c>
      <c r="H325">
        <v>0</v>
      </c>
      <c r="I325">
        <v>241.54</v>
      </c>
      <c r="J325">
        <v>197.64</v>
      </c>
      <c r="K325">
        <v>622.51</v>
      </c>
      <c r="L325">
        <v>1207.95</v>
      </c>
      <c r="M325">
        <v>21.34</v>
      </c>
      <c r="N325" t="s">
        <v>15</v>
      </c>
      <c r="O325">
        <v>25.21</v>
      </c>
    </row>
    <row r="326" spans="1:15" x14ac:dyDescent="0.3">
      <c r="A326" s="1">
        <v>44198.479166666664</v>
      </c>
      <c r="B326">
        <v>0</v>
      </c>
      <c r="C326">
        <v>0</v>
      </c>
      <c r="D326">
        <v>724.12</v>
      </c>
      <c r="E326">
        <v>4677.1499999999996</v>
      </c>
      <c r="F326">
        <v>-0.03</v>
      </c>
      <c r="G326">
        <v>0.11</v>
      </c>
      <c r="H326">
        <v>0</v>
      </c>
      <c r="I326">
        <v>239.32</v>
      </c>
      <c r="J326">
        <v>226.6</v>
      </c>
      <c r="K326">
        <v>644.05999999999995</v>
      </c>
      <c r="L326">
        <v>1197.49</v>
      </c>
      <c r="M326">
        <v>21.93</v>
      </c>
      <c r="N326" t="s">
        <v>15</v>
      </c>
      <c r="O326">
        <v>23.87</v>
      </c>
    </row>
    <row r="327" spans="1:15" x14ac:dyDescent="0.3">
      <c r="A327" s="1">
        <v>44198.5</v>
      </c>
      <c r="B327">
        <v>0</v>
      </c>
      <c r="C327">
        <v>0</v>
      </c>
      <c r="D327">
        <v>743.55</v>
      </c>
      <c r="E327">
        <v>4687.2700000000004</v>
      </c>
      <c r="F327">
        <v>-0.03</v>
      </c>
      <c r="G327">
        <v>0.12</v>
      </c>
      <c r="H327">
        <v>0</v>
      </c>
      <c r="I327">
        <v>237.51</v>
      </c>
      <c r="J327">
        <v>264.52</v>
      </c>
      <c r="K327">
        <v>584.82000000000005</v>
      </c>
      <c r="L327">
        <v>1197.3399999999999</v>
      </c>
      <c r="M327">
        <v>22</v>
      </c>
      <c r="N327" t="s">
        <v>15</v>
      </c>
      <c r="O327">
        <v>25.85</v>
      </c>
    </row>
    <row r="328" spans="1:15" x14ac:dyDescent="0.3">
      <c r="A328" s="1">
        <v>44198.520833333336</v>
      </c>
      <c r="B328">
        <v>0</v>
      </c>
      <c r="C328">
        <v>0</v>
      </c>
      <c r="D328">
        <v>629.91999999999996</v>
      </c>
      <c r="E328">
        <v>4753.8900000000003</v>
      </c>
      <c r="F328">
        <v>-0.03</v>
      </c>
      <c r="G328">
        <v>0.12</v>
      </c>
      <c r="H328">
        <v>0</v>
      </c>
      <c r="I328">
        <v>235.2</v>
      </c>
      <c r="J328">
        <v>280.79000000000002</v>
      </c>
      <c r="K328">
        <v>576.33000000000004</v>
      </c>
      <c r="L328">
        <v>1154.3399999999999</v>
      </c>
      <c r="M328">
        <v>21.22</v>
      </c>
      <c r="N328" t="s">
        <v>15</v>
      </c>
      <c r="O328">
        <v>20.94</v>
      </c>
    </row>
    <row r="329" spans="1:15" x14ac:dyDescent="0.3">
      <c r="A329" s="1">
        <v>44198.541666666664</v>
      </c>
      <c r="B329">
        <v>0</v>
      </c>
      <c r="C329">
        <v>0</v>
      </c>
      <c r="D329">
        <v>632.34</v>
      </c>
      <c r="E329">
        <v>4760.38</v>
      </c>
      <c r="F329">
        <v>-0.02</v>
      </c>
      <c r="G329">
        <v>0.11</v>
      </c>
      <c r="H329">
        <v>0</v>
      </c>
      <c r="I329">
        <v>227.59</v>
      </c>
      <c r="J329">
        <v>311.42</v>
      </c>
      <c r="K329">
        <v>578.37</v>
      </c>
      <c r="L329">
        <v>1071.6500000000001</v>
      </c>
      <c r="M329">
        <v>20.64</v>
      </c>
      <c r="N329" t="s">
        <v>15</v>
      </c>
      <c r="O329">
        <v>13.56</v>
      </c>
    </row>
    <row r="330" spans="1:15" x14ac:dyDescent="0.3">
      <c r="A330" s="1">
        <v>44198.5625</v>
      </c>
      <c r="B330">
        <v>0</v>
      </c>
      <c r="C330">
        <v>0</v>
      </c>
      <c r="D330">
        <v>498.65</v>
      </c>
      <c r="E330">
        <v>4730.26</v>
      </c>
      <c r="F330">
        <v>-0.02</v>
      </c>
      <c r="G330">
        <v>0.12</v>
      </c>
      <c r="H330">
        <v>0</v>
      </c>
      <c r="I330">
        <v>272.48</v>
      </c>
      <c r="J330">
        <v>452.65</v>
      </c>
      <c r="K330">
        <v>629.61</v>
      </c>
      <c r="L330">
        <v>976.97</v>
      </c>
      <c r="M330">
        <v>20.16</v>
      </c>
      <c r="N330" t="s">
        <v>15</v>
      </c>
      <c r="O330">
        <v>20.98</v>
      </c>
    </row>
    <row r="331" spans="1:15" x14ac:dyDescent="0.3">
      <c r="A331" s="1">
        <v>44198.583333333336</v>
      </c>
      <c r="B331">
        <v>0</v>
      </c>
      <c r="C331">
        <v>0</v>
      </c>
      <c r="D331">
        <v>492.75</v>
      </c>
      <c r="E331">
        <v>4722.82</v>
      </c>
      <c r="F331">
        <v>-0.03</v>
      </c>
      <c r="G331">
        <v>0.12</v>
      </c>
      <c r="H331">
        <v>0</v>
      </c>
      <c r="I331">
        <v>272.06</v>
      </c>
      <c r="J331">
        <v>535.36</v>
      </c>
      <c r="K331">
        <v>711.92</v>
      </c>
      <c r="L331">
        <v>917.27</v>
      </c>
      <c r="M331">
        <v>19.95</v>
      </c>
      <c r="N331" t="s">
        <v>15</v>
      </c>
      <c r="O331">
        <v>24.17</v>
      </c>
    </row>
    <row r="332" spans="1:15" x14ac:dyDescent="0.3">
      <c r="A332" s="1">
        <v>44198.604166666664</v>
      </c>
      <c r="B332">
        <v>0</v>
      </c>
      <c r="C332">
        <v>0</v>
      </c>
      <c r="D332">
        <v>436.12</v>
      </c>
      <c r="E332">
        <v>4837.07</v>
      </c>
      <c r="F332">
        <v>-0.03</v>
      </c>
      <c r="G332">
        <v>0.1</v>
      </c>
      <c r="H332">
        <v>0</v>
      </c>
      <c r="I332">
        <v>315.88</v>
      </c>
      <c r="J332">
        <v>544.84</v>
      </c>
      <c r="K332">
        <v>669.95</v>
      </c>
      <c r="L332">
        <v>814.62</v>
      </c>
      <c r="M332">
        <v>20.82</v>
      </c>
      <c r="N332" t="s">
        <v>15</v>
      </c>
      <c r="O332">
        <v>29.59</v>
      </c>
    </row>
    <row r="333" spans="1:15" x14ac:dyDescent="0.3">
      <c r="A333" s="1">
        <v>44198.625</v>
      </c>
      <c r="B333">
        <v>0</v>
      </c>
      <c r="C333">
        <v>0</v>
      </c>
      <c r="D333">
        <v>400.74</v>
      </c>
      <c r="E333">
        <v>4904.07</v>
      </c>
      <c r="F333">
        <v>-0.03</v>
      </c>
      <c r="G333">
        <v>0.12</v>
      </c>
      <c r="H333">
        <v>0</v>
      </c>
      <c r="I333">
        <v>335.42</v>
      </c>
      <c r="J333">
        <v>651.97</v>
      </c>
      <c r="K333">
        <v>593.27</v>
      </c>
      <c r="L333">
        <v>698.57</v>
      </c>
      <c r="M333">
        <v>21.18</v>
      </c>
      <c r="N333" t="s">
        <v>15</v>
      </c>
      <c r="O333">
        <v>33.85</v>
      </c>
    </row>
    <row r="334" spans="1:15" x14ac:dyDescent="0.3">
      <c r="A334" s="1">
        <v>44198.645833333336</v>
      </c>
      <c r="B334">
        <v>0</v>
      </c>
      <c r="C334">
        <v>0</v>
      </c>
      <c r="D334">
        <v>421.7</v>
      </c>
      <c r="E334">
        <v>4965.72</v>
      </c>
      <c r="F334">
        <v>-0.03</v>
      </c>
      <c r="G334">
        <v>0.12</v>
      </c>
      <c r="H334">
        <v>0</v>
      </c>
      <c r="I334">
        <v>385.99</v>
      </c>
      <c r="J334">
        <v>654.72</v>
      </c>
      <c r="K334">
        <v>510.55</v>
      </c>
      <c r="L334">
        <v>569.65</v>
      </c>
      <c r="M334">
        <v>20.58</v>
      </c>
      <c r="N334" t="s">
        <v>15</v>
      </c>
      <c r="O334">
        <v>32.31</v>
      </c>
    </row>
    <row r="335" spans="1:15" x14ac:dyDescent="0.3">
      <c r="A335" s="1">
        <v>44198.666666666664</v>
      </c>
      <c r="B335">
        <v>0</v>
      </c>
      <c r="C335">
        <v>0</v>
      </c>
      <c r="D335">
        <v>473.36</v>
      </c>
      <c r="E335">
        <v>5219.66</v>
      </c>
      <c r="F335">
        <v>-0.03</v>
      </c>
      <c r="G335">
        <v>0.12</v>
      </c>
      <c r="H335">
        <v>0</v>
      </c>
      <c r="I335">
        <v>385.49</v>
      </c>
      <c r="J335">
        <v>610.24</v>
      </c>
      <c r="K335">
        <v>486.82</v>
      </c>
      <c r="L335">
        <v>451.46</v>
      </c>
      <c r="M335">
        <v>19.98</v>
      </c>
      <c r="N335" t="s">
        <v>15</v>
      </c>
      <c r="O335">
        <v>33.24</v>
      </c>
    </row>
    <row r="336" spans="1:15" x14ac:dyDescent="0.3">
      <c r="A336" s="1">
        <v>44198.6875</v>
      </c>
      <c r="B336">
        <v>0</v>
      </c>
      <c r="C336">
        <v>0</v>
      </c>
      <c r="D336">
        <v>450.5</v>
      </c>
      <c r="E336">
        <v>5330.45</v>
      </c>
      <c r="F336">
        <v>-0.03</v>
      </c>
      <c r="G336">
        <v>0.12</v>
      </c>
      <c r="H336">
        <v>0</v>
      </c>
      <c r="I336">
        <v>398</v>
      </c>
      <c r="J336">
        <v>669.78</v>
      </c>
      <c r="K336">
        <v>429.71</v>
      </c>
      <c r="L336">
        <v>369.03</v>
      </c>
      <c r="M336" t="s">
        <v>15</v>
      </c>
      <c r="N336" t="s">
        <v>15</v>
      </c>
      <c r="O336">
        <v>32.020000000000003</v>
      </c>
    </row>
    <row r="337" spans="1:15" x14ac:dyDescent="0.3">
      <c r="A337" s="1">
        <v>44198.708333333336</v>
      </c>
      <c r="B337">
        <v>0</v>
      </c>
      <c r="C337">
        <v>0</v>
      </c>
      <c r="D337">
        <v>382.36</v>
      </c>
      <c r="E337">
        <v>5558.38</v>
      </c>
      <c r="F337">
        <v>-0.03</v>
      </c>
      <c r="G337">
        <v>0.12</v>
      </c>
      <c r="H337">
        <v>0</v>
      </c>
      <c r="I337">
        <v>495.23</v>
      </c>
      <c r="J337">
        <v>661.16</v>
      </c>
      <c r="K337">
        <v>324.64</v>
      </c>
      <c r="L337">
        <v>272.17</v>
      </c>
      <c r="M337" t="s">
        <v>15</v>
      </c>
      <c r="N337" t="s">
        <v>15</v>
      </c>
      <c r="O337">
        <v>37.29</v>
      </c>
    </row>
    <row r="338" spans="1:15" x14ac:dyDescent="0.3">
      <c r="A338" s="1">
        <v>44198.729166666664</v>
      </c>
      <c r="B338">
        <v>0</v>
      </c>
      <c r="C338">
        <v>0</v>
      </c>
      <c r="D338">
        <v>426.22</v>
      </c>
      <c r="E338">
        <v>5551.13</v>
      </c>
      <c r="F338">
        <v>-0.03</v>
      </c>
      <c r="G338">
        <v>0.12</v>
      </c>
      <c r="H338">
        <v>0</v>
      </c>
      <c r="I338">
        <v>470.22</v>
      </c>
      <c r="J338">
        <v>704.39</v>
      </c>
      <c r="K338">
        <v>255.1</v>
      </c>
      <c r="L338">
        <v>212.01</v>
      </c>
      <c r="M338" t="s">
        <v>15</v>
      </c>
      <c r="N338" t="s">
        <v>15</v>
      </c>
      <c r="O338">
        <v>37.29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K166"/>
  <sheetViews>
    <sheetView topLeftCell="A152" workbookViewId="0">
      <selection activeCell="H166" sqref="H166"/>
    </sheetView>
  </sheetViews>
  <sheetFormatPr defaultRowHeight="14.4" x14ac:dyDescent="0.3"/>
  <sheetData>
    <row r="1" spans="1:11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3">
      <c r="A2" t="s">
        <v>48</v>
      </c>
      <c r="B2">
        <v>11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t="s">
        <v>49</v>
      </c>
      <c r="B3">
        <v>35</v>
      </c>
      <c r="C3">
        <v>22</v>
      </c>
      <c r="D3">
        <v>5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50</v>
      </c>
      <c r="B4">
        <v>66</v>
      </c>
      <c r="C4">
        <v>28</v>
      </c>
      <c r="D4">
        <v>5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51</v>
      </c>
      <c r="B5">
        <v>88</v>
      </c>
      <c r="C5">
        <v>38</v>
      </c>
      <c r="D5">
        <v>5</v>
      </c>
      <c r="E5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52</v>
      </c>
      <c r="B6">
        <v>120</v>
      </c>
      <c r="C6">
        <v>55</v>
      </c>
      <c r="D6">
        <v>10</v>
      </c>
      <c r="E6">
        <v>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53</v>
      </c>
      <c r="B7">
        <v>173</v>
      </c>
      <c r="C7">
        <v>61</v>
      </c>
      <c r="D7">
        <v>15</v>
      </c>
      <c r="E7">
        <v>27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54</v>
      </c>
      <c r="B8">
        <v>274</v>
      </c>
      <c r="C8">
        <v>78</v>
      </c>
      <c r="D8">
        <v>20</v>
      </c>
      <c r="E8">
        <v>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55</v>
      </c>
      <c r="B9">
        <v>372</v>
      </c>
      <c r="C9">
        <v>105</v>
      </c>
      <c r="D9">
        <v>37</v>
      </c>
      <c r="E9">
        <v>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56</v>
      </c>
      <c r="B10">
        <v>499</v>
      </c>
      <c r="C10">
        <v>150</v>
      </c>
      <c r="D10">
        <v>52</v>
      </c>
      <c r="E10">
        <v>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57</v>
      </c>
      <c r="B11">
        <v>630</v>
      </c>
      <c r="C11">
        <v>205</v>
      </c>
      <c r="D11">
        <v>68</v>
      </c>
      <c r="E11">
        <v>27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58</v>
      </c>
      <c r="B12">
        <v>785</v>
      </c>
      <c r="C12">
        <v>241</v>
      </c>
      <c r="D12">
        <v>68</v>
      </c>
      <c r="E12">
        <v>27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59</v>
      </c>
      <c r="B13">
        <v>914</v>
      </c>
      <c r="C13">
        <v>284</v>
      </c>
      <c r="D13">
        <v>73</v>
      </c>
      <c r="E13">
        <v>27</v>
      </c>
      <c r="F13">
        <v>0</v>
      </c>
      <c r="G13">
        <v>0</v>
      </c>
      <c r="H13">
        <v>0</v>
      </c>
      <c r="I13">
        <v>64</v>
      </c>
      <c r="J13">
        <v>0</v>
      </c>
      <c r="K13">
        <v>0</v>
      </c>
    </row>
    <row r="14" spans="1:11" x14ac:dyDescent="0.3">
      <c r="A14" t="s">
        <v>60</v>
      </c>
      <c r="B14">
        <v>1063</v>
      </c>
      <c r="C14">
        <v>324</v>
      </c>
      <c r="D14">
        <v>73</v>
      </c>
      <c r="E14">
        <v>27</v>
      </c>
      <c r="F14">
        <v>0</v>
      </c>
      <c r="G14">
        <v>0</v>
      </c>
      <c r="H14">
        <v>0</v>
      </c>
      <c r="I14">
        <v>163</v>
      </c>
      <c r="J14">
        <v>0</v>
      </c>
      <c r="K14">
        <v>0</v>
      </c>
    </row>
    <row r="15" spans="1:11" x14ac:dyDescent="0.3">
      <c r="A15" t="s">
        <v>61</v>
      </c>
      <c r="B15">
        <v>1270</v>
      </c>
      <c r="C15">
        <v>373</v>
      </c>
      <c r="D15">
        <v>78</v>
      </c>
      <c r="E15">
        <v>27</v>
      </c>
      <c r="F15">
        <v>0</v>
      </c>
      <c r="G15">
        <v>0</v>
      </c>
      <c r="H15">
        <v>0</v>
      </c>
      <c r="I15">
        <v>163</v>
      </c>
      <c r="J15">
        <v>0</v>
      </c>
      <c r="K15">
        <v>0</v>
      </c>
    </row>
    <row r="16" spans="1:11" x14ac:dyDescent="0.3">
      <c r="A16" t="s">
        <v>62</v>
      </c>
      <c r="B16">
        <v>1491</v>
      </c>
      <c r="C16">
        <v>411</v>
      </c>
      <c r="D16">
        <v>96</v>
      </c>
      <c r="E16">
        <v>41</v>
      </c>
      <c r="F16">
        <v>0</v>
      </c>
      <c r="G16">
        <v>0</v>
      </c>
      <c r="H16">
        <v>0</v>
      </c>
      <c r="I16">
        <v>163</v>
      </c>
      <c r="J16">
        <v>0</v>
      </c>
      <c r="K16">
        <v>0</v>
      </c>
    </row>
    <row r="17" spans="1:11" x14ac:dyDescent="0.3">
      <c r="A17" t="s">
        <v>63</v>
      </c>
      <c r="B17">
        <v>1705</v>
      </c>
      <c r="C17">
        <v>445</v>
      </c>
      <c r="D17">
        <v>108</v>
      </c>
      <c r="E17">
        <v>48</v>
      </c>
      <c r="F17">
        <v>0</v>
      </c>
      <c r="G17">
        <v>0</v>
      </c>
      <c r="H17">
        <v>36</v>
      </c>
      <c r="I17">
        <v>163</v>
      </c>
      <c r="J17">
        <v>0</v>
      </c>
      <c r="K17">
        <v>0</v>
      </c>
    </row>
    <row r="18" spans="1:11" x14ac:dyDescent="0.3">
      <c r="A18" t="s">
        <v>64</v>
      </c>
      <c r="B18">
        <v>1983</v>
      </c>
      <c r="C18">
        <v>486</v>
      </c>
      <c r="D18">
        <v>118</v>
      </c>
      <c r="E18">
        <v>56</v>
      </c>
      <c r="F18">
        <v>0</v>
      </c>
      <c r="G18">
        <v>0</v>
      </c>
      <c r="H18">
        <v>36</v>
      </c>
      <c r="I18">
        <v>163</v>
      </c>
      <c r="J18">
        <v>0</v>
      </c>
      <c r="K18">
        <v>0</v>
      </c>
    </row>
    <row r="19" spans="1:11" x14ac:dyDescent="0.3">
      <c r="A19" t="s">
        <v>65</v>
      </c>
      <c r="B19">
        <v>2220</v>
      </c>
      <c r="C19">
        <v>513</v>
      </c>
      <c r="D19">
        <v>135</v>
      </c>
      <c r="E19">
        <v>56</v>
      </c>
      <c r="F19">
        <v>0</v>
      </c>
      <c r="G19">
        <v>0</v>
      </c>
      <c r="H19">
        <v>36</v>
      </c>
      <c r="I19">
        <v>163</v>
      </c>
      <c r="J19">
        <v>0</v>
      </c>
      <c r="K19">
        <v>0</v>
      </c>
    </row>
    <row r="20" spans="1:11" x14ac:dyDescent="0.3">
      <c r="A20" t="s">
        <v>66</v>
      </c>
      <c r="B20">
        <v>2504</v>
      </c>
      <c r="C20">
        <v>575</v>
      </c>
      <c r="D20">
        <v>156</v>
      </c>
      <c r="E20">
        <v>56</v>
      </c>
      <c r="F20">
        <v>12</v>
      </c>
      <c r="G20">
        <v>0</v>
      </c>
      <c r="H20">
        <v>36</v>
      </c>
      <c r="I20">
        <v>163</v>
      </c>
      <c r="J20">
        <v>0</v>
      </c>
      <c r="K20">
        <v>0</v>
      </c>
    </row>
    <row r="21" spans="1:11" x14ac:dyDescent="0.3">
      <c r="A21" t="s">
        <v>67</v>
      </c>
      <c r="B21">
        <v>2808</v>
      </c>
      <c r="C21">
        <v>636</v>
      </c>
      <c r="D21">
        <v>156</v>
      </c>
      <c r="E21">
        <v>63</v>
      </c>
      <c r="F21">
        <v>23</v>
      </c>
      <c r="G21">
        <v>0</v>
      </c>
      <c r="H21">
        <v>36</v>
      </c>
      <c r="I21">
        <v>163</v>
      </c>
      <c r="J21">
        <v>0</v>
      </c>
      <c r="K21">
        <v>0</v>
      </c>
    </row>
    <row r="22" spans="1:11" x14ac:dyDescent="0.3">
      <c r="A22" t="s">
        <v>68</v>
      </c>
      <c r="B22">
        <v>3108</v>
      </c>
      <c r="C22">
        <v>707</v>
      </c>
      <c r="D22">
        <v>189</v>
      </c>
      <c r="E22">
        <v>94</v>
      </c>
      <c r="F22">
        <v>33</v>
      </c>
      <c r="G22">
        <v>0</v>
      </c>
      <c r="H22">
        <v>36</v>
      </c>
      <c r="I22">
        <v>163</v>
      </c>
      <c r="J22">
        <v>0</v>
      </c>
      <c r="K22">
        <v>0</v>
      </c>
    </row>
    <row r="23" spans="1:11" x14ac:dyDescent="0.3">
      <c r="A23" t="s">
        <v>69</v>
      </c>
      <c r="B23">
        <v>3483</v>
      </c>
      <c r="C23">
        <v>801</v>
      </c>
      <c r="D23">
        <v>205</v>
      </c>
      <c r="E23">
        <v>102</v>
      </c>
      <c r="F23">
        <v>43</v>
      </c>
      <c r="G23">
        <v>0</v>
      </c>
      <c r="H23">
        <v>36</v>
      </c>
      <c r="I23">
        <v>163</v>
      </c>
      <c r="J23">
        <v>0</v>
      </c>
      <c r="K23">
        <v>0</v>
      </c>
    </row>
    <row r="24" spans="1:11" x14ac:dyDescent="0.3">
      <c r="A24" t="s">
        <v>70</v>
      </c>
      <c r="B24">
        <v>3896</v>
      </c>
      <c r="C24">
        <v>857</v>
      </c>
      <c r="D24">
        <v>210</v>
      </c>
      <c r="E24">
        <v>110</v>
      </c>
      <c r="F24">
        <v>43</v>
      </c>
      <c r="G24">
        <v>0</v>
      </c>
      <c r="H24">
        <v>36</v>
      </c>
      <c r="I24">
        <v>163</v>
      </c>
      <c r="J24">
        <v>0</v>
      </c>
      <c r="K24">
        <v>0</v>
      </c>
    </row>
    <row r="25" spans="1:11" x14ac:dyDescent="0.3">
      <c r="A25" t="s">
        <v>71</v>
      </c>
      <c r="B25">
        <v>4432</v>
      </c>
      <c r="C25">
        <v>979</v>
      </c>
      <c r="D25">
        <v>242</v>
      </c>
      <c r="E25">
        <v>125</v>
      </c>
      <c r="F25">
        <v>54</v>
      </c>
      <c r="G25">
        <v>0</v>
      </c>
      <c r="H25">
        <v>36</v>
      </c>
      <c r="I25">
        <v>163</v>
      </c>
      <c r="J25">
        <v>0</v>
      </c>
      <c r="K25">
        <v>0</v>
      </c>
    </row>
    <row r="26" spans="1:11" x14ac:dyDescent="0.3">
      <c r="A26" t="s">
        <v>72</v>
      </c>
      <c r="B26">
        <v>4955</v>
      </c>
      <c r="C26">
        <v>1046</v>
      </c>
      <c r="D26">
        <v>262</v>
      </c>
      <c r="E26">
        <v>132</v>
      </c>
      <c r="F26">
        <v>54</v>
      </c>
      <c r="G26">
        <v>0</v>
      </c>
      <c r="H26">
        <v>36</v>
      </c>
      <c r="I26">
        <v>163</v>
      </c>
      <c r="J26">
        <v>0</v>
      </c>
      <c r="K26">
        <v>0</v>
      </c>
    </row>
    <row r="27" spans="1:11" x14ac:dyDescent="0.3">
      <c r="A27" t="s">
        <v>73</v>
      </c>
      <c r="B27">
        <v>5674</v>
      </c>
      <c r="C27">
        <v>1130</v>
      </c>
      <c r="D27">
        <v>273</v>
      </c>
      <c r="E27">
        <v>139</v>
      </c>
      <c r="F27">
        <v>54</v>
      </c>
      <c r="G27">
        <v>43</v>
      </c>
      <c r="H27">
        <v>36</v>
      </c>
      <c r="I27">
        <v>163</v>
      </c>
      <c r="J27">
        <v>0</v>
      </c>
      <c r="K27">
        <v>0</v>
      </c>
    </row>
    <row r="28" spans="1:11" x14ac:dyDescent="0.3">
      <c r="A28" t="s">
        <v>74</v>
      </c>
      <c r="B28">
        <v>6540</v>
      </c>
      <c r="C28">
        <v>1221</v>
      </c>
      <c r="D28">
        <v>301</v>
      </c>
      <c r="E28">
        <v>139</v>
      </c>
      <c r="F28">
        <v>54</v>
      </c>
      <c r="G28">
        <v>58</v>
      </c>
      <c r="H28">
        <v>36</v>
      </c>
      <c r="I28">
        <v>263</v>
      </c>
      <c r="J28">
        <v>0</v>
      </c>
      <c r="K28">
        <v>0</v>
      </c>
    </row>
    <row r="29" spans="1:11" x14ac:dyDescent="0.3">
      <c r="A29" t="s">
        <v>75</v>
      </c>
      <c r="B29">
        <v>7431</v>
      </c>
      <c r="C29">
        <v>1338</v>
      </c>
      <c r="D29">
        <v>418</v>
      </c>
      <c r="E29">
        <v>146</v>
      </c>
      <c r="F29">
        <v>102</v>
      </c>
      <c r="G29">
        <v>81</v>
      </c>
      <c r="H29">
        <v>36</v>
      </c>
      <c r="I29">
        <v>263</v>
      </c>
      <c r="J29">
        <v>0</v>
      </c>
      <c r="K29">
        <v>0</v>
      </c>
    </row>
    <row r="30" spans="1:11" x14ac:dyDescent="0.3">
      <c r="A30" t="s">
        <v>76</v>
      </c>
      <c r="B30">
        <v>8434</v>
      </c>
      <c r="C30">
        <v>1468</v>
      </c>
      <c r="D30">
        <v>462</v>
      </c>
      <c r="E30">
        <v>160</v>
      </c>
      <c r="F30">
        <v>122</v>
      </c>
      <c r="G30">
        <v>81</v>
      </c>
      <c r="H30">
        <v>36</v>
      </c>
      <c r="I30">
        <v>263</v>
      </c>
      <c r="J30">
        <v>0</v>
      </c>
      <c r="K30">
        <v>0</v>
      </c>
    </row>
    <row r="31" spans="1:11" x14ac:dyDescent="0.3">
      <c r="A31" t="s">
        <v>77</v>
      </c>
      <c r="B31">
        <v>9491</v>
      </c>
      <c r="C31">
        <v>1575</v>
      </c>
      <c r="D31">
        <v>515</v>
      </c>
      <c r="E31">
        <v>167</v>
      </c>
      <c r="F31">
        <v>122</v>
      </c>
      <c r="G31">
        <v>98</v>
      </c>
      <c r="H31">
        <v>36</v>
      </c>
      <c r="I31">
        <v>263</v>
      </c>
      <c r="J31">
        <v>0</v>
      </c>
      <c r="K31">
        <v>0</v>
      </c>
    </row>
    <row r="32" spans="1:11" x14ac:dyDescent="0.3">
      <c r="A32" t="s">
        <v>78</v>
      </c>
      <c r="B32">
        <v>10670</v>
      </c>
      <c r="C32">
        <v>1677</v>
      </c>
      <c r="D32">
        <v>591</v>
      </c>
      <c r="E32">
        <v>188</v>
      </c>
      <c r="F32">
        <v>132</v>
      </c>
      <c r="G32">
        <v>98</v>
      </c>
      <c r="H32">
        <v>70</v>
      </c>
      <c r="I32">
        <v>263</v>
      </c>
      <c r="J32">
        <v>0</v>
      </c>
      <c r="K32">
        <v>0</v>
      </c>
    </row>
    <row r="33" spans="1:11" x14ac:dyDescent="0.3">
      <c r="A33" t="s">
        <v>79</v>
      </c>
      <c r="B33">
        <v>12286</v>
      </c>
      <c r="C33">
        <v>1836</v>
      </c>
      <c r="D33">
        <v>637</v>
      </c>
      <c r="E33">
        <v>201</v>
      </c>
      <c r="F33">
        <v>142</v>
      </c>
      <c r="G33">
        <v>98</v>
      </c>
      <c r="H33">
        <v>107</v>
      </c>
      <c r="I33">
        <v>263</v>
      </c>
      <c r="J33">
        <v>0</v>
      </c>
      <c r="K33">
        <v>0</v>
      </c>
    </row>
    <row r="34" spans="1:11" x14ac:dyDescent="0.3">
      <c r="A34" t="s">
        <v>80</v>
      </c>
      <c r="B34">
        <v>14320</v>
      </c>
      <c r="C34">
        <v>2027</v>
      </c>
      <c r="D34">
        <v>732</v>
      </c>
      <c r="E34">
        <v>208</v>
      </c>
      <c r="F34">
        <v>152</v>
      </c>
      <c r="G34">
        <v>98</v>
      </c>
      <c r="H34">
        <v>107</v>
      </c>
      <c r="I34">
        <v>263</v>
      </c>
      <c r="J34">
        <v>0</v>
      </c>
      <c r="K34">
        <v>0</v>
      </c>
    </row>
    <row r="35" spans="1:11" x14ac:dyDescent="0.3">
      <c r="A35" t="s">
        <v>81</v>
      </c>
      <c r="B35">
        <v>16397</v>
      </c>
      <c r="C35">
        <v>2267</v>
      </c>
      <c r="D35">
        <v>874</v>
      </c>
      <c r="E35">
        <v>238</v>
      </c>
      <c r="F35">
        <v>152</v>
      </c>
      <c r="G35">
        <v>122</v>
      </c>
      <c r="H35">
        <v>164</v>
      </c>
      <c r="I35">
        <v>263</v>
      </c>
      <c r="J35">
        <v>0</v>
      </c>
      <c r="K35">
        <v>0</v>
      </c>
    </row>
    <row r="36" spans="1:11" x14ac:dyDescent="0.3">
      <c r="A36" t="s">
        <v>82</v>
      </c>
      <c r="B36">
        <v>18875</v>
      </c>
      <c r="C36">
        <v>2533</v>
      </c>
      <c r="D36">
        <v>1096</v>
      </c>
      <c r="E36">
        <v>277</v>
      </c>
      <c r="F36">
        <v>172</v>
      </c>
      <c r="G36">
        <v>122</v>
      </c>
      <c r="H36">
        <v>164</v>
      </c>
      <c r="I36">
        <v>263</v>
      </c>
      <c r="J36">
        <v>0</v>
      </c>
      <c r="K36">
        <v>0</v>
      </c>
    </row>
    <row r="37" spans="1:11" x14ac:dyDescent="0.3">
      <c r="A37" t="s">
        <v>83</v>
      </c>
      <c r="B37">
        <v>21010</v>
      </c>
      <c r="C37">
        <v>2897</v>
      </c>
      <c r="D37">
        <v>1293</v>
      </c>
      <c r="E37">
        <v>307</v>
      </c>
      <c r="F37">
        <v>264</v>
      </c>
      <c r="G37">
        <v>162</v>
      </c>
      <c r="H37">
        <v>200</v>
      </c>
      <c r="I37">
        <v>314</v>
      </c>
      <c r="J37">
        <v>0</v>
      </c>
      <c r="K37">
        <v>0</v>
      </c>
    </row>
    <row r="38" spans="1:11" x14ac:dyDescent="0.3">
      <c r="A38" t="s">
        <v>84</v>
      </c>
      <c r="B38">
        <v>23124</v>
      </c>
      <c r="C38">
        <v>3237</v>
      </c>
      <c r="D38">
        <v>1444</v>
      </c>
      <c r="E38">
        <v>353</v>
      </c>
      <c r="F38">
        <v>396</v>
      </c>
      <c r="G38">
        <v>162</v>
      </c>
      <c r="H38">
        <v>200</v>
      </c>
      <c r="I38">
        <v>314</v>
      </c>
      <c r="J38">
        <v>0</v>
      </c>
      <c r="K38">
        <v>0</v>
      </c>
    </row>
    <row r="39" spans="1:11" x14ac:dyDescent="0.3">
      <c r="A39" t="s">
        <v>85</v>
      </c>
      <c r="B39">
        <v>25987</v>
      </c>
      <c r="C39">
        <v>3929</v>
      </c>
      <c r="D39">
        <v>1711</v>
      </c>
      <c r="E39">
        <v>431</v>
      </c>
      <c r="F39">
        <v>596</v>
      </c>
      <c r="G39">
        <v>222</v>
      </c>
      <c r="H39">
        <v>200</v>
      </c>
      <c r="I39">
        <v>314</v>
      </c>
      <c r="J39">
        <v>0</v>
      </c>
      <c r="K39">
        <v>0</v>
      </c>
    </row>
    <row r="40" spans="1:11" x14ac:dyDescent="0.3">
      <c r="A40" t="s">
        <v>86</v>
      </c>
      <c r="B40">
        <v>30065</v>
      </c>
      <c r="C40">
        <v>5062</v>
      </c>
      <c r="D40">
        <v>2262</v>
      </c>
      <c r="E40">
        <v>527</v>
      </c>
      <c r="F40">
        <v>998</v>
      </c>
      <c r="G40">
        <v>327</v>
      </c>
      <c r="H40">
        <v>260</v>
      </c>
      <c r="I40">
        <v>314</v>
      </c>
      <c r="J40">
        <v>0</v>
      </c>
      <c r="K40">
        <v>0</v>
      </c>
    </row>
    <row r="41" spans="1:11" x14ac:dyDescent="0.3">
      <c r="A41" t="s">
        <v>87</v>
      </c>
      <c r="B41">
        <v>34880</v>
      </c>
      <c r="C41">
        <v>6682</v>
      </c>
      <c r="D41">
        <v>2740</v>
      </c>
      <c r="E41">
        <v>623</v>
      </c>
      <c r="F41">
        <v>1423</v>
      </c>
      <c r="G41">
        <v>347</v>
      </c>
      <c r="H41">
        <v>260</v>
      </c>
      <c r="I41">
        <v>314</v>
      </c>
      <c r="J41">
        <v>0</v>
      </c>
      <c r="K41">
        <v>0</v>
      </c>
    </row>
    <row r="42" spans="1:11" x14ac:dyDescent="0.3">
      <c r="A42" t="s">
        <v>88</v>
      </c>
      <c r="B42">
        <v>41168</v>
      </c>
      <c r="C42">
        <v>8668</v>
      </c>
      <c r="D42">
        <v>3331</v>
      </c>
      <c r="E42">
        <v>833</v>
      </c>
      <c r="F42">
        <v>2125</v>
      </c>
      <c r="G42">
        <v>367</v>
      </c>
      <c r="H42">
        <v>260</v>
      </c>
      <c r="I42">
        <v>314</v>
      </c>
      <c r="J42">
        <v>0</v>
      </c>
      <c r="K42">
        <v>0</v>
      </c>
    </row>
    <row r="43" spans="1:11" x14ac:dyDescent="0.3">
      <c r="A43" t="s">
        <v>89</v>
      </c>
      <c r="B43">
        <v>49124</v>
      </c>
      <c r="C43">
        <v>11694</v>
      </c>
      <c r="D43">
        <v>4406</v>
      </c>
      <c r="E43">
        <v>1195</v>
      </c>
      <c r="F43">
        <v>3535</v>
      </c>
      <c r="G43">
        <v>367</v>
      </c>
      <c r="H43">
        <v>289</v>
      </c>
      <c r="I43">
        <v>514</v>
      </c>
      <c r="J43">
        <v>0</v>
      </c>
      <c r="K43">
        <v>0</v>
      </c>
    </row>
    <row r="44" spans="1:11" x14ac:dyDescent="0.3">
      <c r="A44" t="s">
        <v>90</v>
      </c>
      <c r="B44">
        <v>57694</v>
      </c>
      <c r="C44">
        <v>15079</v>
      </c>
      <c r="D44">
        <v>5793</v>
      </c>
      <c r="E44">
        <v>1629</v>
      </c>
      <c r="F44">
        <v>4865</v>
      </c>
      <c r="G44">
        <v>404</v>
      </c>
      <c r="H44">
        <v>319</v>
      </c>
      <c r="I44">
        <v>514</v>
      </c>
      <c r="J44">
        <v>0</v>
      </c>
      <c r="K44">
        <v>0</v>
      </c>
    </row>
    <row r="45" spans="1:11" x14ac:dyDescent="0.3">
      <c r="A45" t="s">
        <v>91</v>
      </c>
      <c r="B45">
        <v>66984</v>
      </c>
      <c r="C45">
        <v>18917</v>
      </c>
      <c r="D45">
        <v>7382</v>
      </c>
      <c r="E45">
        <v>2137</v>
      </c>
      <c r="F45">
        <v>6501</v>
      </c>
      <c r="G45">
        <v>404</v>
      </c>
      <c r="H45">
        <v>449</v>
      </c>
      <c r="I45">
        <v>579</v>
      </c>
      <c r="J45">
        <v>0</v>
      </c>
      <c r="K45">
        <v>0</v>
      </c>
    </row>
    <row r="46" spans="1:11" x14ac:dyDescent="0.3">
      <c r="A46" t="s">
        <v>92</v>
      </c>
      <c r="B46">
        <v>77455</v>
      </c>
      <c r="C46">
        <v>23500</v>
      </c>
      <c r="D46">
        <v>9103</v>
      </c>
      <c r="E46">
        <v>2516</v>
      </c>
      <c r="F46">
        <v>8273</v>
      </c>
      <c r="G46">
        <v>420</v>
      </c>
      <c r="H46">
        <v>521</v>
      </c>
      <c r="I46">
        <v>579</v>
      </c>
      <c r="J46">
        <v>0</v>
      </c>
      <c r="K46">
        <v>0</v>
      </c>
    </row>
    <row r="47" spans="1:11" x14ac:dyDescent="0.3">
      <c r="A47" t="s">
        <v>93</v>
      </c>
      <c r="B47">
        <v>89416</v>
      </c>
      <c r="C47">
        <v>28542</v>
      </c>
      <c r="D47">
        <v>11084</v>
      </c>
      <c r="E47">
        <v>3208</v>
      </c>
      <c r="F47">
        <v>9939</v>
      </c>
      <c r="G47">
        <v>457</v>
      </c>
      <c r="H47">
        <v>551</v>
      </c>
      <c r="I47">
        <v>579</v>
      </c>
      <c r="J47">
        <v>0</v>
      </c>
      <c r="K47">
        <v>0</v>
      </c>
    </row>
    <row r="48" spans="1:11" x14ac:dyDescent="0.3">
      <c r="A48" t="s">
        <v>94</v>
      </c>
      <c r="B48">
        <v>102918</v>
      </c>
      <c r="C48">
        <v>34677</v>
      </c>
      <c r="D48">
        <v>13449</v>
      </c>
      <c r="E48">
        <v>3701</v>
      </c>
      <c r="F48">
        <v>11860</v>
      </c>
      <c r="G48">
        <v>473</v>
      </c>
      <c r="H48">
        <v>614</v>
      </c>
      <c r="I48">
        <v>579</v>
      </c>
      <c r="J48">
        <v>0</v>
      </c>
      <c r="K48">
        <v>0</v>
      </c>
    </row>
    <row r="49" spans="1:11" x14ac:dyDescent="0.3">
      <c r="A49" t="s">
        <v>95</v>
      </c>
      <c r="B49">
        <v>111949</v>
      </c>
      <c r="C49">
        <v>38709</v>
      </c>
      <c r="D49">
        <v>14938</v>
      </c>
      <c r="E49">
        <v>4146</v>
      </c>
      <c r="F49">
        <v>13676</v>
      </c>
      <c r="G49">
        <v>492</v>
      </c>
      <c r="H49">
        <v>614</v>
      </c>
      <c r="I49">
        <v>579</v>
      </c>
      <c r="J49">
        <v>0</v>
      </c>
      <c r="K49">
        <v>0</v>
      </c>
    </row>
    <row r="50" spans="1:11" x14ac:dyDescent="0.3">
      <c r="A50" t="s">
        <v>96</v>
      </c>
      <c r="B50">
        <v>126375</v>
      </c>
      <c r="C50">
        <v>45784</v>
      </c>
      <c r="D50">
        <v>17592</v>
      </c>
      <c r="E50">
        <v>4764</v>
      </c>
      <c r="F50">
        <v>16862</v>
      </c>
      <c r="G50">
        <v>553</v>
      </c>
      <c r="H50">
        <v>751</v>
      </c>
      <c r="I50">
        <v>579</v>
      </c>
      <c r="J50">
        <v>0</v>
      </c>
      <c r="K50">
        <v>0</v>
      </c>
    </row>
    <row r="51" spans="1:11" x14ac:dyDescent="0.3">
      <c r="A51" t="s">
        <v>97</v>
      </c>
      <c r="B51">
        <v>140362</v>
      </c>
      <c r="C51">
        <v>52285</v>
      </c>
      <c r="D51">
        <v>20221</v>
      </c>
      <c r="E51">
        <v>5589</v>
      </c>
      <c r="F51">
        <v>19866</v>
      </c>
      <c r="G51">
        <v>608</v>
      </c>
      <c r="H51">
        <v>841</v>
      </c>
      <c r="I51">
        <v>721</v>
      </c>
      <c r="J51">
        <v>0</v>
      </c>
      <c r="K51">
        <v>0</v>
      </c>
    </row>
    <row r="52" spans="1:11" x14ac:dyDescent="0.3">
      <c r="A52" t="s">
        <v>98</v>
      </c>
      <c r="B52">
        <v>155059</v>
      </c>
      <c r="C52">
        <v>59328</v>
      </c>
      <c r="D52">
        <v>23345</v>
      </c>
      <c r="E52">
        <v>6314</v>
      </c>
      <c r="F52">
        <v>24274</v>
      </c>
      <c r="G52">
        <v>706</v>
      </c>
      <c r="H52">
        <v>1017</v>
      </c>
      <c r="I52">
        <v>721</v>
      </c>
      <c r="J52">
        <v>0</v>
      </c>
      <c r="K52">
        <v>0</v>
      </c>
    </row>
    <row r="53" spans="1:11" x14ac:dyDescent="0.3">
      <c r="A53" t="s">
        <v>99</v>
      </c>
      <c r="B53">
        <v>167352</v>
      </c>
      <c r="C53">
        <v>64893</v>
      </c>
      <c r="D53">
        <v>25609</v>
      </c>
      <c r="E53">
        <v>7079</v>
      </c>
      <c r="F53">
        <v>28664</v>
      </c>
      <c r="G53">
        <v>779</v>
      </c>
      <c r="H53">
        <v>1047</v>
      </c>
      <c r="I53">
        <v>721</v>
      </c>
      <c r="J53">
        <v>0</v>
      </c>
      <c r="K53">
        <v>0</v>
      </c>
    </row>
    <row r="54" spans="1:11" x14ac:dyDescent="0.3">
      <c r="A54" t="s">
        <v>100</v>
      </c>
      <c r="B54">
        <v>184288</v>
      </c>
      <c r="C54">
        <v>71825</v>
      </c>
      <c r="D54">
        <v>28100</v>
      </c>
      <c r="E54">
        <v>7711</v>
      </c>
      <c r="F54">
        <v>32961</v>
      </c>
      <c r="G54">
        <v>875</v>
      </c>
      <c r="H54">
        <v>1197</v>
      </c>
      <c r="I54">
        <v>721</v>
      </c>
      <c r="J54">
        <v>0</v>
      </c>
      <c r="K54">
        <v>0</v>
      </c>
    </row>
    <row r="55" spans="1:11" x14ac:dyDescent="0.3">
      <c r="A55" t="s">
        <v>101</v>
      </c>
      <c r="B55">
        <v>205220</v>
      </c>
      <c r="C55">
        <v>81218</v>
      </c>
      <c r="D55">
        <v>31117</v>
      </c>
      <c r="E55">
        <v>8315</v>
      </c>
      <c r="F55">
        <v>35967</v>
      </c>
      <c r="G55">
        <v>1139</v>
      </c>
      <c r="H55">
        <v>1402</v>
      </c>
      <c r="I55">
        <v>721</v>
      </c>
      <c r="J55">
        <v>0</v>
      </c>
      <c r="K55">
        <v>0</v>
      </c>
    </row>
    <row r="56" spans="1:11" x14ac:dyDescent="0.3">
      <c r="A56" t="s">
        <v>102</v>
      </c>
      <c r="B56">
        <v>207942</v>
      </c>
      <c r="C56">
        <v>82634</v>
      </c>
      <c r="D56">
        <v>31674</v>
      </c>
      <c r="E56">
        <v>8511</v>
      </c>
      <c r="F56">
        <v>36804</v>
      </c>
      <c r="G56">
        <v>1318</v>
      </c>
      <c r="H56">
        <v>1532</v>
      </c>
      <c r="I56">
        <v>721</v>
      </c>
      <c r="J56">
        <v>0</v>
      </c>
      <c r="K56">
        <v>0</v>
      </c>
    </row>
    <row r="57" spans="1:11" x14ac:dyDescent="0.3">
      <c r="A57" t="s">
        <v>103</v>
      </c>
      <c r="B57">
        <v>210339</v>
      </c>
      <c r="C57">
        <v>83971</v>
      </c>
      <c r="D57">
        <v>32097</v>
      </c>
      <c r="E57">
        <v>8620</v>
      </c>
      <c r="F57">
        <v>37517</v>
      </c>
      <c r="G57">
        <v>1421</v>
      </c>
      <c r="H57">
        <v>1631</v>
      </c>
      <c r="I57">
        <v>721</v>
      </c>
      <c r="J57">
        <v>0</v>
      </c>
      <c r="K57">
        <v>0</v>
      </c>
    </row>
    <row r="58" spans="1:11" x14ac:dyDescent="0.3">
      <c r="A58" t="s">
        <v>104</v>
      </c>
      <c r="B58">
        <v>212501</v>
      </c>
      <c r="C58">
        <v>85098</v>
      </c>
      <c r="D58">
        <v>32457</v>
      </c>
      <c r="E58">
        <v>8813</v>
      </c>
      <c r="F58">
        <v>38137</v>
      </c>
      <c r="G58">
        <v>1482</v>
      </c>
      <c r="H58">
        <v>1631</v>
      </c>
      <c r="I58">
        <v>721</v>
      </c>
      <c r="J58">
        <v>237</v>
      </c>
      <c r="K58">
        <v>0</v>
      </c>
    </row>
    <row r="59" spans="1:11" x14ac:dyDescent="0.3">
      <c r="A59" t="s">
        <v>105</v>
      </c>
      <c r="B59">
        <v>214685</v>
      </c>
      <c r="C59">
        <v>86531</v>
      </c>
      <c r="D59">
        <v>32871</v>
      </c>
      <c r="E59">
        <v>8907</v>
      </c>
      <c r="F59">
        <v>38797</v>
      </c>
      <c r="G59">
        <v>1588</v>
      </c>
      <c r="H59">
        <v>1909</v>
      </c>
      <c r="I59">
        <v>721</v>
      </c>
      <c r="J59">
        <v>237</v>
      </c>
      <c r="K59">
        <v>0</v>
      </c>
    </row>
    <row r="60" spans="1:11" x14ac:dyDescent="0.3">
      <c r="A60" t="s">
        <v>106</v>
      </c>
      <c r="B60">
        <v>217013</v>
      </c>
      <c r="C60">
        <v>88229</v>
      </c>
      <c r="D60">
        <v>33507</v>
      </c>
      <c r="E60">
        <v>9025</v>
      </c>
      <c r="F60">
        <v>40153</v>
      </c>
      <c r="G60">
        <v>1664</v>
      </c>
      <c r="H60">
        <v>1968</v>
      </c>
      <c r="I60">
        <v>772</v>
      </c>
      <c r="J60">
        <v>237</v>
      </c>
      <c r="K60">
        <v>0</v>
      </c>
    </row>
    <row r="61" spans="1:11" x14ac:dyDescent="0.3">
      <c r="A61" t="s">
        <v>107</v>
      </c>
      <c r="B61">
        <v>219290</v>
      </c>
      <c r="C61">
        <v>89810</v>
      </c>
      <c r="D61">
        <v>34148</v>
      </c>
      <c r="E61">
        <v>9228</v>
      </c>
      <c r="F61">
        <v>40552</v>
      </c>
      <c r="G61">
        <v>1808</v>
      </c>
      <c r="H61">
        <v>2045</v>
      </c>
      <c r="I61">
        <v>822</v>
      </c>
      <c r="J61">
        <v>237</v>
      </c>
      <c r="K61">
        <v>0</v>
      </c>
    </row>
    <row r="62" spans="1:11" x14ac:dyDescent="0.3">
      <c r="A62" t="s">
        <v>108</v>
      </c>
      <c r="B62">
        <v>221153</v>
      </c>
      <c r="C62">
        <v>91063</v>
      </c>
      <c r="D62">
        <v>34581</v>
      </c>
      <c r="E62">
        <v>9393</v>
      </c>
      <c r="F62">
        <v>40798</v>
      </c>
      <c r="G62">
        <v>1906</v>
      </c>
      <c r="H62">
        <v>2247</v>
      </c>
      <c r="I62">
        <v>948</v>
      </c>
      <c r="J62">
        <v>237</v>
      </c>
      <c r="K62">
        <v>0</v>
      </c>
    </row>
    <row r="63" spans="1:11" x14ac:dyDescent="0.3">
      <c r="A63" t="s">
        <v>109</v>
      </c>
      <c r="B63">
        <v>223870</v>
      </c>
      <c r="C63">
        <v>92880</v>
      </c>
      <c r="D63">
        <v>35189</v>
      </c>
      <c r="E63">
        <v>9655</v>
      </c>
      <c r="F63">
        <v>41349</v>
      </c>
      <c r="G63">
        <v>2013</v>
      </c>
      <c r="H63">
        <v>2319</v>
      </c>
      <c r="I63">
        <v>948</v>
      </c>
      <c r="J63">
        <v>237</v>
      </c>
      <c r="K63">
        <v>0</v>
      </c>
    </row>
    <row r="64" spans="1:11" x14ac:dyDescent="0.3">
      <c r="A64" t="s">
        <v>110</v>
      </c>
      <c r="B64">
        <v>227752</v>
      </c>
      <c r="C64">
        <v>95252</v>
      </c>
      <c r="D64">
        <v>35992</v>
      </c>
      <c r="E64">
        <v>9943</v>
      </c>
      <c r="F64">
        <v>41835</v>
      </c>
      <c r="G64">
        <v>2127</v>
      </c>
      <c r="H64">
        <v>2379</v>
      </c>
      <c r="I64">
        <v>1047</v>
      </c>
      <c r="J64">
        <v>237</v>
      </c>
      <c r="K64">
        <v>0</v>
      </c>
    </row>
    <row r="65" spans="1:11" x14ac:dyDescent="0.3">
      <c r="A65" t="s">
        <v>111</v>
      </c>
      <c r="B65">
        <v>232158</v>
      </c>
      <c r="C65">
        <v>97821</v>
      </c>
      <c r="D65">
        <v>36850</v>
      </c>
      <c r="E65">
        <v>10260</v>
      </c>
      <c r="F65">
        <v>42308</v>
      </c>
      <c r="G65">
        <v>2186</v>
      </c>
      <c r="H65">
        <v>2409</v>
      </c>
      <c r="I65">
        <v>1047</v>
      </c>
      <c r="J65">
        <v>237</v>
      </c>
      <c r="K65">
        <v>0</v>
      </c>
    </row>
    <row r="66" spans="1:11" x14ac:dyDescent="0.3">
      <c r="A66" t="s">
        <v>112</v>
      </c>
      <c r="B66">
        <v>240922</v>
      </c>
      <c r="C66">
        <v>103535</v>
      </c>
      <c r="D66">
        <v>38806</v>
      </c>
      <c r="E66">
        <v>10586</v>
      </c>
      <c r="F66">
        <v>42964</v>
      </c>
      <c r="G66">
        <v>2380</v>
      </c>
      <c r="H66">
        <v>2571</v>
      </c>
      <c r="I66">
        <v>1189</v>
      </c>
      <c r="J66">
        <v>237</v>
      </c>
      <c r="K66">
        <v>0</v>
      </c>
    </row>
    <row r="67" spans="1:11" x14ac:dyDescent="0.3">
      <c r="A67" t="s">
        <v>113</v>
      </c>
      <c r="B67">
        <v>254828</v>
      </c>
      <c r="C67">
        <v>113052</v>
      </c>
      <c r="D67">
        <v>42699</v>
      </c>
      <c r="E67">
        <v>11180</v>
      </c>
      <c r="F67">
        <v>45322</v>
      </c>
      <c r="G67">
        <v>3011</v>
      </c>
      <c r="H67">
        <v>2924</v>
      </c>
      <c r="I67">
        <v>1496</v>
      </c>
      <c r="J67">
        <v>237</v>
      </c>
      <c r="K67">
        <v>0</v>
      </c>
    </row>
    <row r="68" spans="1:11" x14ac:dyDescent="0.3">
      <c r="A68" t="s">
        <v>114</v>
      </c>
      <c r="B68">
        <v>258283</v>
      </c>
      <c r="C68">
        <v>115982</v>
      </c>
      <c r="D68">
        <v>43778</v>
      </c>
      <c r="E68">
        <v>11341</v>
      </c>
      <c r="F68">
        <v>45577</v>
      </c>
      <c r="G68">
        <v>3277</v>
      </c>
      <c r="H68">
        <v>3132</v>
      </c>
      <c r="I68">
        <v>1612</v>
      </c>
      <c r="J68">
        <v>237</v>
      </c>
      <c r="K68">
        <v>0</v>
      </c>
    </row>
    <row r="69" spans="1:11" x14ac:dyDescent="0.3">
      <c r="A69" t="s">
        <v>115</v>
      </c>
      <c r="B69">
        <v>261918</v>
      </c>
      <c r="C69">
        <v>119185</v>
      </c>
      <c r="D69">
        <v>45212</v>
      </c>
      <c r="E69">
        <v>11870</v>
      </c>
      <c r="F69">
        <v>45860</v>
      </c>
      <c r="G69">
        <v>3449</v>
      </c>
      <c r="H69">
        <v>3272</v>
      </c>
      <c r="I69">
        <v>1662</v>
      </c>
      <c r="J69">
        <v>237</v>
      </c>
      <c r="K69">
        <v>0</v>
      </c>
    </row>
    <row r="70" spans="1:11" x14ac:dyDescent="0.3">
      <c r="A70" t="s">
        <v>116</v>
      </c>
      <c r="B70">
        <v>265165</v>
      </c>
      <c r="C70">
        <v>122378</v>
      </c>
      <c r="D70">
        <v>46667</v>
      </c>
      <c r="E70">
        <v>12369</v>
      </c>
      <c r="F70">
        <v>46292</v>
      </c>
      <c r="G70">
        <v>3761</v>
      </c>
      <c r="H70">
        <v>3464</v>
      </c>
      <c r="I70">
        <v>1825</v>
      </c>
      <c r="J70">
        <v>237</v>
      </c>
      <c r="K70">
        <v>0</v>
      </c>
    </row>
    <row r="71" spans="1:11" x14ac:dyDescent="0.3">
      <c r="A71" t="s">
        <v>117</v>
      </c>
      <c r="B71">
        <v>268447</v>
      </c>
      <c r="C71">
        <v>126383</v>
      </c>
      <c r="D71">
        <v>48585</v>
      </c>
      <c r="E71">
        <v>12850</v>
      </c>
      <c r="F71">
        <v>46679</v>
      </c>
      <c r="G71">
        <v>4024</v>
      </c>
      <c r="H71">
        <v>3589</v>
      </c>
      <c r="I71">
        <v>2366</v>
      </c>
      <c r="J71">
        <v>437</v>
      </c>
      <c r="K71">
        <v>0</v>
      </c>
    </row>
    <row r="72" spans="1:11" x14ac:dyDescent="0.3">
      <c r="A72" t="s">
        <v>118</v>
      </c>
      <c r="B72">
        <v>272304</v>
      </c>
      <c r="C72">
        <v>131445</v>
      </c>
      <c r="D72">
        <v>50951</v>
      </c>
      <c r="E72">
        <v>13282</v>
      </c>
      <c r="F72">
        <v>47205</v>
      </c>
      <c r="G72">
        <v>4295</v>
      </c>
      <c r="H72">
        <v>3929</v>
      </c>
      <c r="I72">
        <v>2777</v>
      </c>
      <c r="J72">
        <v>437</v>
      </c>
      <c r="K72">
        <v>0</v>
      </c>
    </row>
    <row r="73" spans="1:11" x14ac:dyDescent="0.3">
      <c r="A73" t="s">
        <v>119</v>
      </c>
      <c r="B73">
        <v>277800</v>
      </c>
      <c r="C73">
        <v>139964</v>
      </c>
      <c r="D73">
        <v>55083</v>
      </c>
      <c r="E73">
        <v>13918</v>
      </c>
      <c r="F73">
        <v>48359</v>
      </c>
      <c r="G73">
        <v>4899</v>
      </c>
      <c r="H73">
        <v>4379</v>
      </c>
      <c r="I73">
        <v>3179</v>
      </c>
      <c r="J73">
        <v>437</v>
      </c>
      <c r="K73">
        <v>0</v>
      </c>
    </row>
    <row r="74" spans="1:11" x14ac:dyDescent="0.3">
      <c r="A74" t="s">
        <v>120</v>
      </c>
      <c r="B74">
        <v>279970</v>
      </c>
      <c r="C74">
        <v>143964</v>
      </c>
      <c r="D74">
        <v>57170</v>
      </c>
      <c r="E74">
        <v>14210</v>
      </c>
      <c r="F74">
        <v>48927</v>
      </c>
      <c r="G74">
        <v>5195</v>
      </c>
      <c r="H74">
        <v>4509</v>
      </c>
      <c r="I74">
        <v>3658</v>
      </c>
      <c r="J74">
        <v>579</v>
      </c>
      <c r="K74">
        <v>0</v>
      </c>
    </row>
    <row r="75" spans="1:11" x14ac:dyDescent="0.3">
      <c r="A75" t="s">
        <v>121</v>
      </c>
      <c r="B75">
        <v>282333</v>
      </c>
      <c r="C75">
        <v>148569</v>
      </c>
      <c r="D75">
        <v>59675</v>
      </c>
      <c r="E75">
        <v>14573</v>
      </c>
      <c r="F75">
        <v>49779</v>
      </c>
      <c r="G75">
        <v>5746</v>
      </c>
      <c r="H75">
        <v>4670</v>
      </c>
      <c r="I75">
        <v>3966</v>
      </c>
      <c r="J75">
        <v>779</v>
      </c>
      <c r="K75">
        <v>0</v>
      </c>
    </row>
    <row r="76" spans="1:11" x14ac:dyDescent="0.3">
      <c r="A76" t="s">
        <v>122</v>
      </c>
      <c r="B76">
        <v>284365</v>
      </c>
      <c r="C76">
        <v>152736</v>
      </c>
      <c r="D76">
        <v>62023</v>
      </c>
      <c r="E76">
        <v>15097</v>
      </c>
      <c r="F76">
        <v>50417</v>
      </c>
      <c r="G76">
        <v>6167</v>
      </c>
      <c r="H76">
        <v>5103</v>
      </c>
      <c r="I76">
        <v>4874</v>
      </c>
      <c r="J76">
        <v>879</v>
      </c>
      <c r="K76">
        <v>0</v>
      </c>
    </row>
    <row r="77" spans="1:11" x14ac:dyDescent="0.3">
      <c r="A77" t="s">
        <v>123</v>
      </c>
      <c r="B77">
        <v>285988</v>
      </c>
      <c r="C77">
        <v>156547</v>
      </c>
      <c r="D77">
        <v>64312</v>
      </c>
      <c r="E77">
        <v>15399</v>
      </c>
      <c r="F77">
        <v>51145</v>
      </c>
      <c r="G77">
        <v>6515</v>
      </c>
      <c r="H77">
        <v>5515</v>
      </c>
      <c r="I77">
        <v>5583</v>
      </c>
      <c r="J77">
        <v>1179</v>
      </c>
      <c r="K77">
        <v>0</v>
      </c>
    </row>
    <row r="78" spans="1:11" x14ac:dyDescent="0.3">
      <c r="A78" t="s">
        <v>124</v>
      </c>
      <c r="B78">
        <v>287969</v>
      </c>
      <c r="C78">
        <v>160950</v>
      </c>
      <c r="D78">
        <v>67246</v>
      </c>
      <c r="E78">
        <v>15960</v>
      </c>
      <c r="F78">
        <v>51935</v>
      </c>
      <c r="G78">
        <v>6984</v>
      </c>
      <c r="H78">
        <v>6043</v>
      </c>
      <c r="I78">
        <v>6345</v>
      </c>
      <c r="J78">
        <v>1179</v>
      </c>
      <c r="K78">
        <v>0</v>
      </c>
    </row>
    <row r="79" spans="1:11" x14ac:dyDescent="0.3">
      <c r="A79" t="s">
        <v>125</v>
      </c>
      <c r="B79">
        <v>289441</v>
      </c>
      <c r="C79">
        <v>164596</v>
      </c>
      <c r="D79">
        <v>69418</v>
      </c>
      <c r="E79">
        <v>16425</v>
      </c>
      <c r="F79">
        <v>52812</v>
      </c>
      <c r="G79">
        <v>7587</v>
      </c>
      <c r="H79">
        <v>6648</v>
      </c>
      <c r="I79">
        <v>6649</v>
      </c>
      <c r="J79">
        <v>1525</v>
      </c>
      <c r="K79">
        <v>0</v>
      </c>
    </row>
    <row r="80" spans="1:11" x14ac:dyDescent="0.3">
      <c r="A80" t="s">
        <v>126</v>
      </c>
      <c r="B80">
        <v>291266</v>
      </c>
      <c r="C80">
        <v>169121</v>
      </c>
      <c r="D80">
        <v>72582</v>
      </c>
      <c r="E80">
        <v>16844</v>
      </c>
      <c r="F80">
        <v>53578</v>
      </c>
      <c r="G80">
        <v>8300</v>
      </c>
      <c r="H80">
        <v>7283</v>
      </c>
      <c r="I80">
        <v>7347</v>
      </c>
      <c r="J80">
        <v>1725</v>
      </c>
      <c r="K80">
        <v>0</v>
      </c>
    </row>
    <row r="81" spans="1:11" x14ac:dyDescent="0.3">
      <c r="A81" t="s">
        <v>127</v>
      </c>
      <c r="B81">
        <v>292954</v>
      </c>
      <c r="C81">
        <v>173871</v>
      </c>
      <c r="D81">
        <v>76240</v>
      </c>
      <c r="E81">
        <v>17393</v>
      </c>
      <c r="F81">
        <v>54471</v>
      </c>
      <c r="G81">
        <v>9032</v>
      </c>
      <c r="H81">
        <v>7969</v>
      </c>
      <c r="I81">
        <v>7807</v>
      </c>
      <c r="J81">
        <v>2165</v>
      </c>
      <c r="K81">
        <v>0</v>
      </c>
    </row>
    <row r="82" spans="1:11" x14ac:dyDescent="0.3">
      <c r="A82" t="s">
        <v>128</v>
      </c>
      <c r="B82">
        <v>294598</v>
      </c>
      <c r="C82">
        <v>178451</v>
      </c>
      <c r="D82">
        <v>79569</v>
      </c>
      <c r="E82">
        <v>17989</v>
      </c>
      <c r="F82">
        <v>55508</v>
      </c>
      <c r="G82">
        <v>9694</v>
      </c>
      <c r="H82">
        <v>8660</v>
      </c>
      <c r="I82">
        <v>8541</v>
      </c>
      <c r="J82">
        <v>2865</v>
      </c>
      <c r="K82">
        <v>0</v>
      </c>
    </row>
    <row r="83" spans="1:11" x14ac:dyDescent="0.3">
      <c r="A83" t="s">
        <v>129</v>
      </c>
      <c r="B83">
        <v>296275</v>
      </c>
      <c r="C83">
        <v>183069</v>
      </c>
      <c r="D83">
        <v>82587</v>
      </c>
      <c r="E83">
        <v>18449</v>
      </c>
      <c r="F83">
        <v>56563</v>
      </c>
      <c r="G83">
        <v>10491</v>
      </c>
      <c r="H83">
        <v>9556</v>
      </c>
      <c r="I83">
        <v>9486</v>
      </c>
      <c r="J83">
        <v>2865</v>
      </c>
      <c r="K83">
        <v>0</v>
      </c>
    </row>
    <row r="84" spans="1:11" x14ac:dyDescent="0.3">
      <c r="A84" t="s">
        <v>130</v>
      </c>
      <c r="B84">
        <v>297826</v>
      </c>
      <c r="C84">
        <v>187016</v>
      </c>
      <c r="D84">
        <v>85573</v>
      </c>
      <c r="E84">
        <v>18906</v>
      </c>
      <c r="F84">
        <v>57366</v>
      </c>
      <c r="G84">
        <v>11221</v>
      </c>
      <c r="H84">
        <v>10109</v>
      </c>
      <c r="I84">
        <v>10530</v>
      </c>
      <c r="J84">
        <v>3165</v>
      </c>
      <c r="K84">
        <v>13306</v>
      </c>
    </row>
    <row r="85" spans="1:11" x14ac:dyDescent="0.3">
      <c r="A85" t="s">
        <v>131</v>
      </c>
      <c r="B85">
        <v>298978</v>
      </c>
      <c r="C85">
        <v>190593</v>
      </c>
      <c r="D85">
        <v>88436</v>
      </c>
      <c r="E85">
        <v>19447</v>
      </c>
      <c r="F85">
        <v>58160</v>
      </c>
      <c r="G85">
        <v>12068</v>
      </c>
      <c r="H85">
        <v>11056</v>
      </c>
      <c r="I85">
        <v>11683</v>
      </c>
      <c r="J85">
        <v>6252</v>
      </c>
      <c r="K85">
        <v>13306</v>
      </c>
    </row>
    <row r="86" spans="1:11" x14ac:dyDescent="0.3">
      <c r="A86" t="s">
        <v>132</v>
      </c>
      <c r="B86">
        <v>300184</v>
      </c>
      <c r="C86">
        <v>193638</v>
      </c>
      <c r="D86">
        <v>90797</v>
      </c>
      <c r="E86">
        <v>19734</v>
      </c>
      <c r="F86">
        <v>58741</v>
      </c>
      <c r="G86">
        <v>12610</v>
      </c>
      <c r="H86">
        <v>11506</v>
      </c>
      <c r="I86">
        <v>12497</v>
      </c>
      <c r="J86">
        <v>6477</v>
      </c>
      <c r="K86">
        <v>13306</v>
      </c>
    </row>
    <row r="87" spans="1:11" x14ac:dyDescent="0.3">
      <c r="A87" t="s">
        <v>133</v>
      </c>
      <c r="B87">
        <v>301535</v>
      </c>
      <c r="C87">
        <v>197350</v>
      </c>
      <c r="D87">
        <v>93384</v>
      </c>
      <c r="E87">
        <v>20151</v>
      </c>
      <c r="F87">
        <v>59431</v>
      </c>
      <c r="G87">
        <v>13049</v>
      </c>
      <c r="H87">
        <v>12032</v>
      </c>
      <c r="I87">
        <v>13338</v>
      </c>
      <c r="J87">
        <v>7016</v>
      </c>
      <c r="K87">
        <v>13306</v>
      </c>
    </row>
    <row r="88" spans="1:11" x14ac:dyDescent="0.3">
      <c r="A88" t="s">
        <v>134</v>
      </c>
      <c r="B88">
        <v>302871</v>
      </c>
      <c r="C88">
        <v>201379</v>
      </c>
      <c r="D88">
        <v>96204</v>
      </c>
      <c r="E88">
        <v>20484</v>
      </c>
      <c r="F88">
        <v>60103</v>
      </c>
      <c r="G88">
        <v>13660</v>
      </c>
      <c r="H88">
        <v>12779</v>
      </c>
      <c r="I88">
        <v>14664</v>
      </c>
      <c r="J88">
        <v>7116</v>
      </c>
      <c r="K88">
        <v>13306</v>
      </c>
    </row>
    <row r="89" spans="1:11" x14ac:dyDescent="0.3">
      <c r="A89" t="s">
        <v>135</v>
      </c>
      <c r="B89">
        <v>304288</v>
      </c>
      <c r="C89">
        <v>205302</v>
      </c>
      <c r="D89">
        <v>99343</v>
      </c>
      <c r="E89">
        <v>20791</v>
      </c>
      <c r="F89">
        <v>60846</v>
      </c>
      <c r="G89">
        <v>14176</v>
      </c>
      <c r="H89">
        <v>13517</v>
      </c>
      <c r="I89">
        <v>15299</v>
      </c>
      <c r="J89">
        <v>8002</v>
      </c>
      <c r="K89">
        <v>13306</v>
      </c>
    </row>
    <row r="90" spans="1:11" x14ac:dyDescent="0.3">
      <c r="A90" t="s">
        <v>136</v>
      </c>
      <c r="B90">
        <v>305680</v>
      </c>
      <c r="C90">
        <v>210158</v>
      </c>
      <c r="D90">
        <v>103402</v>
      </c>
      <c r="E90">
        <v>21218</v>
      </c>
      <c r="F90">
        <v>61834</v>
      </c>
      <c r="G90">
        <v>14908</v>
      </c>
      <c r="H90">
        <v>14393</v>
      </c>
      <c r="I90">
        <v>17059</v>
      </c>
      <c r="J90">
        <v>9461</v>
      </c>
      <c r="K90">
        <v>33306</v>
      </c>
    </row>
    <row r="91" spans="1:11" x14ac:dyDescent="0.3">
      <c r="A91" t="s">
        <v>137</v>
      </c>
      <c r="B91">
        <v>306992</v>
      </c>
      <c r="C91">
        <v>214544</v>
      </c>
      <c r="D91">
        <v>107218</v>
      </c>
      <c r="E91">
        <v>21692</v>
      </c>
      <c r="F91">
        <v>62726</v>
      </c>
      <c r="G91">
        <v>15805</v>
      </c>
      <c r="H91">
        <v>15244</v>
      </c>
      <c r="I91">
        <v>18341</v>
      </c>
      <c r="J91">
        <v>9730</v>
      </c>
      <c r="K91">
        <v>33306</v>
      </c>
    </row>
    <row r="92" spans="1:11" x14ac:dyDescent="0.3">
      <c r="A92" t="s">
        <v>138</v>
      </c>
      <c r="B92">
        <v>308373</v>
      </c>
      <c r="C92">
        <v>219447</v>
      </c>
      <c r="D92">
        <v>111388</v>
      </c>
      <c r="E92">
        <v>22250</v>
      </c>
      <c r="F92">
        <v>63650</v>
      </c>
      <c r="G92">
        <v>16573</v>
      </c>
      <c r="H92">
        <v>16159</v>
      </c>
      <c r="I92">
        <v>19930</v>
      </c>
      <c r="J92">
        <v>10426</v>
      </c>
      <c r="K92">
        <v>33306</v>
      </c>
    </row>
    <row r="93" spans="1:11" x14ac:dyDescent="0.3">
      <c r="A93" t="s">
        <v>139</v>
      </c>
      <c r="B93">
        <v>309661</v>
      </c>
      <c r="C93">
        <v>224052</v>
      </c>
      <c r="D93">
        <v>115513</v>
      </c>
      <c r="E93">
        <v>22797</v>
      </c>
      <c r="F93">
        <v>64600</v>
      </c>
      <c r="G93">
        <v>17600</v>
      </c>
      <c r="H93">
        <v>17160</v>
      </c>
      <c r="I93">
        <v>21255</v>
      </c>
      <c r="J93">
        <v>11026</v>
      </c>
      <c r="K93">
        <v>33306</v>
      </c>
    </row>
    <row r="94" spans="1:11" x14ac:dyDescent="0.3">
      <c r="A94" t="s">
        <v>140</v>
      </c>
      <c r="B94">
        <v>311181</v>
      </c>
      <c r="C94">
        <v>229607</v>
      </c>
      <c r="D94">
        <v>120766</v>
      </c>
      <c r="E94">
        <v>23515</v>
      </c>
      <c r="F94">
        <v>65705</v>
      </c>
      <c r="G94">
        <v>18619</v>
      </c>
      <c r="H94">
        <v>18456</v>
      </c>
      <c r="I94">
        <v>22851</v>
      </c>
      <c r="J94">
        <v>11126</v>
      </c>
      <c r="K94">
        <v>33306</v>
      </c>
    </row>
    <row r="95" spans="1:11" x14ac:dyDescent="0.3">
      <c r="A95" t="s">
        <v>141</v>
      </c>
      <c r="B95">
        <v>312690</v>
      </c>
      <c r="C95">
        <v>235692</v>
      </c>
      <c r="D95">
        <v>126462</v>
      </c>
      <c r="E95">
        <v>24231</v>
      </c>
      <c r="F95">
        <v>66889</v>
      </c>
      <c r="G95">
        <v>19623</v>
      </c>
      <c r="H95">
        <v>19798</v>
      </c>
      <c r="I95">
        <v>24026</v>
      </c>
      <c r="J95">
        <v>11426</v>
      </c>
      <c r="K95">
        <v>33306</v>
      </c>
    </row>
    <row r="96" spans="1:11" x14ac:dyDescent="0.3">
      <c r="A96" t="s">
        <v>142</v>
      </c>
      <c r="B96">
        <v>313863</v>
      </c>
      <c r="C96">
        <v>240806</v>
      </c>
      <c r="D96">
        <v>131678</v>
      </c>
      <c r="E96">
        <v>25092</v>
      </c>
      <c r="F96">
        <v>68070</v>
      </c>
      <c r="G96">
        <v>20262</v>
      </c>
      <c r="H96">
        <v>20987</v>
      </c>
      <c r="I96">
        <v>26121</v>
      </c>
      <c r="J96">
        <v>11791</v>
      </c>
      <c r="K96">
        <v>33306</v>
      </c>
    </row>
    <row r="97" spans="1:11" x14ac:dyDescent="0.3">
      <c r="A97" t="s">
        <v>143</v>
      </c>
      <c r="B97">
        <v>314897</v>
      </c>
      <c r="C97">
        <v>245558</v>
      </c>
      <c r="D97">
        <v>136595</v>
      </c>
      <c r="E97">
        <v>25990</v>
      </c>
      <c r="F97">
        <v>69051</v>
      </c>
      <c r="G97">
        <v>21237</v>
      </c>
      <c r="H97">
        <v>22091</v>
      </c>
      <c r="I97">
        <v>27830</v>
      </c>
      <c r="J97">
        <v>12191</v>
      </c>
      <c r="K97">
        <v>33306</v>
      </c>
    </row>
    <row r="98" spans="1:11" x14ac:dyDescent="0.3">
      <c r="A98" t="s">
        <v>144</v>
      </c>
      <c r="B98">
        <v>315764</v>
      </c>
      <c r="C98">
        <v>249539</v>
      </c>
      <c r="D98">
        <v>141014</v>
      </c>
      <c r="E98">
        <v>26504</v>
      </c>
      <c r="F98">
        <v>69840</v>
      </c>
      <c r="G98">
        <v>21897</v>
      </c>
      <c r="H98">
        <v>22925</v>
      </c>
      <c r="I98">
        <v>29603</v>
      </c>
      <c r="J98">
        <v>12191</v>
      </c>
      <c r="K98">
        <v>33306</v>
      </c>
    </row>
    <row r="99" spans="1:11" x14ac:dyDescent="0.3">
      <c r="A99" t="s">
        <v>145</v>
      </c>
      <c r="B99">
        <v>316686</v>
      </c>
      <c r="C99">
        <v>253944</v>
      </c>
      <c r="D99">
        <v>146699</v>
      </c>
      <c r="E99">
        <v>27352</v>
      </c>
      <c r="F99">
        <v>71055</v>
      </c>
      <c r="G99">
        <v>22992</v>
      </c>
      <c r="H99">
        <v>24076</v>
      </c>
      <c r="I99">
        <v>31684</v>
      </c>
      <c r="J99">
        <v>12691</v>
      </c>
      <c r="K99">
        <v>33306</v>
      </c>
    </row>
    <row r="100" spans="1:11" x14ac:dyDescent="0.3">
      <c r="A100" t="s">
        <v>146</v>
      </c>
      <c r="B100">
        <v>317683</v>
      </c>
      <c r="C100">
        <v>258316</v>
      </c>
      <c r="D100">
        <v>151918</v>
      </c>
      <c r="E100">
        <v>28316</v>
      </c>
      <c r="F100">
        <v>72186</v>
      </c>
      <c r="G100">
        <v>23966</v>
      </c>
      <c r="H100">
        <v>25224</v>
      </c>
      <c r="I100">
        <v>33641</v>
      </c>
      <c r="J100">
        <v>13878</v>
      </c>
      <c r="K100">
        <v>33306</v>
      </c>
    </row>
    <row r="101" spans="1:11" x14ac:dyDescent="0.3">
      <c r="A101" t="s">
        <v>147</v>
      </c>
      <c r="B101">
        <v>318474</v>
      </c>
      <c r="C101">
        <v>261594</v>
      </c>
      <c r="D101">
        <v>156223</v>
      </c>
      <c r="E101">
        <v>28999</v>
      </c>
      <c r="F101">
        <v>72931</v>
      </c>
      <c r="G101">
        <v>24758</v>
      </c>
      <c r="H101">
        <v>26152</v>
      </c>
      <c r="I101">
        <v>34724</v>
      </c>
      <c r="J101">
        <v>14278</v>
      </c>
      <c r="K101">
        <v>33306</v>
      </c>
    </row>
    <row r="102" spans="1:11" x14ac:dyDescent="0.3">
      <c r="A102" t="s">
        <v>148</v>
      </c>
      <c r="B102">
        <v>319417</v>
      </c>
      <c r="C102">
        <v>265475</v>
      </c>
      <c r="D102">
        <v>161030</v>
      </c>
      <c r="E102">
        <v>29933</v>
      </c>
      <c r="F102">
        <v>74158</v>
      </c>
      <c r="G102">
        <v>25828</v>
      </c>
      <c r="H102">
        <v>27385</v>
      </c>
      <c r="I102">
        <v>36286</v>
      </c>
      <c r="J102">
        <v>14392</v>
      </c>
      <c r="K102">
        <v>33306</v>
      </c>
    </row>
    <row r="103" spans="1:11" x14ac:dyDescent="0.3">
      <c r="A103" t="s">
        <v>149</v>
      </c>
      <c r="B103">
        <v>320192</v>
      </c>
      <c r="C103">
        <v>269400</v>
      </c>
      <c r="D103">
        <v>166023</v>
      </c>
      <c r="E103">
        <v>30679</v>
      </c>
      <c r="F103">
        <v>75338</v>
      </c>
      <c r="G103">
        <v>27169</v>
      </c>
      <c r="H103">
        <v>28505</v>
      </c>
      <c r="I103">
        <v>37725</v>
      </c>
      <c r="J103">
        <v>14792</v>
      </c>
      <c r="K103">
        <v>33306</v>
      </c>
    </row>
    <row r="104" spans="1:11" x14ac:dyDescent="0.3">
      <c r="A104" t="s">
        <v>150</v>
      </c>
      <c r="B104">
        <v>320984</v>
      </c>
      <c r="C104">
        <v>273424</v>
      </c>
      <c r="D104">
        <v>171642</v>
      </c>
      <c r="E104">
        <v>31461</v>
      </c>
      <c r="F104">
        <v>76617</v>
      </c>
      <c r="G104">
        <v>28360</v>
      </c>
      <c r="H104">
        <v>29653</v>
      </c>
      <c r="I104">
        <v>39014</v>
      </c>
      <c r="J104">
        <v>15542</v>
      </c>
      <c r="K104">
        <v>33306</v>
      </c>
    </row>
    <row r="105" spans="1:11" x14ac:dyDescent="0.3">
      <c r="A105" t="s">
        <v>151</v>
      </c>
      <c r="B105">
        <v>321726</v>
      </c>
      <c r="C105">
        <v>277338</v>
      </c>
      <c r="D105">
        <v>177438</v>
      </c>
      <c r="E105">
        <v>32214</v>
      </c>
      <c r="F105">
        <v>77490</v>
      </c>
      <c r="G105">
        <v>29285</v>
      </c>
      <c r="H105">
        <v>31040</v>
      </c>
      <c r="I105">
        <v>39906</v>
      </c>
      <c r="J105">
        <v>15542</v>
      </c>
      <c r="K105">
        <v>33306</v>
      </c>
    </row>
    <row r="106" spans="1:11" x14ac:dyDescent="0.3">
      <c r="A106" t="s">
        <v>152</v>
      </c>
      <c r="B106">
        <v>322443</v>
      </c>
      <c r="C106">
        <v>281011</v>
      </c>
      <c r="D106">
        <v>182786</v>
      </c>
      <c r="E106">
        <v>32893</v>
      </c>
      <c r="F106">
        <v>78584</v>
      </c>
      <c r="G106">
        <v>30296</v>
      </c>
      <c r="H106">
        <v>31816</v>
      </c>
      <c r="I106">
        <v>41236</v>
      </c>
      <c r="J106">
        <v>16760</v>
      </c>
      <c r="K106">
        <v>33306</v>
      </c>
    </row>
    <row r="107" spans="1:11" x14ac:dyDescent="0.3">
      <c r="A107" t="s">
        <v>153</v>
      </c>
      <c r="B107">
        <v>323127</v>
      </c>
      <c r="C107">
        <v>284339</v>
      </c>
      <c r="D107">
        <v>187758</v>
      </c>
      <c r="E107">
        <v>33668</v>
      </c>
      <c r="F107">
        <v>79648</v>
      </c>
      <c r="G107">
        <v>31408</v>
      </c>
      <c r="H107">
        <v>32826</v>
      </c>
      <c r="I107">
        <v>43386</v>
      </c>
      <c r="J107">
        <v>16860</v>
      </c>
      <c r="K107">
        <v>33306</v>
      </c>
    </row>
    <row r="108" spans="1:11" x14ac:dyDescent="0.3">
      <c r="A108" t="s">
        <v>154</v>
      </c>
      <c r="B108">
        <v>323854</v>
      </c>
      <c r="C108">
        <v>287918</v>
      </c>
      <c r="D108">
        <v>192696</v>
      </c>
      <c r="E108">
        <v>34389</v>
      </c>
      <c r="F108">
        <v>80736</v>
      </c>
      <c r="G108">
        <v>32185</v>
      </c>
      <c r="H108">
        <v>33953</v>
      </c>
      <c r="I108">
        <v>44418</v>
      </c>
      <c r="J108">
        <v>18089</v>
      </c>
      <c r="K108">
        <v>33306</v>
      </c>
    </row>
    <row r="109" spans="1:11" x14ac:dyDescent="0.3">
      <c r="A109" t="s">
        <v>155</v>
      </c>
      <c r="B109">
        <v>324439</v>
      </c>
      <c r="C109">
        <v>290999</v>
      </c>
      <c r="D109">
        <v>197281</v>
      </c>
      <c r="E109">
        <v>35125</v>
      </c>
      <c r="F109">
        <v>81827</v>
      </c>
      <c r="G109">
        <v>33011</v>
      </c>
      <c r="H109">
        <v>34885</v>
      </c>
      <c r="I109">
        <v>46363</v>
      </c>
      <c r="J109">
        <v>20208</v>
      </c>
      <c r="K109">
        <v>33306</v>
      </c>
    </row>
    <row r="110" spans="1:11" x14ac:dyDescent="0.3">
      <c r="A110" t="s">
        <v>156</v>
      </c>
      <c r="B110">
        <v>324853</v>
      </c>
      <c r="C110">
        <v>293286</v>
      </c>
      <c r="D110">
        <v>200570</v>
      </c>
      <c r="E110">
        <v>35554</v>
      </c>
      <c r="F110">
        <v>82638</v>
      </c>
      <c r="G110">
        <v>33615</v>
      </c>
      <c r="H110">
        <v>35536</v>
      </c>
      <c r="I110">
        <v>47249</v>
      </c>
      <c r="J110">
        <v>20508</v>
      </c>
      <c r="K110">
        <v>33306</v>
      </c>
    </row>
    <row r="111" spans="1:11" x14ac:dyDescent="0.3">
      <c r="A111" t="s">
        <v>157</v>
      </c>
      <c r="B111">
        <v>325446</v>
      </c>
      <c r="C111">
        <v>296312</v>
      </c>
      <c r="D111">
        <v>205286</v>
      </c>
      <c r="E111">
        <v>36257</v>
      </c>
      <c r="F111">
        <v>83492</v>
      </c>
      <c r="G111">
        <v>34487</v>
      </c>
      <c r="H111">
        <v>36457</v>
      </c>
      <c r="I111">
        <v>48824</v>
      </c>
      <c r="J111">
        <v>20992</v>
      </c>
      <c r="K111">
        <v>33306</v>
      </c>
    </row>
    <row r="112" spans="1:11" x14ac:dyDescent="0.3">
      <c r="A112" t="s">
        <v>158</v>
      </c>
      <c r="B112">
        <v>326076</v>
      </c>
      <c r="C112">
        <v>299329</v>
      </c>
      <c r="D112">
        <v>210086</v>
      </c>
      <c r="E112">
        <v>36984</v>
      </c>
      <c r="F112">
        <v>84346</v>
      </c>
      <c r="G112">
        <v>35148</v>
      </c>
      <c r="H112">
        <v>37146</v>
      </c>
      <c r="I112">
        <v>50403</v>
      </c>
      <c r="J112">
        <v>21730</v>
      </c>
      <c r="K112">
        <v>33306</v>
      </c>
    </row>
    <row r="113" spans="1:11" x14ac:dyDescent="0.3">
      <c r="A113" t="s">
        <v>159</v>
      </c>
      <c r="B113">
        <v>326681</v>
      </c>
      <c r="C113">
        <v>302204</v>
      </c>
      <c r="D113">
        <v>214726</v>
      </c>
      <c r="E113">
        <v>37827</v>
      </c>
      <c r="F113">
        <v>85357</v>
      </c>
      <c r="G113">
        <v>35959</v>
      </c>
      <c r="H113">
        <v>37836</v>
      </c>
      <c r="I113">
        <v>52485</v>
      </c>
      <c r="J113">
        <v>21730</v>
      </c>
      <c r="K113">
        <v>33306</v>
      </c>
    </row>
    <row r="114" spans="1:11" x14ac:dyDescent="0.3">
      <c r="A114" t="s">
        <v>160</v>
      </c>
      <c r="B114">
        <v>327296</v>
      </c>
      <c r="C114">
        <v>305141</v>
      </c>
      <c r="D114">
        <v>219497</v>
      </c>
      <c r="E114">
        <v>38562</v>
      </c>
      <c r="F114">
        <v>86296</v>
      </c>
      <c r="G114">
        <v>36709</v>
      </c>
      <c r="H114">
        <v>38762</v>
      </c>
      <c r="I114">
        <v>55126</v>
      </c>
      <c r="J114">
        <v>22028</v>
      </c>
      <c r="K114">
        <v>33306</v>
      </c>
    </row>
    <row r="115" spans="1:11" x14ac:dyDescent="0.3">
      <c r="A115" t="s">
        <v>161</v>
      </c>
      <c r="B115">
        <v>327878</v>
      </c>
      <c r="C115">
        <v>307653</v>
      </c>
      <c r="D115">
        <v>223985</v>
      </c>
      <c r="E115">
        <v>39333</v>
      </c>
      <c r="F115">
        <v>87283</v>
      </c>
      <c r="G115">
        <v>37901</v>
      </c>
      <c r="H115">
        <v>39673</v>
      </c>
      <c r="I115">
        <v>56633</v>
      </c>
      <c r="J115">
        <v>23286</v>
      </c>
      <c r="K115">
        <v>33306</v>
      </c>
    </row>
    <row r="116" spans="1:11" x14ac:dyDescent="0.3">
      <c r="A116" t="s">
        <v>162</v>
      </c>
      <c r="B116">
        <v>328486</v>
      </c>
      <c r="C116">
        <v>310376</v>
      </c>
      <c r="D116">
        <v>228306</v>
      </c>
      <c r="E116">
        <v>40070</v>
      </c>
      <c r="F116">
        <v>88459</v>
      </c>
      <c r="G116">
        <v>38812</v>
      </c>
      <c r="H116">
        <v>40433</v>
      </c>
      <c r="I116">
        <v>58517</v>
      </c>
      <c r="J116">
        <v>23605</v>
      </c>
      <c r="K116">
        <v>33306</v>
      </c>
    </row>
    <row r="117" spans="1:11" x14ac:dyDescent="0.3">
      <c r="A117" t="s">
        <v>163</v>
      </c>
      <c r="B117">
        <v>329306</v>
      </c>
      <c r="C117">
        <v>313543</v>
      </c>
      <c r="D117">
        <v>233301</v>
      </c>
      <c r="E117">
        <v>40974</v>
      </c>
      <c r="F117">
        <v>89587</v>
      </c>
      <c r="G117">
        <v>39671</v>
      </c>
      <c r="H117">
        <v>41606</v>
      </c>
      <c r="I117">
        <v>60114</v>
      </c>
      <c r="J117">
        <v>24134</v>
      </c>
      <c r="K117">
        <v>33306</v>
      </c>
    </row>
    <row r="118" spans="1:11" x14ac:dyDescent="0.3">
      <c r="A118" t="s">
        <v>164</v>
      </c>
      <c r="B118">
        <v>329975</v>
      </c>
      <c r="C118">
        <v>316494</v>
      </c>
      <c r="D118">
        <v>238467</v>
      </c>
      <c r="E118">
        <v>41829</v>
      </c>
      <c r="F118">
        <v>90861</v>
      </c>
      <c r="G118">
        <v>40787</v>
      </c>
      <c r="H118">
        <v>42960</v>
      </c>
      <c r="I118">
        <v>61449</v>
      </c>
      <c r="J118">
        <v>27032</v>
      </c>
      <c r="K118">
        <v>33306</v>
      </c>
    </row>
    <row r="119" spans="1:11" x14ac:dyDescent="0.3">
      <c r="A119" t="s">
        <v>165</v>
      </c>
      <c r="B119">
        <v>330693</v>
      </c>
      <c r="C119">
        <v>319277</v>
      </c>
      <c r="D119">
        <v>243789</v>
      </c>
      <c r="E119">
        <v>42534</v>
      </c>
      <c r="F119">
        <v>92093</v>
      </c>
      <c r="G119">
        <v>41588</v>
      </c>
      <c r="H119">
        <v>43852</v>
      </c>
      <c r="I119">
        <v>63510</v>
      </c>
      <c r="J119">
        <v>27232</v>
      </c>
      <c r="K119">
        <v>33306</v>
      </c>
    </row>
    <row r="120" spans="1:11" x14ac:dyDescent="0.3">
      <c r="A120" t="s">
        <v>166</v>
      </c>
      <c r="B120">
        <v>331476</v>
      </c>
      <c r="C120">
        <v>323187</v>
      </c>
      <c r="D120">
        <v>250698</v>
      </c>
      <c r="E120">
        <v>43463</v>
      </c>
      <c r="F120">
        <v>93533</v>
      </c>
      <c r="G120">
        <v>42590</v>
      </c>
      <c r="H120">
        <v>44741</v>
      </c>
      <c r="I120">
        <v>64771</v>
      </c>
      <c r="J120">
        <v>29562</v>
      </c>
      <c r="K120">
        <v>33306</v>
      </c>
    </row>
    <row r="121" spans="1:11" x14ac:dyDescent="0.3">
      <c r="A121" t="s">
        <v>167</v>
      </c>
      <c r="B121">
        <v>332237</v>
      </c>
      <c r="C121">
        <v>326902</v>
      </c>
      <c r="D121">
        <v>258139</v>
      </c>
      <c r="E121">
        <v>44496</v>
      </c>
      <c r="F121">
        <v>95478</v>
      </c>
      <c r="G121">
        <v>43985</v>
      </c>
      <c r="H121">
        <v>46847</v>
      </c>
      <c r="I121">
        <v>68359</v>
      </c>
      <c r="J121">
        <v>29562</v>
      </c>
      <c r="K121">
        <v>57294</v>
      </c>
    </row>
    <row r="122" spans="1:11" x14ac:dyDescent="0.3">
      <c r="A122" t="s">
        <v>168</v>
      </c>
      <c r="B122">
        <v>332908</v>
      </c>
      <c r="C122">
        <v>329490</v>
      </c>
      <c r="D122">
        <v>263439</v>
      </c>
      <c r="E122">
        <v>45205</v>
      </c>
      <c r="F122">
        <v>96368</v>
      </c>
      <c r="G122">
        <v>44447</v>
      </c>
      <c r="H122">
        <v>47187</v>
      </c>
      <c r="I122">
        <v>69044</v>
      </c>
      <c r="J122">
        <v>30487</v>
      </c>
      <c r="K122">
        <v>57294</v>
      </c>
    </row>
    <row r="123" spans="1:11" x14ac:dyDescent="0.3">
      <c r="A123" t="s">
        <v>169</v>
      </c>
      <c r="B123">
        <v>334125</v>
      </c>
      <c r="C123">
        <v>332986</v>
      </c>
      <c r="D123">
        <v>270240</v>
      </c>
      <c r="E123">
        <v>46143</v>
      </c>
      <c r="F123">
        <v>97838</v>
      </c>
      <c r="G123">
        <v>45415</v>
      </c>
      <c r="H123">
        <v>48287</v>
      </c>
      <c r="I123">
        <v>69881</v>
      </c>
      <c r="J123">
        <v>30787</v>
      </c>
      <c r="K123">
        <v>57294</v>
      </c>
    </row>
    <row r="124" spans="1:11" x14ac:dyDescent="0.3">
      <c r="A124" t="s">
        <v>170</v>
      </c>
      <c r="B124">
        <v>335448</v>
      </c>
      <c r="C124">
        <v>336649</v>
      </c>
      <c r="D124">
        <v>277569</v>
      </c>
      <c r="E124">
        <v>47193</v>
      </c>
      <c r="F124">
        <v>99501</v>
      </c>
      <c r="G124">
        <v>46210</v>
      </c>
      <c r="H124">
        <v>49887</v>
      </c>
      <c r="I124">
        <v>72044</v>
      </c>
      <c r="J124">
        <v>31514</v>
      </c>
      <c r="K124">
        <v>57294</v>
      </c>
    </row>
    <row r="125" spans="1:11" x14ac:dyDescent="0.3">
      <c r="A125" t="s">
        <v>171</v>
      </c>
      <c r="B125">
        <v>336317</v>
      </c>
      <c r="C125">
        <v>339670</v>
      </c>
      <c r="D125">
        <v>284117</v>
      </c>
      <c r="E125">
        <v>48228</v>
      </c>
      <c r="F125">
        <v>100881</v>
      </c>
      <c r="G125">
        <v>46858</v>
      </c>
      <c r="H125">
        <v>50860</v>
      </c>
      <c r="I125">
        <v>73488</v>
      </c>
      <c r="J125">
        <v>31744</v>
      </c>
      <c r="K125">
        <v>57294</v>
      </c>
    </row>
    <row r="126" spans="1:11" x14ac:dyDescent="0.3">
      <c r="A126" t="s">
        <v>172</v>
      </c>
      <c r="B126">
        <v>337162</v>
      </c>
      <c r="C126">
        <v>343487</v>
      </c>
      <c r="D126">
        <v>292509</v>
      </c>
      <c r="E126">
        <v>49711</v>
      </c>
      <c r="F126">
        <v>102894</v>
      </c>
      <c r="G126">
        <v>48226</v>
      </c>
      <c r="H126">
        <v>51849</v>
      </c>
      <c r="I126">
        <v>76648</v>
      </c>
      <c r="J126">
        <v>36714</v>
      </c>
      <c r="K126">
        <v>57294</v>
      </c>
    </row>
    <row r="127" spans="1:11" x14ac:dyDescent="0.3">
      <c r="A127" t="s">
        <v>173</v>
      </c>
      <c r="B127">
        <v>337929</v>
      </c>
      <c r="C127">
        <v>346823</v>
      </c>
      <c r="D127">
        <v>300570</v>
      </c>
      <c r="E127">
        <v>51279</v>
      </c>
      <c r="F127">
        <v>104841</v>
      </c>
      <c r="G127">
        <v>49603</v>
      </c>
      <c r="H127">
        <v>53593</v>
      </c>
      <c r="I127">
        <v>79740</v>
      </c>
      <c r="J127">
        <v>38583</v>
      </c>
      <c r="K127">
        <v>57294</v>
      </c>
    </row>
    <row r="128" spans="1:11" x14ac:dyDescent="0.3">
      <c r="A128" t="s">
        <v>174</v>
      </c>
      <c r="B128">
        <v>338698</v>
      </c>
      <c r="C128">
        <v>350359</v>
      </c>
      <c r="D128">
        <v>310519</v>
      </c>
      <c r="E128">
        <v>52829</v>
      </c>
      <c r="F128">
        <v>106802</v>
      </c>
      <c r="G128">
        <v>50822</v>
      </c>
      <c r="H128">
        <v>54752</v>
      </c>
      <c r="I128">
        <v>83632</v>
      </c>
      <c r="J128">
        <v>39478</v>
      </c>
      <c r="K128">
        <v>57294</v>
      </c>
    </row>
    <row r="129" spans="1:11" x14ac:dyDescent="0.3">
      <c r="A129" t="s">
        <v>175</v>
      </c>
      <c r="B129">
        <v>339602</v>
      </c>
      <c r="C129">
        <v>354131</v>
      </c>
      <c r="D129">
        <v>321034</v>
      </c>
      <c r="E129">
        <v>54852</v>
      </c>
      <c r="F129">
        <v>109056</v>
      </c>
      <c r="G129">
        <v>52033</v>
      </c>
      <c r="H129">
        <v>56203</v>
      </c>
      <c r="I129">
        <v>85655</v>
      </c>
      <c r="J129">
        <v>39608</v>
      </c>
      <c r="K129">
        <v>57294</v>
      </c>
    </row>
    <row r="130" spans="1:11" x14ac:dyDescent="0.3">
      <c r="A130" t="s">
        <v>176</v>
      </c>
      <c r="B130">
        <v>340344</v>
      </c>
      <c r="C130">
        <v>357570</v>
      </c>
      <c r="D130">
        <v>331184</v>
      </c>
      <c r="E130">
        <v>57162</v>
      </c>
      <c r="F130">
        <v>111545</v>
      </c>
      <c r="G130">
        <v>53593</v>
      </c>
      <c r="H130">
        <v>57186</v>
      </c>
      <c r="I130">
        <v>87252</v>
      </c>
      <c r="J130">
        <v>40159</v>
      </c>
      <c r="K130">
        <v>57294</v>
      </c>
    </row>
    <row r="131" spans="1:11" x14ac:dyDescent="0.3">
      <c r="A131" t="s">
        <v>177</v>
      </c>
      <c r="B131">
        <v>341012</v>
      </c>
      <c r="C131">
        <v>361025</v>
      </c>
      <c r="D131">
        <v>343353</v>
      </c>
      <c r="E131">
        <v>59853</v>
      </c>
      <c r="F131">
        <v>114095</v>
      </c>
      <c r="G131">
        <v>54745</v>
      </c>
      <c r="H131">
        <v>58282</v>
      </c>
      <c r="I131">
        <v>91162</v>
      </c>
      <c r="J131">
        <v>40439</v>
      </c>
      <c r="K131">
        <v>57294</v>
      </c>
    </row>
    <row r="132" spans="1:11" x14ac:dyDescent="0.3">
      <c r="A132" t="s">
        <v>178</v>
      </c>
      <c r="B132">
        <v>341754</v>
      </c>
      <c r="C132">
        <v>365103</v>
      </c>
      <c r="D132">
        <v>357205</v>
      </c>
      <c r="E132">
        <v>63050</v>
      </c>
      <c r="F132">
        <v>117829</v>
      </c>
      <c r="G132">
        <v>56718</v>
      </c>
      <c r="H132">
        <v>60181</v>
      </c>
      <c r="I132">
        <v>94074</v>
      </c>
      <c r="J132">
        <v>43093</v>
      </c>
      <c r="K132">
        <v>57294</v>
      </c>
    </row>
    <row r="133" spans="1:11" x14ac:dyDescent="0.3">
      <c r="A133" t="s">
        <v>179</v>
      </c>
      <c r="B133">
        <v>342420</v>
      </c>
      <c r="C133">
        <v>368678</v>
      </c>
      <c r="D133">
        <v>369391</v>
      </c>
      <c r="E133">
        <v>66484</v>
      </c>
      <c r="F133">
        <v>121861</v>
      </c>
      <c r="G133">
        <v>58965</v>
      </c>
      <c r="H133">
        <v>62528</v>
      </c>
      <c r="I133">
        <v>100902</v>
      </c>
      <c r="J133">
        <v>43442</v>
      </c>
      <c r="K133">
        <v>57294</v>
      </c>
    </row>
    <row r="134" spans="1:11" x14ac:dyDescent="0.3">
      <c r="A134" t="s">
        <v>180</v>
      </c>
      <c r="B134">
        <v>343022</v>
      </c>
      <c r="C134">
        <v>371721</v>
      </c>
      <c r="D134">
        <v>379952</v>
      </c>
      <c r="E134">
        <v>69245</v>
      </c>
      <c r="F134">
        <v>124000</v>
      </c>
      <c r="G134">
        <v>60067</v>
      </c>
      <c r="H134">
        <v>63413</v>
      </c>
      <c r="I134">
        <v>102445</v>
      </c>
      <c r="J134">
        <v>45321</v>
      </c>
      <c r="K134">
        <v>57294</v>
      </c>
    </row>
    <row r="135" spans="1:11" x14ac:dyDescent="0.3">
      <c r="A135" t="s">
        <v>181</v>
      </c>
      <c r="B135">
        <v>343584</v>
      </c>
      <c r="C135">
        <v>375409</v>
      </c>
      <c r="D135">
        <v>392900</v>
      </c>
      <c r="E135">
        <v>72795</v>
      </c>
      <c r="F135">
        <v>127079</v>
      </c>
      <c r="G135">
        <v>61416</v>
      </c>
      <c r="H135">
        <v>64795</v>
      </c>
      <c r="I135">
        <v>104988</v>
      </c>
      <c r="J135">
        <v>46541</v>
      </c>
      <c r="K135">
        <v>57294</v>
      </c>
    </row>
    <row r="136" spans="1:11" x14ac:dyDescent="0.3">
      <c r="A136" t="s">
        <v>182</v>
      </c>
      <c r="B136">
        <v>344270</v>
      </c>
      <c r="C136">
        <v>379504</v>
      </c>
      <c r="D136">
        <v>406998</v>
      </c>
      <c r="E136">
        <v>76681</v>
      </c>
      <c r="F136">
        <v>131013</v>
      </c>
      <c r="G136">
        <v>63190</v>
      </c>
      <c r="H136">
        <v>66141</v>
      </c>
      <c r="I136">
        <v>108431</v>
      </c>
      <c r="J136">
        <v>47876</v>
      </c>
      <c r="K136">
        <v>57294</v>
      </c>
    </row>
    <row r="137" spans="1:11" x14ac:dyDescent="0.3">
      <c r="A137" t="s">
        <v>183</v>
      </c>
      <c r="B137">
        <v>344924</v>
      </c>
      <c r="C137">
        <v>383051</v>
      </c>
      <c r="D137">
        <v>419838</v>
      </c>
      <c r="E137">
        <v>81005</v>
      </c>
      <c r="F137">
        <v>134585</v>
      </c>
      <c r="G137">
        <v>64965</v>
      </c>
      <c r="H137">
        <v>67792</v>
      </c>
      <c r="I137">
        <v>112108</v>
      </c>
      <c r="J137">
        <v>52341</v>
      </c>
      <c r="K137">
        <v>68180</v>
      </c>
    </row>
    <row r="138" spans="1:11" x14ac:dyDescent="0.3">
      <c r="A138" t="s">
        <v>184</v>
      </c>
      <c r="B138">
        <v>345671</v>
      </c>
      <c r="C138">
        <v>387075</v>
      </c>
      <c r="D138">
        <v>434451</v>
      </c>
      <c r="E138">
        <v>86865</v>
      </c>
      <c r="F138">
        <v>139169</v>
      </c>
      <c r="G138">
        <v>67243</v>
      </c>
      <c r="H138">
        <v>70773</v>
      </c>
      <c r="I138">
        <v>116377</v>
      </c>
      <c r="J138">
        <v>55672</v>
      </c>
      <c r="K138">
        <v>86151</v>
      </c>
    </row>
    <row r="139" spans="1:11" x14ac:dyDescent="0.3">
      <c r="A139" t="s">
        <v>185</v>
      </c>
      <c r="B139">
        <v>346133</v>
      </c>
      <c r="C139">
        <v>390177</v>
      </c>
      <c r="D139">
        <v>446142</v>
      </c>
      <c r="E139">
        <v>92775</v>
      </c>
      <c r="F139">
        <v>143204</v>
      </c>
      <c r="G139">
        <v>69459</v>
      </c>
      <c r="H139">
        <v>72926</v>
      </c>
      <c r="I139">
        <v>120199</v>
      </c>
      <c r="J139">
        <v>59086</v>
      </c>
      <c r="K139">
        <v>86151</v>
      </c>
    </row>
    <row r="140" spans="1:11" x14ac:dyDescent="0.3">
      <c r="A140" t="s">
        <v>186</v>
      </c>
      <c r="B140">
        <v>346677</v>
      </c>
      <c r="C140">
        <v>393328</v>
      </c>
      <c r="D140">
        <v>459368</v>
      </c>
      <c r="E140">
        <v>101037</v>
      </c>
      <c r="F140">
        <v>148046</v>
      </c>
      <c r="G140">
        <v>71783</v>
      </c>
      <c r="H140">
        <v>75319</v>
      </c>
      <c r="I140">
        <v>124663</v>
      </c>
      <c r="J140">
        <v>63952</v>
      </c>
      <c r="K140">
        <v>86151</v>
      </c>
    </row>
    <row r="141" spans="1:11" x14ac:dyDescent="0.3">
      <c r="A141" t="s">
        <v>187</v>
      </c>
      <c r="B141">
        <v>347230</v>
      </c>
      <c r="C141">
        <v>396838</v>
      </c>
      <c r="D141">
        <v>472517</v>
      </c>
      <c r="E141">
        <v>111485</v>
      </c>
      <c r="F141">
        <v>152989</v>
      </c>
      <c r="G141">
        <v>74404</v>
      </c>
      <c r="H141">
        <v>77074</v>
      </c>
      <c r="I141">
        <v>129007</v>
      </c>
      <c r="J141">
        <v>66136</v>
      </c>
      <c r="K141">
        <v>86151</v>
      </c>
    </row>
    <row r="142" spans="1:11" x14ac:dyDescent="0.3">
      <c r="A142" t="s">
        <v>188</v>
      </c>
      <c r="B142">
        <v>347662</v>
      </c>
      <c r="C142">
        <v>399623</v>
      </c>
      <c r="D142">
        <v>483793</v>
      </c>
      <c r="E142">
        <v>121999</v>
      </c>
      <c r="F142">
        <v>157594</v>
      </c>
      <c r="G142">
        <v>76605</v>
      </c>
      <c r="H142">
        <v>79023</v>
      </c>
      <c r="I142">
        <v>132573</v>
      </c>
      <c r="J142">
        <v>67483</v>
      </c>
      <c r="K142">
        <v>111323</v>
      </c>
    </row>
    <row r="143" spans="1:11" x14ac:dyDescent="0.3">
      <c r="A143" t="s">
        <v>189</v>
      </c>
      <c r="B143">
        <v>348037</v>
      </c>
      <c r="C143">
        <v>402745</v>
      </c>
      <c r="D143">
        <v>495497</v>
      </c>
      <c r="E143">
        <v>133074</v>
      </c>
      <c r="F143">
        <v>162605</v>
      </c>
      <c r="G143">
        <v>78725</v>
      </c>
      <c r="H143">
        <v>81617</v>
      </c>
      <c r="I143">
        <v>136709</v>
      </c>
      <c r="J143">
        <v>69558</v>
      </c>
      <c r="K143">
        <v>111323</v>
      </c>
    </row>
    <row r="144" spans="1:11" x14ac:dyDescent="0.3">
      <c r="A144" t="s">
        <v>190</v>
      </c>
      <c r="B144">
        <v>348557</v>
      </c>
      <c r="C144">
        <v>406072</v>
      </c>
      <c r="D144">
        <v>508748</v>
      </c>
      <c r="E144">
        <v>146520</v>
      </c>
      <c r="F144">
        <v>168157</v>
      </c>
      <c r="G144">
        <v>81276</v>
      </c>
      <c r="H144">
        <v>83932</v>
      </c>
      <c r="I144">
        <v>143099</v>
      </c>
      <c r="J144">
        <v>70339</v>
      </c>
      <c r="K144">
        <v>111323</v>
      </c>
    </row>
    <row r="145" spans="1:11" x14ac:dyDescent="0.3">
      <c r="A145" t="s">
        <v>191</v>
      </c>
      <c r="B145">
        <v>348913</v>
      </c>
      <c r="C145">
        <v>408902</v>
      </c>
      <c r="D145">
        <v>519835</v>
      </c>
      <c r="E145">
        <v>160924</v>
      </c>
      <c r="F145">
        <v>175016</v>
      </c>
      <c r="G145">
        <v>84778</v>
      </c>
      <c r="H145">
        <v>86828</v>
      </c>
      <c r="I145">
        <v>153153</v>
      </c>
      <c r="J145">
        <v>71163</v>
      </c>
      <c r="K145">
        <v>111323</v>
      </c>
    </row>
    <row r="146" spans="1:11" x14ac:dyDescent="0.3">
      <c r="A146" t="s">
        <v>192</v>
      </c>
      <c r="B146">
        <v>349185</v>
      </c>
      <c r="C146">
        <v>410958</v>
      </c>
      <c r="D146">
        <v>528360</v>
      </c>
      <c r="E146">
        <v>172933</v>
      </c>
      <c r="F146">
        <v>178396</v>
      </c>
      <c r="G146">
        <v>86116</v>
      </c>
      <c r="H146">
        <v>88027</v>
      </c>
      <c r="I146">
        <v>155427</v>
      </c>
      <c r="J146">
        <v>72315</v>
      </c>
      <c r="K146">
        <v>111323</v>
      </c>
    </row>
    <row r="147" spans="1:11" x14ac:dyDescent="0.3">
      <c r="A147" t="s">
        <v>193</v>
      </c>
      <c r="B147">
        <v>349547</v>
      </c>
      <c r="C147">
        <v>413616</v>
      </c>
      <c r="D147">
        <v>539872</v>
      </c>
      <c r="E147">
        <v>187986</v>
      </c>
      <c r="F147">
        <v>183748</v>
      </c>
      <c r="G147">
        <v>88091</v>
      </c>
      <c r="H147">
        <v>89885</v>
      </c>
      <c r="I147">
        <v>159412</v>
      </c>
      <c r="J147">
        <v>74094</v>
      </c>
      <c r="K147">
        <v>111323</v>
      </c>
    </row>
    <row r="148" spans="1:11" x14ac:dyDescent="0.3">
      <c r="A148" t="s">
        <v>194</v>
      </c>
      <c r="B148">
        <v>349902</v>
      </c>
      <c r="C148">
        <v>416263</v>
      </c>
      <c r="D148">
        <v>550794</v>
      </c>
      <c r="E148">
        <v>203934</v>
      </c>
      <c r="F148">
        <v>189675</v>
      </c>
      <c r="G148">
        <v>90521</v>
      </c>
      <c r="H148">
        <v>92350</v>
      </c>
      <c r="I148">
        <v>162799</v>
      </c>
      <c r="J148">
        <v>77076</v>
      </c>
      <c r="K148">
        <v>111323</v>
      </c>
    </row>
    <row r="149" spans="1:11" x14ac:dyDescent="0.3">
      <c r="A149" t="s">
        <v>195</v>
      </c>
      <c r="B149">
        <v>350206</v>
      </c>
      <c r="C149">
        <v>419242</v>
      </c>
      <c r="D149">
        <v>560667</v>
      </c>
      <c r="E149">
        <v>218210</v>
      </c>
      <c r="F149">
        <v>195364</v>
      </c>
      <c r="G149">
        <v>92275</v>
      </c>
      <c r="H149">
        <v>94262</v>
      </c>
      <c r="I149">
        <v>166038</v>
      </c>
      <c r="J149">
        <v>78323</v>
      </c>
      <c r="K149">
        <v>111323</v>
      </c>
    </row>
    <row r="150" spans="1:11" x14ac:dyDescent="0.3">
      <c r="A150" t="s">
        <v>196</v>
      </c>
      <c r="B150">
        <v>350783</v>
      </c>
      <c r="C150">
        <v>422668</v>
      </c>
      <c r="D150">
        <v>571809</v>
      </c>
      <c r="E150">
        <v>236280</v>
      </c>
      <c r="F150">
        <v>203167</v>
      </c>
      <c r="G150">
        <v>95393</v>
      </c>
      <c r="H150">
        <v>96374</v>
      </c>
      <c r="I150">
        <v>169846</v>
      </c>
      <c r="J150">
        <v>79801</v>
      </c>
      <c r="K150">
        <v>111323</v>
      </c>
    </row>
    <row r="151" spans="1:11" x14ac:dyDescent="0.3">
      <c r="A151" t="s">
        <v>197</v>
      </c>
      <c r="B151">
        <v>351382</v>
      </c>
      <c r="C151">
        <v>425336</v>
      </c>
      <c r="D151">
        <v>580929</v>
      </c>
      <c r="E151">
        <v>252867</v>
      </c>
      <c r="F151">
        <v>209486</v>
      </c>
      <c r="G151">
        <v>98321</v>
      </c>
      <c r="H151">
        <v>98803</v>
      </c>
      <c r="I151">
        <v>175722</v>
      </c>
      <c r="J151">
        <v>82777</v>
      </c>
      <c r="K151">
        <v>111323</v>
      </c>
    </row>
    <row r="152" spans="1:11" x14ac:dyDescent="0.3">
      <c r="A152" t="s">
        <v>198</v>
      </c>
      <c r="B152">
        <v>351900</v>
      </c>
      <c r="C152">
        <v>428354</v>
      </c>
      <c r="D152">
        <v>592033</v>
      </c>
      <c r="E152">
        <v>273665</v>
      </c>
      <c r="F152">
        <v>217389</v>
      </c>
      <c r="G152">
        <v>100954</v>
      </c>
      <c r="H152">
        <v>101317</v>
      </c>
      <c r="I152">
        <v>181483</v>
      </c>
      <c r="J152">
        <v>88495</v>
      </c>
      <c r="K152">
        <v>111323</v>
      </c>
    </row>
    <row r="153" spans="1:11" x14ac:dyDescent="0.3">
      <c r="A153" t="s">
        <v>199</v>
      </c>
      <c r="B153">
        <v>352437</v>
      </c>
      <c r="C153">
        <v>431602</v>
      </c>
      <c r="D153">
        <v>601917</v>
      </c>
      <c r="E153">
        <v>294360</v>
      </c>
      <c r="F153">
        <v>224653</v>
      </c>
      <c r="G153">
        <v>103305</v>
      </c>
      <c r="H153">
        <v>103857</v>
      </c>
      <c r="I153">
        <v>185505</v>
      </c>
      <c r="J153">
        <v>95725</v>
      </c>
      <c r="K153">
        <v>120309</v>
      </c>
    </row>
    <row r="154" spans="1:11" x14ac:dyDescent="0.3">
      <c r="A154" t="s">
        <v>200</v>
      </c>
      <c r="B154">
        <v>352898</v>
      </c>
      <c r="C154">
        <v>434655</v>
      </c>
      <c r="D154">
        <v>612540</v>
      </c>
      <c r="E154">
        <v>316540</v>
      </c>
      <c r="F154">
        <v>232944</v>
      </c>
      <c r="G154">
        <v>105841</v>
      </c>
      <c r="H154">
        <v>106741</v>
      </c>
      <c r="I154">
        <v>189608</v>
      </c>
      <c r="J154">
        <v>98276</v>
      </c>
      <c r="K154">
        <v>120309</v>
      </c>
    </row>
    <row r="155" spans="1:11" x14ac:dyDescent="0.3">
      <c r="A155" t="s">
        <v>201</v>
      </c>
      <c r="B155">
        <v>353339</v>
      </c>
      <c r="C155">
        <v>437942</v>
      </c>
      <c r="D155">
        <v>623216</v>
      </c>
      <c r="E155">
        <v>342334</v>
      </c>
      <c r="F155">
        <v>243275</v>
      </c>
      <c r="G155">
        <v>108579</v>
      </c>
      <c r="H155">
        <v>109392</v>
      </c>
      <c r="I155">
        <v>195705</v>
      </c>
      <c r="J155">
        <v>99449</v>
      </c>
      <c r="K155">
        <v>120309</v>
      </c>
    </row>
    <row r="156" spans="1:11" x14ac:dyDescent="0.3">
      <c r="A156" t="s">
        <v>202</v>
      </c>
      <c r="B156">
        <v>353743</v>
      </c>
      <c r="C156">
        <v>442177</v>
      </c>
      <c r="D156">
        <v>633736</v>
      </c>
      <c r="E156">
        <v>372443</v>
      </c>
      <c r="F156">
        <v>254701</v>
      </c>
      <c r="G156">
        <v>111817</v>
      </c>
      <c r="H156">
        <v>112845</v>
      </c>
      <c r="I156">
        <v>201629</v>
      </c>
      <c r="J156">
        <v>103140</v>
      </c>
      <c r="K156">
        <v>125320</v>
      </c>
    </row>
    <row r="157" spans="1:11" x14ac:dyDescent="0.3">
      <c r="A157" t="s">
        <v>203</v>
      </c>
      <c r="B157">
        <v>354093</v>
      </c>
      <c r="C157">
        <v>445255</v>
      </c>
      <c r="D157">
        <v>643232</v>
      </c>
      <c r="E157">
        <v>402803</v>
      </c>
      <c r="F157">
        <v>268053</v>
      </c>
      <c r="G157">
        <v>116442</v>
      </c>
      <c r="H157">
        <v>117333</v>
      </c>
      <c r="I157">
        <v>212826</v>
      </c>
      <c r="J157">
        <v>106972</v>
      </c>
      <c r="K157">
        <v>125320</v>
      </c>
    </row>
    <row r="158" spans="1:11" x14ac:dyDescent="0.3">
      <c r="A158" t="s">
        <v>204</v>
      </c>
      <c r="B158">
        <v>354447</v>
      </c>
      <c r="C158">
        <v>447726</v>
      </c>
      <c r="D158">
        <v>650536</v>
      </c>
      <c r="E158">
        <v>426436</v>
      </c>
      <c r="F158">
        <v>276085</v>
      </c>
      <c r="G158">
        <v>118316</v>
      </c>
      <c r="H158">
        <v>118501</v>
      </c>
      <c r="I158">
        <v>214786</v>
      </c>
      <c r="J158">
        <v>108638</v>
      </c>
      <c r="K158">
        <v>125320</v>
      </c>
    </row>
    <row r="159" spans="1:11" x14ac:dyDescent="0.3">
      <c r="A159" t="s">
        <v>205</v>
      </c>
      <c r="B159">
        <v>354748</v>
      </c>
      <c r="C159">
        <v>451056</v>
      </c>
      <c r="D159">
        <v>658909</v>
      </c>
      <c r="E159">
        <v>455586</v>
      </c>
      <c r="F159">
        <v>286818</v>
      </c>
      <c r="G159">
        <v>120620</v>
      </c>
      <c r="H159">
        <v>120596</v>
      </c>
      <c r="I159">
        <v>218255</v>
      </c>
      <c r="J159">
        <v>118841</v>
      </c>
      <c r="K159">
        <v>125320</v>
      </c>
    </row>
    <row r="160" spans="1:11" x14ac:dyDescent="0.3">
      <c r="A160" t="s">
        <v>206</v>
      </c>
      <c r="B160">
        <v>355146</v>
      </c>
      <c r="C160">
        <v>454659</v>
      </c>
      <c r="D160">
        <v>668824</v>
      </c>
      <c r="E160">
        <v>488151</v>
      </c>
      <c r="F160">
        <v>299559</v>
      </c>
      <c r="G160">
        <v>123563</v>
      </c>
      <c r="H160">
        <v>122447</v>
      </c>
      <c r="I160">
        <v>223785</v>
      </c>
      <c r="J160">
        <v>122462</v>
      </c>
      <c r="K160">
        <v>125320</v>
      </c>
    </row>
    <row r="161" spans="1:11" x14ac:dyDescent="0.3">
      <c r="A161" t="s">
        <v>207</v>
      </c>
      <c r="B161">
        <v>355603</v>
      </c>
      <c r="C161">
        <v>457619</v>
      </c>
      <c r="D161">
        <v>676629</v>
      </c>
      <c r="E161">
        <v>516157</v>
      </c>
      <c r="F161">
        <v>312122</v>
      </c>
      <c r="G161">
        <v>126424</v>
      </c>
      <c r="H161">
        <v>124868</v>
      </c>
      <c r="I161">
        <v>227748</v>
      </c>
      <c r="J161">
        <v>133240</v>
      </c>
      <c r="K161">
        <v>125320</v>
      </c>
    </row>
    <row r="162" spans="1:11" x14ac:dyDescent="0.3">
      <c r="A162" t="s">
        <v>208</v>
      </c>
      <c r="B162">
        <v>356004</v>
      </c>
      <c r="C162">
        <v>461371</v>
      </c>
      <c r="D162">
        <v>684554</v>
      </c>
      <c r="E162">
        <v>545778</v>
      </c>
      <c r="F162">
        <v>326661</v>
      </c>
      <c r="G162">
        <v>129315</v>
      </c>
      <c r="H162">
        <v>127157</v>
      </c>
      <c r="I162">
        <v>233483</v>
      </c>
      <c r="J162">
        <v>135319</v>
      </c>
      <c r="K162">
        <v>125320</v>
      </c>
    </row>
    <row r="163" spans="1:11" x14ac:dyDescent="0.3">
      <c r="A163" t="s">
        <v>209</v>
      </c>
      <c r="B163">
        <v>356384</v>
      </c>
      <c r="C163">
        <v>464918</v>
      </c>
      <c r="D163">
        <v>692492</v>
      </c>
      <c r="E163">
        <v>578591</v>
      </c>
      <c r="F163">
        <v>342502</v>
      </c>
      <c r="G163">
        <v>132776</v>
      </c>
      <c r="H163">
        <v>130807</v>
      </c>
      <c r="I163">
        <v>240375</v>
      </c>
      <c r="J163">
        <v>137563</v>
      </c>
      <c r="K163">
        <v>125320</v>
      </c>
    </row>
    <row r="164" spans="1:11" x14ac:dyDescent="0.3">
      <c r="A164" t="s">
        <v>210</v>
      </c>
      <c r="B164">
        <v>356735</v>
      </c>
      <c r="C164">
        <v>467652</v>
      </c>
      <c r="D164">
        <v>701278</v>
      </c>
      <c r="E164">
        <v>613832</v>
      </c>
      <c r="F164">
        <v>359994</v>
      </c>
      <c r="G164">
        <v>136286</v>
      </c>
      <c r="H164">
        <v>134098</v>
      </c>
      <c r="I164">
        <v>246916</v>
      </c>
      <c r="J164">
        <v>141881</v>
      </c>
      <c r="K164">
        <v>125320</v>
      </c>
    </row>
    <row r="165" spans="1:11" x14ac:dyDescent="0.3">
      <c r="A165" t="s">
        <v>211</v>
      </c>
      <c r="B165">
        <v>356998</v>
      </c>
      <c r="C165">
        <v>469731</v>
      </c>
      <c r="D165">
        <v>708610</v>
      </c>
      <c r="E165">
        <v>648903</v>
      </c>
      <c r="F165">
        <v>376755</v>
      </c>
      <c r="G165">
        <v>139166</v>
      </c>
      <c r="H165">
        <v>136496</v>
      </c>
      <c r="I165">
        <v>250667</v>
      </c>
      <c r="J165">
        <v>144883</v>
      </c>
      <c r="K165">
        <v>125320</v>
      </c>
    </row>
    <row r="166" spans="1:11" x14ac:dyDescent="0.3">
      <c r="A166" t="s">
        <v>212</v>
      </c>
      <c r="B166">
        <v>357100</v>
      </c>
      <c r="C166">
        <v>471172</v>
      </c>
      <c r="D166">
        <v>712630</v>
      </c>
      <c r="E166">
        <v>670603</v>
      </c>
      <c r="F166">
        <v>388152</v>
      </c>
      <c r="G166">
        <v>141060</v>
      </c>
      <c r="H166">
        <v>137522</v>
      </c>
      <c r="I166">
        <v>252103</v>
      </c>
      <c r="J166">
        <v>145082</v>
      </c>
      <c r="K166">
        <v>132040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13"/>
  <sheetViews>
    <sheetView workbookViewId="0">
      <selection activeCell="D6" sqref="D6"/>
    </sheetView>
  </sheetViews>
  <sheetFormatPr defaultRowHeight="14.4" x14ac:dyDescent="0.3"/>
  <cols>
    <col min="1" max="1" width="30.109375" bestFit="1" customWidth="1"/>
    <col min="2" max="2" width="13.21875" bestFit="1" customWidth="1"/>
    <col min="3" max="3" width="12.5546875" bestFit="1" customWidth="1"/>
    <col min="4" max="4" width="13.109375" bestFit="1" customWidth="1"/>
    <col min="6" max="6" width="24.6640625" bestFit="1" customWidth="1"/>
  </cols>
  <sheetData>
    <row r="1" spans="1:7" x14ac:dyDescent="0.3">
      <c r="A1" t="s">
        <v>20</v>
      </c>
      <c r="B1" t="s">
        <v>21</v>
      </c>
      <c r="C1" t="s">
        <v>22</v>
      </c>
      <c r="D1" t="s">
        <v>23</v>
      </c>
    </row>
    <row r="2" spans="1:7" x14ac:dyDescent="0.3">
      <c r="A2" t="s">
        <v>24</v>
      </c>
      <c r="B2">
        <v>538.29999999999995</v>
      </c>
      <c r="C2">
        <v>625</v>
      </c>
      <c r="D2">
        <v>625</v>
      </c>
      <c r="F2" t="s">
        <v>213</v>
      </c>
      <c r="G2" s="3">
        <f>SUM(nsw_apvi_pv_capacity!B166:K166)/1000</f>
        <v>3407.4639999999999</v>
      </c>
    </row>
    <row r="3" spans="1:7" x14ac:dyDescent="0.3">
      <c r="A3" t="s">
        <v>25</v>
      </c>
      <c r="B3">
        <v>12.109</v>
      </c>
      <c r="C3">
        <v>37.944000000000003</v>
      </c>
      <c r="D3">
        <v>37</v>
      </c>
    </row>
    <row r="4" spans="1:7" x14ac:dyDescent="0.3">
      <c r="A4" t="s">
        <v>26</v>
      </c>
      <c r="B4">
        <v>779.35</v>
      </c>
      <c r="C4">
        <v>2655.8</v>
      </c>
      <c r="D4">
        <v>3070</v>
      </c>
    </row>
    <row r="5" spans="1:7" x14ac:dyDescent="0.3">
      <c r="A5" t="s">
        <v>27</v>
      </c>
      <c r="B5">
        <v>1479.5</v>
      </c>
      <c r="C5">
        <v>1529.5</v>
      </c>
      <c r="D5">
        <v>1544</v>
      </c>
    </row>
    <row r="6" spans="1:7" x14ac:dyDescent="0.3">
      <c r="A6" t="s">
        <v>28</v>
      </c>
      <c r="B6">
        <v>44.256999999999998</v>
      </c>
      <c r="C6">
        <v>1044.73</v>
      </c>
      <c r="D6">
        <v>923.5</v>
      </c>
    </row>
    <row r="7" spans="1:7" x14ac:dyDescent="0.3">
      <c r="A7" t="s">
        <v>29</v>
      </c>
      <c r="B7">
        <v>120</v>
      </c>
      <c r="C7">
        <v>240</v>
      </c>
      <c r="D7">
        <v>240</v>
      </c>
    </row>
    <row r="8" spans="1:7" x14ac:dyDescent="0.3">
      <c r="A8" t="s">
        <v>30</v>
      </c>
      <c r="B8">
        <v>2.5</v>
      </c>
      <c r="C8">
        <v>2.5</v>
      </c>
      <c r="D8">
        <v>3</v>
      </c>
    </row>
    <row r="9" spans="1:7" x14ac:dyDescent="0.3">
      <c r="A9" t="s">
        <v>31</v>
      </c>
      <c r="B9">
        <v>16.794</v>
      </c>
      <c r="C9">
        <v>149.596</v>
      </c>
      <c r="D9">
        <v>150</v>
      </c>
    </row>
    <row r="10" spans="1:7" x14ac:dyDescent="0.3">
      <c r="A10" t="s">
        <v>32</v>
      </c>
      <c r="B10">
        <v>10308</v>
      </c>
      <c r="C10">
        <v>10308</v>
      </c>
      <c r="D10">
        <v>10828</v>
      </c>
    </row>
    <row r="11" spans="1:7" x14ac:dyDescent="0.3">
      <c r="A11" t="s">
        <v>19</v>
      </c>
      <c r="B11">
        <v>38.11</v>
      </c>
      <c r="C11">
        <v>1503.45</v>
      </c>
      <c r="D11">
        <v>1491</v>
      </c>
    </row>
    <row r="13" spans="1:7" x14ac:dyDescent="0.3">
      <c r="A13" s="4" t="s">
        <v>36</v>
      </c>
      <c r="B13" s="4"/>
      <c r="C13" s="4"/>
      <c r="F13" t="s">
        <v>214</v>
      </c>
    </row>
  </sheetData>
  <mergeCells count="1"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G338"/>
  <sheetViews>
    <sheetView tabSelected="1" workbookViewId="0">
      <selection activeCell="E1" sqref="E1"/>
    </sheetView>
  </sheetViews>
  <sheetFormatPr defaultRowHeight="14.4" x14ac:dyDescent="0.3"/>
  <cols>
    <col min="1" max="1" width="18.33203125" bestFit="1" customWidth="1"/>
    <col min="2" max="5" width="12" bestFit="1" customWidth="1"/>
    <col min="6" max="6" width="4" bestFit="1" customWidth="1"/>
    <col min="7" max="7" width="8" bestFit="1" customWidth="1"/>
  </cols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34</v>
      </c>
      <c r="F1" t="s">
        <v>35</v>
      </c>
      <c r="G1" t="s">
        <v>33</v>
      </c>
    </row>
    <row r="2" spans="1:7" x14ac:dyDescent="0.3">
      <c r="A2" s="2">
        <f>raw_OpenNEM_data!A2</f>
        <v>44191.729166666664</v>
      </c>
      <c r="B2">
        <f>raw_OpenNEM_data!E2/nsw_capacity_data!$C$10</f>
        <v>0.58618160651920836</v>
      </c>
      <c r="C2">
        <f>MAX(raw_OpenNEM_data!K2,0)/nsw_capacity_data!$C$6</f>
        <v>0.69558641945765898</v>
      </c>
      <c r="D2">
        <f>raw_OpenNEM_data!J2/nsw_capacity_data!$D$11</f>
        <v>0.31550637156270961</v>
      </c>
      <c r="E2">
        <f>raw_OpenNEM_data!L2/nsw_capacity_data!$G$2</f>
        <v>7.9129229244975147E-2</v>
      </c>
      <c r="F2">
        <v>1</v>
      </c>
      <c r="G2">
        <f>SUM(raw_OpenNEM_data!D$2:E$2,raw_OpenNEM_data!G$2:L$2)</f>
        <v>7641.119999999999</v>
      </c>
    </row>
    <row r="3" spans="1:7" x14ac:dyDescent="0.3">
      <c r="A3" s="2">
        <f>raw_OpenNEM_data!A3</f>
        <v>44191.75</v>
      </c>
      <c r="B3">
        <f>raw_OpenNEM_data!E3/nsw_capacity_data!$C$10</f>
        <v>0.61702367093519594</v>
      </c>
      <c r="C3">
        <f>MAX(raw_OpenNEM_data!K3,0)/nsw_capacity_data!$C$6</f>
        <v>0.48660419438515212</v>
      </c>
      <c r="D3">
        <f>raw_OpenNEM_data!J3/nsw_capacity_data!$D$11</f>
        <v>0.36816230717639165</v>
      </c>
      <c r="E3">
        <f>raw_OpenNEM_data!L3/nsw_capacity_data!$G$2</f>
        <v>4.0296830722202789E-2</v>
      </c>
      <c r="F3">
        <v>1</v>
      </c>
      <c r="G3">
        <f>SUM(raw_OpenNEM_data!D$2:E$2,raw_OpenNEM_data!G$2:L$2)</f>
        <v>7641.119999999999</v>
      </c>
    </row>
    <row r="4" spans="1:7" x14ac:dyDescent="0.3">
      <c r="A4" s="2">
        <f>raw_OpenNEM_data!A4</f>
        <v>44191.770833333336</v>
      </c>
      <c r="B4">
        <f>raw_OpenNEM_data!E4/nsw_capacity_data!$C$10</f>
        <v>0.62903376018626311</v>
      </c>
      <c r="C4">
        <f>MAX(raw_OpenNEM_data!K4,0)/nsw_capacity_data!$C$6</f>
        <v>0.28389153178333154</v>
      </c>
      <c r="D4">
        <f>raw_OpenNEM_data!J4/nsw_capacity_data!$D$11</f>
        <v>0.44093226022803483</v>
      </c>
      <c r="E4">
        <f>raw_OpenNEM_data!L4/nsw_capacity_data!$G$2</f>
        <v>1.3916507995388946E-2</v>
      </c>
      <c r="F4">
        <v>1</v>
      </c>
      <c r="G4">
        <f>SUM(raw_OpenNEM_data!D$2:E$2,raw_OpenNEM_data!G$2:L$2)</f>
        <v>7641.119999999999</v>
      </c>
    </row>
    <row r="5" spans="1:7" x14ac:dyDescent="0.3">
      <c r="A5" s="2">
        <f>raw_OpenNEM_data!A5</f>
        <v>44191.791666666664</v>
      </c>
      <c r="B5">
        <f>raw_OpenNEM_data!E5/nsw_capacity_data!$C$10</f>
        <v>0.6381402793946449</v>
      </c>
      <c r="C5">
        <f>MAX(raw_OpenNEM_data!K5,0)/nsw_capacity_data!$C$6</f>
        <v>7.8192451638222318E-2</v>
      </c>
      <c r="D5">
        <f>raw_OpenNEM_data!J5/nsw_capacity_data!$D$11</f>
        <v>0.48893360160965793</v>
      </c>
      <c r="E5">
        <f>raw_OpenNEM_data!L5/nsw_capacity_data!$G$2</f>
        <v>2.5209363914042819E-3</v>
      </c>
      <c r="F5">
        <v>1</v>
      </c>
      <c r="G5">
        <f>SUM(raw_OpenNEM_data!D$2:E$2,raw_OpenNEM_data!G$2:L$2)</f>
        <v>7641.119999999999</v>
      </c>
    </row>
    <row r="6" spans="1:7" x14ac:dyDescent="0.3">
      <c r="A6" s="2">
        <f>raw_OpenNEM_data!A6</f>
        <v>44191.8125</v>
      </c>
      <c r="B6">
        <f>raw_OpenNEM_data!E6/nsw_capacity_data!$C$10</f>
        <v>0.64430830422972452</v>
      </c>
      <c r="C6">
        <f>MAX(raw_OpenNEM_data!K6,0)/nsw_capacity_data!$C$6</f>
        <v>3.0917079053918235E-3</v>
      </c>
      <c r="D6">
        <f>raw_OpenNEM_data!J6/nsw_capacity_data!$D$11</f>
        <v>0.51860496311200532</v>
      </c>
      <c r="E6">
        <f>raw_OpenNEM_data!L6/nsw_capacity_data!$G$2</f>
        <v>1.6727983039586036E-4</v>
      </c>
      <c r="F6">
        <v>1</v>
      </c>
      <c r="G6">
        <f>SUM(raw_OpenNEM_data!D$2:E$2,raw_OpenNEM_data!G$2:L$2)</f>
        <v>7641.119999999999</v>
      </c>
    </row>
    <row r="7" spans="1:7" x14ac:dyDescent="0.3">
      <c r="A7" s="2">
        <f>raw_OpenNEM_data!A7</f>
        <v>44191.833333333336</v>
      </c>
      <c r="B7">
        <f>raw_OpenNEM_data!E7/nsw_capacity_data!$C$10</f>
        <v>0.64435098952270087</v>
      </c>
      <c r="C7">
        <f>MAX(raw_OpenNEM_data!K7,0)/nsw_capacity_data!$C$6</f>
        <v>0</v>
      </c>
      <c r="D7">
        <f>raw_OpenNEM_data!J7/nsw_capacity_data!$D$11</f>
        <v>0.5087525150905432</v>
      </c>
      <c r="E7">
        <f>raw_OpenNEM_data!L7/nsw_capacity_data!$G$2</f>
        <v>0</v>
      </c>
      <c r="F7">
        <v>1</v>
      </c>
      <c r="G7">
        <f>SUM(raw_OpenNEM_data!D$2:E$2,raw_OpenNEM_data!G$2:L$2)</f>
        <v>7641.119999999999</v>
      </c>
    </row>
    <row r="8" spans="1:7" x14ac:dyDescent="0.3">
      <c r="A8" s="2">
        <f>raw_OpenNEM_data!A8</f>
        <v>44191.854166666664</v>
      </c>
      <c r="B8">
        <f>raw_OpenNEM_data!E8/nsw_capacity_data!$C$10</f>
        <v>0.637431121459061</v>
      </c>
      <c r="C8">
        <f>MAX(raw_OpenNEM_data!K8,0)/nsw_capacity_data!$C$6</f>
        <v>0</v>
      </c>
      <c r="D8">
        <f>raw_OpenNEM_data!J8/nsw_capacity_data!$D$11</f>
        <v>0.49266934942991286</v>
      </c>
      <c r="E8">
        <f>raw_OpenNEM_data!L8/nsw_capacity_data!$G$2</f>
        <v>0</v>
      </c>
      <c r="F8">
        <v>1</v>
      </c>
      <c r="G8">
        <f>SUM(raw_OpenNEM_data!D$2:E$2,raw_OpenNEM_data!G$2:L$2)</f>
        <v>7641.119999999999</v>
      </c>
    </row>
    <row r="9" spans="1:7" x14ac:dyDescent="0.3">
      <c r="A9" s="2">
        <f>raw_OpenNEM_data!A9</f>
        <v>44191.875</v>
      </c>
      <c r="B9">
        <f>raw_OpenNEM_data!E9/nsw_capacity_data!$C$10</f>
        <v>0.63108071400853705</v>
      </c>
      <c r="C9">
        <f>MAX(raw_OpenNEM_data!K9,0)/nsw_capacity_data!$C$6</f>
        <v>0</v>
      </c>
      <c r="D9">
        <f>raw_OpenNEM_data!J9/nsw_capacity_data!$D$11</f>
        <v>0.49533199195171024</v>
      </c>
      <c r="E9">
        <f>raw_OpenNEM_data!L9/nsw_capacity_data!$G$2</f>
        <v>0</v>
      </c>
      <c r="F9">
        <v>1</v>
      </c>
      <c r="G9">
        <f>SUM(raw_OpenNEM_data!D$2:E$2,raw_OpenNEM_data!G$2:L$2)</f>
        <v>7641.119999999999</v>
      </c>
    </row>
    <row r="10" spans="1:7" x14ac:dyDescent="0.3">
      <c r="A10" s="2">
        <f>raw_OpenNEM_data!A10</f>
        <v>44191.895833333336</v>
      </c>
      <c r="B10">
        <f>raw_OpenNEM_data!E10/nsw_capacity_data!$C$10</f>
        <v>0.621500776096236</v>
      </c>
      <c r="C10">
        <f>MAX(raw_OpenNEM_data!K10,0)/nsw_capacity_data!$C$6</f>
        <v>0</v>
      </c>
      <c r="D10">
        <f>raw_OpenNEM_data!J10/nsw_capacity_data!$D$11</f>
        <v>0.47979208584842387</v>
      </c>
      <c r="E10">
        <f>raw_OpenNEM_data!L10/nsw_capacity_data!$G$2</f>
        <v>0</v>
      </c>
      <c r="F10">
        <v>1</v>
      </c>
      <c r="G10">
        <f>SUM(raw_OpenNEM_data!D$2:E$2,raw_OpenNEM_data!G$2:L$2)</f>
        <v>7641.119999999999</v>
      </c>
    </row>
    <row r="11" spans="1:7" x14ac:dyDescent="0.3">
      <c r="A11" s="2">
        <f>raw_OpenNEM_data!A11</f>
        <v>44191.916666666664</v>
      </c>
      <c r="B11">
        <f>raw_OpenNEM_data!E11/nsw_capacity_data!$C$10</f>
        <v>0.60264454792394262</v>
      </c>
      <c r="C11">
        <f>MAX(raw_OpenNEM_data!K11,0)/nsw_capacity_data!$C$6</f>
        <v>0</v>
      </c>
      <c r="D11">
        <f>raw_OpenNEM_data!J11/nsw_capacity_data!$D$11</f>
        <v>0.45574782025486249</v>
      </c>
      <c r="E11">
        <f>raw_OpenNEM_data!L11/nsw_capacity_data!$G$2</f>
        <v>0</v>
      </c>
      <c r="F11">
        <v>1</v>
      </c>
      <c r="G11">
        <f>SUM(raw_OpenNEM_data!D$2:E$2,raw_OpenNEM_data!G$2:L$2)</f>
        <v>7641.119999999999</v>
      </c>
    </row>
    <row r="12" spans="1:7" x14ac:dyDescent="0.3">
      <c r="A12" s="2">
        <f>raw_OpenNEM_data!A12</f>
        <v>44191.9375</v>
      </c>
      <c r="B12">
        <f>raw_OpenNEM_data!E12/nsw_capacity_data!$C$10</f>
        <v>0.59991850989522699</v>
      </c>
      <c r="C12">
        <f>MAX(raw_OpenNEM_data!K12,0)/nsw_capacity_data!$C$6</f>
        <v>0</v>
      </c>
      <c r="D12">
        <f>raw_OpenNEM_data!J12/nsw_capacity_data!$D$11</f>
        <v>0.44642521797451373</v>
      </c>
      <c r="E12">
        <f>raw_OpenNEM_data!L12/nsw_capacity_data!$G$2</f>
        <v>0</v>
      </c>
      <c r="F12">
        <v>1</v>
      </c>
      <c r="G12">
        <f>SUM(raw_OpenNEM_data!D$2:E$2,raw_OpenNEM_data!G$2:L$2)</f>
        <v>7641.119999999999</v>
      </c>
    </row>
    <row r="13" spans="1:7" x14ac:dyDescent="0.3">
      <c r="A13" s="2">
        <f>raw_OpenNEM_data!A13</f>
        <v>44191.958333333336</v>
      </c>
      <c r="B13">
        <f>raw_OpenNEM_data!E13/nsw_capacity_data!$C$10</f>
        <v>0.57631354287931702</v>
      </c>
      <c r="C13">
        <f>MAX(raw_OpenNEM_data!K13,0)/nsw_capacity_data!$C$6</f>
        <v>0</v>
      </c>
      <c r="D13">
        <f>raw_OpenNEM_data!J13/nsw_capacity_data!$D$11</f>
        <v>0.44304493628437291</v>
      </c>
      <c r="E13">
        <f>raw_OpenNEM_data!L13/nsw_capacity_data!$G$2</f>
        <v>0</v>
      </c>
      <c r="F13">
        <v>1</v>
      </c>
      <c r="G13">
        <f>SUM(raw_OpenNEM_data!D$2:E$2,raw_OpenNEM_data!G$2:L$2)</f>
        <v>7641.119999999999</v>
      </c>
    </row>
    <row r="14" spans="1:7" x14ac:dyDescent="0.3">
      <c r="A14" s="2">
        <f>raw_OpenNEM_data!A14</f>
        <v>44191.979166666664</v>
      </c>
      <c r="B14">
        <f>raw_OpenNEM_data!E14/nsw_capacity_data!$C$10</f>
        <v>0.55155219247186649</v>
      </c>
      <c r="C14">
        <f>MAX(raw_OpenNEM_data!K14,0)/nsw_capacity_data!$C$6</f>
        <v>0</v>
      </c>
      <c r="D14">
        <f>raw_OpenNEM_data!J14/nsw_capacity_data!$D$11</f>
        <v>0.41735747820254859</v>
      </c>
      <c r="E14">
        <f>raw_OpenNEM_data!L14/nsw_capacity_data!$G$2</f>
        <v>0</v>
      </c>
      <c r="F14">
        <v>1</v>
      </c>
      <c r="G14">
        <f>SUM(raw_OpenNEM_data!D$2:E$2,raw_OpenNEM_data!G$2:L$2)</f>
        <v>7641.119999999999</v>
      </c>
    </row>
    <row r="15" spans="1:7" x14ac:dyDescent="0.3">
      <c r="A15" s="2">
        <f>raw_OpenNEM_data!A15</f>
        <v>44192</v>
      </c>
      <c r="B15">
        <f>raw_OpenNEM_data!E15/nsw_capacity_data!$C$10</f>
        <v>0.52478851377570823</v>
      </c>
      <c r="C15">
        <f>MAX(raw_OpenNEM_data!K15,0)/nsw_capacity_data!$C$6</f>
        <v>0</v>
      </c>
      <c r="D15">
        <f>raw_OpenNEM_data!J15/nsw_capacity_data!$D$11</f>
        <v>0.39002682763246144</v>
      </c>
      <c r="E15">
        <f>raw_OpenNEM_data!L15/nsw_capacity_data!$G$2</f>
        <v>0</v>
      </c>
      <c r="F15">
        <v>1</v>
      </c>
      <c r="G15">
        <f>SUM(raw_OpenNEM_data!D$2:E$2,raw_OpenNEM_data!G$2:L$2)</f>
        <v>7641.119999999999</v>
      </c>
    </row>
    <row r="16" spans="1:7" x14ac:dyDescent="0.3">
      <c r="A16" s="2">
        <f>raw_OpenNEM_data!A16</f>
        <v>44192.020833333336</v>
      </c>
      <c r="B16">
        <f>raw_OpenNEM_data!E16/nsw_capacity_data!$C$10</f>
        <v>0.47915114474194803</v>
      </c>
      <c r="C16">
        <f>MAX(raw_OpenNEM_data!K16,0)/nsw_capacity_data!$C$6</f>
        <v>0</v>
      </c>
      <c r="D16">
        <f>raw_OpenNEM_data!J16/nsw_capacity_data!$D$11</f>
        <v>0.36792085848423878</v>
      </c>
      <c r="E16">
        <f>raw_OpenNEM_data!L16/nsw_capacity_data!$G$2</f>
        <v>0</v>
      </c>
      <c r="F16">
        <v>1</v>
      </c>
      <c r="G16">
        <f>SUM(raw_OpenNEM_data!D$2:E$2,raw_OpenNEM_data!G$2:L$2)</f>
        <v>7641.119999999999</v>
      </c>
    </row>
    <row r="17" spans="1:7" x14ac:dyDescent="0.3">
      <c r="A17" s="2">
        <f>raw_OpenNEM_data!A17</f>
        <v>44192.041666666664</v>
      </c>
      <c r="B17">
        <f>raw_OpenNEM_data!E17/nsw_capacity_data!$C$10</f>
        <v>0.4644392704695382</v>
      </c>
      <c r="C17">
        <f>MAX(raw_OpenNEM_data!K17,0)/nsw_capacity_data!$C$6</f>
        <v>0</v>
      </c>
      <c r="D17">
        <f>raw_OpenNEM_data!J17/nsw_capacity_data!$D$11</f>
        <v>0.36128772635814888</v>
      </c>
      <c r="E17">
        <f>raw_OpenNEM_data!L17/nsw_capacity_data!$G$2</f>
        <v>0</v>
      </c>
      <c r="F17">
        <v>1</v>
      </c>
      <c r="G17">
        <f>SUM(raw_OpenNEM_data!D$2:E$2,raw_OpenNEM_data!G$2:L$2)</f>
        <v>7641.119999999999</v>
      </c>
    </row>
    <row r="18" spans="1:7" x14ac:dyDescent="0.3">
      <c r="A18" s="2">
        <f>raw_OpenNEM_data!A18</f>
        <v>44192.0625</v>
      </c>
      <c r="B18">
        <f>raw_OpenNEM_data!E18/nsw_capacity_data!$C$10</f>
        <v>0.44242336049670161</v>
      </c>
      <c r="C18">
        <f>MAX(raw_OpenNEM_data!K18,0)/nsw_capacity_data!$C$6</f>
        <v>0</v>
      </c>
      <c r="D18">
        <f>raw_OpenNEM_data!J18/nsw_capacity_data!$D$11</f>
        <v>0.33567404426559355</v>
      </c>
      <c r="E18">
        <f>raw_OpenNEM_data!L18/nsw_capacity_data!$G$2</f>
        <v>0</v>
      </c>
      <c r="F18">
        <v>1</v>
      </c>
      <c r="G18">
        <f>SUM(raw_OpenNEM_data!D$2:E$2,raw_OpenNEM_data!G$2:L$2)</f>
        <v>7641.119999999999</v>
      </c>
    </row>
    <row r="19" spans="1:7" x14ac:dyDescent="0.3">
      <c r="A19" s="2">
        <f>raw_OpenNEM_data!A19</f>
        <v>44192.083333333336</v>
      </c>
      <c r="B19">
        <f>raw_OpenNEM_data!E19/nsw_capacity_data!$C$10</f>
        <v>0.40599049282110983</v>
      </c>
      <c r="C19">
        <f>MAX(raw_OpenNEM_data!K19,0)/nsw_capacity_data!$C$6</f>
        <v>0</v>
      </c>
      <c r="D19">
        <f>raw_OpenNEM_data!J19/nsw_capacity_data!$D$11</f>
        <v>0.29926224010731051</v>
      </c>
      <c r="E19">
        <f>raw_OpenNEM_data!L19/nsw_capacity_data!$G$2</f>
        <v>0</v>
      </c>
      <c r="F19">
        <v>1</v>
      </c>
      <c r="G19">
        <f>SUM(raw_OpenNEM_data!D$2:E$2,raw_OpenNEM_data!G$2:L$2)</f>
        <v>7641.119999999999</v>
      </c>
    </row>
    <row r="20" spans="1:7" x14ac:dyDescent="0.3">
      <c r="A20" s="2">
        <f>raw_OpenNEM_data!A20</f>
        <v>44192.104166666664</v>
      </c>
      <c r="B20">
        <f>raw_OpenNEM_data!E20/nsw_capacity_data!$C$10</f>
        <v>0.39126018626309661</v>
      </c>
      <c r="C20">
        <f>MAX(raw_OpenNEM_data!K20,0)/nsw_capacity_data!$C$6</f>
        <v>0</v>
      </c>
      <c r="D20">
        <f>raw_OpenNEM_data!J20/nsw_capacity_data!$D$11</f>
        <v>0.26412474849094569</v>
      </c>
      <c r="E20">
        <f>raw_OpenNEM_data!L20/nsw_capacity_data!$G$2</f>
        <v>0</v>
      </c>
      <c r="F20">
        <v>1</v>
      </c>
      <c r="G20">
        <f>SUM(raw_OpenNEM_data!D$2:E$2,raw_OpenNEM_data!G$2:L$2)</f>
        <v>7641.119999999999</v>
      </c>
    </row>
    <row r="21" spans="1:7" x14ac:dyDescent="0.3">
      <c r="A21" s="2">
        <f>raw_OpenNEM_data!A21</f>
        <v>44192.125</v>
      </c>
      <c r="B21">
        <f>raw_OpenNEM_data!E21/nsw_capacity_data!$C$10</f>
        <v>0.38578773767947222</v>
      </c>
      <c r="C21">
        <f>MAX(raw_OpenNEM_data!K21,0)/nsw_capacity_data!$C$6</f>
        <v>0</v>
      </c>
      <c r="D21">
        <f>raw_OpenNEM_data!J21/nsw_capacity_data!$D$11</f>
        <v>0.24027498323272972</v>
      </c>
      <c r="E21">
        <f>raw_OpenNEM_data!L21/nsw_capacity_data!$G$2</f>
        <v>0</v>
      </c>
      <c r="F21">
        <v>1</v>
      </c>
      <c r="G21">
        <f>SUM(raw_OpenNEM_data!D$2:E$2,raw_OpenNEM_data!G$2:L$2)</f>
        <v>7641.119999999999</v>
      </c>
    </row>
    <row r="22" spans="1:7" x14ac:dyDescent="0.3">
      <c r="A22" s="2">
        <f>raw_OpenNEM_data!A22</f>
        <v>44192.145833333336</v>
      </c>
      <c r="B22">
        <f>raw_OpenNEM_data!E22/nsw_capacity_data!$C$10</f>
        <v>0.37263096623981373</v>
      </c>
      <c r="C22">
        <f>MAX(raw_OpenNEM_data!K22,0)/nsw_capacity_data!$C$6</f>
        <v>0</v>
      </c>
      <c r="D22">
        <f>raw_OpenNEM_data!J22/nsw_capacity_data!$D$11</f>
        <v>0.2989067739771965</v>
      </c>
      <c r="E22">
        <f>raw_OpenNEM_data!L22/nsw_capacity_data!$G$2</f>
        <v>0</v>
      </c>
      <c r="F22">
        <v>1</v>
      </c>
      <c r="G22">
        <f>SUM(raw_OpenNEM_data!D$2:E$2,raw_OpenNEM_data!G$2:L$2)</f>
        <v>7641.119999999999</v>
      </c>
    </row>
    <row r="23" spans="1:7" x14ac:dyDescent="0.3">
      <c r="A23" s="2">
        <f>raw_OpenNEM_data!A23</f>
        <v>44192.166666666664</v>
      </c>
      <c r="B23">
        <f>raw_OpenNEM_data!E23/nsw_capacity_data!$C$10</f>
        <v>0.3705481179666279</v>
      </c>
      <c r="C23">
        <f>MAX(raw_OpenNEM_data!K23,0)/nsw_capacity_data!$C$6</f>
        <v>0</v>
      </c>
      <c r="D23">
        <f>raw_OpenNEM_data!J23/nsw_capacity_data!$D$11</f>
        <v>0.32663313212608985</v>
      </c>
      <c r="E23">
        <f>raw_OpenNEM_data!L23/nsw_capacity_data!$G$2</f>
        <v>4.9890475732098712E-5</v>
      </c>
      <c r="F23">
        <v>1</v>
      </c>
      <c r="G23">
        <f>SUM(raw_OpenNEM_data!D$2:E$2,raw_OpenNEM_data!G$2:L$2)</f>
        <v>7641.119999999999</v>
      </c>
    </row>
    <row r="24" spans="1:7" x14ac:dyDescent="0.3">
      <c r="A24" s="2">
        <f>raw_OpenNEM_data!A24</f>
        <v>44192.1875</v>
      </c>
      <c r="B24">
        <f>raw_OpenNEM_data!E24/nsw_capacity_data!$C$10</f>
        <v>0.3681199068684517</v>
      </c>
      <c r="C24">
        <f>MAX(raw_OpenNEM_data!K24,0)/nsw_capacity_data!$C$6</f>
        <v>0</v>
      </c>
      <c r="D24">
        <f>raw_OpenNEM_data!J24/nsw_capacity_data!$D$11</f>
        <v>0.32519114688128775</v>
      </c>
      <c r="E24">
        <f>raw_OpenNEM_data!L24/nsw_capacity_data!$G$2</f>
        <v>1.6522551668924454E-3</v>
      </c>
      <c r="F24">
        <v>1</v>
      </c>
      <c r="G24">
        <f>SUM(raw_OpenNEM_data!D$2:E$2,raw_OpenNEM_data!G$2:L$2)</f>
        <v>7641.119999999999</v>
      </c>
    </row>
    <row r="25" spans="1:7" x14ac:dyDescent="0.3">
      <c r="A25" s="2">
        <f>raw_OpenNEM_data!A25</f>
        <v>44192.208333333336</v>
      </c>
      <c r="B25">
        <f>raw_OpenNEM_data!E25/nsw_capacity_data!$C$10</f>
        <v>0.36950523864959256</v>
      </c>
      <c r="C25">
        <f>MAX(raw_OpenNEM_data!K25,0)/nsw_capacity_data!$C$6</f>
        <v>1.0241880677304184E-3</v>
      </c>
      <c r="D25">
        <f>raw_OpenNEM_data!J25/nsw_capacity_data!$D$11</f>
        <v>0.3133869885982562</v>
      </c>
      <c r="E25">
        <f>raw_OpenNEM_data!L25/nsw_capacity_data!$G$2</f>
        <v>1.4755841881234842E-2</v>
      </c>
      <c r="F25">
        <v>1</v>
      </c>
      <c r="G25">
        <f>SUM(raw_OpenNEM_data!D$2:E$2,raw_OpenNEM_data!G$2:L$2)</f>
        <v>7641.119999999999</v>
      </c>
    </row>
    <row r="26" spans="1:7" x14ac:dyDescent="0.3">
      <c r="A26" s="2">
        <f>raw_OpenNEM_data!A26</f>
        <v>44192.229166666664</v>
      </c>
      <c r="B26">
        <f>raw_OpenNEM_data!E26/nsw_capacity_data!$C$10</f>
        <v>0.36833139309274354</v>
      </c>
      <c r="C26">
        <f>MAX(raw_OpenNEM_data!K26,0)/nsw_capacity_data!$C$6</f>
        <v>4.9725766465976859E-2</v>
      </c>
      <c r="D26">
        <f>raw_OpenNEM_data!J26/nsw_capacity_data!$D$11</f>
        <v>0.33154929577464787</v>
      </c>
      <c r="E26">
        <f>raw_OpenNEM_data!L26/nsw_capacity_data!$G$2</f>
        <v>4.5931519746063347E-2</v>
      </c>
      <c r="F26">
        <v>1</v>
      </c>
      <c r="G26">
        <f>SUM(raw_OpenNEM_data!D$2:E$2,raw_OpenNEM_data!G$2:L$2)</f>
        <v>7641.119999999999</v>
      </c>
    </row>
    <row r="27" spans="1:7" x14ac:dyDescent="0.3">
      <c r="A27" s="2">
        <f>raw_OpenNEM_data!A27</f>
        <v>44192.25</v>
      </c>
      <c r="B27">
        <f>raw_OpenNEM_data!E27/nsw_capacity_data!$C$10</f>
        <v>0.36335855646100118</v>
      </c>
      <c r="C27">
        <f>MAX(raw_OpenNEM_data!K27,0)/nsw_capacity_data!$C$6</f>
        <v>0.24415877786605153</v>
      </c>
      <c r="D27">
        <f>raw_OpenNEM_data!J27/nsw_capacity_data!$D$11</f>
        <v>0.30547954393024818</v>
      </c>
      <c r="E27">
        <f>raw_OpenNEM_data!L27/nsw_capacity_data!$G$2</f>
        <v>9.6676003033340938E-2</v>
      </c>
      <c r="F27">
        <v>1</v>
      </c>
      <c r="G27">
        <f>SUM(raw_OpenNEM_data!D$2:E$2,raw_OpenNEM_data!G$2:L$2)</f>
        <v>7641.119999999999</v>
      </c>
    </row>
    <row r="28" spans="1:7" x14ac:dyDescent="0.3">
      <c r="A28" s="2">
        <f>raw_OpenNEM_data!A28</f>
        <v>44192.270833333336</v>
      </c>
      <c r="B28">
        <f>raw_OpenNEM_data!E28/nsw_capacity_data!$C$10</f>
        <v>0.35783469150174624</v>
      </c>
      <c r="C28">
        <f>MAX(raw_OpenNEM_data!K28,0)/nsw_capacity_data!$C$6</f>
        <v>0.49571659663262274</v>
      </c>
      <c r="D28">
        <f>raw_OpenNEM_data!J28/nsw_capacity_data!$D$11</f>
        <v>0.22949027498323274</v>
      </c>
      <c r="E28">
        <f>raw_OpenNEM_data!L28/nsw_capacity_data!$G$2</f>
        <v>0.16382271390101261</v>
      </c>
      <c r="F28">
        <v>1</v>
      </c>
      <c r="G28">
        <f>SUM(raw_OpenNEM_data!D$2:E$2,raw_OpenNEM_data!G$2:L$2)</f>
        <v>7641.119999999999</v>
      </c>
    </row>
    <row r="29" spans="1:7" x14ac:dyDescent="0.3">
      <c r="A29" s="2">
        <f>raw_OpenNEM_data!A29</f>
        <v>44192.291666666664</v>
      </c>
      <c r="B29">
        <f>raw_OpenNEM_data!E29/nsw_capacity_data!$C$10</f>
        <v>0.34962844392704695</v>
      </c>
      <c r="C29">
        <f>MAX(raw_OpenNEM_data!K29,0)/nsw_capacity_data!$C$6</f>
        <v>0.7200999301254869</v>
      </c>
      <c r="D29">
        <f>raw_OpenNEM_data!J29/nsw_capacity_data!$D$11</f>
        <v>0.18427230046948356</v>
      </c>
      <c r="E29">
        <f>raw_OpenNEM_data!L29/nsw_capacity_data!$G$2</f>
        <v>0.24630340922163815</v>
      </c>
      <c r="F29">
        <v>1</v>
      </c>
      <c r="G29">
        <f>SUM(raw_OpenNEM_data!D$2:E$2,raw_OpenNEM_data!G$2:L$2)</f>
        <v>7641.119999999999</v>
      </c>
    </row>
    <row r="30" spans="1:7" x14ac:dyDescent="0.3">
      <c r="A30" s="2">
        <f>raw_OpenNEM_data!A30</f>
        <v>44192.3125</v>
      </c>
      <c r="B30">
        <f>raw_OpenNEM_data!E30/nsw_capacity_data!$C$10</f>
        <v>0.35527163368257664</v>
      </c>
      <c r="C30">
        <f>MAX(raw_OpenNEM_data!K30,0)/nsw_capacity_data!$C$6</f>
        <v>0.83860901859810666</v>
      </c>
      <c r="D30">
        <f>raw_OpenNEM_data!J30/nsw_capacity_data!$D$11</f>
        <v>0.17606975184439971</v>
      </c>
      <c r="E30">
        <f>raw_OpenNEM_data!L30/nsw_capacity_data!$G$2</f>
        <v>0.33978348707425815</v>
      </c>
      <c r="F30">
        <v>1</v>
      </c>
      <c r="G30">
        <f>SUM(raw_OpenNEM_data!D$2:E$2,raw_OpenNEM_data!G$2:L$2)</f>
        <v>7641.119999999999</v>
      </c>
    </row>
    <row r="31" spans="1:7" x14ac:dyDescent="0.3">
      <c r="A31" s="2">
        <f>raw_OpenNEM_data!A31</f>
        <v>44192.333333333336</v>
      </c>
      <c r="B31">
        <f>raw_OpenNEM_data!E31/nsw_capacity_data!$C$10</f>
        <v>0.34719150174621655</v>
      </c>
      <c r="C31">
        <f>MAX(raw_OpenNEM_data!K31,0)/nsw_capacity_data!$C$6</f>
        <v>0.90157265513577667</v>
      </c>
      <c r="D31">
        <f>raw_OpenNEM_data!J31/nsw_capacity_data!$D$11</f>
        <v>0.16856472166331321</v>
      </c>
      <c r="E31">
        <f>raw_OpenNEM_data!L31/nsw_capacity_data!$G$2</f>
        <v>0.42671323893664026</v>
      </c>
      <c r="F31">
        <v>1</v>
      </c>
      <c r="G31">
        <f>SUM(raw_OpenNEM_data!D$2:E$2,raw_OpenNEM_data!G$2:L$2)</f>
        <v>7641.119999999999</v>
      </c>
    </row>
    <row r="32" spans="1:7" x14ac:dyDescent="0.3">
      <c r="A32" s="2">
        <f>raw_OpenNEM_data!A32</f>
        <v>44192.354166666664</v>
      </c>
      <c r="B32">
        <f>raw_OpenNEM_data!E32/nsw_capacity_data!$C$10</f>
        <v>0.35838474970896389</v>
      </c>
      <c r="C32">
        <f>MAX(raw_OpenNEM_data!K32,0)/nsw_capacity_data!$C$6</f>
        <v>0.93703636346232999</v>
      </c>
      <c r="D32">
        <f>raw_OpenNEM_data!J32/nsw_capacity_data!$D$11</f>
        <v>0.22250838363514419</v>
      </c>
      <c r="E32">
        <f>raw_OpenNEM_data!L32/nsw_capacity_data!$G$2</f>
        <v>0.49582915622879653</v>
      </c>
      <c r="F32">
        <v>1</v>
      </c>
      <c r="G32">
        <f>SUM(raw_OpenNEM_data!D$2:E$2,raw_OpenNEM_data!G$2:L$2)</f>
        <v>7641.119999999999</v>
      </c>
    </row>
    <row r="33" spans="1:7" x14ac:dyDescent="0.3">
      <c r="A33" s="2">
        <f>raw_OpenNEM_data!A33</f>
        <v>44192.375</v>
      </c>
      <c r="B33">
        <f>raw_OpenNEM_data!E33/nsw_capacity_data!$C$10</f>
        <v>0.35181315483119907</v>
      </c>
      <c r="C33">
        <f>MAX(raw_OpenNEM_data!K33,0)/nsw_capacity_data!$C$6</f>
        <v>0.99947354818948442</v>
      </c>
      <c r="D33">
        <f>raw_OpenNEM_data!J33/nsw_capacity_data!$D$11</f>
        <v>0.22738430583501004</v>
      </c>
      <c r="E33">
        <f>raw_OpenNEM_data!L33/nsw_capacity_data!$G$2</f>
        <v>0.5573529170080741</v>
      </c>
      <c r="F33">
        <v>1</v>
      </c>
      <c r="G33">
        <f>SUM(raw_OpenNEM_data!D$2:E$2,raw_OpenNEM_data!G$2:L$2)</f>
        <v>7641.119999999999</v>
      </c>
    </row>
    <row r="34" spans="1:7" x14ac:dyDescent="0.3">
      <c r="A34" s="2">
        <f>raw_OpenNEM_data!A34</f>
        <v>44192.395833333336</v>
      </c>
      <c r="B34">
        <f>raw_OpenNEM_data!E34/nsw_capacity_data!$C$10</f>
        <v>0.34440337601862631</v>
      </c>
      <c r="C34">
        <f>MAX(raw_OpenNEM_data!K34,0)/nsw_capacity_data!$C$6</f>
        <v>1.0426617403539671</v>
      </c>
      <c r="D34">
        <f>raw_OpenNEM_data!J34/nsw_capacity_data!$D$11</f>
        <v>0.25635144198524484</v>
      </c>
      <c r="E34">
        <f>raw_OpenNEM_data!L34/nsw_capacity_data!$G$2</f>
        <v>0.61001965097797073</v>
      </c>
      <c r="F34">
        <v>1</v>
      </c>
      <c r="G34">
        <f>SUM(raw_OpenNEM_data!D$2:E$2,raw_OpenNEM_data!G$2:L$2)</f>
        <v>7641.119999999999</v>
      </c>
    </row>
    <row r="35" spans="1:7" x14ac:dyDescent="0.3">
      <c r="A35" s="2">
        <f>raw_OpenNEM_data!A35</f>
        <v>44192.416666666664</v>
      </c>
      <c r="B35">
        <f>raw_OpenNEM_data!E35/nsw_capacity_data!$C$10</f>
        <v>0.34013484672099342</v>
      </c>
      <c r="C35">
        <f>MAX(raw_OpenNEM_data!K35,0)/nsw_capacity_data!$C$6</f>
        <v>1.0255951298421602</v>
      </c>
      <c r="D35">
        <f>raw_OpenNEM_data!J35/nsw_capacity_data!$D$11</f>
        <v>0.23678068410462777</v>
      </c>
      <c r="E35">
        <f>raw_OpenNEM_data!L35/nsw_capacity_data!$G$2</f>
        <v>0.6552967250717836</v>
      </c>
      <c r="F35">
        <v>1</v>
      </c>
      <c r="G35">
        <f>SUM(raw_OpenNEM_data!D$2:E$2,raw_OpenNEM_data!G$2:L$2)</f>
        <v>7641.119999999999</v>
      </c>
    </row>
    <row r="36" spans="1:7" x14ac:dyDescent="0.3">
      <c r="A36" s="2">
        <f>raw_OpenNEM_data!A36</f>
        <v>44192.4375</v>
      </c>
      <c r="B36">
        <f>raw_OpenNEM_data!E36/nsw_capacity_data!$C$10</f>
        <v>0.35322079937912298</v>
      </c>
      <c r="C36">
        <f>MAX(raw_OpenNEM_data!K36,0)/nsw_capacity_data!$C$6</f>
        <v>1.0214983775712385</v>
      </c>
      <c r="D36">
        <f>raw_OpenNEM_data!J36/nsw_capacity_data!$D$11</f>
        <v>0.2678672032193159</v>
      </c>
      <c r="E36">
        <f>raw_OpenNEM_data!L36/nsw_capacity_data!$G$2</f>
        <v>0.68591186876809263</v>
      </c>
      <c r="F36">
        <v>1</v>
      </c>
      <c r="G36">
        <f>SUM(raw_OpenNEM_data!D$2:E$2,raw_OpenNEM_data!G$2:L$2)</f>
        <v>7641.119999999999</v>
      </c>
    </row>
    <row r="37" spans="1:7" x14ac:dyDescent="0.3">
      <c r="A37" s="2">
        <f>raw_OpenNEM_data!A37</f>
        <v>44192.458333333336</v>
      </c>
      <c r="B37">
        <f>raw_OpenNEM_data!E37/nsw_capacity_data!$C$10</f>
        <v>0.36083527357392314</v>
      </c>
      <c r="C37">
        <f>MAX(raw_OpenNEM_data!K37,0)/nsw_capacity_data!$C$6</f>
        <v>1.062255319556249</v>
      </c>
      <c r="D37">
        <f>raw_OpenNEM_data!J37/nsw_capacity_data!$D$11</f>
        <v>0.24340710932260229</v>
      </c>
      <c r="E37">
        <f>raw_OpenNEM_data!L37/nsw_capacity_data!$G$2</f>
        <v>0.70524883021508078</v>
      </c>
      <c r="F37">
        <v>1</v>
      </c>
      <c r="G37">
        <f>SUM(raw_OpenNEM_data!D$2:E$2,raw_OpenNEM_data!G$2:L$2)</f>
        <v>7641.119999999999</v>
      </c>
    </row>
    <row r="38" spans="1:7" x14ac:dyDescent="0.3">
      <c r="A38" s="2">
        <f>raw_OpenNEM_data!A38</f>
        <v>44192.479166666664</v>
      </c>
      <c r="B38">
        <f>raw_OpenNEM_data!E38/nsw_capacity_data!$C$10</f>
        <v>0.36158614668218858</v>
      </c>
      <c r="C38">
        <f>MAX(raw_OpenNEM_data!K38,0)/nsw_capacity_data!$C$6</f>
        <v>1.0581011361787256</v>
      </c>
      <c r="D38">
        <f>raw_OpenNEM_data!J38/nsw_capacity_data!$D$11</f>
        <v>0.21635814889336014</v>
      </c>
      <c r="E38">
        <f>raw_OpenNEM_data!L38/nsw_capacity_data!$G$2</f>
        <v>0.71124155677066592</v>
      </c>
      <c r="F38">
        <v>1</v>
      </c>
      <c r="G38">
        <f>SUM(raw_OpenNEM_data!D$2:E$2,raw_OpenNEM_data!G$2:L$2)</f>
        <v>7641.119999999999</v>
      </c>
    </row>
    <row r="39" spans="1:7" x14ac:dyDescent="0.3">
      <c r="A39" s="2">
        <f>raw_OpenNEM_data!A39</f>
        <v>44192.5</v>
      </c>
      <c r="B39">
        <f>raw_OpenNEM_data!E39/nsw_capacity_data!$C$10</f>
        <v>0.35671808304229724</v>
      </c>
      <c r="C39">
        <f>MAX(raw_OpenNEM_data!K39,0)/nsw_capacity_data!$C$6</f>
        <v>1.0536885128214946</v>
      </c>
      <c r="D39">
        <f>raw_OpenNEM_data!J39/nsw_capacity_data!$D$11</f>
        <v>0.20892018779342722</v>
      </c>
      <c r="E39">
        <f>raw_OpenNEM_data!L39/nsw_capacity_data!$G$2</f>
        <v>0.70332071006472852</v>
      </c>
      <c r="F39">
        <v>1</v>
      </c>
      <c r="G39">
        <f>SUM(raw_OpenNEM_data!D$2:E$2,raw_OpenNEM_data!G$2:L$2)</f>
        <v>7641.119999999999</v>
      </c>
    </row>
    <row r="40" spans="1:7" x14ac:dyDescent="0.3">
      <c r="A40" s="2">
        <f>raw_OpenNEM_data!A40</f>
        <v>44192.520833333336</v>
      </c>
      <c r="B40">
        <f>raw_OpenNEM_data!E40/nsw_capacity_data!$C$10</f>
        <v>0.36079161816065192</v>
      </c>
      <c r="C40">
        <f>MAX(raw_OpenNEM_data!K40,0)/nsw_capacity_data!$C$6</f>
        <v>0.96833631656025954</v>
      </c>
      <c r="D40">
        <f>raw_OpenNEM_data!J40/nsw_capacity_data!$D$11</f>
        <v>0.24552649228705567</v>
      </c>
      <c r="E40">
        <f>raw_OpenNEM_data!L40/nsw_capacity_data!$G$2</f>
        <v>0.69257077991139449</v>
      </c>
      <c r="F40">
        <v>1</v>
      </c>
      <c r="G40">
        <f>SUM(raw_OpenNEM_data!D$2:E$2,raw_OpenNEM_data!G$2:L$2)</f>
        <v>7641.119999999999</v>
      </c>
    </row>
    <row r="41" spans="1:7" x14ac:dyDescent="0.3">
      <c r="A41" s="2">
        <f>raw_OpenNEM_data!A41</f>
        <v>44192.541666666664</v>
      </c>
      <c r="B41">
        <f>raw_OpenNEM_data!E41/nsw_capacity_data!$C$10</f>
        <v>0.37191986806363991</v>
      </c>
      <c r="C41">
        <f>MAX(raw_OpenNEM_data!K41,0)/nsw_capacity_data!$C$6</f>
        <v>0.97927694236788454</v>
      </c>
      <c r="D41">
        <f>raw_OpenNEM_data!J41/nsw_capacity_data!$D$11</f>
        <v>0.25321931589537222</v>
      </c>
      <c r="E41">
        <f>raw_OpenNEM_data!L41/nsw_capacity_data!$G$2</f>
        <v>0.67326023106920574</v>
      </c>
      <c r="F41">
        <v>1</v>
      </c>
      <c r="G41">
        <f>SUM(raw_OpenNEM_data!D$2:E$2,raw_OpenNEM_data!G$2:L$2)</f>
        <v>7641.119999999999</v>
      </c>
    </row>
    <row r="42" spans="1:7" x14ac:dyDescent="0.3">
      <c r="A42" s="2">
        <f>raw_OpenNEM_data!A42</f>
        <v>44192.5625</v>
      </c>
      <c r="B42">
        <f>raw_OpenNEM_data!E42/nsw_capacity_data!$C$10</f>
        <v>0.37688979433449749</v>
      </c>
      <c r="C42">
        <f>MAX(raw_OpenNEM_data!K42,0)/nsw_capacity_data!$C$6</f>
        <v>0.95387324954773001</v>
      </c>
      <c r="D42">
        <f>raw_OpenNEM_data!J42/nsw_capacity_data!$D$11</f>
        <v>0.2762977867203219</v>
      </c>
      <c r="E42">
        <f>raw_OpenNEM_data!L42/nsw_capacity_data!$G$2</f>
        <v>0.63217102220302257</v>
      </c>
      <c r="F42">
        <v>1</v>
      </c>
      <c r="G42">
        <f>SUM(raw_OpenNEM_data!D$2:E$2,raw_OpenNEM_data!G$2:L$2)</f>
        <v>7641.119999999999</v>
      </c>
    </row>
    <row r="43" spans="1:7" x14ac:dyDescent="0.3">
      <c r="A43" s="2">
        <f>raw_OpenNEM_data!A43</f>
        <v>44192.583333333336</v>
      </c>
      <c r="B43">
        <f>raw_OpenNEM_data!E43/nsw_capacity_data!$C$10</f>
        <v>0.38469441210710126</v>
      </c>
      <c r="C43">
        <f>MAX(raw_OpenNEM_data!K43,0)/nsw_capacity_data!$C$6</f>
        <v>0.95421783618734024</v>
      </c>
      <c r="D43">
        <f>raw_OpenNEM_data!J43/nsw_capacity_data!$D$11</f>
        <v>0.30213279678068411</v>
      </c>
      <c r="E43">
        <f>raw_OpenNEM_data!L43/nsw_capacity_data!$G$2</f>
        <v>0.59072084107124823</v>
      </c>
      <c r="F43">
        <v>1</v>
      </c>
      <c r="G43">
        <f>SUM(raw_OpenNEM_data!D$2:E$2,raw_OpenNEM_data!G$2:L$2)</f>
        <v>7641.119999999999</v>
      </c>
    </row>
    <row r="44" spans="1:7" x14ac:dyDescent="0.3">
      <c r="A44" s="2">
        <f>raw_OpenNEM_data!A44</f>
        <v>44192.604166666664</v>
      </c>
      <c r="B44">
        <f>raw_OpenNEM_data!E44/nsw_capacity_data!$C$10</f>
        <v>0.39607877376794726</v>
      </c>
      <c r="C44">
        <f>MAX(raw_OpenNEM_data!K44,0)/nsw_capacity_data!$C$6</f>
        <v>0.84763527418567475</v>
      </c>
      <c r="D44">
        <f>raw_OpenNEM_data!J44/nsw_capacity_data!$D$11</f>
        <v>0.3363514419852448</v>
      </c>
      <c r="E44">
        <f>raw_OpenNEM_data!L44/nsw_capacity_data!$G$2</f>
        <v>0.54442247959186063</v>
      </c>
      <c r="F44">
        <v>1</v>
      </c>
      <c r="G44">
        <f>SUM(raw_OpenNEM_data!D$2:E$2,raw_OpenNEM_data!G$2:L$2)</f>
        <v>7641.119999999999</v>
      </c>
    </row>
    <row r="45" spans="1:7" x14ac:dyDescent="0.3">
      <c r="A45" s="2">
        <f>raw_OpenNEM_data!A45</f>
        <v>44192.625</v>
      </c>
      <c r="B45">
        <f>raw_OpenNEM_data!E45/nsw_capacity_data!$C$10</f>
        <v>0.41099922390376403</v>
      </c>
      <c r="C45">
        <f>MAX(raw_OpenNEM_data!K45,0)/nsw_capacity_data!$C$6</f>
        <v>0.77304183856115938</v>
      </c>
      <c r="D45">
        <f>raw_OpenNEM_data!J45/nsw_capacity_data!$D$11</f>
        <v>0.31325955734406435</v>
      </c>
      <c r="E45">
        <f>raw_OpenNEM_data!L45/nsw_capacity_data!$G$2</f>
        <v>0.47844379280309346</v>
      </c>
      <c r="F45">
        <v>1</v>
      </c>
      <c r="G45">
        <f>SUM(raw_OpenNEM_data!D$2:E$2,raw_OpenNEM_data!G$2:L$2)</f>
        <v>7641.119999999999</v>
      </c>
    </row>
    <row r="46" spans="1:7" x14ac:dyDescent="0.3">
      <c r="A46" s="2">
        <f>raw_OpenNEM_data!A46</f>
        <v>44192.645833333336</v>
      </c>
      <c r="B46">
        <f>raw_OpenNEM_data!E46/nsw_capacity_data!$C$10</f>
        <v>0.44467792006208767</v>
      </c>
      <c r="C46">
        <f>MAX(raw_OpenNEM_data!K46,0)/nsw_capacity_data!$C$6</f>
        <v>0.67512180180525116</v>
      </c>
      <c r="D46">
        <f>raw_OpenNEM_data!J46/nsw_capacity_data!$D$11</f>
        <v>0.34810865191146878</v>
      </c>
      <c r="E46">
        <f>raw_OpenNEM_data!L46/nsw_capacity_data!$G$2</f>
        <v>0.40604390831421844</v>
      </c>
      <c r="F46">
        <v>1</v>
      </c>
      <c r="G46">
        <f>SUM(raw_OpenNEM_data!D$2:E$2,raw_OpenNEM_data!G$2:L$2)</f>
        <v>7641.119999999999</v>
      </c>
    </row>
    <row r="47" spans="1:7" x14ac:dyDescent="0.3">
      <c r="A47" s="2">
        <f>raw_OpenNEM_data!A47</f>
        <v>44192.666666666664</v>
      </c>
      <c r="B47">
        <f>raw_OpenNEM_data!E47/nsw_capacity_data!$C$10</f>
        <v>0.49049670159099729</v>
      </c>
      <c r="C47">
        <f>MAX(raw_OpenNEM_data!K47,0)/nsw_capacity_data!$C$6</f>
        <v>0.58253328611220123</v>
      </c>
      <c r="D47">
        <f>raw_OpenNEM_data!J47/nsw_capacity_data!$D$11</f>
        <v>0.36018779342723001</v>
      </c>
      <c r="E47">
        <f>raw_OpenNEM_data!L47/nsw_capacity_data!$G$2</f>
        <v>0.31809286906626161</v>
      </c>
      <c r="F47">
        <v>1</v>
      </c>
      <c r="G47">
        <f>SUM(raw_OpenNEM_data!D$2:E$2,raw_OpenNEM_data!G$2:L$2)</f>
        <v>7641.119999999999</v>
      </c>
    </row>
    <row r="48" spans="1:7" x14ac:dyDescent="0.3">
      <c r="A48" s="2">
        <f>raw_OpenNEM_data!A48</f>
        <v>44192.6875</v>
      </c>
      <c r="B48">
        <f>raw_OpenNEM_data!E48/nsw_capacity_data!$C$10</f>
        <v>0.5493189755529686</v>
      </c>
      <c r="C48">
        <f>MAX(raw_OpenNEM_data!K48,0)/nsw_capacity_data!$C$6</f>
        <v>0.46850382395451451</v>
      </c>
      <c r="D48">
        <f>raw_OpenNEM_data!J48/nsw_capacity_data!$D$11</f>
        <v>0.3724413145539906</v>
      </c>
      <c r="E48">
        <f>raw_OpenNEM_data!L48/nsw_capacity_data!$G$2</f>
        <v>0.21726715234555671</v>
      </c>
      <c r="F48">
        <v>1</v>
      </c>
      <c r="G48">
        <f>SUM(raw_OpenNEM_data!D$2:E$2,raw_OpenNEM_data!G$2:L$2)</f>
        <v>7641.119999999999</v>
      </c>
    </row>
    <row r="49" spans="1:7" x14ac:dyDescent="0.3">
      <c r="A49" s="2">
        <f>raw_OpenNEM_data!A49</f>
        <v>44192.708333333336</v>
      </c>
      <c r="B49">
        <f>raw_OpenNEM_data!E49/nsw_capacity_data!$C$10</f>
        <v>0.60814901047729919</v>
      </c>
      <c r="C49">
        <f>MAX(raw_OpenNEM_data!K49,0)/nsw_capacity_data!$C$6</f>
        <v>0.3684014051477415</v>
      </c>
      <c r="D49">
        <f>raw_OpenNEM_data!J49/nsw_capacity_data!$D$11</f>
        <v>0.37932260228034881</v>
      </c>
      <c r="E49">
        <f>raw_OpenNEM_data!L49/nsw_capacity_data!$G$2</f>
        <v>0.13969333204987638</v>
      </c>
      <c r="F49">
        <v>1</v>
      </c>
      <c r="G49">
        <f>SUM(raw_OpenNEM_data!D$2:E$2,raw_OpenNEM_data!G$2:L$2)</f>
        <v>7641.119999999999</v>
      </c>
    </row>
    <row r="50" spans="1:7" x14ac:dyDescent="0.3">
      <c r="A50" s="2">
        <f>raw_OpenNEM_data!A50</f>
        <v>44192.729166666664</v>
      </c>
      <c r="B50">
        <f>raw_OpenNEM_data!E50/nsw_capacity_data!$C$10</f>
        <v>0.63248156771439656</v>
      </c>
      <c r="C50">
        <f>MAX(raw_OpenNEM_data!K50,0)/nsw_capacity_data!$C$6</f>
        <v>0.22878638499899495</v>
      </c>
      <c r="D50">
        <f>raw_OpenNEM_data!J50/nsw_capacity_data!$D$11</f>
        <v>0.36154258886653251</v>
      </c>
      <c r="E50">
        <f>raw_OpenNEM_data!L50/nsw_capacity_data!$G$2</f>
        <v>8.7798433086893959E-2</v>
      </c>
      <c r="F50">
        <v>1</v>
      </c>
      <c r="G50">
        <f>SUM(raw_OpenNEM_data!D$2:E$2,raw_OpenNEM_data!G$2:L$2)</f>
        <v>7641.119999999999</v>
      </c>
    </row>
    <row r="51" spans="1:7" x14ac:dyDescent="0.3">
      <c r="A51" s="2">
        <f>raw_OpenNEM_data!A51</f>
        <v>44192.75</v>
      </c>
      <c r="B51">
        <f>raw_OpenNEM_data!E51/nsw_capacity_data!$C$10</f>
        <v>0.6660661622041133</v>
      </c>
      <c r="C51">
        <f>MAX(raw_OpenNEM_data!K51,0)/nsw_capacity_data!$C$6</f>
        <v>0.18546418691910826</v>
      </c>
      <c r="D51">
        <f>raw_OpenNEM_data!J51/nsw_capacity_data!$D$11</f>
        <v>0.298336686787391</v>
      </c>
      <c r="E51">
        <f>raw_OpenNEM_data!L51/nsw_capacity_data!$G$2</f>
        <v>4.431448138557003E-2</v>
      </c>
      <c r="F51">
        <v>1</v>
      </c>
      <c r="G51">
        <f>SUM(raw_OpenNEM_data!D$2:E$2,raw_OpenNEM_data!G$2:L$2)</f>
        <v>7641.119999999999</v>
      </c>
    </row>
    <row r="52" spans="1:7" x14ac:dyDescent="0.3">
      <c r="A52" s="2">
        <f>raw_OpenNEM_data!A52</f>
        <v>44192.770833333336</v>
      </c>
      <c r="B52">
        <f>raw_OpenNEM_data!E52/nsw_capacity_data!$C$10</f>
        <v>0.67355355064027933</v>
      </c>
      <c r="C52">
        <f>MAX(raw_OpenNEM_data!K52,0)/nsw_capacity_data!$C$6</f>
        <v>8.1303303245814709E-2</v>
      </c>
      <c r="D52">
        <f>raw_OpenNEM_data!J52/nsw_capacity_data!$D$11</f>
        <v>0.27663983903420525</v>
      </c>
      <c r="E52">
        <f>raw_OpenNEM_data!L52/nsw_capacity_data!$G$2</f>
        <v>1.4647256728170861E-2</v>
      </c>
      <c r="F52">
        <v>1</v>
      </c>
      <c r="G52">
        <f>SUM(raw_OpenNEM_data!D$2:E$2,raw_OpenNEM_data!G$2:L$2)</f>
        <v>7641.119999999999</v>
      </c>
    </row>
    <row r="53" spans="1:7" x14ac:dyDescent="0.3">
      <c r="A53" s="2">
        <f>raw_OpenNEM_data!A53</f>
        <v>44192.791666666664</v>
      </c>
      <c r="B53">
        <f>raw_OpenNEM_data!E53/nsw_capacity_data!$C$10</f>
        <v>0.6733624369421809</v>
      </c>
      <c r="C53">
        <f>MAX(raw_OpenNEM_data!K53,0)/nsw_capacity_data!$C$6</f>
        <v>1.8779971858757766E-2</v>
      </c>
      <c r="D53">
        <f>raw_OpenNEM_data!J53/nsw_capacity_data!$D$11</f>
        <v>0.28187122736418507</v>
      </c>
      <c r="E53">
        <f>raw_OpenNEM_data!L53/nsw_capacity_data!$G$2</f>
        <v>2.1687683274129966E-3</v>
      </c>
      <c r="F53">
        <v>1</v>
      </c>
      <c r="G53">
        <f>SUM(raw_OpenNEM_data!D$2:E$2,raw_OpenNEM_data!G$2:L$2)</f>
        <v>7641.119999999999</v>
      </c>
    </row>
    <row r="54" spans="1:7" x14ac:dyDescent="0.3">
      <c r="A54" s="2">
        <f>raw_OpenNEM_data!A54</f>
        <v>44192.8125</v>
      </c>
      <c r="B54">
        <f>raw_OpenNEM_data!E54/nsw_capacity_data!$C$10</f>
        <v>0.66583624369421801</v>
      </c>
      <c r="C54">
        <f>MAX(raw_OpenNEM_data!K54,0)/nsw_capacity_data!$C$6</f>
        <v>1.148622132034114E-4</v>
      </c>
      <c r="D54">
        <f>raw_OpenNEM_data!J54/nsw_capacity_data!$D$11</f>
        <v>0.26855130784708253</v>
      </c>
      <c r="E54">
        <f>raw_OpenNEM_data!L54/nsw_capacity_data!$G$2</f>
        <v>8.5107282131227204E-5</v>
      </c>
      <c r="F54">
        <v>1</v>
      </c>
      <c r="G54">
        <f>SUM(raw_OpenNEM_data!D$2:E$2,raw_OpenNEM_data!G$2:L$2)</f>
        <v>7641.119999999999</v>
      </c>
    </row>
    <row r="55" spans="1:7" x14ac:dyDescent="0.3">
      <c r="A55" s="2">
        <f>raw_OpenNEM_data!A55</f>
        <v>44192.833333333336</v>
      </c>
      <c r="B55">
        <f>raw_OpenNEM_data!E55/nsw_capacity_data!$C$10</f>
        <v>0.66464590609235541</v>
      </c>
      <c r="C55">
        <f>MAX(raw_OpenNEM_data!K55,0)/nsw_capacity_data!$C$6</f>
        <v>0</v>
      </c>
      <c r="D55">
        <f>raw_OpenNEM_data!J55/nsw_capacity_data!$D$11</f>
        <v>0.20100603621730381</v>
      </c>
      <c r="E55">
        <f>raw_OpenNEM_data!L55/nsw_capacity_data!$G$2</f>
        <v>0</v>
      </c>
      <c r="F55">
        <v>1</v>
      </c>
      <c r="G55">
        <f>SUM(raw_OpenNEM_data!D$2:E$2,raw_OpenNEM_data!G$2:L$2)</f>
        <v>7641.119999999999</v>
      </c>
    </row>
    <row r="56" spans="1:7" x14ac:dyDescent="0.3">
      <c r="A56" s="2">
        <f>raw_OpenNEM_data!A56</f>
        <v>44192.854166666664</v>
      </c>
      <c r="B56">
        <f>raw_OpenNEM_data!E56/nsw_capacity_data!$C$10</f>
        <v>0.63840706247574697</v>
      </c>
      <c r="C56">
        <f>MAX(raw_OpenNEM_data!K56,0)/nsw_capacity_data!$C$6</f>
        <v>0</v>
      </c>
      <c r="D56">
        <f>raw_OpenNEM_data!J56/nsw_capacity_data!$D$11</f>
        <v>0.24809523809523812</v>
      </c>
      <c r="E56">
        <f>raw_OpenNEM_data!L56/nsw_capacity_data!$G$2</f>
        <v>0</v>
      </c>
      <c r="F56">
        <v>1</v>
      </c>
      <c r="G56">
        <f>SUM(raw_OpenNEM_data!D$2:E$2,raw_OpenNEM_data!G$2:L$2)</f>
        <v>7641.119999999999</v>
      </c>
    </row>
    <row r="57" spans="1:7" x14ac:dyDescent="0.3">
      <c r="A57" s="2">
        <f>raw_OpenNEM_data!A57</f>
        <v>44192.875</v>
      </c>
      <c r="B57">
        <f>raw_OpenNEM_data!E57/nsw_capacity_data!$C$10</f>
        <v>0.60367481567714398</v>
      </c>
      <c r="C57">
        <f>MAX(raw_OpenNEM_data!K57,0)/nsw_capacity_data!$C$6</f>
        <v>0</v>
      </c>
      <c r="D57">
        <f>raw_OpenNEM_data!J57/nsw_capacity_data!$D$11</f>
        <v>0.39624413145539905</v>
      </c>
      <c r="E57">
        <f>raw_OpenNEM_data!L57/nsw_capacity_data!$G$2</f>
        <v>0</v>
      </c>
      <c r="F57">
        <v>1</v>
      </c>
      <c r="G57">
        <f>SUM(raw_OpenNEM_data!D$2:E$2,raw_OpenNEM_data!G$2:L$2)</f>
        <v>7641.119999999999</v>
      </c>
    </row>
    <row r="58" spans="1:7" x14ac:dyDescent="0.3">
      <c r="A58" s="2">
        <f>raw_OpenNEM_data!A58</f>
        <v>44192.895833333336</v>
      </c>
      <c r="B58">
        <f>raw_OpenNEM_data!E58/nsw_capacity_data!$C$10</f>
        <v>0.60168703919285993</v>
      </c>
      <c r="C58">
        <f>MAX(raw_OpenNEM_data!K58,0)/nsw_capacity_data!$C$6</f>
        <v>0</v>
      </c>
      <c r="D58">
        <f>raw_OpenNEM_data!J58/nsw_capacity_data!$D$11</f>
        <v>0.46714956405097247</v>
      </c>
      <c r="E58">
        <f>raw_OpenNEM_data!L58/nsw_capacity_data!$G$2</f>
        <v>0</v>
      </c>
      <c r="F58">
        <v>1</v>
      </c>
      <c r="G58">
        <f>SUM(raw_OpenNEM_data!D$2:E$2,raw_OpenNEM_data!G$2:L$2)</f>
        <v>7641.119999999999</v>
      </c>
    </row>
    <row r="59" spans="1:7" x14ac:dyDescent="0.3">
      <c r="A59" s="2">
        <f>raw_OpenNEM_data!A59</f>
        <v>44192.916666666664</v>
      </c>
      <c r="B59">
        <f>raw_OpenNEM_data!E59/nsw_capacity_data!$C$10</f>
        <v>0.57938785409390758</v>
      </c>
      <c r="C59">
        <f>MAX(raw_OpenNEM_data!K59,0)/nsw_capacity_data!$C$6</f>
        <v>0</v>
      </c>
      <c r="D59">
        <f>raw_OpenNEM_data!J59/nsw_capacity_data!$D$11</f>
        <v>0.51899396378269624</v>
      </c>
      <c r="E59">
        <f>raw_OpenNEM_data!L59/nsw_capacity_data!$G$2</f>
        <v>0</v>
      </c>
      <c r="F59">
        <v>1</v>
      </c>
      <c r="G59">
        <f>SUM(raw_OpenNEM_data!D$2:E$2,raw_OpenNEM_data!G$2:L$2)</f>
        <v>7641.119999999999</v>
      </c>
    </row>
    <row r="60" spans="1:7" x14ac:dyDescent="0.3">
      <c r="A60" s="2">
        <f>raw_OpenNEM_data!A60</f>
        <v>44192.9375</v>
      </c>
      <c r="B60">
        <f>raw_OpenNEM_data!E60/nsw_capacity_data!$C$10</f>
        <v>0.56342064415987581</v>
      </c>
      <c r="C60">
        <f>MAX(raw_OpenNEM_data!K60,0)/nsw_capacity_data!$C$6</f>
        <v>0</v>
      </c>
      <c r="D60">
        <f>raw_OpenNEM_data!J60/nsw_capacity_data!$D$11</f>
        <v>0.53955063715627094</v>
      </c>
      <c r="E60">
        <f>raw_OpenNEM_data!L60/nsw_capacity_data!$G$2</f>
        <v>0</v>
      </c>
      <c r="F60">
        <v>1</v>
      </c>
      <c r="G60">
        <f>SUM(raw_OpenNEM_data!D$2:E$2,raw_OpenNEM_data!G$2:L$2)</f>
        <v>7641.119999999999</v>
      </c>
    </row>
    <row r="61" spans="1:7" x14ac:dyDescent="0.3">
      <c r="A61" s="2">
        <f>raw_OpenNEM_data!A61</f>
        <v>44192.958333333336</v>
      </c>
      <c r="B61">
        <f>raw_OpenNEM_data!E61/nsw_capacity_data!$C$10</f>
        <v>0.52195576251455178</v>
      </c>
      <c r="C61">
        <f>MAX(raw_OpenNEM_data!K61,0)/nsw_capacity_data!$C$6</f>
        <v>0</v>
      </c>
      <c r="D61">
        <f>raw_OpenNEM_data!J61/nsw_capacity_data!$D$11</f>
        <v>0.58223340040241445</v>
      </c>
      <c r="E61">
        <f>raw_OpenNEM_data!L61/nsw_capacity_data!$G$2</f>
        <v>0</v>
      </c>
      <c r="F61">
        <v>1</v>
      </c>
      <c r="G61">
        <f>SUM(raw_OpenNEM_data!D$2:E$2,raw_OpenNEM_data!G$2:L$2)</f>
        <v>7641.119999999999</v>
      </c>
    </row>
    <row r="62" spans="1:7" x14ac:dyDescent="0.3">
      <c r="A62" s="2">
        <f>raw_OpenNEM_data!A62</f>
        <v>44192.979166666664</v>
      </c>
      <c r="B62">
        <f>raw_OpenNEM_data!E62/nsw_capacity_data!$C$10</f>
        <v>0.49711874272409778</v>
      </c>
      <c r="C62">
        <f>MAX(raw_OpenNEM_data!K62,0)/nsw_capacity_data!$C$6</f>
        <v>0</v>
      </c>
      <c r="D62">
        <f>raw_OpenNEM_data!J62/nsw_capacity_data!$D$11</f>
        <v>0.64743125419181757</v>
      </c>
      <c r="E62">
        <f>raw_OpenNEM_data!L62/nsw_capacity_data!$G$2</f>
        <v>0</v>
      </c>
      <c r="F62">
        <v>1</v>
      </c>
      <c r="G62">
        <f>SUM(raw_OpenNEM_data!D$2:E$2,raw_OpenNEM_data!G$2:L$2)</f>
        <v>7641.119999999999</v>
      </c>
    </row>
    <row r="63" spans="1:7" x14ac:dyDescent="0.3">
      <c r="A63" s="2">
        <f>raw_OpenNEM_data!A63</f>
        <v>44193</v>
      </c>
      <c r="B63">
        <f>raw_OpenNEM_data!E63/nsw_capacity_data!$C$10</f>
        <v>0.46804132712456342</v>
      </c>
      <c r="C63">
        <f>MAX(raw_OpenNEM_data!K63,0)/nsw_capacity_data!$C$6</f>
        <v>0</v>
      </c>
      <c r="D63">
        <f>raw_OpenNEM_data!J63/nsw_capacity_data!$D$11</f>
        <v>0.68078470824949699</v>
      </c>
      <c r="E63">
        <f>raw_OpenNEM_data!L63/nsw_capacity_data!$G$2</f>
        <v>0</v>
      </c>
      <c r="F63">
        <v>1</v>
      </c>
      <c r="G63">
        <f>SUM(raw_OpenNEM_data!D$2:E$2,raw_OpenNEM_data!G$2:L$2)</f>
        <v>7641.119999999999</v>
      </c>
    </row>
    <row r="64" spans="1:7" x14ac:dyDescent="0.3">
      <c r="A64" s="2">
        <f>raw_OpenNEM_data!A64</f>
        <v>44193.020833333336</v>
      </c>
      <c r="B64">
        <f>raw_OpenNEM_data!E64/nsw_capacity_data!$C$10</f>
        <v>0.437954016298021</v>
      </c>
      <c r="C64">
        <f>MAX(raw_OpenNEM_data!K64,0)/nsw_capacity_data!$C$6</f>
        <v>0</v>
      </c>
      <c r="D64">
        <f>raw_OpenNEM_data!J64/nsw_capacity_data!$D$11</f>
        <v>0.64920858484238764</v>
      </c>
      <c r="E64">
        <f>raw_OpenNEM_data!L64/nsw_capacity_data!$G$2</f>
        <v>0</v>
      </c>
      <c r="F64">
        <v>1</v>
      </c>
      <c r="G64">
        <f>SUM(raw_OpenNEM_data!D$2:E$2,raw_OpenNEM_data!G$2:L$2)</f>
        <v>7641.119999999999</v>
      </c>
    </row>
    <row r="65" spans="1:7" x14ac:dyDescent="0.3">
      <c r="A65" s="2">
        <f>raw_OpenNEM_data!A65</f>
        <v>44193.041666666664</v>
      </c>
      <c r="B65">
        <f>raw_OpenNEM_data!E65/nsw_capacity_data!$C$10</f>
        <v>0.42243209157935585</v>
      </c>
      <c r="C65">
        <f>MAX(raw_OpenNEM_data!K65,0)/nsw_capacity_data!$C$6</f>
        <v>0</v>
      </c>
      <c r="D65">
        <f>raw_OpenNEM_data!J65/nsw_capacity_data!$D$11</f>
        <v>0.63392354124748485</v>
      </c>
      <c r="E65">
        <f>raw_OpenNEM_data!L65/nsw_capacity_data!$G$2</f>
        <v>0</v>
      </c>
      <c r="F65">
        <v>1</v>
      </c>
      <c r="G65">
        <f>SUM(raw_OpenNEM_data!D$2:E$2,raw_OpenNEM_data!G$2:L$2)</f>
        <v>7641.119999999999</v>
      </c>
    </row>
    <row r="66" spans="1:7" x14ac:dyDescent="0.3">
      <c r="A66" s="2">
        <f>raw_OpenNEM_data!A66</f>
        <v>44193.0625</v>
      </c>
      <c r="B66">
        <f>raw_OpenNEM_data!E66/nsw_capacity_data!$C$10</f>
        <v>0.40460419091967403</v>
      </c>
      <c r="C66">
        <f>MAX(raw_OpenNEM_data!K66,0)/nsw_capacity_data!$C$6</f>
        <v>0</v>
      </c>
      <c r="D66">
        <f>raw_OpenNEM_data!J66/nsw_capacity_data!$D$11</f>
        <v>0.61169014084507045</v>
      </c>
      <c r="E66">
        <f>raw_OpenNEM_data!L66/nsw_capacity_data!$G$2</f>
        <v>0</v>
      </c>
      <c r="F66">
        <v>1</v>
      </c>
      <c r="G66">
        <f>SUM(raw_OpenNEM_data!D$2:E$2,raw_OpenNEM_data!G$2:L$2)</f>
        <v>7641.119999999999</v>
      </c>
    </row>
    <row r="67" spans="1:7" x14ac:dyDescent="0.3">
      <c r="A67" s="2">
        <f>raw_OpenNEM_data!A67</f>
        <v>44193.083333333336</v>
      </c>
      <c r="B67">
        <f>raw_OpenNEM_data!E67/nsw_capacity_data!$C$10</f>
        <v>0.39231761738455573</v>
      </c>
      <c r="C67">
        <f>MAX(raw_OpenNEM_data!K67,0)/nsw_capacity_data!$C$6</f>
        <v>0</v>
      </c>
      <c r="D67">
        <f>raw_OpenNEM_data!J67/nsw_capacity_data!$D$11</f>
        <v>0.60031522468142184</v>
      </c>
      <c r="E67">
        <f>raw_OpenNEM_data!L67/nsw_capacity_data!$G$2</f>
        <v>0</v>
      </c>
      <c r="F67">
        <v>1</v>
      </c>
      <c r="G67">
        <f>SUM(raw_OpenNEM_data!D$2:E$2,raw_OpenNEM_data!G$2:L$2)</f>
        <v>7641.119999999999</v>
      </c>
    </row>
    <row r="68" spans="1:7" x14ac:dyDescent="0.3">
      <c r="A68" s="2">
        <f>raw_OpenNEM_data!A68</f>
        <v>44193.104166666664</v>
      </c>
      <c r="B68">
        <f>raw_OpenNEM_data!E68/nsw_capacity_data!$C$10</f>
        <v>0.38877861854870005</v>
      </c>
      <c r="C68">
        <f>MAX(raw_OpenNEM_data!K68,0)/nsw_capacity_data!$C$6</f>
        <v>0</v>
      </c>
      <c r="D68">
        <f>raw_OpenNEM_data!J68/nsw_capacity_data!$D$11</f>
        <v>0.56930918846411804</v>
      </c>
      <c r="E68">
        <f>raw_OpenNEM_data!L68/nsw_capacity_data!$G$2</f>
        <v>0</v>
      </c>
      <c r="F68">
        <v>1</v>
      </c>
      <c r="G68">
        <f>SUM(raw_OpenNEM_data!D$2:E$2,raw_OpenNEM_data!G$2:L$2)</f>
        <v>7641.119999999999</v>
      </c>
    </row>
    <row r="69" spans="1:7" x14ac:dyDescent="0.3">
      <c r="A69" s="2">
        <f>raw_OpenNEM_data!A69</f>
        <v>44193.125</v>
      </c>
      <c r="B69">
        <f>raw_OpenNEM_data!E69/nsw_capacity_data!$C$10</f>
        <v>0.382313736903376</v>
      </c>
      <c r="C69">
        <f>MAX(raw_OpenNEM_data!K69,0)/nsw_capacity_data!$C$6</f>
        <v>0</v>
      </c>
      <c r="D69">
        <f>raw_OpenNEM_data!J69/nsw_capacity_data!$D$11</f>
        <v>0.55170355466130117</v>
      </c>
      <c r="E69">
        <f>raw_OpenNEM_data!L69/nsw_capacity_data!$G$2</f>
        <v>0</v>
      </c>
      <c r="F69">
        <v>1</v>
      </c>
      <c r="G69">
        <f>SUM(raw_OpenNEM_data!D$2:E$2,raw_OpenNEM_data!G$2:L$2)</f>
        <v>7641.119999999999</v>
      </c>
    </row>
    <row r="70" spans="1:7" x14ac:dyDescent="0.3">
      <c r="A70" s="2">
        <f>raw_OpenNEM_data!A70</f>
        <v>44193.145833333336</v>
      </c>
      <c r="B70">
        <f>raw_OpenNEM_data!E70/nsw_capacity_data!$C$10</f>
        <v>0.38279879705083431</v>
      </c>
      <c r="C70">
        <f>MAX(raw_OpenNEM_data!K70,0)/nsw_capacity_data!$C$6</f>
        <v>0</v>
      </c>
      <c r="D70">
        <f>raw_OpenNEM_data!J70/nsw_capacity_data!$D$11</f>
        <v>0.56089872568745802</v>
      </c>
      <c r="E70">
        <f>raw_OpenNEM_data!L70/nsw_capacity_data!$G$2</f>
        <v>0</v>
      </c>
      <c r="F70">
        <v>1</v>
      </c>
      <c r="G70">
        <f>SUM(raw_OpenNEM_data!D$2:E$2,raw_OpenNEM_data!G$2:L$2)</f>
        <v>7641.119999999999</v>
      </c>
    </row>
    <row r="71" spans="1:7" x14ac:dyDescent="0.3">
      <c r="A71" s="2">
        <f>raw_OpenNEM_data!A71</f>
        <v>44193.166666666664</v>
      </c>
      <c r="B71">
        <f>raw_OpenNEM_data!E71/nsw_capacity_data!$C$10</f>
        <v>0.38207023670935197</v>
      </c>
      <c r="C71">
        <f>MAX(raw_OpenNEM_data!K71,0)/nsw_capacity_data!$C$6</f>
        <v>0</v>
      </c>
      <c r="D71">
        <f>raw_OpenNEM_data!J71/nsw_capacity_data!$D$11</f>
        <v>0.5439704896042924</v>
      </c>
      <c r="E71">
        <f>raw_OpenNEM_data!L71/nsw_capacity_data!$G$2</f>
        <v>1.467366933297021E-5</v>
      </c>
      <c r="F71">
        <v>1</v>
      </c>
      <c r="G71">
        <f>SUM(raw_OpenNEM_data!D$2:E$2,raw_OpenNEM_data!G$2:L$2)</f>
        <v>7641.119999999999</v>
      </c>
    </row>
    <row r="72" spans="1:7" x14ac:dyDescent="0.3">
      <c r="A72" s="2">
        <f>raw_OpenNEM_data!A72</f>
        <v>44193.1875</v>
      </c>
      <c r="B72">
        <f>raw_OpenNEM_data!E72/nsw_capacity_data!$C$10</f>
        <v>0.39385331781140864</v>
      </c>
      <c r="C72">
        <f>MAX(raw_OpenNEM_data!K72,0)/nsw_capacity_data!$C$6</f>
        <v>0</v>
      </c>
      <c r="D72">
        <f>raw_OpenNEM_data!J72/nsw_capacity_data!$D$11</f>
        <v>0.50185110663983901</v>
      </c>
      <c r="E72">
        <f>raw_OpenNEM_data!L72/nsw_capacity_data!$G$2</f>
        <v>7.9237814398039135E-4</v>
      </c>
      <c r="F72">
        <v>1</v>
      </c>
      <c r="G72">
        <f>SUM(raw_OpenNEM_data!D$2:E$2,raw_OpenNEM_data!G$2:L$2)</f>
        <v>7641.119999999999</v>
      </c>
    </row>
    <row r="73" spans="1:7" x14ac:dyDescent="0.3">
      <c r="A73" s="2">
        <f>raw_OpenNEM_data!A73</f>
        <v>44193.208333333336</v>
      </c>
      <c r="B73">
        <f>raw_OpenNEM_data!E73/nsw_capacity_data!$C$10</f>
        <v>0.40651532790065964</v>
      </c>
      <c r="C73">
        <f>MAX(raw_OpenNEM_data!K73,0)/nsw_capacity_data!$C$6</f>
        <v>0</v>
      </c>
      <c r="D73">
        <f>raw_OpenNEM_data!J73/nsw_capacity_data!$D$11</f>
        <v>0.45562709590878608</v>
      </c>
      <c r="E73">
        <f>raw_OpenNEM_data!L73/nsw_capacity_data!$G$2</f>
        <v>8.2260590280630996E-3</v>
      </c>
      <c r="F73">
        <v>1</v>
      </c>
      <c r="G73">
        <f>SUM(raw_OpenNEM_data!D$2:E$2,raw_OpenNEM_data!G$2:L$2)</f>
        <v>7641.119999999999</v>
      </c>
    </row>
    <row r="74" spans="1:7" x14ac:dyDescent="0.3">
      <c r="A74" s="2">
        <f>raw_OpenNEM_data!A74</f>
        <v>44193.229166666664</v>
      </c>
      <c r="B74">
        <f>raw_OpenNEM_data!E74/nsw_capacity_data!$C$10</f>
        <v>0.41940531625921612</v>
      </c>
      <c r="C74">
        <f>MAX(raw_OpenNEM_data!K74,0)/nsw_capacity_data!$C$6</f>
        <v>1.2443406430369569E-2</v>
      </c>
      <c r="D74">
        <f>raw_OpenNEM_data!J74/nsw_capacity_data!$D$11</f>
        <v>0.43925553319919514</v>
      </c>
      <c r="E74">
        <f>raw_OpenNEM_data!L74/nsw_capacity_data!$G$2</f>
        <v>2.6802924403603382E-2</v>
      </c>
      <c r="F74">
        <v>1</v>
      </c>
      <c r="G74">
        <f>SUM(raw_OpenNEM_data!D$2:E$2,raw_OpenNEM_data!G$2:L$2)</f>
        <v>7641.119999999999</v>
      </c>
    </row>
    <row r="75" spans="1:7" x14ac:dyDescent="0.3">
      <c r="A75" s="2">
        <f>raw_OpenNEM_data!A75</f>
        <v>44193.25</v>
      </c>
      <c r="B75">
        <f>raw_OpenNEM_data!E75/nsw_capacity_data!$C$10</f>
        <v>0.40367384555684904</v>
      </c>
      <c r="C75">
        <f>MAX(raw_OpenNEM_data!K75,0)/nsw_capacity_data!$C$6</f>
        <v>0.1531783331578494</v>
      </c>
      <c r="D75">
        <f>raw_OpenNEM_data!J75/nsw_capacity_data!$D$11</f>
        <v>0.42417169684775324</v>
      </c>
      <c r="E75">
        <f>raw_OpenNEM_data!L75/nsw_capacity_data!$G$2</f>
        <v>5.4233881854657898E-2</v>
      </c>
      <c r="F75">
        <v>1</v>
      </c>
      <c r="G75">
        <f>SUM(raw_OpenNEM_data!D$2:E$2,raw_OpenNEM_data!G$2:L$2)</f>
        <v>7641.119999999999</v>
      </c>
    </row>
    <row r="76" spans="1:7" x14ac:dyDescent="0.3">
      <c r="A76" s="2">
        <f>raw_OpenNEM_data!A76</f>
        <v>44193.270833333336</v>
      </c>
      <c r="B76">
        <f>raw_OpenNEM_data!E76/nsw_capacity_data!$C$10</f>
        <v>0.36906674427629027</v>
      </c>
      <c r="C76">
        <f>MAX(raw_OpenNEM_data!K76,0)/nsw_capacity_data!$C$6</f>
        <v>0.37142611009543136</v>
      </c>
      <c r="D76">
        <f>raw_OpenNEM_data!J76/nsw_capacity_data!$D$11</f>
        <v>0.39382964453386993</v>
      </c>
      <c r="E76">
        <f>raw_OpenNEM_data!L76/nsw_capacity_data!$G$2</f>
        <v>8.9186562205792921E-2</v>
      </c>
      <c r="F76">
        <v>1</v>
      </c>
      <c r="G76">
        <f>SUM(raw_OpenNEM_data!D$2:E$2,raw_OpenNEM_data!G$2:L$2)</f>
        <v>7641.119999999999</v>
      </c>
    </row>
    <row r="77" spans="1:7" x14ac:dyDescent="0.3">
      <c r="A77" s="2">
        <f>raw_OpenNEM_data!A77</f>
        <v>44193.291666666664</v>
      </c>
      <c r="B77">
        <f>raw_OpenNEM_data!E77/nsw_capacity_data!$C$10</f>
        <v>0.36565968180054326</v>
      </c>
      <c r="C77">
        <f>MAX(raw_OpenNEM_data!K77,0)/nsw_capacity_data!$C$6</f>
        <v>0.65005312377360658</v>
      </c>
      <c r="D77">
        <f>raw_OpenNEM_data!J77/nsw_capacity_data!$D$11</f>
        <v>0.43610328638497653</v>
      </c>
      <c r="E77">
        <f>raw_OpenNEM_data!L77/nsw_capacity_data!$G$2</f>
        <v>0.13224204276259413</v>
      </c>
      <c r="F77">
        <v>1</v>
      </c>
      <c r="G77">
        <f>SUM(raw_OpenNEM_data!D$2:E$2,raw_OpenNEM_data!G$2:L$2)</f>
        <v>7641.119999999999</v>
      </c>
    </row>
    <row r="78" spans="1:7" x14ac:dyDescent="0.3">
      <c r="A78" s="2">
        <f>raw_OpenNEM_data!A78</f>
        <v>44193.3125</v>
      </c>
      <c r="B78">
        <f>raw_OpenNEM_data!E78/nsw_capacity_data!$C$10</f>
        <v>0.37278230500582071</v>
      </c>
      <c r="C78">
        <f>MAX(raw_OpenNEM_data!K78,0)/nsw_capacity_data!$C$6</f>
        <v>0.76443674442200371</v>
      </c>
      <c r="D78">
        <f>raw_OpenNEM_data!J78/nsw_capacity_data!$D$11</f>
        <v>0.51124748490945671</v>
      </c>
      <c r="E78">
        <f>raw_OpenNEM_data!L78/nsw_capacity_data!$G$2</f>
        <v>0.20241739898059086</v>
      </c>
      <c r="F78">
        <v>1</v>
      </c>
      <c r="G78">
        <f>SUM(raw_OpenNEM_data!D$2:E$2,raw_OpenNEM_data!G$2:L$2)</f>
        <v>7641.119999999999</v>
      </c>
    </row>
    <row r="79" spans="1:7" x14ac:dyDescent="0.3">
      <c r="A79" s="2">
        <f>raw_OpenNEM_data!A79</f>
        <v>44193.333333333336</v>
      </c>
      <c r="B79">
        <f>raw_OpenNEM_data!E79/nsw_capacity_data!$C$10</f>
        <v>0.37390667442762904</v>
      </c>
      <c r="C79">
        <f>MAX(raw_OpenNEM_data!K79,0)/nsw_capacity_data!$C$6</f>
        <v>0.79474122500550382</v>
      </c>
      <c r="D79">
        <f>raw_OpenNEM_data!J79/nsw_capacity_data!$D$11</f>
        <v>0.53664654594232053</v>
      </c>
      <c r="E79">
        <f>raw_OpenNEM_data!L79/nsw_capacity_data!$G$2</f>
        <v>0.30149401431680567</v>
      </c>
      <c r="F79">
        <v>1</v>
      </c>
      <c r="G79">
        <f>SUM(raw_OpenNEM_data!D$2:E$2,raw_OpenNEM_data!G$2:L$2)</f>
        <v>7641.119999999999</v>
      </c>
    </row>
    <row r="80" spans="1:7" x14ac:dyDescent="0.3">
      <c r="A80" s="2">
        <f>raw_OpenNEM_data!A80</f>
        <v>44193.354166666664</v>
      </c>
      <c r="B80">
        <f>raw_OpenNEM_data!E80/nsw_capacity_data!$C$10</f>
        <v>0.3683469150174622</v>
      </c>
      <c r="C80">
        <f>MAX(raw_OpenNEM_data!K80,0)/nsw_capacity_data!$C$6</f>
        <v>0.81358819982196362</v>
      </c>
      <c r="D80">
        <f>raw_OpenNEM_data!J80/nsw_capacity_data!$D$11</f>
        <v>0.51566733735747816</v>
      </c>
      <c r="E80">
        <f>raw_OpenNEM_data!L80/nsw_capacity_data!$G$2</f>
        <v>0.38683607515736046</v>
      </c>
      <c r="F80">
        <v>1</v>
      </c>
      <c r="G80">
        <f>SUM(raw_OpenNEM_data!D$2:E$2,raw_OpenNEM_data!G$2:L$2)</f>
        <v>7641.119999999999</v>
      </c>
    </row>
    <row r="81" spans="1:7" x14ac:dyDescent="0.3">
      <c r="A81" s="2">
        <f>raw_OpenNEM_data!A81</f>
        <v>44193.375</v>
      </c>
      <c r="B81">
        <f>raw_OpenNEM_data!E81/nsw_capacity_data!$C$10</f>
        <v>0.36749611951882033</v>
      </c>
      <c r="C81">
        <f>MAX(raw_OpenNEM_data!K81,0)/nsw_capacity_data!$C$6</f>
        <v>0.86816689479578457</v>
      </c>
      <c r="D81">
        <f>raw_OpenNEM_data!J81/nsw_capacity_data!$D$11</f>
        <v>0.48773306505700875</v>
      </c>
      <c r="E81">
        <f>raw_OpenNEM_data!L81/nsw_capacity_data!$G$2</f>
        <v>0.46755006069029642</v>
      </c>
      <c r="F81">
        <v>1</v>
      </c>
      <c r="G81">
        <f>SUM(raw_OpenNEM_data!D$2:E$2,raw_OpenNEM_data!G$2:L$2)</f>
        <v>7641.119999999999</v>
      </c>
    </row>
    <row r="82" spans="1:7" x14ac:dyDescent="0.3">
      <c r="A82" s="2">
        <f>raw_OpenNEM_data!A82</f>
        <v>44193.395833333336</v>
      </c>
      <c r="B82">
        <f>raw_OpenNEM_data!E82/nsw_capacity_data!$C$10</f>
        <v>0.37392898719441209</v>
      </c>
      <c r="C82">
        <f>MAX(raw_OpenNEM_data!K82,0)/nsw_capacity_data!$C$6</f>
        <v>0.86579307572291397</v>
      </c>
      <c r="D82">
        <f>raw_OpenNEM_data!J82/nsw_capacity_data!$D$11</f>
        <v>0.47175050301810867</v>
      </c>
      <c r="E82">
        <f>raw_OpenNEM_data!L82/nsw_capacity_data!$G$2</f>
        <v>0.51627544707735729</v>
      </c>
      <c r="F82">
        <v>1</v>
      </c>
      <c r="G82">
        <f>SUM(raw_OpenNEM_data!D$2:E$2,raw_OpenNEM_data!G$2:L$2)</f>
        <v>7641.119999999999</v>
      </c>
    </row>
    <row r="83" spans="1:7" x14ac:dyDescent="0.3">
      <c r="A83" s="2">
        <f>raw_OpenNEM_data!A83</f>
        <v>44193.416666666664</v>
      </c>
      <c r="B83">
        <f>raw_OpenNEM_data!E83/nsw_capacity_data!$C$10</f>
        <v>0.37231276678308112</v>
      </c>
      <c r="C83">
        <f>MAX(raw_OpenNEM_data!K83,0)/nsw_capacity_data!$C$6</f>
        <v>0.85644137719793634</v>
      </c>
      <c r="D83">
        <f>raw_OpenNEM_data!J83/nsw_capacity_data!$D$11</f>
        <v>0.50313212608987257</v>
      </c>
      <c r="E83">
        <f>raw_OpenNEM_data!L83/nsw_capacity_data!$G$2</f>
        <v>0.53623163737019675</v>
      </c>
      <c r="F83">
        <v>1</v>
      </c>
      <c r="G83">
        <f>SUM(raw_OpenNEM_data!D$2:E$2,raw_OpenNEM_data!G$2:L$2)</f>
        <v>7641.119999999999</v>
      </c>
    </row>
    <row r="84" spans="1:7" x14ac:dyDescent="0.3">
      <c r="A84" s="2">
        <f>raw_OpenNEM_data!A84</f>
        <v>44193.4375</v>
      </c>
      <c r="B84">
        <f>raw_OpenNEM_data!E84/nsw_capacity_data!$C$10</f>
        <v>0.37534633294528524</v>
      </c>
      <c r="C84">
        <f>MAX(raw_OpenNEM_data!K84,0)/nsw_capacity_data!$C$6</f>
        <v>0.92952246034860686</v>
      </c>
      <c r="D84">
        <f>raw_OpenNEM_data!J84/nsw_capacity_data!$D$11</f>
        <v>0.51793427230046951</v>
      </c>
      <c r="E84">
        <f>raw_OpenNEM_data!L84/nsw_capacity_data!$G$2</f>
        <v>0.54588984652515771</v>
      </c>
      <c r="F84">
        <v>1</v>
      </c>
      <c r="G84">
        <f>SUM(raw_OpenNEM_data!D$2:E$2,raw_OpenNEM_data!G$2:L$2)</f>
        <v>7641.119999999999</v>
      </c>
    </row>
    <row r="85" spans="1:7" x14ac:dyDescent="0.3">
      <c r="A85" s="2">
        <f>raw_OpenNEM_data!A85</f>
        <v>44193.458333333336</v>
      </c>
      <c r="B85">
        <f>raw_OpenNEM_data!E85/nsw_capacity_data!$C$10</f>
        <v>0.37506111757857974</v>
      </c>
      <c r="C85">
        <f>MAX(raw_OpenNEM_data!K85,0)/nsw_capacity_data!$C$6</f>
        <v>0.91633244953241511</v>
      </c>
      <c r="D85">
        <f>raw_OpenNEM_data!J85/nsw_capacity_data!$D$11</f>
        <v>0.52162307176391687</v>
      </c>
      <c r="E85">
        <f>raw_OpenNEM_data!L85/nsw_capacity_data!$G$2</f>
        <v>0.56147621809063863</v>
      </c>
      <c r="F85">
        <v>1</v>
      </c>
      <c r="G85">
        <f>SUM(raw_OpenNEM_data!D$2:E$2,raw_OpenNEM_data!G$2:L$2)</f>
        <v>7641.119999999999</v>
      </c>
    </row>
    <row r="86" spans="1:7" x14ac:dyDescent="0.3">
      <c r="A86" s="2">
        <f>raw_OpenNEM_data!A86</f>
        <v>44193.479166666664</v>
      </c>
      <c r="B86">
        <f>raw_OpenNEM_data!E86/nsw_capacity_data!$C$10</f>
        <v>0.38814804035700429</v>
      </c>
      <c r="C86">
        <f>MAX(raw_OpenNEM_data!K86,0)/nsw_capacity_data!$C$6</f>
        <v>0.9614924430235563</v>
      </c>
      <c r="D86">
        <f>raw_OpenNEM_data!J86/nsw_capacity_data!$D$11</f>
        <v>0.49523138832997987</v>
      </c>
      <c r="E86">
        <f>raw_OpenNEM_data!L86/nsw_capacity_data!$G$2</f>
        <v>0.57164213620452042</v>
      </c>
      <c r="F86">
        <v>1</v>
      </c>
      <c r="G86">
        <f>SUM(raw_OpenNEM_data!D$2:E$2,raw_OpenNEM_data!G$2:L$2)</f>
        <v>7641.119999999999</v>
      </c>
    </row>
    <row r="87" spans="1:7" x14ac:dyDescent="0.3">
      <c r="A87" s="2">
        <f>raw_OpenNEM_data!A87</f>
        <v>44193.5</v>
      </c>
      <c r="B87">
        <f>raw_OpenNEM_data!E87/nsw_capacity_data!$C$10</f>
        <v>0.39192277842452466</v>
      </c>
      <c r="C87">
        <f>MAX(raw_OpenNEM_data!K87,0)/nsw_capacity_data!$C$6</f>
        <v>0.9637131124788223</v>
      </c>
      <c r="D87">
        <f>raw_OpenNEM_data!J87/nsw_capacity_data!$D$11</f>
        <v>0.53907444668008042</v>
      </c>
      <c r="E87">
        <f>raw_OpenNEM_data!L87/nsw_capacity_data!$G$2</f>
        <v>0.53546273709714909</v>
      </c>
      <c r="F87">
        <v>1</v>
      </c>
      <c r="G87">
        <f>SUM(raw_OpenNEM_data!D$2:E$2,raw_OpenNEM_data!G$2:L$2)</f>
        <v>7641.119999999999</v>
      </c>
    </row>
    <row r="88" spans="1:7" x14ac:dyDescent="0.3">
      <c r="A88" s="2">
        <f>raw_OpenNEM_data!A88</f>
        <v>44193.520833333336</v>
      </c>
      <c r="B88">
        <f>raw_OpenNEM_data!E88/nsw_capacity_data!$C$10</f>
        <v>0.40370974000776094</v>
      </c>
      <c r="C88">
        <f>MAX(raw_OpenNEM_data!K88,0)/nsw_capacity_data!$C$6</f>
        <v>0.93880715591588249</v>
      </c>
      <c r="D88">
        <f>raw_OpenNEM_data!J88/nsw_capacity_data!$D$11</f>
        <v>0.56322602280348755</v>
      </c>
      <c r="E88">
        <f>raw_OpenNEM_data!L88/nsw_capacity_data!$G$2</f>
        <v>0.49221356410515271</v>
      </c>
      <c r="F88">
        <v>1</v>
      </c>
      <c r="G88">
        <f>SUM(raw_OpenNEM_data!D$2:E$2,raw_OpenNEM_data!G$2:L$2)</f>
        <v>7641.119999999999</v>
      </c>
    </row>
    <row r="89" spans="1:7" x14ac:dyDescent="0.3">
      <c r="A89" s="2">
        <f>raw_OpenNEM_data!A89</f>
        <v>44193.541666666664</v>
      </c>
      <c r="B89">
        <f>raw_OpenNEM_data!E89/nsw_capacity_data!$C$10</f>
        <v>0.41053841676367869</v>
      </c>
      <c r="C89">
        <f>MAX(raw_OpenNEM_data!K89,0)/nsw_capacity_data!$C$6</f>
        <v>0.94104696907334906</v>
      </c>
      <c r="D89">
        <f>raw_OpenNEM_data!J89/nsw_capacity_data!$D$11</f>
        <v>0.50450033534540584</v>
      </c>
      <c r="E89">
        <f>raw_OpenNEM_data!L89/nsw_capacity_data!$G$2</f>
        <v>0.47067848699208559</v>
      </c>
      <c r="F89">
        <v>1</v>
      </c>
      <c r="G89">
        <f>SUM(raw_OpenNEM_data!D$2:E$2,raw_OpenNEM_data!G$2:L$2)</f>
        <v>7641.119999999999</v>
      </c>
    </row>
    <row r="90" spans="1:7" x14ac:dyDescent="0.3">
      <c r="A90" s="2">
        <f>raw_OpenNEM_data!A90</f>
        <v>44193.5625</v>
      </c>
      <c r="B90">
        <f>raw_OpenNEM_data!E90/nsw_capacity_data!$C$10</f>
        <v>0.40643189755529685</v>
      </c>
      <c r="C90">
        <f>MAX(raw_OpenNEM_data!K90,0)/nsw_capacity_data!$C$6</f>
        <v>0.94236788452518827</v>
      </c>
      <c r="D90">
        <f>raw_OpenNEM_data!J90/nsw_capacity_data!$D$11</f>
        <v>0.42686787391012748</v>
      </c>
      <c r="E90">
        <f>raw_OpenNEM_data!L90/nsw_capacity_data!$G$2</f>
        <v>0.42825690895046875</v>
      </c>
      <c r="F90">
        <v>1</v>
      </c>
      <c r="G90">
        <f>SUM(raw_OpenNEM_data!D$2:E$2,raw_OpenNEM_data!G$2:L$2)</f>
        <v>7641.119999999999</v>
      </c>
    </row>
    <row r="91" spans="1:7" x14ac:dyDescent="0.3">
      <c r="A91" s="2">
        <f>raw_OpenNEM_data!A91</f>
        <v>44193.583333333336</v>
      </c>
      <c r="B91">
        <f>raw_OpenNEM_data!E91/nsw_capacity_data!$C$10</f>
        <v>0.40932091579355839</v>
      </c>
      <c r="C91">
        <f>MAX(raw_OpenNEM_data!K91,0)/nsw_capacity_data!$C$6</f>
        <v>0.96411513022503426</v>
      </c>
      <c r="D91">
        <f>raw_OpenNEM_data!J91/nsw_capacity_data!$D$11</f>
        <v>0.47580147551978536</v>
      </c>
      <c r="E91">
        <f>raw_OpenNEM_data!L91/nsw_capacity_data!$G$2</f>
        <v>0.36347852831313843</v>
      </c>
      <c r="F91">
        <v>1</v>
      </c>
      <c r="G91">
        <f>SUM(raw_OpenNEM_data!D$2:E$2,raw_OpenNEM_data!G$2:L$2)</f>
        <v>7641.119999999999</v>
      </c>
    </row>
    <row r="92" spans="1:7" x14ac:dyDescent="0.3">
      <c r="A92" s="2">
        <f>raw_OpenNEM_data!A92</f>
        <v>44193.604166666664</v>
      </c>
      <c r="B92">
        <f>raw_OpenNEM_data!E92/nsw_capacity_data!$C$10</f>
        <v>0.41641346526969347</v>
      </c>
      <c r="C92">
        <f>MAX(raw_OpenNEM_data!K92,0)/nsw_capacity_data!$C$6</f>
        <v>0.90885683382309301</v>
      </c>
      <c r="D92">
        <f>raw_OpenNEM_data!J92/nsw_capacity_data!$D$11</f>
        <v>0.48574111334674713</v>
      </c>
      <c r="E92">
        <f>raw_OpenNEM_data!L92/nsw_capacity_data!$G$2</f>
        <v>0.30762173863025405</v>
      </c>
      <c r="F92">
        <v>1</v>
      </c>
      <c r="G92">
        <f>SUM(raw_OpenNEM_data!D$2:E$2,raw_OpenNEM_data!G$2:L$2)</f>
        <v>7641.119999999999</v>
      </c>
    </row>
    <row r="93" spans="1:7" x14ac:dyDescent="0.3">
      <c r="A93" s="2">
        <f>raw_OpenNEM_data!A93</f>
        <v>44193.625</v>
      </c>
      <c r="B93">
        <f>raw_OpenNEM_data!E93/nsw_capacity_data!$C$10</f>
        <v>0.43122332169188982</v>
      </c>
      <c r="C93">
        <f>MAX(raw_OpenNEM_data!K93,0)/nsw_capacity_data!$C$6</f>
        <v>0.8419113072277048</v>
      </c>
      <c r="D93">
        <f>raw_OpenNEM_data!J93/nsw_capacity_data!$D$11</f>
        <v>0.52550637156270952</v>
      </c>
      <c r="E93">
        <f>raw_OpenNEM_data!L93/nsw_capacity_data!$G$2</f>
        <v>0.24393214425743018</v>
      </c>
      <c r="F93">
        <v>1</v>
      </c>
      <c r="G93">
        <f>SUM(raw_OpenNEM_data!D$2:E$2,raw_OpenNEM_data!G$2:L$2)</f>
        <v>7641.119999999999</v>
      </c>
    </row>
    <row r="94" spans="1:7" x14ac:dyDescent="0.3">
      <c r="A94" s="2">
        <f>raw_OpenNEM_data!A94</f>
        <v>44193.645833333336</v>
      </c>
      <c r="B94">
        <f>raw_OpenNEM_data!E94/nsw_capacity_data!$C$10</f>
        <v>0.46085079549864183</v>
      </c>
      <c r="C94">
        <f>MAX(raw_OpenNEM_data!K94,0)/nsw_capacity_data!$C$6</f>
        <v>0.82155197993740003</v>
      </c>
      <c r="D94">
        <f>raw_OpenNEM_data!J94/nsw_capacity_data!$D$11</f>
        <v>0.47751844399731724</v>
      </c>
      <c r="E94">
        <f>raw_OpenNEM_data!L94/nsw_capacity_data!$G$2</f>
        <v>0.19856996288148607</v>
      </c>
      <c r="F94">
        <v>1</v>
      </c>
      <c r="G94">
        <f>SUM(raw_OpenNEM_data!D$2:E$2,raw_OpenNEM_data!G$2:L$2)</f>
        <v>7641.119999999999</v>
      </c>
    </row>
    <row r="95" spans="1:7" x14ac:dyDescent="0.3">
      <c r="A95" s="2">
        <f>raw_OpenNEM_data!A95</f>
        <v>44193.666666666664</v>
      </c>
      <c r="B95">
        <f>raw_OpenNEM_data!E95/nsw_capacity_data!$C$10</f>
        <v>0.51622817229336437</v>
      </c>
      <c r="C95">
        <f>MAX(raw_OpenNEM_data!K95,0)/nsw_capacity_data!$C$6</f>
        <v>0.77602825610444803</v>
      </c>
      <c r="D95">
        <f>raw_OpenNEM_data!J95/nsw_capacity_data!$D$11</f>
        <v>0.49034875922199866</v>
      </c>
      <c r="E95">
        <f>raw_OpenNEM_data!L95/nsw_capacity_data!$G$2</f>
        <v>0.15317549943300943</v>
      </c>
      <c r="F95">
        <v>1</v>
      </c>
      <c r="G95">
        <f>SUM(raw_OpenNEM_data!D$2:E$2,raw_OpenNEM_data!G$2:L$2)</f>
        <v>7641.119999999999</v>
      </c>
    </row>
    <row r="96" spans="1:7" x14ac:dyDescent="0.3">
      <c r="A96" s="2">
        <f>raw_OpenNEM_data!A96</f>
        <v>44193.6875</v>
      </c>
      <c r="B96">
        <f>raw_OpenNEM_data!E96/nsw_capacity_data!$C$10</f>
        <v>0.56399010477299183</v>
      </c>
      <c r="C96">
        <f>MAX(raw_OpenNEM_data!K96,0)/nsw_capacity_data!$C$6</f>
        <v>0.58611315842370759</v>
      </c>
      <c r="D96">
        <f>raw_OpenNEM_data!J96/nsw_capacity_data!$D$11</f>
        <v>0.53067739771965128</v>
      </c>
      <c r="E96">
        <f>raw_OpenNEM_data!L96/nsw_capacity_data!$G$2</f>
        <v>0.11315453369426647</v>
      </c>
      <c r="F96">
        <v>1</v>
      </c>
      <c r="G96">
        <f>SUM(raw_OpenNEM_data!D$2:E$2,raw_OpenNEM_data!G$2:L$2)</f>
        <v>7641.119999999999</v>
      </c>
    </row>
    <row r="97" spans="1:7" x14ac:dyDescent="0.3">
      <c r="A97" s="2">
        <f>raw_OpenNEM_data!A97</f>
        <v>44193.708333333336</v>
      </c>
      <c r="B97">
        <f>raw_OpenNEM_data!E97/nsw_capacity_data!$C$10</f>
        <v>0.59772991850989521</v>
      </c>
      <c r="C97">
        <f>MAX(raw_OpenNEM_data!K97,0)/nsw_capacity_data!$C$6</f>
        <v>0.59560843471518954</v>
      </c>
      <c r="D97">
        <f>raw_OpenNEM_data!J97/nsw_capacity_data!$D$11</f>
        <v>0.55253521126760563</v>
      </c>
      <c r="E97">
        <f>raw_OpenNEM_data!L97/nsw_capacity_data!$G$2</f>
        <v>7.5622222274395273E-2</v>
      </c>
      <c r="F97">
        <v>1</v>
      </c>
      <c r="G97">
        <f>SUM(raw_OpenNEM_data!D$2:E$2,raw_OpenNEM_data!G$2:L$2)</f>
        <v>7641.119999999999</v>
      </c>
    </row>
    <row r="98" spans="1:7" x14ac:dyDescent="0.3">
      <c r="A98" s="2">
        <f>raw_OpenNEM_data!A98</f>
        <v>44193.729166666664</v>
      </c>
      <c r="B98">
        <f>raw_OpenNEM_data!E98/nsw_capacity_data!$C$10</f>
        <v>0.59405219247186647</v>
      </c>
      <c r="C98">
        <f>MAX(raw_OpenNEM_data!K98,0)/nsw_capacity_data!$C$6</f>
        <v>0.49843500234510352</v>
      </c>
      <c r="D98">
        <f>raw_OpenNEM_data!J98/nsw_capacity_data!$D$11</f>
        <v>0.49282360831656602</v>
      </c>
      <c r="E98">
        <f>raw_OpenNEM_data!L98/nsw_capacity_data!$G$2</f>
        <v>4.5670328431936483E-2</v>
      </c>
      <c r="F98">
        <v>1</v>
      </c>
      <c r="G98">
        <f>SUM(raw_OpenNEM_data!D$2:E$2,raw_OpenNEM_data!G$2:L$2)</f>
        <v>7641.119999999999</v>
      </c>
    </row>
    <row r="99" spans="1:7" x14ac:dyDescent="0.3">
      <c r="A99" s="2">
        <f>raw_OpenNEM_data!A99</f>
        <v>44193.75</v>
      </c>
      <c r="B99">
        <f>raw_OpenNEM_data!E99/nsw_capacity_data!$C$10</f>
        <v>0.5809012417539775</v>
      </c>
      <c r="C99">
        <f>MAX(raw_OpenNEM_data!K99,0)/nsw_capacity_data!$C$6</f>
        <v>0.36353890478879713</v>
      </c>
      <c r="D99">
        <f>raw_OpenNEM_data!J99/nsw_capacity_data!$D$11</f>
        <v>0.50373574782025488</v>
      </c>
      <c r="E99">
        <f>raw_OpenNEM_data!L99/nsw_capacity_data!$G$2</f>
        <v>2.4725132826054801E-2</v>
      </c>
      <c r="F99">
        <v>1</v>
      </c>
      <c r="G99">
        <f>SUM(raw_OpenNEM_data!D$2:E$2,raw_OpenNEM_data!G$2:L$2)</f>
        <v>7641.119999999999</v>
      </c>
    </row>
    <row r="100" spans="1:7" x14ac:dyDescent="0.3">
      <c r="A100" s="2">
        <f>raw_OpenNEM_data!A100</f>
        <v>44193.770833333336</v>
      </c>
      <c r="B100">
        <f>raw_OpenNEM_data!E100/nsw_capacity_data!$C$10</f>
        <v>0.57900659681800537</v>
      </c>
      <c r="C100">
        <f>MAX(raw_OpenNEM_data!K100,0)/nsw_capacity_data!$C$6</f>
        <v>0.18934078661472342</v>
      </c>
      <c r="D100">
        <f>raw_OpenNEM_data!J100/nsw_capacity_data!$D$11</f>
        <v>0.479476861167002</v>
      </c>
      <c r="E100">
        <f>raw_OpenNEM_data!L100/nsw_capacity_data!$G$2</f>
        <v>1.0204069654147484E-2</v>
      </c>
      <c r="F100">
        <v>1</v>
      </c>
      <c r="G100">
        <f>SUM(raw_OpenNEM_data!D$2:E$2,raw_OpenNEM_data!G$2:L$2)</f>
        <v>7641.119999999999</v>
      </c>
    </row>
    <row r="101" spans="1:7" x14ac:dyDescent="0.3">
      <c r="A101" s="2">
        <f>raw_OpenNEM_data!A101</f>
        <v>44193.791666666664</v>
      </c>
      <c r="B101">
        <f>raw_OpenNEM_data!E101/nsw_capacity_data!$C$10</f>
        <v>0.6015764454792395</v>
      </c>
      <c r="C101">
        <f>MAX(raw_OpenNEM_data!K101,0)/nsw_capacity_data!$C$6</f>
        <v>5.5765604510256236E-2</v>
      </c>
      <c r="D101">
        <f>raw_OpenNEM_data!J101/nsw_capacity_data!$D$11</f>
        <v>0.46168343393695505</v>
      </c>
      <c r="E101">
        <f>raw_OpenNEM_data!L101/nsw_capacity_data!$G$2</f>
        <v>2.086595779148364E-3</v>
      </c>
      <c r="F101">
        <v>1</v>
      </c>
      <c r="G101">
        <f>SUM(raw_OpenNEM_data!D$2:E$2,raw_OpenNEM_data!G$2:L$2)</f>
        <v>7641.119999999999</v>
      </c>
    </row>
    <row r="102" spans="1:7" x14ac:dyDescent="0.3">
      <c r="A102" s="2">
        <f>raw_OpenNEM_data!A102</f>
        <v>44193.8125</v>
      </c>
      <c r="B102">
        <f>raw_OpenNEM_data!E102/nsw_capacity_data!$C$10</f>
        <v>0.60673069460613116</v>
      </c>
      <c r="C102">
        <f>MAX(raw_OpenNEM_data!K102,0)/nsw_capacity_data!$C$6</f>
        <v>1.9718013266585626E-3</v>
      </c>
      <c r="D102">
        <f>raw_OpenNEM_data!J102/nsw_capacity_data!$D$11</f>
        <v>0.48046948356807512</v>
      </c>
      <c r="E102">
        <f>raw_OpenNEM_data!L102/nsw_capacity_data!$G$2</f>
        <v>1.4967142719629614E-4</v>
      </c>
      <c r="F102">
        <v>1</v>
      </c>
      <c r="G102">
        <f>SUM(raw_OpenNEM_data!D$2:E$2,raw_OpenNEM_data!G$2:L$2)</f>
        <v>7641.119999999999</v>
      </c>
    </row>
    <row r="103" spans="1:7" x14ac:dyDescent="0.3">
      <c r="A103" s="2">
        <f>raw_OpenNEM_data!A103</f>
        <v>44193.833333333336</v>
      </c>
      <c r="B103">
        <f>raw_OpenNEM_data!E103/nsw_capacity_data!$C$10</f>
        <v>0.60255723709740006</v>
      </c>
      <c r="C103">
        <f>MAX(raw_OpenNEM_data!K103,0)/nsw_capacity_data!$C$6</f>
        <v>0</v>
      </c>
      <c r="D103">
        <f>raw_OpenNEM_data!J103/nsw_capacity_data!$D$11</f>
        <v>0.49066398390342053</v>
      </c>
      <c r="E103">
        <f>raw_OpenNEM_data!L103/nsw_capacity_data!$G$2</f>
        <v>0</v>
      </c>
      <c r="F103">
        <v>1</v>
      </c>
      <c r="G103">
        <f>SUM(raw_OpenNEM_data!D$2:E$2,raw_OpenNEM_data!G$2:L$2)</f>
        <v>7641.119999999999</v>
      </c>
    </row>
    <row r="104" spans="1:7" x14ac:dyDescent="0.3">
      <c r="A104" s="2">
        <f>raw_OpenNEM_data!A104</f>
        <v>44193.854166666664</v>
      </c>
      <c r="B104">
        <f>raw_OpenNEM_data!E104/nsw_capacity_data!$C$10</f>
        <v>0.58889600310438495</v>
      </c>
      <c r="C104">
        <f>MAX(raw_OpenNEM_data!K104,0)/nsw_capacity_data!$C$6</f>
        <v>0</v>
      </c>
      <c r="D104">
        <f>raw_OpenNEM_data!J104/nsw_capacity_data!$D$11</f>
        <v>0.45241448692152914</v>
      </c>
      <c r="E104">
        <f>raw_OpenNEM_data!L104/nsw_capacity_data!$G$2</f>
        <v>0</v>
      </c>
      <c r="F104">
        <v>1</v>
      </c>
      <c r="G104">
        <f>SUM(raw_OpenNEM_data!D$2:E$2,raw_OpenNEM_data!G$2:L$2)</f>
        <v>7641.119999999999</v>
      </c>
    </row>
    <row r="105" spans="1:7" x14ac:dyDescent="0.3">
      <c r="A105" s="2">
        <f>raw_OpenNEM_data!A105</f>
        <v>44193.875</v>
      </c>
      <c r="B105">
        <f>raw_OpenNEM_data!E105/nsw_capacity_data!$C$10</f>
        <v>0.58718180054326741</v>
      </c>
      <c r="C105">
        <f>MAX(raw_OpenNEM_data!K105,0)/nsw_capacity_data!$C$6</f>
        <v>0</v>
      </c>
      <c r="D105">
        <f>raw_OpenNEM_data!J105/nsw_capacity_data!$D$11</f>
        <v>0.42252179745137491</v>
      </c>
      <c r="E105">
        <f>raw_OpenNEM_data!L105/nsw_capacity_data!$G$2</f>
        <v>0</v>
      </c>
      <c r="F105">
        <v>1</v>
      </c>
      <c r="G105">
        <f>SUM(raw_OpenNEM_data!D$2:E$2,raw_OpenNEM_data!G$2:L$2)</f>
        <v>7641.119999999999</v>
      </c>
    </row>
    <row r="106" spans="1:7" x14ac:dyDescent="0.3">
      <c r="A106" s="2">
        <f>raw_OpenNEM_data!A106</f>
        <v>44193.895833333336</v>
      </c>
      <c r="B106">
        <f>raw_OpenNEM_data!E106/nsw_capacity_data!$C$10</f>
        <v>0.5931480403570043</v>
      </c>
      <c r="C106">
        <f>MAX(raw_OpenNEM_data!K106,0)/nsw_capacity_data!$C$6</f>
        <v>0</v>
      </c>
      <c r="D106">
        <f>raw_OpenNEM_data!J106/nsw_capacity_data!$D$11</f>
        <v>0.39994634473507717</v>
      </c>
      <c r="E106">
        <f>raw_OpenNEM_data!L106/nsw_capacity_data!$G$2</f>
        <v>0</v>
      </c>
      <c r="F106">
        <v>1</v>
      </c>
      <c r="G106">
        <f>SUM(raw_OpenNEM_data!D$2:E$2,raw_OpenNEM_data!G$2:L$2)</f>
        <v>7641.119999999999</v>
      </c>
    </row>
    <row r="107" spans="1:7" x14ac:dyDescent="0.3">
      <c r="A107" s="2">
        <f>raw_OpenNEM_data!A107</f>
        <v>44193.916666666664</v>
      </c>
      <c r="B107">
        <f>raw_OpenNEM_data!E107/nsw_capacity_data!$C$10</f>
        <v>0.57922778424524646</v>
      </c>
      <c r="C107">
        <f>MAX(raw_OpenNEM_data!K107,0)/nsw_capacity_data!$C$6</f>
        <v>0</v>
      </c>
      <c r="D107">
        <f>raw_OpenNEM_data!J107/nsw_capacity_data!$D$11</f>
        <v>0.378504359490275</v>
      </c>
      <c r="E107">
        <f>raw_OpenNEM_data!L107/nsw_capacity_data!$G$2</f>
        <v>0</v>
      </c>
      <c r="F107">
        <v>1</v>
      </c>
      <c r="G107">
        <f>SUM(raw_OpenNEM_data!D$2:E$2,raw_OpenNEM_data!G$2:L$2)</f>
        <v>7641.119999999999</v>
      </c>
    </row>
    <row r="108" spans="1:7" x14ac:dyDescent="0.3">
      <c r="A108" s="2">
        <f>raw_OpenNEM_data!A108</f>
        <v>44193.9375</v>
      </c>
      <c r="B108">
        <f>raw_OpenNEM_data!E108/nsw_capacity_data!$C$10</f>
        <v>0.58921905316259215</v>
      </c>
      <c r="C108">
        <f>MAX(raw_OpenNEM_data!K108,0)/nsw_capacity_data!$C$6</f>
        <v>0</v>
      </c>
      <c r="D108">
        <f>raw_OpenNEM_data!J108/nsw_capacity_data!$D$11</f>
        <v>0.36456069751844394</v>
      </c>
      <c r="E108">
        <f>raw_OpenNEM_data!L108/nsw_capacity_data!$G$2</f>
        <v>0</v>
      </c>
      <c r="F108">
        <v>1</v>
      </c>
      <c r="G108">
        <f>SUM(raw_OpenNEM_data!D$2:E$2,raw_OpenNEM_data!G$2:L$2)</f>
        <v>7641.119999999999</v>
      </c>
    </row>
    <row r="109" spans="1:7" x14ac:dyDescent="0.3">
      <c r="A109" s="2">
        <f>raw_OpenNEM_data!A109</f>
        <v>44193.958333333336</v>
      </c>
      <c r="B109">
        <f>raw_OpenNEM_data!E109/nsw_capacity_data!$C$10</f>
        <v>0.59423651532790067</v>
      </c>
      <c r="C109">
        <f>MAX(raw_OpenNEM_data!K109,0)/nsw_capacity_data!$C$6</f>
        <v>0</v>
      </c>
      <c r="D109">
        <f>raw_OpenNEM_data!J109/nsw_capacity_data!$D$11</f>
        <v>0.37971830985915489</v>
      </c>
      <c r="E109">
        <f>raw_OpenNEM_data!L109/nsw_capacity_data!$G$2</f>
        <v>0</v>
      </c>
      <c r="F109">
        <v>1</v>
      </c>
      <c r="G109">
        <f>SUM(raw_OpenNEM_data!D$2:E$2,raw_OpenNEM_data!G$2:L$2)</f>
        <v>7641.119999999999</v>
      </c>
    </row>
    <row r="110" spans="1:7" x14ac:dyDescent="0.3">
      <c r="A110" s="2">
        <f>raw_OpenNEM_data!A110</f>
        <v>44193.979166666664</v>
      </c>
      <c r="B110">
        <f>raw_OpenNEM_data!E110/nsw_capacity_data!$C$10</f>
        <v>0.59657062475746991</v>
      </c>
      <c r="C110">
        <f>MAX(raw_OpenNEM_data!K110,0)/nsw_capacity_data!$C$6</f>
        <v>0</v>
      </c>
      <c r="D110">
        <f>raw_OpenNEM_data!J110/nsw_capacity_data!$D$11</f>
        <v>0.41775318578135479</v>
      </c>
      <c r="E110">
        <f>raw_OpenNEM_data!L110/nsw_capacity_data!$G$2</f>
        <v>0</v>
      </c>
      <c r="F110">
        <v>1</v>
      </c>
      <c r="G110">
        <f>SUM(raw_OpenNEM_data!D$2:E$2,raw_OpenNEM_data!G$2:L$2)</f>
        <v>7641.119999999999</v>
      </c>
    </row>
    <row r="111" spans="1:7" x14ac:dyDescent="0.3">
      <c r="A111" s="2">
        <f>raw_OpenNEM_data!A111</f>
        <v>44194</v>
      </c>
      <c r="B111">
        <f>raw_OpenNEM_data!E111/nsw_capacity_data!$C$10</f>
        <v>0.57801998447807523</v>
      </c>
      <c r="C111">
        <f>MAX(raw_OpenNEM_data!K111,0)/nsw_capacity_data!$C$6</f>
        <v>0</v>
      </c>
      <c r="D111">
        <f>raw_OpenNEM_data!J111/nsw_capacity_data!$D$11</f>
        <v>0.41437290409121397</v>
      </c>
      <c r="E111">
        <f>raw_OpenNEM_data!L111/nsw_capacity_data!$G$2</f>
        <v>0</v>
      </c>
      <c r="F111">
        <v>1</v>
      </c>
      <c r="G111">
        <f>SUM(raw_OpenNEM_data!D$2:E$2,raw_OpenNEM_data!G$2:L$2)</f>
        <v>7641.119999999999</v>
      </c>
    </row>
    <row r="112" spans="1:7" x14ac:dyDescent="0.3">
      <c r="A112" s="2">
        <f>raw_OpenNEM_data!A112</f>
        <v>44194.020833333336</v>
      </c>
      <c r="B112">
        <f>raw_OpenNEM_data!E112/nsw_capacity_data!$C$10</f>
        <v>0.55124369421808306</v>
      </c>
      <c r="C112">
        <f>MAX(raw_OpenNEM_data!K112,0)/nsw_capacity_data!$C$6</f>
        <v>0</v>
      </c>
      <c r="D112">
        <f>raw_OpenNEM_data!J112/nsw_capacity_data!$D$11</f>
        <v>0.39452716297786722</v>
      </c>
      <c r="E112">
        <f>raw_OpenNEM_data!L112/nsw_capacity_data!$G$2</f>
        <v>0</v>
      </c>
      <c r="F112">
        <v>1</v>
      </c>
      <c r="G112">
        <f>SUM(raw_OpenNEM_data!D$2:E$2,raw_OpenNEM_data!G$2:L$2)</f>
        <v>7641.119999999999</v>
      </c>
    </row>
    <row r="113" spans="1:7" x14ac:dyDescent="0.3">
      <c r="A113" s="2">
        <f>raw_OpenNEM_data!A113</f>
        <v>44194.041666666664</v>
      </c>
      <c r="B113">
        <f>raw_OpenNEM_data!E113/nsw_capacity_data!$C$10</f>
        <v>0.53151338766006984</v>
      </c>
      <c r="C113">
        <f>MAX(raw_OpenNEM_data!K113,0)/nsw_capacity_data!$C$6</f>
        <v>0</v>
      </c>
      <c r="D113">
        <f>raw_OpenNEM_data!J113/nsw_capacity_data!$D$11</f>
        <v>0.35422535211267603</v>
      </c>
      <c r="E113">
        <f>raw_OpenNEM_data!L113/nsw_capacity_data!$G$2</f>
        <v>0</v>
      </c>
      <c r="F113">
        <v>1</v>
      </c>
      <c r="G113">
        <f>SUM(raw_OpenNEM_data!D$2:E$2,raw_OpenNEM_data!G$2:L$2)</f>
        <v>7641.119999999999</v>
      </c>
    </row>
    <row r="114" spans="1:7" x14ac:dyDescent="0.3">
      <c r="A114" s="2">
        <f>raw_OpenNEM_data!A114</f>
        <v>44194.0625</v>
      </c>
      <c r="B114">
        <f>raw_OpenNEM_data!E114/nsw_capacity_data!$C$10</f>
        <v>0.501383391540551</v>
      </c>
      <c r="C114">
        <f>MAX(raw_OpenNEM_data!K114,0)/nsw_capacity_data!$C$6</f>
        <v>0</v>
      </c>
      <c r="D114">
        <f>raw_OpenNEM_data!J114/nsw_capacity_data!$D$11</f>
        <v>0.30189134808853119</v>
      </c>
      <c r="E114">
        <f>raw_OpenNEM_data!L114/nsw_capacity_data!$G$2</f>
        <v>0</v>
      </c>
      <c r="F114">
        <v>1</v>
      </c>
      <c r="G114">
        <f>SUM(raw_OpenNEM_data!D$2:E$2,raw_OpenNEM_data!G$2:L$2)</f>
        <v>7641.119999999999</v>
      </c>
    </row>
    <row r="115" spans="1:7" x14ac:dyDescent="0.3">
      <c r="A115" s="2">
        <f>raw_OpenNEM_data!A115</f>
        <v>44194.083333333336</v>
      </c>
      <c r="B115">
        <f>raw_OpenNEM_data!E115/nsw_capacity_data!$C$10</f>
        <v>0.47571109817617385</v>
      </c>
      <c r="C115">
        <f>MAX(raw_OpenNEM_data!K115,0)/nsw_capacity_data!$C$6</f>
        <v>0</v>
      </c>
      <c r="D115">
        <f>raw_OpenNEM_data!J115/nsw_capacity_data!$D$11</f>
        <v>0.29951039570757881</v>
      </c>
      <c r="E115">
        <f>raw_OpenNEM_data!L115/nsw_capacity_data!$G$2</f>
        <v>0</v>
      </c>
      <c r="F115">
        <v>1</v>
      </c>
      <c r="G115">
        <f>SUM(raw_OpenNEM_data!D$2:E$2,raw_OpenNEM_data!G$2:L$2)</f>
        <v>7641.119999999999</v>
      </c>
    </row>
    <row r="116" spans="1:7" x14ac:dyDescent="0.3">
      <c r="A116" s="2">
        <f>raw_OpenNEM_data!A116</f>
        <v>44194.104166666664</v>
      </c>
      <c r="B116">
        <f>raw_OpenNEM_data!E116/nsw_capacity_data!$C$10</f>
        <v>0.46793558401241747</v>
      </c>
      <c r="C116">
        <f>MAX(raw_OpenNEM_data!K116,0)/nsw_capacity_data!$C$6</f>
        <v>0</v>
      </c>
      <c r="D116">
        <f>raw_OpenNEM_data!J116/nsw_capacity_data!$D$11</f>
        <v>0.25566733735747821</v>
      </c>
      <c r="E116">
        <f>raw_OpenNEM_data!L116/nsw_capacity_data!$G$2</f>
        <v>0</v>
      </c>
      <c r="F116">
        <v>1</v>
      </c>
      <c r="G116">
        <f>SUM(raw_OpenNEM_data!D$2:E$2,raw_OpenNEM_data!G$2:L$2)</f>
        <v>7641.119999999999</v>
      </c>
    </row>
    <row r="117" spans="1:7" x14ac:dyDescent="0.3">
      <c r="A117" s="2">
        <f>raw_OpenNEM_data!A117</f>
        <v>44194.125</v>
      </c>
      <c r="B117">
        <f>raw_OpenNEM_data!E117/nsw_capacity_data!$C$10</f>
        <v>0.45784245246410549</v>
      </c>
      <c r="C117">
        <f>MAX(raw_OpenNEM_data!K117,0)/nsw_capacity_data!$C$6</f>
        <v>0</v>
      </c>
      <c r="D117">
        <f>raw_OpenNEM_data!J117/nsw_capacity_data!$D$11</f>
        <v>0.22933601609657947</v>
      </c>
      <c r="E117">
        <f>raw_OpenNEM_data!L117/nsw_capacity_data!$G$2</f>
        <v>0</v>
      </c>
      <c r="F117">
        <v>1</v>
      </c>
      <c r="G117">
        <f>SUM(raw_OpenNEM_data!D$2:E$2,raw_OpenNEM_data!G$2:L$2)</f>
        <v>7641.119999999999</v>
      </c>
    </row>
    <row r="118" spans="1:7" x14ac:dyDescent="0.3">
      <c r="A118" s="2">
        <f>raw_OpenNEM_data!A118</f>
        <v>44194.145833333336</v>
      </c>
      <c r="B118">
        <f>raw_OpenNEM_data!E118/nsw_capacity_data!$C$10</f>
        <v>0.44564415987582456</v>
      </c>
      <c r="C118">
        <f>MAX(raw_OpenNEM_data!K118,0)/nsw_capacity_data!$C$6</f>
        <v>0</v>
      </c>
      <c r="D118">
        <f>raw_OpenNEM_data!J118/nsw_capacity_data!$D$11</f>
        <v>0.21479543930248154</v>
      </c>
      <c r="E118">
        <f>raw_OpenNEM_data!L118/nsw_capacity_data!$G$2</f>
        <v>0</v>
      </c>
      <c r="F118">
        <v>1</v>
      </c>
      <c r="G118">
        <f>SUM(raw_OpenNEM_data!D$2:E$2,raw_OpenNEM_data!G$2:L$2)</f>
        <v>7641.119999999999</v>
      </c>
    </row>
    <row r="119" spans="1:7" x14ac:dyDescent="0.3">
      <c r="A119" s="2">
        <f>raw_OpenNEM_data!A119</f>
        <v>44194.166666666664</v>
      </c>
      <c r="B119">
        <f>raw_OpenNEM_data!E119/nsw_capacity_data!$C$10</f>
        <v>0.45511253395421036</v>
      </c>
      <c r="C119">
        <f>MAX(raw_OpenNEM_data!K119,0)/nsw_capacity_data!$C$6</f>
        <v>0</v>
      </c>
      <c r="D119">
        <f>raw_OpenNEM_data!J119/nsw_capacity_data!$D$11</f>
        <v>0.18979208584842389</v>
      </c>
      <c r="E119">
        <f>raw_OpenNEM_data!L119/nsw_capacity_data!$G$2</f>
        <v>5.869467733188084E-5</v>
      </c>
      <c r="F119">
        <v>1</v>
      </c>
      <c r="G119">
        <f>SUM(raw_OpenNEM_data!D$2:E$2,raw_OpenNEM_data!G$2:L$2)</f>
        <v>7641.119999999999</v>
      </c>
    </row>
    <row r="120" spans="1:7" x14ac:dyDescent="0.3">
      <c r="A120" s="2">
        <f>raw_OpenNEM_data!A120</f>
        <v>44194.1875</v>
      </c>
      <c r="B120">
        <f>raw_OpenNEM_data!E120/nsw_capacity_data!$C$10</f>
        <v>0.4762883197516492</v>
      </c>
      <c r="C120">
        <f>MAX(raw_OpenNEM_data!K120,0)/nsw_capacity_data!$C$6</f>
        <v>0</v>
      </c>
      <c r="D120">
        <f>raw_OpenNEM_data!J120/nsw_capacity_data!$D$11</f>
        <v>0.24209255533199195</v>
      </c>
      <c r="E120">
        <f>raw_OpenNEM_data!L120/nsw_capacity_data!$G$2</f>
        <v>1.2531313610356558E-3</v>
      </c>
      <c r="F120">
        <v>1</v>
      </c>
      <c r="G120">
        <f>SUM(raw_OpenNEM_data!D$2:E$2,raw_OpenNEM_data!G$2:L$2)</f>
        <v>7641.119999999999</v>
      </c>
    </row>
    <row r="121" spans="1:7" x14ac:dyDescent="0.3">
      <c r="A121" s="2">
        <f>raw_OpenNEM_data!A121</f>
        <v>44194.208333333336</v>
      </c>
      <c r="B121">
        <f>raw_OpenNEM_data!E121/nsw_capacity_data!$C$10</f>
        <v>0.48841094295692666</v>
      </c>
      <c r="C121">
        <f>MAX(raw_OpenNEM_data!K121,0)/nsw_capacity_data!$C$6</f>
        <v>2.2015257530653854E-4</v>
      </c>
      <c r="D121">
        <f>raw_OpenNEM_data!J121/nsw_capacity_data!$D$11</f>
        <v>0.23580147551978536</v>
      </c>
      <c r="E121">
        <f>raw_OpenNEM_data!L121/nsw_capacity_data!$G$2</f>
        <v>8.4285556648580878E-3</v>
      </c>
      <c r="F121">
        <v>1</v>
      </c>
      <c r="G121">
        <f>SUM(raw_OpenNEM_data!D$2:E$2,raw_OpenNEM_data!G$2:L$2)</f>
        <v>7641.119999999999</v>
      </c>
    </row>
    <row r="122" spans="1:7" x14ac:dyDescent="0.3">
      <c r="A122" s="2">
        <f>raw_OpenNEM_data!A122</f>
        <v>44194.229166666664</v>
      </c>
      <c r="B122">
        <f>raw_OpenNEM_data!E122/nsw_capacity_data!$C$10</f>
        <v>0.50521730694606126</v>
      </c>
      <c r="C122">
        <f>MAX(raw_OpenNEM_data!K122,0)/nsw_capacity_data!$C$6</f>
        <v>3.0151330965895493E-2</v>
      </c>
      <c r="D122">
        <f>raw_OpenNEM_data!J122/nsw_capacity_data!$D$11</f>
        <v>0.24142186452045605</v>
      </c>
      <c r="E122">
        <f>raw_OpenNEM_data!L122/nsw_capacity_data!$G$2</f>
        <v>2.2051590273587631E-2</v>
      </c>
      <c r="F122">
        <v>1</v>
      </c>
      <c r="G122">
        <f>SUM(raw_OpenNEM_data!D$2:E$2,raw_OpenNEM_data!G$2:L$2)</f>
        <v>7641.119999999999</v>
      </c>
    </row>
    <row r="123" spans="1:7" x14ac:dyDescent="0.3">
      <c r="A123" s="2">
        <f>raw_OpenNEM_data!A123</f>
        <v>44194.25</v>
      </c>
      <c r="B123">
        <f>raw_OpenNEM_data!E123/nsw_capacity_data!$C$10</f>
        <v>0.49795013581684128</v>
      </c>
      <c r="C123">
        <f>MAX(raw_OpenNEM_data!K123,0)/nsw_capacity_data!$C$6</f>
        <v>0.18222890124721219</v>
      </c>
      <c r="D123">
        <f>raw_OpenNEM_data!J123/nsw_capacity_data!$D$11</f>
        <v>0.24056338028169014</v>
      </c>
      <c r="E123">
        <f>raw_OpenNEM_data!L123/nsw_capacity_data!$G$2</f>
        <v>4.0860299624588842E-2</v>
      </c>
      <c r="F123">
        <v>1</v>
      </c>
      <c r="G123">
        <f>SUM(raw_OpenNEM_data!D$2:E$2,raw_OpenNEM_data!G$2:L$2)</f>
        <v>7641.119999999999</v>
      </c>
    </row>
    <row r="124" spans="1:7" x14ac:dyDescent="0.3">
      <c r="A124" s="2">
        <f>raw_OpenNEM_data!A124</f>
        <v>44194.270833333336</v>
      </c>
      <c r="B124">
        <f>raw_OpenNEM_data!E124/nsw_capacity_data!$C$10</f>
        <v>0.47693344974776869</v>
      </c>
      <c r="C124">
        <f>MAX(raw_OpenNEM_data!K124,0)/nsw_capacity_data!$C$6</f>
        <v>0.4162223732447618</v>
      </c>
      <c r="D124">
        <f>raw_OpenNEM_data!J124/nsw_capacity_data!$D$11</f>
        <v>0.23686787391012745</v>
      </c>
      <c r="E124">
        <f>raw_OpenNEM_data!L124/nsw_capacity_data!$G$2</f>
        <v>7.0427743330523818E-2</v>
      </c>
      <c r="F124">
        <v>1</v>
      </c>
      <c r="G124">
        <f>SUM(raw_OpenNEM_data!D$2:E$2,raw_OpenNEM_data!G$2:L$2)</f>
        <v>7641.119999999999</v>
      </c>
    </row>
    <row r="125" spans="1:7" x14ac:dyDescent="0.3">
      <c r="A125" s="2">
        <f>raw_OpenNEM_data!A125</f>
        <v>44194.291666666664</v>
      </c>
      <c r="B125">
        <f>raw_OpenNEM_data!E125/nsw_capacity_data!$C$10</f>
        <v>0.47237000388048112</v>
      </c>
      <c r="C125">
        <f>MAX(raw_OpenNEM_data!K125,0)/nsw_capacity_data!$C$6</f>
        <v>0.58126022991586346</v>
      </c>
      <c r="D125">
        <f>raw_OpenNEM_data!J125/nsw_capacity_data!$D$11</f>
        <v>0.23130784708249497</v>
      </c>
      <c r="E125">
        <f>raw_OpenNEM_data!L125/nsw_capacity_data!$G$2</f>
        <v>0.10577367801978246</v>
      </c>
      <c r="F125">
        <v>1</v>
      </c>
      <c r="G125">
        <f>SUM(raw_OpenNEM_data!D$2:E$2,raw_OpenNEM_data!G$2:L$2)</f>
        <v>7641.119999999999</v>
      </c>
    </row>
    <row r="126" spans="1:7" x14ac:dyDescent="0.3">
      <c r="A126" s="2">
        <f>raw_OpenNEM_data!A126</f>
        <v>44194.3125</v>
      </c>
      <c r="B126">
        <f>raw_OpenNEM_data!E126/nsw_capacity_data!$C$10</f>
        <v>0.44769014357780362</v>
      </c>
      <c r="C126">
        <f>MAX(raw_OpenNEM_data!K126,0)/nsw_capacity_data!$C$6</f>
        <v>0.67955356886468277</v>
      </c>
      <c r="D126">
        <f>raw_OpenNEM_data!J126/nsw_capacity_data!$D$11</f>
        <v>0.24474849094567405</v>
      </c>
      <c r="E126">
        <f>raw_OpenNEM_data!L126/nsw_capacity_data!$G$2</f>
        <v>0.14656941349930624</v>
      </c>
      <c r="F126">
        <v>1</v>
      </c>
      <c r="G126">
        <f>SUM(raw_OpenNEM_data!D$2:E$2,raw_OpenNEM_data!G$2:L$2)</f>
        <v>7641.119999999999</v>
      </c>
    </row>
    <row r="127" spans="1:7" x14ac:dyDescent="0.3">
      <c r="A127" s="2">
        <f>raw_OpenNEM_data!A127</f>
        <v>44194.333333333336</v>
      </c>
      <c r="B127">
        <f>raw_OpenNEM_data!E127/nsw_capacity_data!$C$10</f>
        <v>0.43036088474970896</v>
      </c>
      <c r="C127">
        <f>MAX(raw_OpenNEM_data!K127,0)/nsw_capacity_data!$C$6</f>
        <v>0.70964746872397655</v>
      </c>
      <c r="D127">
        <f>raw_OpenNEM_data!J127/nsw_capacity_data!$D$11</f>
        <v>0.2664922870556673</v>
      </c>
      <c r="E127">
        <f>raw_OpenNEM_data!L127/nsw_capacity_data!$G$2</f>
        <v>0.18671950752817931</v>
      </c>
      <c r="F127">
        <v>1</v>
      </c>
      <c r="G127">
        <f>SUM(raw_OpenNEM_data!D$2:E$2,raw_OpenNEM_data!G$2:L$2)</f>
        <v>7641.119999999999</v>
      </c>
    </row>
    <row r="128" spans="1:7" x14ac:dyDescent="0.3">
      <c r="A128" s="2">
        <f>raw_OpenNEM_data!A128</f>
        <v>44194.354166666664</v>
      </c>
      <c r="B128">
        <f>raw_OpenNEM_data!E128/nsw_capacity_data!$C$10</f>
        <v>0.46148719441210712</v>
      </c>
      <c r="C128">
        <f>MAX(raw_OpenNEM_data!K128,0)/nsw_capacity_data!$C$6</f>
        <v>0.73622849922946598</v>
      </c>
      <c r="D128">
        <f>raw_OpenNEM_data!J128/nsw_capacity_data!$D$11</f>
        <v>0.27582830315224682</v>
      </c>
      <c r="E128">
        <f>raw_OpenNEM_data!L128/nsw_capacity_data!$G$2</f>
        <v>0.23998786194072777</v>
      </c>
      <c r="F128">
        <v>1</v>
      </c>
      <c r="G128">
        <f>SUM(raw_OpenNEM_data!D$2:E$2,raw_OpenNEM_data!G$2:L$2)</f>
        <v>7641.119999999999</v>
      </c>
    </row>
    <row r="129" spans="1:7" x14ac:dyDescent="0.3">
      <c r="A129" s="2">
        <f>raw_OpenNEM_data!A129</f>
        <v>44194.375</v>
      </c>
      <c r="B129">
        <f>raw_OpenNEM_data!E129/nsw_capacity_data!$C$10</f>
        <v>0.46939464493597211</v>
      </c>
      <c r="C129">
        <f>MAX(raw_OpenNEM_data!K129,0)/nsw_capacity_data!$C$6</f>
        <v>0.73109798703971351</v>
      </c>
      <c r="D129">
        <f>raw_OpenNEM_data!J129/nsw_capacity_data!$D$11</f>
        <v>0.27926894701542587</v>
      </c>
      <c r="E129">
        <f>raw_OpenNEM_data!L129/nsw_capacity_data!$G$2</f>
        <v>0.27744680501393409</v>
      </c>
      <c r="F129">
        <v>1</v>
      </c>
      <c r="G129">
        <f>SUM(raw_OpenNEM_data!D$2:E$2,raw_OpenNEM_data!G$2:L$2)</f>
        <v>7641.119999999999</v>
      </c>
    </row>
    <row r="130" spans="1:7" x14ac:dyDescent="0.3">
      <c r="A130" s="2">
        <f>raw_OpenNEM_data!A130</f>
        <v>44194.395833333336</v>
      </c>
      <c r="B130">
        <f>raw_OpenNEM_data!E130/nsw_capacity_data!$C$10</f>
        <v>0.47594974776872334</v>
      </c>
      <c r="C130">
        <f>MAX(raw_OpenNEM_data!K130,0)/nsw_capacity_data!$C$6</f>
        <v>0.75338125640117548</v>
      </c>
      <c r="D130">
        <f>raw_OpenNEM_data!J130/nsw_capacity_data!$D$11</f>
        <v>0.27745137491616367</v>
      </c>
      <c r="E130">
        <f>raw_OpenNEM_data!L130/nsw_capacity_data!$G$2</f>
        <v>0.27635214928169455</v>
      </c>
      <c r="F130">
        <v>1</v>
      </c>
      <c r="G130">
        <f>SUM(raw_OpenNEM_data!D$2:E$2,raw_OpenNEM_data!G$2:L$2)</f>
        <v>7641.119999999999</v>
      </c>
    </row>
    <row r="131" spans="1:7" x14ac:dyDescent="0.3">
      <c r="A131" s="2">
        <f>raw_OpenNEM_data!A131</f>
        <v>44194.416666666664</v>
      </c>
      <c r="B131">
        <f>raw_OpenNEM_data!E131/nsw_capacity_data!$C$10</f>
        <v>0.49177823050058206</v>
      </c>
      <c r="C131">
        <f>MAX(raw_OpenNEM_data!K131,0)/nsw_capacity_data!$C$6</f>
        <v>0.79073061939448475</v>
      </c>
      <c r="D131">
        <f>raw_OpenNEM_data!J131/nsw_capacity_data!$D$11</f>
        <v>0.30063044936284372</v>
      </c>
      <c r="E131">
        <f>raw_OpenNEM_data!L131/nsw_capacity_data!$G$2</f>
        <v>0.28172858172529486</v>
      </c>
      <c r="F131">
        <v>1</v>
      </c>
      <c r="G131">
        <f>SUM(raw_OpenNEM_data!D$2:E$2,raw_OpenNEM_data!G$2:L$2)</f>
        <v>7641.119999999999</v>
      </c>
    </row>
    <row r="132" spans="1:7" x14ac:dyDescent="0.3">
      <c r="A132" s="2">
        <f>raw_OpenNEM_data!A132</f>
        <v>44194.4375</v>
      </c>
      <c r="B132">
        <f>raw_OpenNEM_data!E132/nsw_capacity_data!$C$10</f>
        <v>0.50516686069072569</v>
      </c>
      <c r="C132">
        <f>MAX(raw_OpenNEM_data!K132,0)/nsw_capacity_data!$C$6</f>
        <v>0.77212294085553201</v>
      </c>
      <c r="D132">
        <f>raw_OpenNEM_data!J132/nsw_capacity_data!$D$11</f>
        <v>0.28028839704896047</v>
      </c>
      <c r="E132">
        <f>raw_OpenNEM_data!L132/nsw_capacity_data!$G$2</f>
        <v>0.30824096747610541</v>
      </c>
      <c r="F132">
        <v>1</v>
      </c>
      <c r="G132">
        <f>SUM(raw_OpenNEM_data!D$2:E$2,raw_OpenNEM_data!G$2:L$2)</f>
        <v>7641.119999999999</v>
      </c>
    </row>
    <row r="133" spans="1:7" x14ac:dyDescent="0.3">
      <c r="A133" s="2">
        <f>raw_OpenNEM_data!A133</f>
        <v>44194.458333333336</v>
      </c>
      <c r="B133">
        <f>raw_OpenNEM_data!E133/nsw_capacity_data!$C$10</f>
        <v>0.47375145518044243</v>
      </c>
      <c r="C133">
        <f>MAX(raw_OpenNEM_data!K133,0)/nsw_capacity_data!$C$6</f>
        <v>0.79981430608865445</v>
      </c>
      <c r="D133">
        <f>raw_OpenNEM_data!J133/nsw_capacity_data!$D$11</f>
        <v>0.24754527162977866</v>
      </c>
      <c r="E133">
        <f>raw_OpenNEM_data!L133/nsw_capacity_data!$G$2</f>
        <v>0.32081923682832747</v>
      </c>
      <c r="F133">
        <v>1</v>
      </c>
      <c r="G133">
        <f>SUM(raw_OpenNEM_data!D$2:E$2,raw_OpenNEM_data!G$2:L$2)</f>
        <v>7641.119999999999</v>
      </c>
    </row>
    <row r="134" spans="1:7" x14ac:dyDescent="0.3">
      <c r="A134" s="2">
        <f>raw_OpenNEM_data!A134</f>
        <v>44194.479166666664</v>
      </c>
      <c r="B134">
        <f>raw_OpenNEM_data!E134/nsw_capacity_data!$C$10</f>
        <v>0.44753201396973225</v>
      </c>
      <c r="C134">
        <f>MAX(raw_OpenNEM_data!K134,0)/nsw_capacity_data!$C$6</f>
        <v>0.81775195505058729</v>
      </c>
      <c r="D134">
        <f>raw_OpenNEM_data!J134/nsw_capacity_data!$D$11</f>
        <v>0.22064386317907445</v>
      </c>
      <c r="E134">
        <f>raw_OpenNEM_data!L134/nsw_capacity_data!$G$2</f>
        <v>0.30333115771729352</v>
      </c>
      <c r="F134">
        <v>1</v>
      </c>
      <c r="G134">
        <f>SUM(raw_OpenNEM_data!D$2:E$2,raw_OpenNEM_data!G$2:L$2)</f>
        <v>7641.119999999999</v>
      </c>
    </row>
    <row r="135" spans="1:7" x14ac:dyDescent="0.3">
      <c r="A135" s="2">
        <f>raw_OpenNEM_data!A135</f>
        <v>44194.5</v>
      </c>
      <c r="B135">
        <f>raw_OpenNEM_data!E135/nsw_capacity_data!$C$10</f>
        <v>0.46661039968956147</v>
      </c>
      <c r="C135">
        <f>MAX(raw_OpenNEM_data!K135,0)/nsw_capacity_data!$C$6</f>
        <v>0.87099059087036845</v>
      </c>
      <c r="D135">
        <f>raw_OpenNEM_data!J135/nsw_capacity_data!$D$11</f>
        <v>0.21242119382964456</v>
      </c>
      <c r="E135">
        <f>raw_OpenNEM_data!L135/nsw_capacity_data!$G$2</f>
        <v>0.28868683572298931</v>
      </c>
      <c r="F135">
        <v>1</v>
      </c>
      <c r="G135">
        <f>SUM(raw_OpenNEM_data!D$2:E$2,raw_OpenNEM_data!G$2:L$2)</f>
        <v>7641.119999999999</v>
      </c>
    </row>
    <row r="136" spans="1:7" x14ac:dyDescent="0.3">
      <c r="A136" s="2">
        <f>raw_OpenNEM_data!A136</f>
        <v>44194.520833333336</v>
      </c>
      <c r="B136">
        <f>raw_OpenNEM_data!E136/nsw_capacity_data!$C$10</f>
        <v>0.46100795498641828</v>
      </c>
      <c r="C136">
        <f>MAX(raw_OpenNEM_data!K136,0)/nsw_capacity_data!$C$6</f>
        <v>0.90837824126807876</v>
      </c>
      <c r="D136">
        <f>raw_OpenNEM_data!J136/nsw_capacity_data!$D$11</f>
        <v>0.23044265593561367</v>
      </c>
      <c r="E136">
        <f>raw_OpenNEM_data!L136/nsw_capacity_data!$G$2</f>
        <v>0.29193558611330889</v>
      </c>
      <c r="F136">
        <v>1</v>
      </c>
      <c r="G136">
        <f>SUM(raw_OpenNEM_data!D$2:E$2,raw_OpenNEM_data!G$2:L$2)</f>
        <v>7641.119999999999</v>
      </c>
    </row>
    <row r="137" spans="1:7" x14ac:dyDescent="0.3">
      <c r="A137" s="2">
        <f>raw_OpenNEM_data!A137</f>
        <v>44194.541666666664</v>
      </c>
      <c r="B137">
        <f>raw_OpenNEM_data!E137/nsw_capacity_data!$C$10</f>
        <v>0.4422419480015522</v>
      </c>
      <c r="C137">
        <f>MAX(raw_OpenNEM_data!K137,0)/nsw_capacity_data!$C$6</f>
        <v>0.98405329606692626</v>
      </c>
      <c r="D137">
        <f>raw_OpenNEM_data!J137/nsw_capacity_data!$D$11</f>
        <v>0.22940979208584844</v>
      </c>
      <c r="E137">
        <f>raw_OpenNEM_data!L137/nsw_capacity_data!$G$2</f>
        <v>0.31656974218949929</v>
      </c>
      <c r="F137">
        <v>1</v>
      </c>
      <c r="G137">
        <f>SUM(raw_OpenNEM_data!D$2:E$2,raw_OpenNEM_data!G$2:L$2)</f>
        <v>7641.119999999999</v>
      </c>
    </row>
    <row r="138" spans="1:7" x14ac:dyDescent="0.3">
      <c r="A138" s="2">
        <f>raw_OpenNEM_data!A138</f>
        <v>44194.5625</v>
      </c>
      <c r="B138">
        <f>raw_OpenNEM_data!E138/nsw_capacity_data!$C$10</f>
        <v>0.42843616608459445</v>
      </c>
      <c r="C138">
        <f>MAX(raw_OpenNEM_data!K138,0)/nsw_capacity_data!$C$6</f>
        <v>1.0337694906818029</v>
      </c>
      <c r="D138">
        <f>raw_OpenNEM_data!J138/nsw_capacity_data!$D$11</f>
        <v>0.25450704225352117</v>
      </c>
      <c r="E138">
        <f>raw_OpenNEM_data!L138/nsw_capacity_data!$G$2</f>
        <v>0.32098064719099012</v>
      </c>
      <c r="F138">
        <v>1</v>
      </c>
      <c r="G138">
        <f>SUM(raw_OpenNEM_data!D$2:E$2,raw_OpenNEM_data!G$2:L$2)</f>
        <v>7641.119999999999</v>
      </c>
    </row>
    <row r="139" spans="1:7" x14ac:dyDescent="0.3">
      <c r="A139" s="2">
        <f>raw_OpenNEM_data!A139</f>
        <v>44194.583333333336</v>
      </c>
      <c r="B139">
        <f>raw_OpenNEM_data!E139/nsw_capacity_data!$C$10</f>
        <v>0.43200232828870777</v>
      </c>
      <c r="C139">
        <f>MAX(raw_OpenNEM_data!K139,0)/nsw_capacity_data!$C$6</f>
        <v>1.0092081207584733</v>
      </c>
      <c r="D139">
        <f>raw_OpenNEM_data!J139/nsw_capacity_data!$D$11</f>
        <v>0.26051643192488261</v>
      </c>
      <c r="E139">
        <f>raw_OpenNEM_data!L139/nsw_capacity_data!$G$2</f>
        <v>0.28256498087727416</v>
      </c>
      <c r="F139">
        <v>1</v>
      </c>
      <c r="G139">
        <f>SUM(raw_OpenNEM_data!D$2:E$2,raw_OpenNEM_data!G$2:L$2)</f>
        <v>7641.119999999999</v>
      </c>
    </row>
    <row r="140" spans="1:7" x14ac:dyDescent="0.3">
      <c r="A140" s="2">
        <f>raw_OpenNEM_data!A140</f>
        <v>44194.604166666664</v>
      </c>
      <c r="B140">
        <f>raw_OpenNEM_data!E140/nsw_capacity_data!$C$10</f>
        <v>0.46343519596429961</v>
      </c>
      <c r="C140">
        <f>MAX(raw_OpenNEM_data!K140,0)/nsw_capacity_data!$C$6</f>
        <v>0.95633321528050308</v>
      </c>
      <c r="D140">
        <f>raw_OpenNEM_data!J140/nsw_capacity_data!$D$11</f>
        <v>0.27676056338028165</v>
      </c>
      <c r="E140">
        <f>raw_OpenNEM_data!L140/nsw_capacity_data!$G$2</f>
        <v>0.26250607489910388</v>
      </c>
      <c r="F140">
        <v>1</v>
      </c>
      <c r="G140">
        <f>SUM(raw_OpenNEM_data!D$2:E$2,raw_OpenNEM_data!G$2:L$2)</f>
        <v>7641.119999999999</v>
      </c>
    </row>
    <row r="141" spans="1:7" x14ac:dyDescent="0.3">
      <c r="A141" s="2">
        <f>raw_OpenNEM_data!A141</f>
        <v>44194.625</v>
      </c>
      <c r="B141">
        <f>raw_OpenNEM_data!E141/nsw_capacity_data!$C$10</f>
        <v>0.47802968568102444</v>
      </c>
      <c r="C141">
        <f>MAX(raw_OpenNEM_data!K141,0)/nsw_capacity_data!$C$6</f>
        <v>0.94662735826481481</v>
      </c>
      <c r="D141">
        <f>raw_OpenNEM_data!J141/nsw_capacity_data!$D$11</f>
        <v>0.28627095908786049</v>
      </c>
      <c r="E141">
        <f>raw_OpenNEM_data!L141/nsw_capacity_data!$G$2</f>
        <v>0.24420800924089001</v>
      </c>
      <c r="F141">
        <v>1</v>
      </c>
      <c r="G141">
        <f>SUM(raw_OpenNEM_data!D$2:E$2,raw_OpenNEM_data!G$2:L$2)</f>
        <v>7641.119999999999</v>
      </c>
    </row>
    <row r="142" spans="1:7" x14ac:dyDescent="0.3">
      <c r="A142" s="2">
        <f>raw_OpenNEM_data!A142</f>
        <v>44194.645833333336</v>
      </c>
      <c r="B142">
        <f>raw_OpenNEM_data!E142/nsw_capacity_data!$C$10</f>
        <v>0.49167733798991076</v>
      </c>
      <c r="C142">
        <f>MAX(raw_OpenNEM_data!K142,0)/nsw_capacity_data!$C$6</f>
        <v>0.89686330439443684</v>
      </c>
      <c r="D142">
        <f>raw_OpenNEM_data!J142/nsw_capacity_data!$D$11</f>
        <v>0.31276995305164318</v>
      </c>
      <c r="E142">
        <f>raw_OpenNEM_data!L142/nsw_capacity_data!$G$2</f>
        <v>0.22076535511453679</v>
      </c>
      <c r="F142">
        <v>1</v>
      </c>
      <c r="G142">
        <f>SUM(raw_OpenNEM_data!D$2:E$2,raw_OpenNEM_data!G$2:L$2)</f>
        <v>7641.119999999999</v>
      </c>
    </row>
    <row r="143" spans="1:7" x14ac:dyDescent="0.3">
      <c r="A143" s="2">
        <f>raw_OpenNEM_data!A143</f>
        <v>44194.666666666664</v>
      </c>
      <c r="B143">
        <f>raw_OpenNEM_data!E143/nsw_capacity_data!$C$10</f>
        <v>0.51907644547923948</v>
      </c>
      <c r="C143">
        <f>MAX(raw_OpenNEM_data!K143,0)/nsw_capacity_data!$C$6</f>
        <v>0.85391440850746125</v>
      </c>
      <c r="D143">
        <f>raw_OpenNEM_data!J143/nsw_capacity_data!$D$11</f>
        <v>0.32373574782025488</v>
      </c>
      <c r="E143">
        <f>raw_OpenNEM_data!L143/nsw_capacity_data!$G$2</f>
        <v>0.17255941662186308</v>
      </c>
      <c r="F143">
        <v>1</v>
      </c>
      <c r="G143">
        <f>SUM(raw_OpenNEM_data!D$2:E$2,raw_OpenNEM_data!G$2:L$2)</f>
        <v>7641.119999999999</v>
      </c>
    </row>
    <row r="144" spans="1:7" x14ac:dyDescent="0.3">
      <c r="A144" s="2">
        <f>raw_OpenNEM_data!A144</f>
        <v>44194.6875</v>
      </c>
      <c r="B144">
        <f>raw_OpenNEM_data!E144/nsw_capacity_data!$C$10</f>
        <v>0.53853996895615064</v>
      </c>
      <c r="C144">
        <f>MAX(raw_OpenNEM_data!K144,0)/nsw_capacity_data!$C$6</f>
        <v>0.85752299637226836</v>
      </c>
      <c r="D144">
        <f>raw_OpenNEM_data!J144/nsw_capacity_data!$D$11</f>
        <v>0.32783366867873909</v>
      </c>
      <c r="E144">
        <f>raw_OpenNEM_data!L144/nsw_capacity_data!$G$2</f>
        <v>0.12987664726611933</v>
      </c>
      <c r="F144">
        <v>1</v>
      </c>
      <c r="G144">
        <f>SUM(raw_OpenNEM_data!D$2:E$2,raw_OpenNEM_data!G$2:L$2)</f>
        <v>7641.119999999999</v>
      </c>
    </row>
    <row r="145" spans="1:7" x14ac:dyDescent="0.3">
      <c r="A145" s="2">
        <f>raw_OpenNEM_data!A145</f>
        <v>44194.708333333336</v>
      </c>
      <c r="B145">
        <f>raw_OpenNEM_data!E145/nsw_capacity_data!$C$10</f>
        <v>0.55463523476911136</v>
      </c>
      <c r="C145">
        <f>MAX(raw_OpenNEM_data!K145,0)/nsw_capacity_data!$C$6</f>
        <v>0.83298077015113947</v>
      </c>
      <c r="D145">
        <f>raw_OpenNEM_data!J145/nsw_capacity_data!$D$11</f>
        <v>0.34535881958417164</v>
      </c>
      <c r="E145">
        <f>raw_OpenNEM_data!L145/nsw_capacity_data!$G$2</f>
        <v>9.127902745267448E-2</v>
      </c>
      <c r="F145">
        <v>1</v>
      </c>
      <c r="G145">
        <f>SUM(raw_OpenNEM_data!D$2:E$2,raw_OpenNEM_data!G$2:L$2)</f>
        <v>7641.119999999999</v>
      </c>
    </row>
    <row r="146" spans="1:7" x14ac:dyDescent="0.3">
      <c r="A146" s="2">
        <f>raw_OpenNEM_data!A146</f>
        <v>44194.729166666664</v>
      </c>
      <c r="B146">
        <f>raw_OpenNEM_data!E146/nsw_capacity_data!$C$10</f>
        <v>0.57214687621265037</v>
      </c>
      <c r="C146">
        <f>MAX(raw_OpenNEM_data!K146,0)/nsw_capacity_data!$C$6</f>
        <v>0.72158356704603099</v>
      </c>
      <c r="D146">
        <f>raw_OpenNEM_data!J146/nsw_capacity_data!$D$11</f>
        <v>0.34239436619718311</v>
      </c>
      <c r="E146">
        <f>raw_OpenNEM_data!L146/nsw_capacity_data!$G$2</f>
        <v>5.7811322438036029E-2</v>
      </c>
      <c r="F146">
        <v>1</v>
      </c>
      <c r="G146">
        <f>SUM(raw_OpenNEM_data!D$2:E$2,raw_OpenNEM_data!G$2:L$2)</f>
        <v>7641.119999999999</v>
      </c>
    </row>
    <row r="147" spans="1:7" x14ac:dyDescent="0.3">
      <c r="A147" s="2">
        <f>raw_OpenNEM_data!A147</f>
        <v>44194.75</v>
      </c>
      <c r="B147">
        <f>raw_OpenNEM_data!E147/nsw_capacity_data!$C$10</f>
        <v>0.58629123011253392</v>
      </c>
      <c r="C147">
        <f>MAX(raw_OpenNEM_data!K147,0)/nsw_capacity_data!$C$6</f>
        <v>0.56411704459525425</v>
      </c>
      <c r="D147">
        <f>raw_OpenNEM_data!J147/nsw_capacity_data!$D$11</f>
        <v>0.38166331321260893</v>
      </c>
      <c r="E147">
        <f>raw_OpenNEM_data!L147/nsw_capacity_data!$G$2</f>
        <v>3.1988599145875055E-2</v>
      </c>
      <c r="F147">
        <v>1</v>
      </c>
      <c r="G147">
        <f>SUM(raw_OpenNEM_data!D$2:E$2,raw_OpenNEM_data!G$2:L$2)</f>
        <v>7641.119999999999</v>
      </c>
    </row>
    <row r="148" spans="1:7" x14ac:dyDescent="0.3">
      <c r="A148" s="2">
        <f>raw_OpenNEM_data!A148</f>
        <v>44194.770833333336</v>
      </c>
      <c r="B148">
        <f>raw_OpenNEM_data!E148/nsw_capacity_data!$C$10</f>
        <v>0.59249514939852543</v>
      </c>
      <c r="C148">
        <f>MAX(raw_OpenNEM_data!K148,0)/nsw_capacity_data!$C$6</f>
        <v>0.29880447579757452</v>
      </c>
      <c r="D148">
        <f>raw_OpenNEM_data!J148/nsw_capacity_data!$D$11</f>
        <v>0.44977867203219318</v>
      </c>
      <c r="E148">
        <f>raw_OpenNEM_data!L148/nsw_capacity_data!$G$2</f>
        <v>1.2560660949022499E-2</v>
      </c>
      <c r="F148">
        <v>1</v>
      </c>
      <c r="G148">
        <f>SUM(raw_OpenNEM_data!D$2:E$2,raw_OpenNEM_data!G$2:L$2)</f>
        <v>7641.119999999999</v>
      </c>
    </row>
    <row r="149" spans="1:7" x14ac:dyDescent="0.3">
      <c r="A149" s="2">
        <f>raw_OpenNEM_data!A149</f>
        <v>44194.791666666664</v>
      </c>
      <c r="B149">
        <f>raw_OpenNEM_data!E149/nsw_capacity_data!$C$10</f>
        <v>0.61520081490104772</v>
      </c>
      <c r="C149">
        <f>MAX(raw_OpenNEM_data!K149,0)/nsw_capacity_data!$C$6</f>
        <v>8.4950178515023025E-2</v>
      </c>
      <c r="D149">
        <f>raw_OpenNEM_data!J149/nsw_capacity_data!$D$11</f>
        <v>0.49313212608987256</v>
      </c>
      <c r="E149">
        <f>raw_OpenNEM_data!L149/nsw_capacity_data!$G$2</f>
        <v>2.456372246339213E-3</v>
      </c>
      <c r="F149">
        <v>1</v>
      </c>
      <c r="G149">
        <f>SUM(raw_OpenNEM_data!D$2:E$2,raw_OpenNEM_data!G$2:L$2)</f>
        <v>7641.119999999999</v>
      </c>
    </row>
    <row r="150" spans="1:7" x14ac:dyDescent="0.3">
      <c r="A150" s="2">
        <f>raw_OpenNEM_data!A150</f>
        <v>44194.8125</v>
      </c>
      <c r="B150">
        <f>raw_OpenNEM_data!E150/nsw_capacity_data!$C$10</f>
        <v>0.63900853705859528</v>
      </c>
      <c r="C150">
        <f>MAX(raw_OpenNEM_data!K150,0)/nsw_capacity_data!$C$6</f>
        <v>4.7380662946407207E-3</v>
      </c>
      <c r="D150">
        <f>raw_OpenNEM_data!J150/nsw_capacity_data!$D$11</f>
        <v>0.54846411804158279</v>
      </c>
      <c r="E150">
        <f>raw_OpenNEM_data!L150/nsw_capacity_data!$G$2</f>
        <v>1.7314929812904846E-4</v>
      </c>
      <c r="F150">
        <v>1</v>
      </c>
      <c r="G150">
        <f>SUM(raw_OpenNEM_data!D$2:E$2,raw_OpenNEM_data!G$2:L$2)</f>
        <v>7641.119999999999</v>
      </c>
    </row>
    <row r="151" spans="1:7" x14ac:dyDescent="0.3">
      <c r="A151" s="2">
        <f>raw_OpenNEM_data!A151</f>
        <v>44194.833333333336</v>
      </c>
      <c r="B151">
        <f>raw_OpenNEM_data!E151/nsw_capacity_data!$C$10</f>
        <v>0.64338280946837401</v>
      </c>
      <c r="C151">
        <f>MAX(raw_OpenNEM_data!K151,0)/nsw_capacity_data!$C$6</f>
        <v>0</v>
      </c>
      <c r="D151">
        <f>raw_OpenNEM_data!J151/nsw_capacity_data!$D$11</f>
        <v>0.58252179745137489</v>
      </c>
      <c r="E151">
        <f>raw_OpenNEM_data!L151/nsw_capacity_data!$G$2</f>
        <v>0</v>
      </c>
      <c r="F151">
        <v>1</v>
      </c>
      <c r="G151">
        <f>SUM(raw_OpenNEM_data!D$2:E$2,raw_OpenNEM_data!G$2:L$2)</f>
        <v>7641.119999999999</v>
      </c>
    </row>
    <row r="152" spans="1:7" x14ac:dyDescent="0.3">
      <c r="A152" s="2">
        <f>raw_OpenNEM_data!A152</f>
        <v>44194.854166666664</v>
      </c>
      <c r="B152">
        <f>raw_OpenNEM_data!E152/nsw_capacity_data!$C$10</f>
        <v>0.65048506014745822</v>
      </c>
      <c r="C152">
        <f>MAX(raw_OpenNEM_data!K152,0)/nsw_capacity_data!$C$6</f>
        <v>0</v>
      </c>
      <c r="D152">
        <f>raw_OpenNEM_data!J152/nsw_capacity_data!$D$11</f>
        <v>0.59165660630449357</v>
      </c>
      <c r="E152">
        <f>raw_OpenNEM_data!L152/nsw_capacity_data!$G$2</f>
        <v>0</v>
      </c>
      <c r="F152">
        <v>1</v>
      </c>
      <c r="G152">
        <f>SUM(raw_OpenNEM_data!D$2:E$2,raw_OpenNEM_data!G$2:L$2)</f>
        <v>7641.119999999999</v>
      </c>
    </row>
    <row r="153" spans="1:7" x14ac:dyDescent="0.3">
      <c r="A153" s="2">
        <f>raw_OpenNEM_data!A153</f>
        <v>44194.875</v>
      </c>
      <c r="B153">
        <f>raw_OpenNEM_data!E153/nsw_capacity_data!$C$10</f>
        <v>0.63829549864183166</v>
      </c>
      <c r="C153">
        <f>MAX(raw_OpenNEM_data!K153,0)/nsw_capacity_data!$C$6</f>
        <v>0</v>
      </c>
      <c r="D153">
        <f>raw_OpenNEM_data!J153/nsw_capacity_data!$D$11</f>
        <v>0.60331991951710262</v>
      </c>
      <c r="E153">
        <f>raw_OpenNEM_data!L153/nsw_capacity_data!$G$2</f>
        <v>0</v>
      </c>
      <c r="F153">
        <v>1</v>
      </c>
      <c r="G153">
        <f>SUM(raw_OpenNEM_data!D$2:E$2,raw_OpenNEM_data!G$2:L$2)</f>
        <v>7641.119999999999</v>
      </c>
    </row>
    <row r="154" spans="1:7" x14ac:dyDescent="0.3">
      <c r="A154" s="2">
        <f>raw_OpenNEM_data!A154</f>
        <v>44194.895833333336</v>
      </c>
      <c r="B154">
        <f>raw_OpenNEM_data!E154/nsw_capacity_data!$C$10</f>
        <v>0.63071788901823822</v>
      </c>
      <c r="C154">
        <f>MAX(raw_OpenNEM_data!K154,0)/nsw_capacity_data!$C$6</f>
        <v>0</v>
      </c>
      <c r="D154">
        <f>raw_OpenNEM_data!J154/nsw_capacity_data!$D$11</f>
        <v>0.65977196512407776</v>
      </c>
      <c r="E154">
        <f>raw_OpenNEM_data!L154/nsw_capacity_data!$G$2</f>
        <v>0</v>
      </c>
      <c r="F154">
        <v>1</v>
      </c>
      <c r="G154">
        <f>SUM(raw_OpenNEM_data!D$2:E$2,raw_OpenNEM_data!G$2:L$2)</f>
        <v>7641.119999999999</v>
      </c>
    </row>
    <row r="155" spans="1:7" x14ac:dyDescent="0.3">
      <c r="A155" s="2">
        <f>raw_OpenNEM_data!A155</f>
        <v>44194.916666666664</v>
      </c>
      <c r="B155">
        <f>raw_OpenNEM_data!E155/nsw_capacity_data!$C$10</f>
        <v>0.61564512999611953</v>
      </c>
      <c r="C155">
        <f>MAX(raw_OpenNEM_data!K155,0)/nsw_capacity_data!$C$6</f>
        <v>0</v>
      </c>
      <c r="D155">
        <f>raw_OpenNEM_data!J155/nsw_capacity_data!$D$11</f>
        <v>0.67221327967806843</v>
      </c>
      <c r="E155">
        <f>raw_OpenNEM_data!L155/nsw_capacity_data!$G$2</f>
        <v>0</v>
      </c>
      <c r="F155">
        <v>1</v>
      </c>
      <c r="G155">
        <f>SUM(raw_OpenNEM_data!D$2:E$2,raw_OpenNEM_data!G$2:L$2)</f>
        <v>7641.119999999999</v>
      </c>
    </row>
    <row r="156" spans="1:7" x14ac:dyDescent="0.3">
      <c r="A156" s="2">
        <f>raw_OpenNEM_data!A156</f>
        <v>44194.9375</v>
      </c>
      <c r="B156">
        <f>raw_OpenNEM_data!E156/nsw_capacity_data!$C$10</f>
        <v>0.62259992239037643</v>
      </c>
      <c r="C156">
        <f>MAX(raw_OpenNEM_data!K156,0)/nsw_capacity_data!$C$6</f>
        <v>0</v>
      </c>
      <c r="D156">
        <f>raw_OpenNEM_data!J156/nsw_capacity_data!$D$11</f>
        <v>0.65718309859154933</v>
      </c>
      <c r="E156">
        <f>raw_OpenNEM_data!L156/nsw_capacity_data!$G$2</f>
        <v>0</v>
      </c>
      <c r="F156">
        <v>1</v>
      </c>
      <c r="G156">
        <f>SUM(raw_OpenNEM_data!D$2:E$2,raw_OpenNEM_data!G$2:L$2)</f>
        <v>7641.119999999999</v>
      </c>
    </row>
    <row r="157" spans="1:7" x14ac:dyDescent="0.3">
      <c r="A157" s="2">
        <f>raw_OpenNEM_data!A157</f>
        <v>44194.958333333336</v>
      </c>
      <c r="B157">
        <f>raw_OpenNEM_data!E157/nsw_capacity_data!$C$10</f>
        <v>0.59329937912301123</v>
      </c>
      <c r="C157">
        <f>MAX(raw_OpenNEM_data!K157,0)/nsw_capacity_data!$C$6</f>
        <v>0</v>
      </c>
      <c r="D157">
        <f>raw_OpenNEM_data!J157/nsw_capacity_data!$D$11</f>
        <v>0.67295774647887319</v>
      </c>
      <c r="E157">
        <f>raw_OpenNEM_data!L157/nsw_capacity_data!$G$2</f>
        <v>0</v>
      </c>
      <c r="F157">
        <v>1</v>
      </c>
      <c r="G157">
        <f>SUM(raw_OpenNEM_data!D$2:E$2,raw_OpenNEM_data!G$2:L$2)</f>
        <v>7641.119999999999</v>
      </c>
    </row>
    <row r="158" spans="1:7" x14ac:dyDescent="0.3">
      <c r="A158" s="2">
        <f>raw_OpenNEM_data!A158</f>
        <v>44194.979166666664</v>
      </c>
      <c r="B158">
        <f>raw_OpenNEM_data!E158/nsw_capacity_data!$C$10</f>
        <v>0.59195091191307725</v>
      </c>
      <c r="C158">
        <f>MAX(raw_OpenNEM_data!K158,0)/nsw_capacity_data!$C$6</f>
        <v>0</v>
      </c>
      <c r="D158">
        <f>raw_OpenNEM_data!J158/nsw_capacity_data!$D$11</f>
        <v>0.67943661971830982</v>
      </c>
      <c r="E158">
        <f>raw_OpenNEM_data!L158/nsw_capacity_data!$G$2</f>
        <v>0</v>
      </c>
      <c r="F158">
        <v>1</v>
      </c>
      <c r="G158">
        <f>SUM(raw_OpenNEM_data!D$2:E$2,raw_OpenNEM_data!G$2:L$2)</f>
        <v>7641.119999999999</v>
      </c>
    </row>
    <row r="159" spans="1:7" x14ac:dyDescent="0.3">
      <c r="A159" s="2">
        <f>raw_OpenNEM_data!A159</f>
        <v>44195</v>
      </c>
      <c r="B159">
        <f>raw_OpenNEM_data!E159/nsw_capacity_data!$C$10</f>
        <v>0.58460225067908422</v>
      </c>
      <c r="C159">
        <f>MAX(raw_OpenNEM_data!K159,0)/nsw_capacity_data!$C$6</f>
        <v>0</v>
      </c>
      <c r="D159">
        <f>raw_OpenNEM_data!J159/nsw_capacity_data!$D$11</f>
        <v>0.66091213950368877</v>
      </c>
      <c r="E159">
        <f>raw_OpenNEM_data!L159/nsw_capacity_data!$G$2</f>
        <v>0</v>
      </c>
      <c r="F159">
        <v>1</v>
      </c>
      <c r="G159">
        <f>SUM(raw_OpenNEM_data!D$2:E$2,raw_OpenNEM_data!G$2:L$2)</f>
        <v>7641.119999999999</v>
      </c>
    </row>
    <row r="160" spans="1:7" x14ac:dyDescent="0.3">
      <c r="A160" s="2">
        <f>raw_OpenNEM_data!A160</f>
        <v>44195.020833333336</v>
      </c>
      <c r="B160">
        <f>raw_OpenNEM_data!E160/nsw_capacity_data!$C$10</f>
        <v>0.56665987582460231</v>
      </c>
      <c r="C160">
        <f>MAX(raw_OpenNEM_data!K160,0)/nsw_capacity_data!$C$6</f>
        <v>0</v>
      </c>
      <c r="D160">
        <f>raw_OpenNEM_data!J160/nsw_capacity_data!$D$11</f>
        <v>0.62553990610328636</v>
      </c>
      <c r="E160">
        <f>raw_OpenNEM_data!L160/nsw_capacity_data!$G$2</f>
        <v>0</v>
      </c>
      <c r="F160">
        <v>1</v>
      </c>
      <c r="G160">
        <f>SUM(raw_OpenNEM_data!D$2:E$2,raw_OpenNEM_data!G$2:L$2)</f>
        <v>7641.119999999999</v>
      </c>
    </row>
    <row r="161" spans="1:7" x14ac:dyDescent="0.3">
      <c r="A161" s="2">
        <f>raw_OpenNEM_data!A161</f>
        <v>44195.041666666664</v>
      </c>
      <c r="B161">
        <f>raw_OpenNEM_data!E161/nsw_capacity_data!$C$10</f>
        <v>0.5353337213814513</v>
      </c>
      <c r="C161">
        <f>MAX(raw_OpenNEM_data!K161,0)/nsw_capacity_data!$C$6</f>
        <v>0</v>
      </c>
      <c r="D161">
        <f>raw_OpenNEM_data!J161/nsw_capacity_data!$D$11</f>
        <v>0.61503688799463441</v>
      </c>
      <c r="E161">
        <f>raw_OpenNEM_data!L161/nsw_capacity_data!$G$2</f>
        <v>0</v>
      </c>
      <c r="F161">
        <v>1</v>
      </c>
      <c r="G161">
        <f>SUM(raw_OpenNEM_data!D$2:E$2,raw_OpenNEM_data!G$2:L$2)</f>
        <v>7641.119999999999</v>
      </c>
    </row>
    <row r="162" spans="1:7" x14ac:dyDescent="0.3">
      <c r="A162" s="2">
        <f>raw_OpenNEM_data!A162</f>
        <v>44195.0625</v>
      </c>
      <c r="B162">
        <f>raw_OpenNEM_data!E162/nsw_capacity_data!$C$10</f>
        <v>0.48866802483507948</v>
      </c>
      <c r="C162">
        <f>MAX(raw_OpenNEM_data!K162,0)/nsw_capacity_data!$C$6</f>
        <v>0</v>
      </c>
      <c r="D162">
        <f>raw_OpenNEM_data!J162/nsw_capacity_data!$D$11</f>
        <v>0.6071428571428571</v>
      </c>
      <c r="E162">
        <f>raw_OpenNEM_data!L162/nsw_capacity_data!$G$2</f>
        <v>0</v>
      </c>
      <c r="F162">
        <v>1</v>
      </c>
      <c r="G162">
        <f>SUM(raw_OpenNEM_data!D$2:E$2,raw_OpenNEM_data!G$2:L$2)</f>
        <v>7641.119999999999</v>
      </c>
    </row>
    <row r="163" spans="1:7" x14ac:dyDescent="0.3">
      <c r="A163" s="2">
        <f>raw_OpenNEM_data!A163</f>
        <v>44195.083333333336</v>
      </c>
      <c r="B163">
        <f>raw_OpenNEM_data!E163/nsw_capacity_data!$C$10</f>
        <v>0.45182673651532795</v>
      </c>
      <c r="C163">
        <f>MAX(raw_OpenNEM_data!K163,0)/nsw_capacity_data!$C$6</f>
        <v>0</v>
      </c>
      <c r="D163">
        <f>raw_OpenNEM_data!J163/nsw_capacity_data!$D$11</f>
        <v>0.58579476861167001</v>
      </c>
      <c r="E163">
        <f>raw_OpenNEM_data!L163/nsw_capacity_data!$G$2</f>
        <v>0</v>
      </c>
      <c r="F163">
        <v>1</v>
      </c>
      <c r="G163">
        <f>SUM(raw_OpenNEM_data!D$2:E$2,raw_OpenNEM_data!G$2:L$2)</f>
        <v>7641.119999999999</v>
      </c>
    </row>
    <row r="164" spans="1:7" x14ac:dyDescent="0.3">
      <c r="A164" s="2">
        <f>raw_OpenNEM_data!A164</f>
        <v>44195.104166666664</v>
      </c>
      <c r="B164">
        <f>raw_OpenNEM_data!E164/nsw_capacity_data!$C$10</f>
        <v>0.44031334885525802</v>
      </c>
      <c r="C164">
        <f>MAX(raw_OpenNEM_data!K164,0)/nsw_capacity_data!$C$6</f>
        <v>0</v>
      </c>
      <c r="D164">
        <f>raw_OpenNEM_data!J164/nsw_capacity_data!$D$11</f>
        <v>0.59150234741784036</v>
      </c>
      <c r="E164">
        <f>raw_OpenNEM_data!L164/nsw_capacity_data!$G$2</f>
        <v>0</v>
      </c>
      <c r="F164">
        <v>1</v>
      </c>
      <c r="G164">
        <f>SUM(raw_OpenNEM_data!D$2:E$2,raw_OpenNEM_data!G$2:L$2)</f>
        <v>7641.119999999999</v>
      </c>
    </row>
    <row r="165" spans="1:7" x14ac:dyDescent="0.3">
      <c r="A165" s="2">
        <f>raw_OpenNEM_data!A165</f>
        <v>44195.125</v>
      </c>
      <c r="B165">
        <f>raw_OpenNEM_data!E165/nsw_capacity_data!$C$10</f>
        <v>0.42980403570042686</v>
      </c>
      <c r="C165">
        <f>MAX(raw_OpenNEM_data!K165,0)/nsw_capacity_data!$C$6</f>
        <v>0</v>
      </c>
      <c r="D165">
        <f>raw_OpenNEM_data!J165/nsw_capacity_data!$D$11</f>
        <v>0.60696177062374246</v>
      </c>
      <c r="E165">
        <f>raw_OpenNEM_data!L165/nsw_capacity_data!$G$2</f>
        <v>0</v>
      </c>
      <c r="F165">
        <v>1</v>
      </c>
      <c r="G165">
        <f>SUM(raw_OpenNEM_data!D$2:E$2,raw_OpenNEM_data!G$2:L$2)</f>
        <v>7641.119999999999</v>
      </c>
    </row>
    <row r="166" spans="1:7" x14ac:dyDescent="0.3">
      <c r="A166" s="2">
        <f>raw_OpenNEM_data!A166</f>
        <v>44195.145833333336</v>
      </c>
      <c r="B166">
        <f>raw_OpenNEM_data!E166/nsw_capacity_data!$C$10</f>
        <v>0.42674427629026002</v>
      </c>
      <c r="C166">
        <f>MAX(raw_OpenNEM_data!K166,0)/nsw_capacity_data!$C$6</f>
        <v>0</v>
      </c>
      <c r="D166">
        <f>raw_OpenNEM_data!J166/nsw_capacity_data!$D$11</f>
        <v>0.60042924211938298</v>
      </c>
      <c r="E166">
        <f>raw_OpenNEM_data!L166/nsw_capacity_data!$G$2</f>
        <v>0</v>
      </c>
      <c r="F166">
        <v>1</v>
      </c>
      <c r="G166">
        <f>SUM(raw_OpenNEM_data!D$2:E$2,raw_OpenNEM_data!G$2:L$2)</f>
        <v>7641.119999999999</v>
      </c>
    </row>
    <row r="167" spans="1:7" x14ac:dyDescent="0.3">
      <c r="A167" s="2">
        <f>raw_OpenNEM_data!A167</f>
        <v>44195.166666666664</v>
      </c>
      <c r="B167">
        <f>raw_OpenNEM_data!E167/nsw_capacity_data!$C$10</f>
        <v>0.42916569654637177</v>
      </c>
      <c r="C167">
        <f>MAX(raw_OpenNEM_data!K167,0)/nsw_capacity_data!$C$6</f>
        <v>0</v>
      </c>
      <c r="D167">
        <f>raw_OpenNEM_data!J167/nsw_capacity_data!$D$11</f>
        <v>0.60416498993963774</v>
      </c>
      <c r="E167">
        <f>raw_OpenNEM_data!L167/nsw_capacity_data!$G$2</f>
        <v>1.7608403199564249E-5</v>
      </c>
      <c r="F167">
        <v>1</v>
      </c>
      <c r="G167">
        <f>SUM(raw_OpenNEM_data!D$2:E$2,raw_OpenNEM_data!G$2:L$2)</f>
        <v>7641.119999999999</v>
      </c>
    </row>
    <row r="168" spans="1:7" x14ac:dyDescent="0.3">
      <c r="A168" s="2">
        <f>raw_OpenNEM_data!A168</f>
        <v>44195.1875</v>
      </c>
      <c r="B168">
        <f>raw_OpenNEM_data!E168/nsw_capacity_data!$C$10</f>
        <v>0.45135816841288323</v>
      </c>
      <c r="C168">
        <f>MAX(raw_OpenNEM_data!K168,0)/nsw_capacity_data!$C$6</f>
        <v>0</v>
      </c>
      <c r="D168">
        <f>raw_OpenNEM_data!J168/nsw_capacity_data!$D$11</f>
        <v>0.59653252850435945</v>
      </c>
      <c r="E168">
        <f>raw_OpenNEM_data!L168/nsw_capacity_data!$G$2</f>
        <v>8.1585601491314353E-4</v>
      </c>
      <c r="F168">
        <v>1</v>
      </c>
      <c r="G168">
        <f>SUM(raw_OpenNEM_data!D$2:E$2,raw_OpenNEM_data!G$2:L$2)</f>
        <v>7641.119999999999</v>
      </c>
    </row>
    <row r="169" spans="1:7" x14ac:dyDescent="0.3">
      <c r="A169" s="2">
        <f>raw_OpenNEM_data!A169</f>
        <v>44195.208333333336</v>
      </c>
      <c r="B169">
        <f>raw_OpenNEM_data!E169/nsw_capacity_data!$C$10</f>
        <v>0.47253880481179666</v>
      </c>
      <c r="C169">
        <f>MAX(raw_OpenNEM_data!K169,0)/nsw_capacity_data!$C$6</f>
        <v>4.3073329951279281E-4</v>
      </c>
      <c r="D169">
        <f>raw_OpenNEM_data!J169/nsw_capacity_data!$D$11</f>
        <v>0.56336016096579478</v>
      </c>
      <c r="E169">
        <f>raw_OpenNEM_data!L169/nsw_capacity_data!$G$2</f>
        <v>8.3904041245923648E-3</v>
      </c>
      <c r="F169">
        <v>1</v>
      </c>
      <c r="G169">
        <f>SUM(raw_OpenNEM_data!D$2:E$2,raw_OpenNEM_data!G$2:L$2)</f>
        <v>7641.119999999999</v>
      </c>
    </row>
    <row r="170" spans="1:7" x14ac:dyDescent="0.3">
      <c r="A170" s="2">
        <f>raw_OpenNEM_data!A170</f>
        <v>44195.229166666664</v>
      </c>
      <c r="B170">
        <f>raw_OpenNEM_data!E170/nsw_capacity_data!$C$10</f>
        <v>0.49299670159099734</v>
      </c>
      <c r="C170">
        <f>MAX(raw_OpenNEM_data!K170,0)/nsw_capacity_data!$C$6</f>
        <v>4.5188709044442103E-2</v>
      </c>
      <c r="D170">
        <f>raw_OpenNEM_data!J170/nsw_capacity_data!$D$11</f>
        <v>0.55728370221327961</v>
      </c>
      <c r="E170">
        <f>raw_OpenNEM_data!L170/nsw_capacity_data!$G$2</f>
        <v>2.8704631949156324E-2</v>
      </c>
      <c r="F170">
        <v>1</v>
      </c>
      <c r="G170">
        <f>SUM(raw_OpenNEM_data!D$2:E$2,raw_OpenNEM_data!G$2:L$2)</f>
        <v>7641.119999999999</v>
      </c>
    </row>
    <row r="171" spans="1:7" x14ac:dyDescent="0.3">
      <c r="A171" s="2">
        <f>raw_OpenNEM_data!A171</f>
        <v>44195.25</v>
      </c>
      <c r="B171">
        <f>raw_OpenNEM_data!E171/nsw_capacity_data!$C$10</f>
        <v>0.47984090027163367</v>
      </c>
      <c r="C171">
        <f>MAX(raw_OpenNEM_data!K171,0)/nsw_capacity_data!$C$6</f>
        <v>0.26098609210035129</v>
      </c>
      <c r="D171">
        <f>raw_OpenNEM_data!J171/nsw_capacity_data!$D$11</f>
        <v>0.54499664654594238</v>
      </c>
      <c r="E171">
        <f>raw_OpenNEM_data!L171/nsw_capacity_data!$G$2</f>
        <v>6.1353546215015042E-2</v>
      </c>
      <c r="F171">
        <v>1</v>
      </c>
      <c r="G171">
        <f>SUM(raw_OpenNEM_data!D$2:E$2,raw_OpenNEM_data!G$2:L$2)</f>
        <v>7641.119999999999</v>
      </c>
    </row>
    <row r="172" spans="1:7" x14ac:dyDescent="0.3">
      <c r="A172" s="2">
        <f>raw_OpenNEM_data!A172</f>
        <v>44195.270833333336</v>
      </c>
      <c r="B172">
        <f>raw_OpenNEM_data!E172/nsw_capacity_data!$C$10</f>
        <v>0.46245246410554908</v>
      </c>
      <c r="C172">
        <f>MAX(raw_OpenNEM_data!K172,0)/nsw_capacity_data!$C$6</f>
        <v>0.54075215605946036</v>
      </c>
      <c r="D172">
        <f>raw_OpenNEM_data!J172/nsw_capacity_data!$D$11</f>
        <v>0.49608987256874576</v>
      </c>
      <c r="E172">
        <f>raw_OpenNEM_data!L172/nsw_capacity_data!$G$2</f>
        <v>0.10353447607957121</v>
      </c>
      <c r="F172">
        <v>1</v>
      </c>
      <c r="G172">
        <f>SUM(raw_OpenNEM_data!D$2:E$2,raw_OpenNEM_data!G$2:L$2)</f>
        <v>7641.119999999999</v>
      </c>
    </row>
    <row r="173" spans="1:7" x14ac:dyDescent="0.3">
      <c r="A173" s="2">
        <f>raw_OpenNEM_data!A173</f>
        <v>44195.291666666664</v>
      </c>
      <c r="B173">
        <f>raw_OpenNEM_data!E173/nsw_capacity_data!$C$10</f>
        <v>0.45787058595265806</v>
      </c>
      <c r="C173">
        <f>MAX(raw_OpenNEM_data!K173,0)/nsw_capacity_data!$C$6</f>
        <v>0.7502608329424828</v>
      </c>
      <c r="D173">
        <f>raw_OpenNEM_data!J173/nsw_capacity_data!$D$11</f>
        <v>0.42635144198524483</v>
      </c>
      <c r="E173">
        <f>raw_OpenNEM_data!L173/nsw_capacity_data!$G$2</f>
        <v>0.14988859750242409</v>
      </c>
      <c r="F173">
        <v>1</v>
      </c>
      <c r="G173">
        <f>SUM(raw_OpenNEM_data!D$2:E$2,raw_OpenNEM_data!G$2:L$2)</f>
        <v>7641.119999999999</v>
      </c>
    </row>
    <row r="174" spans="1:7" x14ac:dyDescent="0.3">
      <c r="A174" s="2">
        <f>raw_OpenNEM_data!A174</f>
        <v>44195.3125</v>
      </c>
      <c r="B174">
        <f>raw_OpenNEM_data!E174/nsw_capacity_data!$C$10</f>
        <v>0.45919285991462938</v>
      </c>
      <c r="C174">
        <f>MAX(raw_OpenNEM_data!K174,0)/nsw_capacity_data!$C$6</f>
        <v>0.83935562298392885</v>
      </c>
      <c r="D174">
        <f>raw_OpenNEM_data!J174/nsw_capacity_data!$D$11</f>
        <v>0.35311871227364183</v>
      </c>
      <c r="E174">
        <f>raw_OpenNEM_data!L174/nsw_capacity_data!$G$2</f>
        <v>0.19195800748004968</v>
      </c>
      <c r="F174">
        <v>1</v>
      </c>
      <c r="G174">
        <f>SUM(raw_OpenNEM_data!D$2:E$2,raw_OpenNEM_data!G$2:L$2)</f>
        <v>7641.119999999999</v>
      </c>
    </row>
    <row r="175" spans="1:7" x14ac:dyDescent="0.3">
      <c r="A175" s="2">
        <f>raw_OpenNEM_data!A175</f>
        <v>44195.333333333336</v>
      </c>
      <c r="B175">
        <f>raw_OpenNEM_data!E175/nsw_capacity_data!$C$10</f>
        <v>0.4909516880093131</v>
      </c>
      <c r="C175">
        <f>MAX(raw_OpenNEM_data!K175,0)/nsw_capacity_data!$C$6</f>
        <v>0.88940683238731544</v>
      </c>
      <c r="D175">
        <f>raw_OpenNEM_data!J175/nsw_capacity_data!$D$11</f>
        <v>0.31486921529175055</v>
      </c>
      <c r="E175">
        <f>raw_OpenNEM_data!L175/nsw_capacity_data!$G$2</f>
        <v>0.22807284244235596</v>
      </c>
      <c r="F175">
        <v>1</v>
      </c>
      <c r="G175">
        <f>SUM(raw_OpenNEM_data!D$2:E$2,raw_OpenNEM_data!G$2:L$2)</f>
        <v>7641.119999999999</v>
      </c>
    </row>
    <row r="176" spans="1:7" x14ac:dyDescent="0.3">
      <c r="A176" s="2">
        <f>raw_OpenNEM_data!A176</f>
        <v>44195.354166666664</v>
      </c>
      <c r="B176">
        <f>raw_OpenNEM_data!E176/nsw_capacity_data!$C$10</f>
        <v>0.49892801707411716</v>
      </c>
      <c r="C176">
        <f>MAX(raw_OpenNEM_data!K176,0)/nsw_capacity_data!$C$6</f>
        <v>0.93234615642319063</v>
      </c>
      <c r="D176">
        <f>raw_OpenNEM_data!J176/nsw_capacity_data!$D$11</f>
        <v>0.28879275653923542</v>
      </c>
      <c r="E176">
        <f>raw_OpenNEM_data!L176/nsw_capacity_data!$G$2</f>
        <v>0.26743055832724866</v>
      </c>
      <c r="F176">
        <v>1</v>
      </c>
      <c r="G176">
        <f>SUM(raw_OpenNEM_data!D$2:E$2,raw_OpenNEM_data!G$2:L$2)</f>
        <v>7641.119999999999</v>
      </c>
    </row>
    <row r="177" spans="1:7" x14ac:dyDescent="0.3">
      <c r="A177" s="2">
        <f>raw_OpenNEM_data!A177</f>
        <v>44195.375</v>
      </c>
      <c r="B177">
        <f>raw_OpenNEM_data!E177/nsw_capacity_data!$C$10</f>
        <v>0.49649010477299182</v>
      </c>
      <c r="C177">
        <f>MAX(raw_OpenNEM_data!K177,0)/nsw_capacity_data!$C$6</f>
        <v>0.92589472878159895</v>
      </c>
      <c r="D177">
        <f>raw_OpenNEM_data!J177/nsw_capacity_data!$D$11</f>
        <v>0.25413145539906107</v>
      </c>
      <c r="E177">
        <f>raw_OpenNEM_data!L177/nsw_capacity_data!$G$2</f>
        <v>0.30484254565858948</v>
      </c>
      <c r="F177">
        <v>1</v>
      </c>
      <c r="G177">
        <f>SUM(raw_OpenNEM_data!D$2:E$2,raw_OpenNEM_data!G$2:L$2)</f>
        <v>7641.119999999999</v>
      </c>
    </row>
    <row r="178" spans="1:7" x14ac:dyDescent="0.3">
      <c r="A178" s="2">
        <f>raw_OpenNEM_data!A178</f>
        <v>44195.395833333336</v>
      </c>
      <c r="B178">
        <f>raw_OpenNEM_data!E178/nsw_capacity_data!$C$10</f>
        <v>0.49501261156383392</v>
      </c>
      <c r="C178">
        <f>MAX(raw_OpenNEM_data!K178,0)/nsw_capacity_data!$C$6</f>
        <v>0.9313315402065605</v>
      </c>
      <c r="D178">
        <f>raw_OpenNEM_data!J178/nsw_capacity_data!$D$11</f>
        <v>0.24132126089872569</v>
      </c>
      <c r="E178">
        <f>raw_OpenNEM_data!L178/nsw_capacity_data!$G$2</f>
        <v>0.34004467838838504</v>
      </c>
      <c r="F178">
        <v>1</v>
      </c>
      <c r="G178">
        <f>SUM(raw_OpenNEM_data!D$2:E$2,raw_OpenNEM_data!G$2:L$2)</f>
        <v>7641.119999999999</v>
      </c>
    </row>
    <row r="179" spans="1:7" x14ac:dyDescent="0.3">
      <c r="A179" s="2">
        <f>raw_OpenNEM_data!A179</f>
        <v>44195.416666666664</v>
      </c>
      <c r="B179">
        <f>raw_OpenNEM_data!E179/nsw_capacity_data!$C$10</f>
        <v>0.49614862242918123</v>
      </c>
      <c r="C179">
        <f>MAX(raw_OpenNEM_data!K179,0)/nsw_capacity_data!$C$6</f>
        <v>0.96391412135192822</v>
      </c>
      <c r="D179">
        <f>raw_OpenNEM_data!J179/nsw_capacity_data!$D$11</f>
        <v>0.2169684775318578</v>
      </c>
      <c r="E179">
        <f>raw_OpenNEM_data!L179/nsw_capacity_data!$G$2</f>
        <v>0.38128062394789791</v>
      </c>
      <c r="F179">
        <v>1</v>
      </c>
      <c r="G179">
        <f>SUM(raw_OpenNEM_data!D$2:E$2,raw_OpenNEM_data!G$2:L$2)</f>
        <v>7641.119999999999</v>
      </c>
    </row>
    <row r="180" spans="1:7" x14ac:dyDescent="0.3">
      <c r="A180" s="2">
        <f>raw_OpenNEM_data!A180</f>
        <v>44195.4375</v>
      </c>
      <c r="B180">
        <f>raw_OpenNEM_data!E180/nsw_capacity_data!$C$10</f>
        <v>0.47506305781916958</v>
      </c>
      <c r="C180">
        <f>MAX(raw_OpenNEM_data!K180,0)/nsw_capacity_data!$C$6</f>
        <v>0.98263666210408418</v>
      </c>
      <c r="D180">
        <f>raw_OpenNEM_data!J180/nsw_capacity_data!$D$11</f>
        <v>0.19018779342723005</v>
      </c>
      <c r="E180">
        <f>raw_OpenNEM_data!L180/nsw_capacity_data!$G$2</f>
        <v>0.42774626525768139</v>
      </c>
      <c r="F180">
        <v>1</v>
      </c>
      <c r="G180">
        <f>SUM(raw_OpenNEM_data!D$2:E$2,raw_OpenNEM_data!G$2:L$2)</f>
        <v>7641.119999999999</v>
      </c>
    </row>
    <row r="181" spans="1:7" x14ac:dyDescent="0.3">
      <c r="A181" s="2">
        <f>raw_OpenNEM_data!A181</f>
        <v>44195.458333333336</v>
      </c>
      <c r="B181">
        <f>raw_OpenNEM_data!E181/nsw_capacity_data!$C$10</f>
        <v>0.46344586728754361</v>
      </c>
      <c r="C181">
        <f>MAX(raw_OpenNEM_data!K181,0)/nsw_capacity_data!$C$6</f>
        <v>0.98856163793516028</v>
      </c>
      <c r="D181">
        <f>raw_OpenNEM_data!J181/nsw_capacity_data!$D$11</f>
        <v>0.18144198524480212</v>
      </c>
      <c r="E181">
        <f>raw_OpenNEM_data!L181/nsw_capacity_data!$G$2</f>
        <v>0.44354393766155709</v>
      </c>
      <c r="F181">
        <v>1</v>
      </c>
      <c r="G181">
        <f>SUM(raw_OpenNEM_data!D$2:E$2,raw_OpenNEM_data!G$2:L$2)</f>
        <v>7641.119999999999</v>
      </c>
    </row>
    <row r="182" spans="1:7" x14ac:dyDescent="0.3">
      <c r="A182" s="2">
        <f>raw_OpenNEM_data!A182</f>
        <v>44195.479166666664</v>
      </c>
      <c r="B182">
        <f>raw_OpenNEM_data!E182/nsw_capacity_data!$C$10</f>
        <v>0.45585370585952656</v>
      </c>
      <c r="C182">
        <f>MAX(raw_OpenNEM_data!K182,0)/nsw_capacity_data!$C$6</f>
        <v>1.0086529533946569</v>
      </c>
      <c r="D182">
        <f>raw_OpenNEM_data!J182/nsw_capacity_data!$D$11</f>
        <v>0.17013413816230716</v>
      </c>
      <c r="E182">
        <f>raw_OpenNEM_data!L182/nsw_capacity_data!$G$2</f>
        <v>0.43887184134593943</v>
      </c>
      <c r="F182">
        <v>1</v>
      </c>
      <c r="G182">
        <f>SUM(raw_OpenNEM_data!D$2:E$2,raw_OpenNEM_data!G$2:L$2)</f>
        <v>7641.119999999999</v>
      </c>
    </row>
    <row r="183" spans="1:7" x14ac:dyDescent="0.3">
      <c r="A183" s="2">
        <f>raw_OpenNEM_data!A183</f>
        <v>44195.5</v>
      </c>
      <c r="B183">
        <f>raw_OpenNEM_data!E183/nsw_capacity_data!$C$10</f>
        <v>0.45144062863795109</v>
      </c>
      <c r="C183">
        <f>MAX(raw_OpenNEM_data!K183,0)/nsw_capacity_data!$C$6</f>
        <v>0.96934136092578949</v>
      </c>
      <c r="D183">
        <f>raw_OpenNEM_data!J183/nsw_capacity_data!$D$11</f>
        <v>0.1638430583501006</v>
      </c>
      <c r="E183">
        <f>raw_OpenNEM_data!L183/nsw_capacity_data!$G$2</f>
        <v>0.41869261127923879</v>
      </c>
      <c r="F183">
        <v>1</v>
      </c>
      <c r="G183">
        <f>SUM(raw_OpenNEM_data!D$2:E$2,raw_OpenNEM_data!G$2:L$2)</f>
        <v>7641.119999999999</v>
      </c>
    </row>
    <row r="184" spans="1:7" x14ac:dyDescent="0.3">
      <c r="A184" s="2">
        <f>raw_OpenNEM_data!A184</f>
        <v>44195.520833333336</v>
      </c>
      <c r="B184">
        <f>raw_OpenNEM_data!E184/nsw_capacity_data!$C$10</f>
        <v>0.45466433837795889</v>
      </c>
      <c r="C184">
        <f>MAX(raw_OpenNEM_data!K184,0)/nsw_capacity_data!$C$6</f>
        <v>0.97267236510868826</v>
      </c>
      <c r="D184">
        <f>raw_OpenNEM_data!J184/nsw_capacity_data!$D$11</f>
        <v>0.18393024815560027</v>
      </c>
      <c r="E184">
        <f>raw_OpenNEM_data!L184/nsw_capacity_data!$G$2</f>
        <v>0.39941727924344911</v>
      </c>
      <c r="F184">
        <v>1</v>
      </c>
      <c r="G184">
        <f>SUM(raw_OpenNEM_data!D$2:E$2,raw_OpenNEM_data!G$2:L$2)</f>
        <v>7641.119999999999</v>
      </c>
    </row>
    <row r="185" spans="1:7" x14ac:dyDescent="0.3">
      <c r="A185" s="2">
        <f>raw_OpenNEM_data!A185</f>
        <v>44195.541666666664</v>
      </c>
      <c r="B185">
        <f>raw_OpenNEM_data!E185/nsw_capacity_data!$C$10</f>
        <v>0.46886689949553745</v>
      </c>
      <c r="C185">
        <f>MAX(raw_OpenNEM_data!K185,0)/nsw_capacity_data!$C$6</f>
        <v>0.93891244627798565</v>
      </c>
      <c r="D185">
        <f>raw_OpenNEM_data!J185/nsw_capacity_data!$D$11</f>
        <v>0.20866532528504358</v>
      </c>
      <c r="E185">
        <f>raw_OpenNEM_data!L185/nsw_capacity_data!$G$2</f>
        <v>0.38710607067308705</v>
      </c>
      <c r="F185">
        <v>1</v>
      </c>
      <c r="G185">
        <f>SUM(raw_OpenNEM_data!D$2:E$2,raw_OpenNEM_data!G$2:L$2)</f>
        <v>7641.119999999999</v>
      </c>
    </row>
    <row r="186" spans="1:7" x14ac:dyDescent="0.3">
      <c r="A186" s="2">
        <f>raw_OpenNEM_data!A186</f>
        <v>44195.5625</v>
      </c>
      <c r="B186">
        <f>raw_OpenNEM_data!E186/nsw_capacity_data!$C$10</f>
        <v>0.47205956538610788</v>
      </c>
      <c r="C186">
        <f>MAX(raw_OpenNEM_data!K186,0)/nsw_capacity_data!$C$6</f>
        <v>0.93958247585500565</v>
      </c>
      <c r="D186">
        <f>raw_OpenNEM_data!J186/nsw_capacity_data!$D$11</f>
        <v>0.25665325285043594</v>
      </c>
      <c r="E186">
        <f>raw_OpenNEM_data!L186/nsw_capacity_data!$G$2</f>
        <v>0.35823709362740153</v>
      </c>
      <c r="F186">
        <v>1</v>
      </c>
      <c r="G186">
        <f>SUM(raw_OpenNEM_data!D$2:E$2,raw_OpenNEM_data!G$2:L$2)</f>
        <v>7641.119999999999</v>
      </c>
    </row>
    <row r="187" spans="1:7" x14ac:dyDescent="0.3">
      <c r="A187" s="2">
        <f>raw_OpenNEM_data!A187</f>
        <v>44195.583333333336</v>
      </c>
      <c r="B187">
        <f>raw_OpenNEM_data!E187/nsw_capacity_data!$C$10</f>
        <v>0.48472545595653865</v>
      </c>
      <c r="C187">
        <f>MAX(raw_OpenNEM_data!K187,0)/nsw_capacity_data!$C$6</f>
        <v>0.94785255520565126</v>
      </c>
      <c r="D187">
        <f>raw_OpenNEM_data!J187/nsw_capacity_data!$D$11</f>
        <v>0.27289067739771966</v>
      </c>
      <c r="E187">
        <f>raw_OpenNEM_data!L187/nsw_capacity_data!$G$2</f>
        <v>0.31424836770102338</v>
      </c>
      <c r="F187">
        <v>1</v>
      </c>
      <c r="G187">
        <f>SUM(raw_OpenNEM_data!D$2:E$2,raw_OpenNEM_data!G$2:L$2)</f>
        <v>7641.119999999999</v>
      </c>
    </row>
    <row r="188" spans="1:7" x14ac:dyDescent="0.3">
      <c r="A188" s="2">
        <f>raw_OpenNEM_data!A188</f>
        <v>44195.604166666664</v>
      </c>
      <c r="B188">
        <f>raw_OpenNEM_data!E188/nsw_capacity_data!$C$10</f>
        <v>0.5081761738455568</v>
      </c>
      <c r="C188">
        <f>MAX(raw_OpenNEM_data!K188,0)/nsw_capacity_data!$C$6</f>
        <v>0.97920993941018253</v>
      </c>
      <c r="D188">
        <f>raw_OpenNEM_data!J188/nsw_capacity_data!$D$11</f>
        <v>0.26019450033534541</v>
      </c>
      <c r="E188">
        <f>raw_OpenNEM_data!L188/nsw_capacity_data!$G$2</f>
        <v>0.28265302289327193</v>
      </c>
      <c r="F188">
        <v>1</v>
      </c>
      <c r="G188">
        <f>SUM(raw_OpenNEM_data!D$2:E$2,raw_OpenNEM_data!G$2:L$2)</f>
        <v>7641.119999999999</v>
      </c>
    </row>
    <row r="189" spans="1:7" x14ac:dyDescent="0.3">
      <c r="A189" s="2">
        <f>raw_OpenNEM_data!A189</f>
        <v>44195.625</v>
      </c>
      <c r="B189">
        <f>raw_OpenNEM_data!E189/nsw_capacity_data!$C$10</f>
        <v>0.51028618548700033</v>
      </c>
      <c r="C189">
        <f>MAX(raw_OpenNEM_data!K189,0)/nsw_capacity_data!$C$6</f>
        <v>0.91238884687909794</v>
      </c>
      <c r="D189">
        <f>raw_OpenNEM_data!J189/nsw_capacity_data!$D$11</f>
        <v>0.27338028169014084</v>
      </c>
      <c r="E189">
        <f>raw_OpenNEM_data!L189/nsw_capacity_data!$G$2</f>
        <v>0.26214803736737941</v>
      </c>
      <c r="F189">
        <v>1</v>
      </c>
      <c r="G189">
        <f>SUM(raw_OpenNEM_data!D$2:E$2,raw_OpenNEM_data!G$2:L$2)</f>
        <v>7641.119999999999</v>
      </c>
    </row>
    <row r="190" spans="1:7" x14ac:dyDescent="0.3">
      <c r="A190" s="2">
        <f>raw_OpenNEM_data!A190</f>
        <v>44195.645833333336</v>
      </c>
      <c r="B190">
        <f>raw_OpenNEM_data!E190/nsw_capacity_data!$C$10</f>
        <v>0.54211486224291816</v>
      </c>
      <c r="C190">
        <f>MAX(raw_OpenNEM_data!K190,0)/nsw_capacity_data!$C$6</f>
        <v>0.81980033118604811</v>
      </c>
      <c r="D190">
        <f>raw_OpenNEM_data!J190/nsw_capacity_data!$D$11</f>
        <v>0.31938967136150231</v>
      </c>
      <c r="E190">
        <f>raw_OpenNEM_data!L190/nsw_capacity_data!$G$2</f>
        <v>0.22319238002221006</v>
      </c>
      <c r="F190">
        <v>1</v>
      </c>
      <c r="G190">
        <f>SUM(raw_OpenNEM_data!D$2:E$2,raw_OpenNEM_data!G$2:L$2)</f>
        <v>7641.119999999999</v>
      </c>
    </row>
    <row r="191" spans="1:7" x14ac:dyDescent="0.3">
      <c r="A191" s="2">
        <f>raw_OpenNEM_data!A191</f>
        <v>44195.666666666664</v>
      </c>
      <c r="B191">
        <f>raw_OpenNEM_data!E191/nsw_capacity_data!$C$10</f>
        <v>0.57028715560729537</v>
      </c>
      <c r="C191">
        <f>MAX(raw_OpenNEM_data!K191,0)/nsw_capacity_data!$C$6</f>
        <v>0.70674719784059037</v>
      </c>
      <c r="D191">
        <f>raw_OpenNEM_data!J191/nsw_capacity_data!$D$11</f>
        <v>0.35882629107981218</v>
      </c>
      <c r="E191">
        <f>raw_OpenNEM_data!L191/nsw_capacity_data!$G$2</f>
        <v>0.18268131372774593</v>
      </c>
      <c r="F191">
        <v>1</v>
      </c>
      <c r="G191">
        <f>SUM(raw_OpenNEM_data!D$2:E$2,raw_OpenNEM_data!G$2:L$2)</f>
        <v>7641.119999999999</v>
      </c>
    </row>
    <row r="192" spans="1:7" x14ac:dyDescent="0.3">
      <c r="A192" s="2">
        <f>raw_OpenNEM_data!A192</f>
        <v>44195.6875</v>
      </c>
      <c r="B192">
        <f>raw_OpenNEM_data!E192/nsw_capacity_data!$C$10</f>
        <v>0.58151532790065974</v>
      </c>
      <c r="C192">
        <f>MAX(raw_OpenNEM_data!K192,0)/nsw_capacity_data!$C$6</f>
        <v>0.72351708096828848</v>
      </c>
      <c r="D192">
        <f>raw_OpenNEM_data!J192/nsw_capacity_data!$D$11</f>
        <v>0.40521126760563375</v>
      </c>
      <c r="E192">
        <f>raw_OpenNEM_data!L192/nsw_capacity_data!$G$2</f>
        <v>0.14290393089993028</v>
      </c>
      <c r="F192">
        <v>1</v>
      </c>
      <c r="G192">
        <f>SUM(raw_OpenNEM_data!D$2:E$2,raw_OpenNEM_data!G$2:L$2)</f>
        <v>7641.119999999999</v>
      </c>
    </row>
    <row r="193" spans="1:7" x14ac:dyDescent="0.3">
      <c r="A193" s="2">
        <f>raw_OpenNEM_data!A193</f>
        <v>44195.708333333336</v>
      </c>
      <c r="B193">
        <f>raw_OpenNEM_data!E193/nsw_capacity_data!$C$10</f>
        <v>0.57813445867287538</v>
      </c>
      <c r="C193">
        <f>MAX(raw_OpenNEM_data!K193,0)/nsw_capacity_data!$C$6</f>
        <v>0.6229839288620026</v>
      </c>
      <c r="D193">
        <f>raw_OpenNEM_data!J193/nsw_capacity_data!$D$11</f>
        <v>0.49389000670690808</v>
      </c>
      <c r="E193">
        <f>raw_OpenNEM_data!L193/nsw_capacity_data!$G$2</f>
        <v>0.10740539004960875</v>
      </c>
      <c r="F193">
        <v>1</v>
      </c>
      <c r="G193">
        <f>SUM(raw_OpenNEM_data!D$2:E$2,raw_OpenNEM_data!G$2:L$2)</f>
        <v>7641.119999999999</v>
      </c>
    </row>
    <row r="194" spans="1:7" x14ac:dyDescent="0.3">
      <c r="A194" s="2">
        <f>raw_OpenNEM_data!A194</f>
        <v>44195.729166666664</v>
      </c>
      <c r="B194">
        <f>raw_OpenNEM_data!E194/nsw_capacity_data!$C$10</f>
        <v>0.57756305781916961</v>
      </c>
      <c r="C194">
        <f>MAX(raw_OpenNEM_data!K194,0)/nsw_capacity_data!$C$6</f>
        <v>0.57817809386157182</v>
      </c>
      <c r="D194">
        <f>raw_OpenNEM_data!J194/nsw_capacity_data!$D$11</f>
        <v>0.546485580147552</v>
      </c>
      <c r="E194">
        <f>raw_OpenNEM_data!L194/nsw_capacity_data!$G$2</f>
        <v>7.4897343009346543E-2</v>
      </c>
      <c r="F194">
        <v>1</v>
      </c>
      <c r="G194">
        <f>SUM(raw_OpenNEM_data!D$2:E$2,raw_OpenNEM_data!G$2:L$2)</f>
        <v>7641.119999999999</v>
      </c>
    </row>
    <row r="195" spans="1:7" x14ac:dyDescent="0.3">
      <c r="A195" s="2">
        <f>raw_OpenNEM_data!A195</f>
        <v>44195.75</v>
      </c>
      <c r="B195">
        <f>raw_OpenNEM_data!E195/nsw_capacity_data!$C$10</f>
        <v>0.59267559177337992</v>
      </c>
      <c r="C195">
        <f>MAX(raw_OpenNEM_data!K195,0)/nsw_capacity_data!$C$6</f>
        <v>0.4599370172197601</v>
      </c>
      <c r="D195">
        <f>raw_OpenNEM_data!J195/nsw_capacity_data!$D$11</f>
        <v>0.53088531187122734</v>
      </c>
      <c r="E195">
        <f>raw_OpenNEM_data!L195/nsw_capacity_data!$G$2</f>
        <v>4.1990172163227556E-2</v>
      </c>
      <c r="F195">
        <v>1</v>
      </c>
      <c r="G195">
        <f>SUM(raw_OpenNEM_data!D$2:E$2,raw_OpenNEM_data!G$2:L$2)</f>
        <v>7641.119999999999</v>
      </c>
    </row>
    <row r="196" spans="1:7" x14ac:dyDescent="0.3">
      <c r="A196" s="2">
        <f>raw_OpenNEM_data!A196</f>
        <v>44195.770833333336</v>
      </c>
      <c r="B196">
        <f>raw_OpenNEM_data!E196/nsw_capacity_data!$C$10</f>
        <v>0.61977590221187429</v>
      </c>
      <c r="C196">
        <f>MAX(raw_OpenNEM_data!K196,0)/nsw_capacity_data!$C$6</f>
        <v>0.20542149646320101</v>
      </c>
      <c r="D196">
        <f>raw_OpenNEM_data!J196/nsw_capacity_data!$D$11</f>
        <v>0.54834339369550644</v>
      </c>
      <c r="E196">
        <f>raw_OpenNEM_data!L196/nsw_capacity_data!$G$2</f>
        <v>1.5181378291890977E-2</v>
      </c>
      <c r="F196">
        <v>1</v>
      </c>
      <c r="G196">
        <f>SUM(raw_OpenNEM_data!D$2:E$2,raw_OpenNEM_data!G$2:L$2)</f>
        <v>7641.119999999999</v>
      </c>
    </row>
    <row r="197" spans="1:7" x14ac:dyDescent="0.3">
      <c r="A197" s="2">
        <f>raw_OpenNEM_data!A197</f>
        <v>44195.791666666664</v>
      </c>
      <c r="B197">
        <f>raw_OpenNEM_data!E197/nsw_capacity_data!$C$10</f>
        <v>0.62515327900659678</v>
      </c>
      <c r="C197">
        <f>MAX(raw_OpenNEM_data!K197,0)/nsw_capacity_data!$C$6</f>
        <v>5.8570156882639529E-2</v>
      </c>
      <c r="D197">
        <f>raw_OpenNEM_data!J197/nsw_capacity_data!$D$11</f>
        <v>0.60324614352783368</v>
      </c>
      <c r="E197">
        <f>raw_OpenNEM_data!L197/nsw_capacity_data!$G$2</f>
        <v>2.9376686004606357E-3</v>
      </c>
      <c r="F197">
        <v>1</v>
      </c>
      <c r="G197">
        <f>SUM(raw_OpenNEM_data!D$2:E$2,raw_OpenNEM_data!G$2:L$2)</f>
        <v>7641.119999999999</v>
      </c>
    </row>
    <row r="198" spans="1:7" x14ac:dyDescent="0.3">
      <c r="A198" s="2">
        <f>raw_OpenNEM_data!A198</f>
        <v>44195.8125</v>
      </c>
      <c r="B198">
        <f>raw_OpenNEM_data!E198/nsw_capacity_data!$C$10</f>
        <v>0.63292491268917339</v>
      </c>
      <c r="C198">
        <f>MAX(raw_OpenNEM_data!K198,0)/nsw_capacity_data!$C$6</f>
        <v>2.5556842437759039E-3</v>
      </c>
      <c r="D198">
        <f>raw_OpenNEM_data!J198/nsw_capacity_data!$D$11</f>
        <v>0.62126760563380279</v>
      </c>
      <c r="E198">
        <f>raw_OpenNEM_data!L198/nsw_capacity_data!$G$2</f>
        <v>2.2597450772774121E-4</v>
      </c>
      <c r="F198">
        <v>1</v>
      </c>
      <c r="G198">
        <f>SUM(raw_OpenNEM_data!D$2:E$2,raw_OpenNEM_data!G$2:L$2)</f>
        <v>7641.119999999999</v>
      </c>
    </row>
    <row r="199" spans="1:7" x14ac:dyDescent="0.3">
      <c r="A199" s="2">
        <f>raw_OpenNEM_data!A199</f>
        <v>44195.833333333336</v>
      </c>
      <c r="B199">
        <f>raw_OpenNEM_data!E199/nsw_capacity_data!$C$10</f>
        <v>0.62926076833527356</v>
      </c>
      <c r="C199">
        <f>MAX(raw_OpenNEM_data!K199,0)/nsw_capacity_data!$C$6</f>
        <v>0</v>
      </c>
      <c r="D199">
        <f>raw_OpenNEM_data!J199/nsw_capacity_data!$D$11</f>
        <v>0.63527162977867202</v>
      </c>
      <c r="E199">
        <f>raw_OpenNEM_data!L199/nsw_capacity_data!$G$2</f>
        <v>0</v>
      </c>
      <c r="F199">
        <v>1</v>
      </c>
      <c r="G199">
        <f>SUM(raw_OpenNEM_data!D$2:E$2,raw_OpenNEM_data!G$2:L$2)</f>
        <v>7641.119999999999</v>
      </c>
    </row>
    <row r="200" spans="1:7" x14ac:dyDescent="0.3">
      <c r="A200" s="2">
        <f>raw_OpenNEM_data!A200</f>
        <v>44195.854166666664</v>
      </c>
      <c r="B200">
        <f>raw_OpenNEM_data!E200/nsw_capacity_data!$C$10</f>
        <v>0.61751164144353898</v>
      </c>
      <c r="C200">
        <f>MAX(raw_OpenNEM_data!K200,0)/nsw_capacity_data!$C$6</f>
        <v>0</v>
      </c>
      <c r="D200">
        <f>raw_OpenNEM_data!J200/nsw_capacity_data!$D$11</f>
        <v>0.61840375586854457</v>
      </c>
      <c r="E200">
        <f>raw_OpenNEM_data!L200/nsw_capacity_data!$G$2</f>
        <v>0</v>
      </c>
      <c r="F200">
        <v>1</v>
      </c>
      <c r="G200">
        <f>SUM(raw_OpenNEM_data!D$2:E$2,raw_OpenNEM_data!G$2:L$2)</f>
        <v>7641.119999999999</v>
      </c>
    </row>
    <row r="201" spans="1:7" x14ac:dyDescent="0.3">
      <c r="A201" s="2">
        <f>raw_OpenNEM_data!A201</f>
        <v>44195.875</v>
      </c>
      <c r="B201">
        <f>raw_OpenNEM_data!E201/nsw_capacity_data!$C$10</f>
        <v>0.60285797438882427</v>
      </c>
      <c r="C201">
        <f>MAX(raw_OpenNEM_data!K201,0)/nsw_capacity_data!$C$6</f>
        <v>0</v>
      </c>
      <c r="D201">
        <f>raw_OpenNEM_data!J201/nsw_capacity_data!$D$11</f>
        <v>0.61040912139503689</v>
      </c>
      <c r="E201">
        <f>raw_OpenNEM_data!L201/nsw_capacity_data!$G$2</f>
        <v>0</v>
      </c>
      <c r="F201">
        <v>1</v>
      </c>
      <c r="G201">
        <f>SUM(raw_OpenNEM_data!D$2:E$2,raw_OpenNEM_data!G$2:L$2)</f>
        <v>7641.119999999999</v>
      </c>
    </row>
    <row r="202" spans="1:7" x14ac:dyDescent="0.3">
      <c r="A202" s="2">
        <f>raw_OpenNEM_data!A202</f>
        <v>44195.895833333336</v>
      </c>
      <c r="B202">
        <f>raw_OpenNEM_data!E202/nsw_capacity_data!$C$10</f>
        <v>0.60697031431897552</v>
      </c>
      <c r="C202">
        <f>MAX(raw_OpenNEM_data!K202,0)/nsw_capacity_data!$C$6</f>
        <v>0</v>
      </c>
      <c r="D202">
        <f>raw_OpenNEM_data!J202/nsw_capacity_data!$D$11</f>
        <v>0.60028839704896042</v>
      </c>
      <c r="E202">
        <f>raw_OpenNEM_data!L202/nsw_capacity_data!$G$2</f>
        <v>0</v>
      </c>
      <c r="F202">
        <v>1</v>
      </c>
      <c r="G202">
        <f>SUM(raw_OpenNEM_data!D$2:E$2,raw_OpenNEM_data!G$2:L$2)</f>
        <v>7641.119999999999</v>
      </c>
    </row>
    <row r="203" spans="1:7" x14ac:dyDescent="0.3">
      <c r="A203" s="2">
        <f>raw_OpenNEM_data!A203</f>
        <v>44195.916666666664</v>
      </c>
      <c r="B203">
        <f>raw_OpenNEM_data!E203/nsw_capacity_data!$C$10</f>
        <v>0.58004074505238656</v>
      </c>
      <c r="C203">
        <f>MAX(raw_OpenNEM_data!K203,0)/nsw_capacity_data!$C$6</f>
        <v>0</v>
      </c>
      <c r="D203">
        <f>raw_OpenNEM_data!J203/nsw_capacity_data!$D$11</f>
        <v>0.58518443997317238</v>
      </c>
      <c r="E203">
        <f>raw_OpenNEM_data!L203/nsw_capacity_data!$G$2</f>
        <v>0</v>
      </c>
      <c r="F203">
        <v>1</v>
      </c>
      <c r="G203">
        <f>SUM(raw_OpenNEM_data!D$2:E$2,raw_OpenNEM_data!G$2:L$2)</f>
        <v>7641.119999999999</v>
      </c>
    </row>
    <row r="204" spans="1:7" x14ac:dyDescent="0.3">
      <c r="A204" s="2">
        <f>raw_OpenNEM_data!A204</f>
        <v>44195.9375</v>
      </c>
      <c r="B204">
        <f>raw_OpenNEM_data!E204/nsw_capacity_data!$C$10</f>
        <v>0.58928211098176175</v>
      </c>
      <c r="C204">
        <f>MAX(raw_OpenNEM_data!K204,0)/nsw_capacity_data!$C$6</f>
        <v>0</v>
      </c>
      <c r="D204">
        <f>raw_OpenNEM_data!J204/nsw_capacity_data!$D$11</f>
        <v>0.57254191817572098</v>
      </c>
      <c r="E204">
        <f>raw_OpenNEM_data!L204/nsw_capacity_data!$G$2</f>
        <v>0</v>
      </c>
      <c r="F204">
        <v>1</v>
      </c>
      <c r="G204">
        <f>SUM(raw_OpenNEM_data!D$2:E$2,raw_OpenNEM_data!G$2:L$2)</f>
        <v>7641.119999999999</v>
      </c>
    </row>
    <row r="205" spans="1:7" x14ac:dyDescent="0.3">
      <c r="A205" s="2">
        <f>raw_OpenNEM_data!A205</f>
        <v>44195.958333333336</v>
      </c>
      <c r="B205">
        <f>raw_OpenNEM_data!E205/nsw_capacity_data!$C$10</f>
        <v>0.56247186651144743</v>
      </c>
      <c r="C205">
        <f>MAX(raw_OpenNEM_data!K205,0)/nsw_capacity_data!$C$6</f>
        <v>0</v>
      </c>
      <c r="D205">
        <f>raw_OpenNEM_data!J205/nsw_capacity_data!$D$11</f>
        <v>0.56601609657947682</v>
      </c>
      <c r="E205">
        <f>raw_OpenNEM_data!L205/nsw_capacity_data!$G$2</f>
        <v>0</v>
      </c>
      <c r="F205">
        <v>1</v>
      </c>
      <c r="G205">
        <f>SUM(raw_OpenNEM_data!D$2:E$2,raw_OpenNEM_data!G$2:L$2)</f>
        <v>7641.119999999999</v>
      </c>
    </row>
    <row r="206" spans="1:7" x14ac:dyDescent="0.3">
      <c r="A206" s="2">
        <f>raw_OpenNEM_data!A206</f>
        <v>44195.979166666664</v>
      </c>
      <c r="B206">
        <f>raw_OpenNEM_data!E206/nsw_capacity_data!$C$10</f>
        <v>0.57317908420644159</v>
      </c>
      <c r="C206">
        <f>MAX(raw_OpenNEM_data!K206,0)/nsw_capacity_data!$C$6</f>
        <v>0</v>
      </c>
      <c r="D206">
        <f>raw_OpenNEM_data!J206/nsw_capacity_data!$D$11</f>
        <v>0.5480348759221999</v>
      </c>
      <c r="E206">
        <f>raw_OpenNEM_data!L206/nsw_capacity_data!$G$2</f>
        <v>0</v>
      </c>
      <c r="F206">
        <v>1</v>
      </c>
      <c r="G206">
        <f>SUM(raw_OpenNEM_data!D$2:E$2,raw_OpenNEM_data!G$2:L$2)</f>
        <v>7641.119999999999</v>
      </c>
    </row>
    <row r="207" spans="1:7" x14ac:dyDescent="0.3">
      <c r="A207" s="2">
        <f>raw_OpenNEM_data!A207</f>
        <v>44196</v>
      </c>
      <c r="B207">
        <f>raw_OpenNEM_data!E207/nsw_capacity_data!$C$10</f>
        <v>0.56337019790454024</v>
      </c>
      <c r="C207">
        <f>MAX(raw_OpenNEM_data!K207,0)/nsw_capacity_data!$C$6</f>
        <v>0</v>
      </c>
      <c r="D207">
        <f>raw_OpenNEM_data!J207/nsw_capacity_data!$D$11</f>
        <v>0.51645875251509055</v>
      </c>
      <c r="E207">
        <f>raw_OpenNEM_data!L207/nsw_capacity_data!$G$2</f>
        <v>0</v>
      </c>
      <c r="F207">
        <v>1</v>
      </c>
      <c r="G207">
        <f>SUM(raw_OpenNEM_data!D$2:E$2,raw_OpenNEM_data!G$2:L$2)</f>
        <v>7641.119999999999</v>
      </c>
    </row>
    <row r="208" spans="1:7" x14ac:dyDescent="0.3">
      <c r="A208" s="2">
        <f>raw_OpenNEM_data!A208</f>
        <v>44196.020833333336</v>
      </c>
      <c r="B208">
        <f>raw_OpenNEM_data!E208/nsw_capacity_data!$C$10</f>
        <v>0.5409128831975164</v>
      </c>
      <c r="C208">
        <f>MAX(raw_OpenNEM_data!K208,0)/nsw_capacity_data!$C$6</f>
        <v>0</v>
      </c>
      <c r="D208">
        <f>raw_OpenNEM_data!J208/nsw_capacity_data!$D$11</f>
        <v>0.50821596244131451</v>
      </c>
      <c r="E208">
        <f>raw_OpenNEM_data!L208/nsw_capacity_data!$G$2</f>
        <v>0</v>
      </c>
      <c r="F208">
        <v>1</v>
      </c>
      <c r="G208">
        <f>SUM(raw_OpenNEM_data!D$2:E$2,raw_OpenNEM_data!G$2:L$2)</f>
        <v>7641.119999999999</v>
      </c>
    </row>
    <row r="209" spans="1:7" x14ac:dyDescent="0.3">
      <c r="A209" s="2">
        <f>raw_OpenNEM_data!A209</f>
        <v>44196.041666666664</v>
      </c>
      <c r="B209">
        <f>raw_OpenNEM_data!E209/nsw_capacity_data!$C$10</f>
        <v>0.50129608071400855</v>
      </c>
      <c r="C209">
        <f>MAX(raw_OpenNEM_data!K209,0)/nsw_capacity_data!$C$6</f>
        <v>0</v>
      </c>
      <c r="D209">
        <f>raw_OpenNEM_data!J209/nsw_capacity_data!$D$11</f>
        <v>0.50667337357478204</v>
      </c>
      <c r="E209">
        <f>raw_OpenNEM_data!L209/nsw_capacity_data!$G$2</f>
        <v>0</v>
      </c>
      <c r="F209">
        <v>1</v>
      </c>
      <c r="G209">
        <f>SUM(raw_OpenNEM_data!D$2:E$2,raw_OpenNEM_data!G$2:L$2)</f>
        <v>7641.119999999999</v>
      </c>
    </row>
    <row r="210" spans="1:7" x14ac:dyDescent="0.3">
      <c r="A210" s="2">
        <f>raw_OpenNEM_data!A210</f>
        <v>44196.0625</v>
      </c>
      <c r="B210">
        <f>raw_OpenNEM_data!E210/nsw_capacity_data!$C$10</f>
        <v>0.45074020178502128</v>
      </c>
      <c r="C210">
        <f>MAX(raw_OpenNEM_data!K210,0)/nsw_capacity_data!$C$6</f>
        <v>0</v>
      </c>
      <c r="D210">
        <f>raw_OpenNEM_data!J210/nsw_capacity_data!$D$11</f>
        <v>0.52474178403755867</v>
      </c>
      <c r="E210">
        <f>raw_OpenNEM_data!L210/nsw_capacity_data!$G$2</f>
        <v>0</v>
      </c>
      <c r="F210">
        <v>1</v>
      </c>
      <c r="G210">
        <f>SUM(raw_OpenNEM_data!D$2:E$2,raw_OpenNEM_data!G$2:L$2)</f>
        <v>7641.119999999999</v>
      </c>
    </row>
    <row r="211" spans="1:7" x14ac:dyDescent="0.3">
      <c r="A211" s="2">
        <f>raw_OpenNEM_data!A211</f>
        <v>44196.083333333336</v>
      </c>
      <c r="B211">
        <f>raw_OpenNEM_data!E211/nsw_capacity_data!$C$10</f>
        <v>0.42024835079549866</v>
      </c>
      <c r="C211">
        <f>MAX(raw_OpenNEM_data!K211,0)/nsw_capacity_data!$C$6</f>
        <v>0</v>
      </c>
      <c r="D211">
        <f>raw_OpenNEM_data!J211/nsw_capacity_data!$D$11</f>
        <v>0.52918846411804155</v>
      </c>
      <c r="E211">
        <f>raw_OpenNEM_data!L211/nsw_capacity_data!$G$2</f>
        <v>0</v>
      </c>
      <c r="F211">
        <v>1</v>
      </c>
      <c r="G211">
        <f>SUM(raw_OpenNEM_data!D$2:E$2,raw_OpenNEM_data!G$2:L$2)</f>
        <v>7641.119999999999</v>
      </c>
    </row>
    <row r="212" spans="1:7" x14ac:dyDescent="0.3">
      <c r="A212" s="2">
        <f>raw_OpenNEM_data!A212</f>
        <v>44196.104166666664</v>
      </c>
      <c r="B212">
        <f>raw_OpenNEM_data!E212/nsw_capacity_data!$C$10</f>
        <v>0.41031431897555304</v>
      </c>
      <c r="C212">
        <f>MAX(raw_OpenNEM_data!K212,0)/nsw_capacity_data!$C$6</f>
        <v>0</v>
      </c>
      <c r="D212">
        <f>raw_OpenNEM_data!J212/nsw_capacity_data!$D$11</f>
        <v>0.51205902079141519</v>
      </c>
      <c r="E212">
        <f>raw_OpenNEM_data!L212/nsw_capacity_data!$G$2</f>
        <v>0</v>
      </c>
      <c r="F212">
        <v>1</v>
      </c>
      <c r="G212">
        <f>SUM(raw_OpenNEM_data!D$2:E$2,raw_OpenNEM_data!G$2:L$2)</f>
        <v>7641.119999999999</v>
      </c>
    </row>
    <row r="213" spans="1:7" x14ac:dyDescent="0.3">
      <c r="A213" s="2">
        <f>raw_OpenNEM_data!A213</f>
        <v>44196.125</v>
      </c>
      <c r="B213">
        <f>raw_OpenNEM_data!E213/nsw_capacity_data!$C$10</f>
        <v>0.40156577415599537</v>
      </c>
      <c r="C213">
        <f>MAX(raw_OpenNEM_data!K213,0)/nsw_capacity_data!$C$6</f>
        <v>0</v>
      </c>
      <c r="D213">
        <f>raw_OpenNEM_data!J213/nsw_capacity_data!$D$11</f>
        <v>0.54599597585513082</v>
      </c>
      <c r="E213">
        <f>raw_OpenNEM_data!L213/nsw_capacity_data!$G$2</f>
        <v>0</v>
      </c>
      <c r="F213">
        <v>1</v>
      </c>
      <c r="G213">
        <f>SUM(raw_OpenNEM_data!D$2:E$2,raw_OpenNEM_data!G$2:L$2)</f>
        <v>7641.119999999999</v>
      </c>
    </row>
    <row r="214" spans="1:7" x14ac:dyDescent="0.3">
      <c r="A214" s="2">
        <f>raw_OpenNEM_data!A214</f>
        <v>44196.145833333336</v>
      </c>
      <c r="B214">
        <f>raw_OpenNEM_data!E214/nsw_capacity_data!$C$10</f>
        <v>0.39379123011253392</v>
      </c>
      <c r="C214">
        <f>MAX(raw_OpenNEM_data!K214,0)/nsw_capacity_data!$C$6</f>
        <v>0</v>
      </c>
      <c r="D214">
        <f>raw_OpenNEM_data!J214/nsw_capacity_data!$D$11</f>
        <v>0.55207243460764588</v>
      </c>
      <c r="E214">
        <f>raw_OpenNEM_data!L214/nsw_capacity_data!$G$2</f>
        <v>0</v>
      </c>
      <c r="F214">
        <v>1</v>
      </c>
      <c r="G214">
        <f>SUM(raw_OpenNEM_data!D$2:E$2,raw_OpenNEM_data!G$2:L$2)</f>
        <v>7641.119999999999</v>
      </c>
    </row>
    <row r="215" spans="1:7" x14ac:dyDescent="0.3">
      <c r="A215" s="2">
        <f>raw_OpenNEM_data!A215</f>
        <v>44196.166666666664</v>
      </c>
      <c r="B215">
        <f>raw_OpenNEM_data!E215/nsw_capacity_data!$C$10</f>
        <v>0.3955151338766007</v>
      </c>
      <c r="C215">
        <f>MAX(raw_OpenNEM_data!K215,0)/nsw_capacity_data!$C$6</f>
        <v>0</v>
      </c>
      <c r="D215">
        <f>raw_OpenNEM_data!J215/nsw_capacity_data!$D$11</f>
        <v>0.53997987927565394</v>
      </c>
      <c r="E215">
        <f>raw_OpenNEM_data!L215/nsw_capacity_data!$G$2</f>
        <v>2.6412604799346374E-5</v>
      </c>
      <c r="F215">
        <v>1</v>
      </c>
      <c r="G215">
        <f>SUM(raw_OpenNEM_data!D$2:E$2,raw_OpenNEM_data!G$2:L$2)</f>
        <v>7641.119999999999</v>
      </c>
    </row>
    <row r="216" spans="1:7" x14ac:dyDescent="0.3">
      <c r="A216" s="2">
        <f>raw_OpenNEM_data!A216</f>
        <v>44196.1875</v>
      </c>
      <c r="B216">
        <f>raw_OpenNEM_data!E216/nsw_capacity_data!$C$10</f>
        <v>0.411290259992239</v>
      </c>
      <c r="C216">
        <f>MAX(raw_OpenNEM_data!K216,0)/nsw_capacity_data!$C$6</f>
        <v>0</v>
      </c>
      <c r="D216">
        <f>raw_OpenNEM_data!J216/nsw_capacity_data!$D$11</f>
        <v>0.53362173038229377</v>
      </c>
      <c r="E216">
        <f>raw_OpenNEM_data!L216/nsw_capacity_data!$G$2</f>
        <v>1.0741125951734193E-3</v>
      </c>
      <c r="F216">
        <v>1</v>
      </c>
      <c r="G216">
        <f>SUM(raw_OpenNEM_data!D$2:E$2,raw_OpenNEM_data!G$2:L$2)</f>
        <v>7641.119999999999</v>
      </c>
    </row>
    <row r="217" spans="1:7" x14ac:dyDescent="0.3">
      <c r="A217" s="2">
        <f>raw_OpenNEM_data!A217</f>
        <v>44196.208333333336</v>
      </c>
      <c r="B217">
        <f>raw_OpenNEM_data!E217/nsw_capacity_data!$C$10</f>
        <v>0.42589833139309274</v>
      </c>
      <c r="C217">
        <f>MAX(raw_OpenNEM_data!K217,0)/nsw_capacity_data!$C$6</f>
        <v>2.5843997970767567E-4</v>
      </c>
      <c r="D217">
        <f>raw_OpenNEM_data!J217/nsw_capacity_data!$D$11</f>
        <v>0.52494969818913484</v>
      </c>
      <c r="E217">
        <f>raw_OpenNEM_data!L217/nsw_capacity_data!$G$2</f>
        <v>1.0650149201869777E-2</v>
      </c>
      <c r="F217">
        <v>1</v>
      </c>
      <c r="G217">
        <f>SUM(raw_OpenNEM_data!D$2:E$2,raw_OpenNEM_data!G$2:L$2)</f>
        <v>7641.119999999999</v>
      </c>
    </row>
    <row r="218" spans="1:7" x14ac:dyDescent="0.3">
      <c r="A218" s="2">
        <f>raw_OpenNEM_data!A218</f>
        <v>44196.229166666664</v>
      </c>
      <c r="B218">
        <f>raw_OpenNEM_data!E218/nsw_capacity_data!$C$10</f>
        <v>0.43978657353511835</v>
      </c>
      <c r="C218">
        <f>MAX(raw_OpenNEM_data!K218,0)/nsw_capacity_data!$C$6</f>
        <v>3.1529677524336427E-2</v>
      </c>
      <c r="D218">
        <f>raw_OpenNEM_data!J218/nsw_capacity_data!$D$11</f>
        <v>0.51826961770623747</v>
      </c>
      <c r="E218">
        <f>raw_OpenNEM_data!L218/nsw_capacity_data!$G$2</f>
        <v>3.4621055424209908E-2</v>
      </c>
      <c r="F218">
        <v>1</v>
      </c>
      <c r="G218">
        <f>SUM(raw_OpenNEM_data!D$2:E$2,raw_OpenNEM_data!G$2:L$2)</f>
        <v>7641.119999999999</v>
      </c>
    </row>
    <row r="219" spans="1:7" x14ac:dyDescent="0.3">
      <c r="A219" s="2">
        <f>raw_OpenNEM_data!A219</f>
        <v>44196.25</v>
      </c>
      <c r="B219">
        <f>raw_OpenNEM_data!E219/nsw_capacity_data!$C$10</f>
        <v>0.43808207217694994</v>
      </c>
      <c r="C219">
        <f>MAX(raw_OpenNEM_data!K219,0)/nsw_capacity_data!$C$6</f>
        <v>0.13770064992868972</v>
      </c>
      <c r="D219">
        <f>raw_OpenNEM_data!J219/nsw_capacity_data!$D$11</f>
        <v>0.49736418511066399</v>
      </c>
      <c r="E219">
        <f>raw_OpenNEM_data!L219/nsw_capacity_data!$G$2</f>
        <v>6.9198089840420904E-2</v>
      </c>
      <c r="F219">
        <v>1</v>
      </c>
      <c r="G219">
        <f>SUM(raw_OpenNEM_data!D$2:E$2,raw_OpenNEM_data!G$2:L$2)</f>
        <v>7641.119999999999</v>
      </c>
    </row>
    <row r="220" spans="1:7" x14ac:dyDescent="0.3">
      <c r="A220" s="2">
        <f>raw_OpenNEM_data!A220</f>
        <v>44196.270833333336</v>
      </c>
      <c r="B220">
        <f>raw_OpenNEM_data!E220/nsw_capacity_data!$C$10</f>
        <v>0.43465560729530467</v>
      </c>
      <c r="C220">
        <f>MAX(raw_OpenNEM_data!K220,0)/nsw_capacity_data!$C$6</f>
        <v>0.26666219980281985</v>
      </c>
      <c r="D220">
        <f>raw_OpenNEM_data!J220/nsw_capacity_data!$D$11</f>
        <v>0.48489604292421196</v>
      </c>
      <c r="E220">
        <f>raw_OpenNEM_data!L220/nsw_capacity_data!$G$2</f>
        <v>0.11960801346690678</v>
      </c>
      <c r="F220">
        <v>1</v>
      </c>
      <c r="G220">
        <f>SUM(raw_OpenNEM_data!D$2:E$2,raw_OpenNEM_data!G$2:L$2)</f>
        <v>7641.119999999999</v>
      </c>
    </row>
    <row r="221" spans="1:7" x14ac:dyDescent="0.3">
      <c r="A221" s="2">
        <f>raw_OpenNEM_data!A221</f>
        <v>44196.291666666664</v>
      </c>
      <c r="B221">
        <f>raw_OpenNEM_data!E221/nsw_capacity_data!$C$10</f>
        <v>0.42479724485836245</v>
      </c>
      <c r="C221">
        <f>MAX(raw_OpenNEM_data!K221,0)/nsw_capacity_data!$C$6</f>
        <v>0.47745350473328035</v>
      </c>
      <c r="D221">
        <f>raw_OpenNEM_data!J221/nsw_capacity_data!$D$11</f>
        <v>0.46761904761904766</v>
      </c>
      <c r="E221">
        <f>raw_OpenNEM_data!L221/nsw_capacity_data!$G$2</f>
        <v>0.17356309560423822</v>
      </c>
      <c r="F221">
        <v>1</v>
      </c>
      <c r="G221">
        <f>SUM(raw_OpenNEM_data!D$2:E$2,raw_OpenNEM_data!G$2:L$2)</f>
        <v>7641.119999999999</v>
      </c>
    </row>
    <row r="222" spans="1:7" x14ac:dyDescent="0.3">
      <c r="A222" s="2">
        <f>raw_OpenNEM_data!A222</f>
        <v>44196.3125</v>
      </c>
      <c r="B222">
        <f>raw_OpenNEM_data!E222/nsw_capacity_data!$C$10</f>
        <v>0.44295789677920067</v>
      </c>
      <c r="C222">
        <f>MAX(raw_OpenNEM_data!K222,0)/nsw_capacity_data!$C$6</f>
        <v>0.63005752682511273</v>
      </c>
      <c r="D222">
        <f>raw_OpenNEM_data!J222/nsw_capacity_data!$D$11</f>
        <v>0.46441985244802148</v>
      </c>
      <c r="E222">
        <f>raw_OpenNEM_data!L222/nsw_capacity_data!$G$2</f>
        <v>0.21816224617486787</v>
      </c>
      <c r="F222">
        <v>1</v>
      </c>
      <c r="G222">
        <f>SUM(raw_OpenNEM_data!D$2:E$2,raw_OpenNEM_data!G$2:L$2)</f>
        <v>7641.119999999999</v>
      </c>
    </row>
    <row r="223" spans="1:7" x14ac:dyDescent="0.3">
      <c r="A223" s="2">
        <f>raw_OpenNEM_data!A223</f>
        <v>44196.333333333336</v>
      </c>
      <c r="B223">
        <f>raw_OpenNEM_data!E223/nsw_capacity_data!$C$10</f>
        <v>0.45420644159875823</v>
      </c>
      <c r="C223">
        <f>MAX(raw_OpenNEM_data!K223,0)/nsw_capacity_data!$C$6</f>
        <v>0.79426263245048956</v>
      </c>
      <c r="D223">
        <f>raw_OpenNEM_data!J223/nsw_capacity_data!$D$11</f>
        <v>0.42823608316566064</v>
      </c>
      <c r="E223">
        <f>raw_OpenNEM_data!L223/nsw_capacity_data!$G$2</f>
        <v>0.26290519870496065</v>
      </c>
      <c r="F223">
        <v>1</v>
      </c>
      <c r="G223">
        <f>SUM(raw_OpenNEM_data!D$2:E$2,raw_OpenNEM_data!G$2:L$2)</f>
        <v>7641.119999999999</v>
      </c>
    </row>
    <row r="224" spans="1:7" x14ac:dyDescent="0.3">
      <c r="A224" s="2">
        <f>raw_OpenNEM_data!A224</f>
        <v>44196.354166666664</v>
      </c>
      <c r="B224">
        <f>raw_OpenNEM_data!E224/nsw_capacity_data!$C$10</f>
        <v>0.46163174233604964</v>
      </c>
      <c r="C224">
        <f>MAX(raw_OpenNEM_data!K224,0)/nsw_capacity_data!$C$6</f>
        <v>0.93411694887674324</v>
      </c>
      <c r="D224">
        <f>raw_OpenNEM_data!J224/nsw_capacity_data!$D$11</f>
        <v>0.38052984574111337</v>
      </c>
      <c r="E224">
        <f>raw_OpenNEM_data!L224/nsw_capacity_data!$G$2</f>
        <v>0.31102309518163657</v>
      </c>
      <c r="F224">
        <v>1</v>
      </c>
      <c r="G224">
        <f>SUM(raw_OpenNEM_data!D$2:E$2,raw_OpenNEM_data!G$2:L$2)</f>
        <v>7641.119999999999</v>
      </c>
    </row>
    <row r="225" spans="1:7" x14ac:dyDescent="0.3">
      <c r="A225" s="2">
        <f>raw_OpenNEM_data!A225</f>
        <v>44196.375</v>
      </c>
      <c r="B225">
        <f>raw_OpenNEM_data!E225/nsw_capacity_data!$C$10</f>
        <v>0.45618160651920836</v>
      </c>
      <c r="C225">
        <f>MAX(raw_OpenNEM_data!K225,0)/nsw_capacity_data!$C$6</f>
        <v>0.92843126932317444</v>
      </c>
      <c r="D225">
        <f>raw_OpenNEM_data!J225/nsw_capacity_data!$D$11</f>
        <v>0.32718309859154926</v>
      </c>
      <c r="E225">
        <f>raw_OpenNEM_data!L225/nsw_capacity_data!$G$2</f>
        <v>0.35187165587075903</v>
      </c>
      <c r="F225">
        <v>1</v>
      </c>
      <c r="G225">
        <f>SUM(raw_OpenNEM_data!D$2:E$2,raw_OpenNEM_data!G$2:L$2)</f>
        <v>7641.119999999999</v>
      </c>
    </row>
    <row r="226" spans="1:7" x14ac:dyDescent="0.3">
      <c r="A226" s="2">
        <f>raw_OpenNEM_data!A226</f>
        <v>44196.395833333336</v>
      </c>
      <c r="B226">
        <f>raw_OpenNEM_data!E226/nsw_capacity_data!$C$10</f>
        <v>0.47356713232440822</v>
      </c>
      <c r="C226">
        <f>MAX(raw_OpenNEM_data!K226,0)/nsw_capacity_data!$C$6</f>
        <v>0.99078230739042616</v>
      </c>
      <c r="D226">
        <f>raw_OpenNEM_data!J226/nsw_capacity_data!$D$11</f>
        <v>0.29436619718309859</v>
      </c>
      <c r="E226">
        <f>raw_OpenNEM_data!L226/nsw_capacity_data!$G$2</f>
        <v>0.38304439900172094</v>
      </c>
      <c r="F226">
        <v>1</v>
      </c>
      <c r="G226">
        <f>SUM(raw_OpenNEM_data!D$2:E$2,raw_OpenNEM_data!G$2:L$2)</f>
        <v>7641.119999999999</v>
      </c>
    </row>
    <row r="227" spans="1:7" x14ac:dyDescent="0.3">
      <c r="A227" s="2">
        <f>raw_OpenNEM_data!A227</f>
        <v>44196.416666666664</v>
      </c>
      <c r="B227">
        <f>raw_OpenNEM_data!E227/nsw_capacity_data!$C$10</f>
        <v>0.48302774544043464</v>
      </c>
      <c r="C227">
        <f>MAX(raw_OpenNEM_data!K227,0)/nsw_capacity_data!$C$6</f>
        <v>0.99960755410488822</v>
      </c>
      <c r="D227">
        <f>raw_OpenNEM_data!J227/nsw_capacity_data!$D$11</f>
        <v>0.27202548625083833</v>
      </c>
      <c r="E227">
        <f>raw_OpenNEM_data!L227/nsw_capacity_data!$G$2</f>
        <v>0.40180321787699008</v>
      </c>
      <c r="F227">
        <v>1</v>
      </c>
      <c r="G227">
        <f>SUM(raw_OpenNEM_data!D$2:E$2,raw_OpenNEM_data!G$2:L$2)</f>
        <v>7641.119999999999</v>
      </c>
    </row>
    <row r="228" spans="1:7" x14ac:dyDescent="0.3">
      <c r="A228" s="2">
        <f>raw_OpenNEM_data!A228</f>
        <v>44196.4375</v>
      </c>
      <c r="B228">
        <f>raw_OpenNEM_data!E228/nsw_capacity_data!$C$10</f>
        <v>0.480313348855258</v>
      </c>
      <c r="C228">
        <f>MAX(raw_OpenNEM_data!K228,0)/nsw_capacity_data!$C$6</f>
        <v>1.0357317201573613</v>
      </c>
      <c r="D228">
        <f>raw_OpenNEM_data!J228/nsw_capacity_data!$D$11</f>
        <v>0.27213279678068408</v>
      </c>
      <c r="E228">
        <f>raw_OpenNEM_data!L228/nsw_capacity_data!$G$2</f>
        <v>0.40589423688702214</v>
      </c>
      <c r="F228">
        <v>1</v>
      </c>
      <c r="G228">
        <f>SUM(raw_OpenNEM_data!D$2:E$2,raw_OpenNEM_data!G$2:L$2)</f>
        <v>7641.119999999999</v>
      </c>
    </row>
    <row r="229" spans="1:7" x14ac:dyDescent="0.3">
      <c r="A229" s="2">
        <f>raw_OpenNEM_data!A229</f>
        <v>44196.458333333336</v>
      </c>
      <c r="B229">
        <f>raw_OpenNEM_data!E229/nsw_capacity_data!$C$10</f>
        <v>0.47939755529685685</v>
      </c>
      <c r="C229">
        <f>MAX(raw_OpenNEM_data!K229,0)/nsw_capacity_data!$C$6</f>
        <v>1.0212590812937314</v>
      </c>
      <c r="D229">
        <f>raw_OpenNEM_data!J229/nsw_capacity_data!$D$11</f>
        <v>0.2763715627095909</v>
      </c>
      <c r="E229">
        <f>raw_OpenNEM_data!L229/nsw_capacity_data!$G$2</f>
        <v>0.39757133164136144</v>
      </c>
      <c r="F229">
        <v>1</v>
      </c>
      <c r="G229">
        <f>SUM(raw_OpenNEM_data!D$2:E$2,raw_OpenNEM_data!G$2:L$2)</f>
        <v>7641.119999999999</v>
      </c>
    </row>
    <row r="230" spans="1:7" x14ac:dyDescent="0.3">
      <c r="A230" s="2">
        <f>raw_OpenNEM_data!A230</f>
        <v>44196.479166666664</v>
      </c>
      <c r="B230">
        <f>raw_OpenNEM_data!E230/nsw_capacity_data!$C$10</f>
        <v>0.48829549864183164</v>
      </c>
      <c r="C230">
        <f>MAX(raw_OpenNEM_data!K230,0)/nsw_capacity_data!$C$6</f>
        <v>1.0299120346883883</v>
      </c>
      <c r="D230">
        <f>raw_OpenNEM_data!J230/nsw_capacity_data!$D$11</f>
        <v>0.29123407109322602</v>
      </c>
      <c r="E230">
        <f>raw_OpenNEM_data!L230/nsw_capacity_data!$G$2</f>
        <v>0.38858517654185049</v>
      </c>
      <c r="F230">
        <v>1</v>
      </c>
      <c r="G230">
        <f>SUM(raw_OpenNEM_data!D$2:E$2,raw_OpenNEM_data!G$2:L$2)</f>
        <v>7641.119999999999</v>
      </c>
    </row>
    <row r="231" spans="1:7" x14ac:dyDescent="0.3">
      <c r="A231" s="2">
        <f>raw_OpenNEM_data!A231</f>
        <v>44196.5</v>
      </c>
      <c r="B231">
        <f>raw_OpenNEM_data!E231/nsw_capacity_data!$C$10</f>
        <v>0.49558110205665501</v>
      </c>
      <c r="C231">
        <f>MAX(raw_OpenNEM_data!K231,0)/nsw_capacity_data!$C$6</f>
        <v>0.94642634939170889</v>
      </c>
      <c r="D231">
        <f>raw_OpenNEM_data!J231/nsw_capacity_data!$D$11</f>
        <v>0.25545942320590209</v>
      </c>
      <c r="E231">
        <f>raw_OpenNEM_data!L231/nsw_capacity_data!$G$2</f>
        <v>0.36702368682398401</v>
      </c>
      <c r="F231">
        <v>1</v>
      </c>
      <c r="G231">
        <f>SUM(raw_OpenNEM_data!D$2:E$2,raw_OpenNEM_data!G$2:L$2)</f>
        <v>7641.119999999999</v>
      </c>
    </row>
    <row r="232" spans="1:7" x14ac:dyDescent="0.3">
      <c r="A232" s="2">
        <f>raw_OpenNEM_data!A232</f>
        <v>44196.520833333336</v>
      </c>
      <c r="B232">
        <f>raw_OpenNEM_data!E232/nsw_capacity_data!$C$10</f>
        <v>0.49966045789677921</v>
      </c>
      <c r="C232">
        <f>MAX(raw_OpenNEM_data!K232,0)/nsw_capacity_data!$C$6</f>
        <v>0.85194260718080261</v>
      </c>
      <c r="D232">
        <f>raw_OpenNEM_data!J232/nsw_capacity_data!$D$11</f>
        <v>0.23173038229376258</v>
      </c>
      <c r="E232">
        <f>raw_OpenNEM_data!L232/nsw_capacity_data!$G$2</f>
        <v>0.35151068360516796</v>
      </c>
      <c r="F232">
        <v>1</v>
      </c>
      <c r="G232">
        <f>SUM(raw_OpenNEM_data!D$2:E$2,raw_OpenNEM_data!G$2:L$2)</f>
        <v>7641.119999999999</v>
      </c>
    </row>
    <row r="233" spans="1:7" x14ac:dyDescent="0.3">
      <c r="A233" s="2">
        <f>raw_OpenNEM_data!A233</f>
        <v>44196.541666666664</v>
      </c>
      <c r="B233">
        <f>raw_OpenNEM_data!E233/nsw_capacity_data!$C$10</f>
        <v>0.49029976717112922</v>
      </c>
      <c r="C233">
        <f>MAX(raw_OpenNEM_data!K233,0)/nsw_capacity_data!$C$6</f>
        <v>0.85041111100475719</v>
      </c>
      <c r="D233">
        <f>raw_OpenNEM_data!J233/nsw_capacity_data!$D$11</f>
        <v>0.25462105969148224</v>
      </c>
      <c r="E233">
        <f>raw_OpenNEM_data!L233/nsw_capacity_data!$G$2</f>
        <v>0.32968800257317471</v>
      </c>
      <c r="F233">
        <v>1</v>
      </c>
      <c r="G233">
        <f>SUM(raw_OpenNEM_data!D$2:E$2,raw_OpenNEM_data!G$2:L$2)</f>
        <v>7641.119999999999</v>
      </c>
    </row>
    <row r="234" spans="1:7" x14ac:dyDescent="0.3">
      <c r="A234" s="2">
        <f>raw_OpenNEM_data!A234</f>
        <v>44196.5625</v>
      </c>
      <c r="B234">
        <f>raw_OpenNEM_data!E234/nsw_capacity_data!$C$10</f>
        <v>0.48868063639891346</v>
      </c>
      <c r="C234">
        <f>MAX(raw_OpenNEM_data!K234,0)/nsw_capacity_data!$C$6</f>
        <v>0.80248485254563373</v>
      </c>
      <c r="D234">
        <f>raw_OpenNEM_data!J234/nsw_capacity_data!$D$11</f>
        <v>0.28264252179745136</v>
      </c>
      <c r="E234">
        <f>raw_OpenNEM_data!L234/nsw_capacity_data!$G$2</f>
        <v>0.31894394188757386</v>
      </c>
      <c r="F234">
        <v>1</v>
      </c>
      <c r="G234">
        <f>SUM(raw_OpenNEM_data!D$2:E$2,raw_OpenNEM_data!G$2:L$2)</f>
        <v>7641.119999999999</v>
      </c>
    </row>
    <row r="235" spans="1:7" x14ac:dyDescent="0.3">
      <c r="A235" s="2">
        <f>raw_OpenNEM_data!A235</f>
        <v>44196.583333333336</v>
      </c>
      <c r="B235">
        <f>raw_OpenNEM_data!E235/nsw_capacity_data!$C$10</f>
        <v>0.48458769887466047</v>
      </c>
      <c r="C235">
        <f>MAX(raw_OpenNEM_data!K235,0)/nsw_capacity_data!$C$6</f>
        <v>0.67348501526710247</v>
      </c>
      <c r="D235">
        <f>raw_OpenNEM_data!J235/nsw_capacity_data!$D$11</f>
        <v>0.31654594232059025</v>
      </c>
      <c r="E235">
        <f>raw_OpenNEM_data!L235/nsw_capacity_data!$G$2</f>
        <v>0.31934306569343068</v>
      </c>
      <c r="F235">
        <v>1</v>
      </c>
      <c r="G235">
        <f>SUM(raw_OpenNEM_data!D$2:E$2,raw_OpenNEM_data!G$2:L$2)</f>
        <v>7641.119999999999</v>
      </c>
    </row>
    <row r="236" spans="1:7" x14ac:dyDescent="0.3">
      <c r="A236" s="2">
        <f>raw_OpenNEM_data!A236</f>
        <v>44196.604166666664</v>
      </c>
      <c r="B236">
        <f>raw_OpenNEM_data!E236/nsw_capacity_data!$C$10</f>
        <v>0.49314610011641447</v>
      </c>
      <c r="C236">
        <f>MAX(raw_OpenNEM_data!K236,0)/nsw_capacity_data!$C$6</f>
        <v>0.55385602021574953</v>
      </c>
      <c r="D236">
        <f>raw_OpenNEM_data!J236/nsw_capacity_data!$D$11</f>
        <v>0.33899396378269619</v>
      </c>
      <c r="E236">
        <f>raw_OpenNEM_data!L236/nsw_capacity_data!$G$2</f>
        <v>0.28761565786168247</v>
      </c>
      <c r="F236">
        <v>1</v>
      </c>
      <c r="G236">
        <f>SUM(raw_OpenNEM_data!D$2:E$2,raw_OpenNEM_data!G$2:L$2)</f>
        <v>7641.119999999999</v>
      </c>
    </row>
    <row r="237" spans="1:7" x14ac:dyDescent="0.3">
      <c r="A237" s="2">
        <f>raw_OpenNEM_data!A237</f>
        <v>44196.625</v>
      </c>
      <c r="B237">
        <f>raw_OpenNEM_data!E237/nsw_capacity_data!$C$10</f>
        <v>0.50106519208381839</v>
      </c>
      <c r="C237">
        <f>MAX(raw_OpenNEM_data!K237,0)/nsw_capacity_data!$C$6</f>
        <v>0.59713035904013478</v>
      </c>
      <c r="D237">
        <f>raw_OpenNEM_data!J237/nsw_capacity_data!$D$11</f>
        <v>0.40131455399061033</v>
      </c>
      <c r="E237">
        <f>raw_OpenNEM_data!L237/nsw_capacity_data!$G$2</f>
        <v>0.23840310565276698</v>
      </c>
      <c r="F237">
        <v>1</v>
      </c>
      <c r="G237">
        <f>SUM(raw_OpenNEM_data!D$2:E$2,raw_OpenNEM_data!G$2:L$2)</f>
        <v>7641.119999999999</v>
      </c>
    </row>
    <row r="238" spans="1:7" x14ac:dyDescent="0.3">
      <c r="A238" s="2">
        <f>raw_OpenNEM_data!A238</f>
        <v>44196.645833333336</v>
      </c>
      <c r="B238">
        <f>raw_OpenNEM_data!E238/nsw_capacity_data!$C$10</f>
        <v>0.51816938300349247</v>
      </c>
      <c r="C238">
        <f>MAX(raw_OpenNEM_data!K238,0)/nsw_capacity_data!$C$6</f>
        <v>0.50210102131651235</v>
      </c>
      <c r="D238">
        <f>raw_OpenNEM_data!J238/nsw_capacity_data!$D$11</f>
        <v>0.46788061703554662</v>
      </c>
      <c r="E238">
        <f>raw_OpenNEM_data!L238/nsw_capacity_data!$G$2</f>
        <v>0.20115252868408881</v>
      </c>
      <c r="F238">
        <v>1</v>
      </c>
      <c r="G238">
        <f>SUM(raw_OpenNEM_data!D$2:E$2,raw_OpenNEM_data!G$2:L$2)</f>
        <v>7641.119999999999</v>
      </c>
    </row>
    <row r="239" spans="1:7" x14ac:dyDescent="0.3">
      <c r="A239" s="2">
        <f>raw_OpenNEM_data!A239</f>
        <v>44196.666666666664</v>
      </c>
      <c r="B239">
        <f>raw_OpenNEM_data!E239/nsw_capacity_data!$C$10</f>
        <v>0.55039871944121077</v>
      </c>
      <c r="C239">
        <f>MAX(raw_OpenNEM_data!K239,0)/nsw_capacity_data!$C$6</f>
        <v>0.50939477185492898</v>
      </c>
      <c r="D239">
        <f>raw_OpenNEM_data!J239/nsw_capacity_data!$D$11</f>
        <v>0.48389671361502345</v>
      </c>
      <c r="E239">
        <f>raw_OpenNEM_data!L239/nsw_capacity_data!$G$2</f>
        <v>0.16499367271378362</v>
      </c>
      <c r="F239">
        <v>1</v>
      </c>
      <c r="G239">
        <f>SUM(raw_OpenNEM_data!D$2:E$2,raw_OpenNEM_data!G$2:L$2)</f>
        <v>7641.119999999999</v>
      </c>
    </row>
    <row r="240" spans="1:7" x14ac:dyDescent="0.3">
      <c r="A240" s="2">
        <f>raw_OpenNEM_data!A240</f>
        <v>44196.6875</v>
      </c>
      <c r="B240">
        <f>raw_OpenNEM_data!E240/nsw_capacity_data!$C$10</f>
        <v>0.56518917345750874</v>
      </c>
      <c r="C240">
        <f>MAX(raw_OpenNEM_data!K240,0)/nsw_capacity_data!$C$6</f>
        <v>0.39322121505077867</v>
      </c>
      <c r="D240">
        <f>raw_OpenNEM_data!J240/nsw_capacity_data!$D$11</f>
        <v>0.47116700201207246</v>
      </c>
      <c r="E240">
        <f>raw_OpenNEM_data!L240/nsw_capacity_data!$G$2</f>
        <v>0.12326469186468295</v>
      </c>
      <c r="F240">
        <v>1</v>
      </c>
      <c r="G240">
        <f>SUM(raw_OpenNEM_data!D$2:E$2,raw_OpenNEM_data!G$2:L$2)</f>
        <v>7641.119999999999</v>
      </c>
    </row>
    <row r="241" spans="1:7" x14ac:dyDescent="0.3">
      <c r="A241" s="2">
        <f>raw_OpenNEM_data!A241</f>
        <v>44196.708333333336</v>
      </c>
      <c r="B241">
        <f>raw_OpenNEM_data!E241/nsw_capacity_data!$C$10</f>
        <v>0.56680151338766005</v>
      </c>
      <c r="C241">
        <f>MAX(raw_OpenNEM_data!K241,0)/nsw_capacity_data!$C$6</f>
        <v>0.30538990935457011</v>
      </c>
      <c r="D241">
        <f>raw_OpenNEM_data!J241/nsw_capacity_data!$D$11</f>
        <v>0.4931522468142186</v>
      </c>
      <c r="E241">
        <f>raw_OpenNEM_data!L241/nsw_capacity_data!$G$2</f>
        <v>8.667443001598843E-2</v>
      </c>
      <c r="F241">
        <v>1</v>
      </c>
      <c r="G241">
        <f>SUM(raw_OpenNEM_data!D$2:E$2,raw_OpenNEM_data!G$2:L$2)</f>
        <v>7641.119999999999</v>
      </c>
    </row>
    <row r="242" spans="1:7" x14ac:dyDescent="0.3">
      <c r="A242" s="2">
        <f>raw_OpenNEM_data!A242</f>
        <v>44196.729166666664</v>
      </c>
      <c r="B242">
        <f>raw_OpenNEM_data!E242/nsw_capacity_data!$C$10</f>
        <v>0.55915696546371751</v>
      </c>
      <c r="C242">
        <f>MAX(raw_OpenNEM_data!K242,0)/nsw_capacity_data!$C$6</f>
        <v>0.25565457103749289</v>
      </c>
      <c r="D242">
        <f>raw_OpenNEM_data!J242/nsw_capacity_data!$D$11</f>
        <v>0.55292421193829644</v>
      </c>
      <c r="E242">
        <f>raw_OpenNEM_data!L242/nsw_capacity_data!$G$2</f>
        <v>5.3661608750672052E-2</v>
      </c>
      <c r="F242">
        <v>1</v>
      </c>
      <c r="G242">
        <f>SUM(raw_OpenNEM_data!D$2:E$2,raw_OpenNEM_data!G$2:L$2)</f>
        <v>7641.119999999999</v>
      </c>
    </row>
    <row r="243" spans="1:7" x14ac:dyDescent="0.3">
      <c r="A243" s="2">
        <f>raw_OpenNEM_data!A243</f>
        <v>44196.75</v>
      </c>
      <c r="B243">
        <f>raw_OpenNEM_data!E243/nsw_capacity_data!$C$10</f>
        <v>0.55856422196352351</v>
      </c>
      <c r="C243">
        <f>MAX(raw_OpenNEM_data!K243,0)/nsw_capacity_data!$C$6</f>
        <v>0.14097422300498694</v>
      </c>
      <c r="D243">
        <f>raw_OpenNEM_data!J243/nsw_capacity_data!$D$11</f>
        <v>0.63819584171696842</v>
      </c>
      <c r="E243">
        <f>raw_OpenNEM_data!L243/nsw_capacity_data!$G$2</f>
        <v>2.6638579307074115E-2</v>
      </c>
      <c r="F243">
        <v>1</v>
      </c>
      <c r="G243">
        <f>SUM(raw_OpenNEM_data!D$2:E$2,raw_OpenNEM_data!G$2:L$2)</f>
        <v>7641.119999999999</v>
      </c>
    </row>
    <row r="244" spans="1:7" x14ac:dyDescent="0.3">
      <c r="A244" s="2">
        <f>raw_OpenNEM_data!A244</f>
        <v>44196.770833333336</v>
      </c>
      <c r="B244">
        <f>raw_OpenNEM_data!E244/nsw_capacity_data!$C$10</f>
        <v>0.55346332945285215</v>
      </c>
      <c r="C244">
        <f>MAX(raw_OpenNEM_data!K244,0)/nsw_capacity_data!$C$6</f>
        <v>7.553147703234328E-2</v>
      </c>
      <c r="D244">
        <f>raw_OpenNEM_data!J244/nsw_capacity_data!$D$11</f>
        <v>0.66041582830315226</v>
      </c>
      <c r="E244">
        <f>raw_OpenNEM_data!L244/nsw_capacity_data!$G$2</f>
        <v>9.5584282034967948E-3</v>
      </c>
      <c r="F244">
        <v>1</v>
      </c>
      <c r="G244">
        <f>SUM(raw_OpenNEM_data!D$2:E$2,raw_OpenNEM_data!G$2:L$2)</f>
        <v>7641.119999999999</v>
      </c>
    </row>
    <row r="245" spans="1:7" x14ac:dyDescent="0.3">
      <c r="A245" s="2">
        <f>raw_OpenNEM_data!A245</f>
        <v>44196.791666666664</v>
      </c>
      <c r="B245">
        <f>raw_OpenNEM_data!E245/nsw_capacity_data!$C$10</f>
        <v>0.56424621653084983</v>
      </c>
      <c r="C245">
        <f>MAX(raw_OpenNEM_data!K245,0)/nsw_capacity_data!$C$6</f>
        <v>1.7774927493227916E-2</v>
      </c>
      <c r="D245">
        <f>raw_OpenNEM_data!J245/nsw_capacity_data!$D$11</f>
        <v>0.68582159624413142</v>
      </c>
      <c r="E245">
        <f>raw_OpenNEM_data!L245/nsw_capacity_data!$G$2</f>
        <v>1.8400781343544642E-3</v>
      </c>
      <c r="F245">
        <v>1</v>
      </c>
      <c r="G245">
        <f>SUM(raw_OpenNEM_data!D$2:E$2,raw_OpenNEM_data!G$2:L$2)</f>
        <v>7641.119999999999</v>
      </c>
    </row>
    <row r="246" spans="1:7" x14ac:dyDescent="0.3">
      <c r="A246" s="2">
        <f>raw_OpenNEM_data!A246</f>
        <v>44196.8125</v>
      </c>
      <c r="B246">
        <f>raw_OpenNEM_data!E246/nsw_capacity_data!$C$10</f>
        <v>0.54877667830811017</v>
      </c>
      <c r="C246">
        <f>MAX(raw_OpenNEM_data!K246,0)/nsw_capacity_data!$C$6</f>
        <v>5.9345476821762557E-4</v>
      </c>
      <c r="D246">
        <f>raw_OpenNEM_data!J246/nsw_capacity_data!$D$11</f>
        <v>0.68101274312541915</v>
      </c>
      <c r="E246">
        <f>raw_OpenNEM_data!L246/nsw_capacity_data!$G$2</f>
        <v>1.3206302399673187E-4</v>
      </c>
      <c r="F246">
        <v>1</v>
      </c>
      <c r="G246">
        <f>SUM(raw_OpenNEM_data!D$2:E$2,raw_OpenNEM_data!G$2:L$2)</f>
        <v>7641.119999999999</v>
      </c>
    </row>
    <row r="247" spans="1:7" x14ac:dyDescent="0.3">
      <c r="A247" s="2">
        <f>raw_OpenNEM_data!A247</f>
        <v>44196.833333333336</v>
      </c>
      <c r="B247">
        <f>raw_OpenNEM_data!E247/nsw_capacity_data!$C$10</f>
        <v>0.53050349243306172</v>
      </c>
      <c r="C247">
        <f>MAX(raw_OpenNEM_data!K247,0)/nsw_capacity_data!$C$6</f>
        <v>0</v>
      </c>
      <c r="D247">
        <f>raw_OpenNEM_data!J247/nsw_capacity_data!$D$11</f>
        <v>0.67076458752515089</v>
      </c>
      <c r="E247">
        <f>raw_OpenNEM_data!L247/nsw_capacity_data!$G$2</f>
        <v>0</v>
      </c>
      <c r="F247">
        <v>1</v>
      </c>
      <c r="G247">
        <f>SUM(raw_OpenNEM_data!D$2:E$2,raw_OpenNEM_data!G$2:L$2)</f>
        <v>7641.119999999999</v>
      </c>
    </row>
    <row r="248" spans="1:7" x14ac:dyDescent="0.3">
      <c r="A248" s="2">
        <f>raw_OpenNEM_data!A248</f>
        <v>44196.854166666664</v>
      </c>
      <c r="B248">
        <f>raw_OpenNEM_data!E248/nsw_capacity_data!$C$10</f>
        <v>0.51015618936748153</v>
      </c>
      <c r="C248">
        <f>MAX(raw_OpenNEM_data!K248,0)/nsw_capacity_data!$C$6</f>
        <v>0</v>
      </c>
      <c r="D248">
        <f>raw_OpenNEM_data!J248/nsw_capacity_data!$D$11</f>
        <v>0.6592421193829644</v>
      </c>
      <c r="E248">
        <f>raw_OpenNEM_data!L248/nsw_capacity_data!$G$2</f>
        <v>0</v>
      </c>
      <c r="F248">
        <v>1</v>
      </c>
      <c r="G248">
        <f>SUM(raw_OpenNEM_data!D$2:E$2,raw_OpenNEM_data!G$2:L$2)</f>
        <v>7641.119999999999</v>
      </c>
    </row>
    <row r="249" spans="1:7" x14ac:dyDescent="0.3">
      <c r="A249" s="2">
        <f>raw_OpenNEM_data!A249</f>
        <v>44196.875</v>
      </c>
      <c r="B249">
        <f>raw_OpenNEM_data!E249/nsw_capacity_data!$C$10</f>
        <v>0.51078191695770281</v>
      </c>
      <c r="C249">
        <f>MAX(raw_OpenNEM_data!K249,0)/nsw_capacity_data!$C$6</f>
        <v>0</v>
      </c>
      <c r="D249">
        <f>raw_OpenNEM_data!J249/nsw_capacity_data!$D$11</f>
        <v>0.64533869885982564</v>
      </c>
      <c r="E249">
        <f>raw_OpenNEM_data!L249/nsw_capacity_data!$G$2</f>
        <v>0</v>
      </c>
      <c r="F249">
        <v>1</v>
      </c>
      <c r="G249">
        <f>SUM(raw_OpenNEM_data!D$2:E$2,raw_OpenNEM_data!G$2:L$2)</f>
        <v>7641.119999999999</v>
      </c>
    </row>
    <row r="250" spans="1:7" x14ac:dyDescent="0.3">
      <c r="A250" s="2">
        <f>raw_OpenNEM_data!A250</f>
        <v>44196.895833333336</v>
      </c>
      <c r="B250">
        <f>raw_OpenNEM_data!E250/nsw_capacity_data!$C$10</f>
        <v>0.5036883973612728</v>
      </c>
      <c r="C250">
        <f>MAX(raw_OpenNEM_data!K250,0)/nsw_capacity_data!$C$6</f>
        <v>0</v>
      </c>
      <c r="D250">
        <f>raw_OpenNEM_data!J250/nsw_capacity_data!$D$11</f>
        <v>0.6507712944332662</v>
      </c>
      <c r="E250">
        <f>raw_OpenNEM_data!L250/nsw_capacity_data!$G$2</f>
        <v>0</v>
      </c>
      <c r="F250">
        <v>1</v>
      </c>
      <c r="G250">
        <f>SUM(raw_OpenNEM_data!D$2:E$2,raw_OpenNEM_data!G$2:L$2)</f>
        <v>7641.119999999999</v>
      </c>
    </row>
    <row r="251" spans="1:7" x14ac:dyDescent="0.3">
      <c r="A251" s="2">
        <f>raw_OpenNEM_data!A251</f>
        <v>44196.916666666664</v>
      </c>
      <c r="B251">
        <f>raw_OpenNEM_data!E251/nsw_capacity_data!$C$10</f>
        <v>0.50823535118354679</v>
      </c>
      <c r="C251">
        <f>MAX(raw_OpenNEM_data!K251,0)/nsw_capacity_data!$C$6</f>
        <v>0</v>
      </c>
      <c r="D251">
        <f>raw_OpenNEM_data!J251/nsw_capacity_data!$D$11</f>
        <v>0.61128772635814888</v>
      </c>
      <c r="E251">
        <f>raw_OpenNEM_data!L251/nsw_capacity_data!$G$2</f>
        <v>0</v>
      </c>
      <c r="F251">
        <v>1</v>
      </c>
      <c r="G251">
        <f>SUM(raw_OpenNEM_data!D$2:E$2,raw_OpenNEM_data!G$2:L$2)</f>
        <v>7641.119999999999</v>
      </c>
    </row>
    <row r="252" spans="1:7" x14ac:dyDescent="0.3">
      <c r="A252" s="2">
        <f>raw_OpenNEM_data!A252</f>
        <v>44196.9375</v>
      </c>
      <c r="B252">
        <f>raw_OpenNEM_data!E252/nsw_capacity_data!$C$10</f>
        <v>0.53607586340706248</v>
      </c>
      <c r="C252">
        <f>MAX(raw_OpenNEM_data!K252,0)/nsw_capacity_data!$C$6</f>
        <v>0</v>
      </c>
      <c r="D252">
        <f>raw_OpenNEM_data!J252/nsw_capacity_data!$D$11</f>
        <v>0.57431254191817571</v>
      </c>
      <c r="E252">
        <f>raw_OpenNEM_data!L252/nsw_capacity_data!$G$2</f>
        <v>0</v>
      </c>
      <c r="F252">
        <v>1</v>
      </c>
      <c r="G252">
        <f>SUM(raw_OpenNEM_data!D$2:E$2,raw_OpenNEM_data!G$2:L$2)</f>
        <v>7641.119999999999</v>
      </c>
    </row>
    <row r="253" spans="1:7" x14ac:dyDescent="0.3">
      <c r="A253" s="2">
        <f>raw_OpenNEM_data!A253</f>
        <v>44196.958333333336</v>
      </c>
      <c r="B253">
        <f>raw_OpenNEM_data!E253/nsw_capacity_data!$C$10</f>
        <v>0.53767753201396973</v>
      </c>
      <c r="C253">
        <f>MAX(raw_OpenNEM_data!K253,0)/nsw_capacity_data!$C$6</f>
        <v>0</v>
      </c>
      <c r="D253">
        <f>raw_OpenNEM_data!J253/nsw_capacity_data!$D$11</f>
        <v>0.55546613011401746</v>
      </c>
      <c r="E253">
        <f>raw_OpenNEM_data!L253/nsw_capacity_data!$G$2</f>
        <v>0</v>
      </c>
      <c r="F253">
        <v>1</v>
      </c>
      <c r="G253">
        <f>SUM(raw_OpenNEM_data!D$2:E$2,raw_OpenNEM_data!G$2:L$2)</f>
        <v>7641.119999999999</v>
      </c>
    </row>
    <row r="254" spans="1:7" x14ac:dyDescent="0.3">
      <c r="A254" s="2">
        <f>raw_OpenNEM_data!A254</f>
        <v>44196.979166666664</v>
      </c>
      <c r="B254">
        <f>raw_OpenNEM_data!E254/nsw_capacity_data!$C$10</f>
        <v>0.54784633294528517</v>
      </c>
      <c r="C254">
        <f>MAX(raw_OpenNEM_data!K254,0)/nsw_capacity_data!$C$6</f>
        <v>0</v>
      </c>
      <c r="D254">
        <f>raw_OpenNEM_data!J254/nsw_capacity_data!$D$11</f>
        <v>0.53964453386988598</v>
      </c>
      <c r="E254">
        <f>raw_OpenNEM_data!L254/nsw_capacity_data!$G$2</f>
        <v>0</v>
      </c>
      <c r="F254">
        <v>1</v>
      </c>
      <c r="G254">
        <f>SUM(raw_OpenNEM_data!D$2:E$2,raw_OpenNEM_data!G$2:L$2)</f>
        <v>7641.119999999999</v>
      </c>
    </row>
    <row r="255" spans="1:7" x14ac:dyDescent="0.3">
      <c r="A255" s="2">
        <f>raw_OpenNEM_data!A255</f>
        <v>44197</v>
      </c>
      <c r="B255">
        <f>raw_OpenNEM_data!E255/nsw_capacity_data!$C$10</f>
        <v>0.52229433449747775</v>
      </c>
      <c r="C255">
        <f>MAX(raw_OpenNEM_data!K255,0)/nsw_capacity_data!$C$6</f>
        <v>0</v>
      </c>
      <c r="D255">
        <f>raw_OpenNEM_data!J255/nsw_capacity_data!$D$11</f>
        <v>0.5448759221998658</v>
      </c>
      <c r="E255">
        <f>raw_OpenNEM_data!L255/nsw_capacity_data!$G$2</f>
        <v>0</v>
      </c>
      <c r="F255">
        <v>1</v>
      </c>
      <c r="G255">
        <f>SUM(raw_OpenNEM_data!D$2:E$2,raw_OpenNEM_data!G$2:L$2)</f>
        <v>7641.119999999999</v>
      </c>
    </row>
    <row r="256" spans="1:7" x14ac:dyDescent="0.3">
      <c r="A256" s="2">
        <f>raw_OpenNEM_data!A256</f>
        <v>44197.020833333336</v>
      </c>
      <c r="B256">
        <f>raw_OpenNEM_data!E256/nsw_capacity_data!$C$10</f>
        <v>0.50427143965851762</v>
      </c>
      <c r="C256">
        <f>MAX(raw_OpenNEM_data!K256,0)/nsw_capacity_data!$C$6</f>
        <v>0</v>
      </c>
      <c r="D256">
        <f>raw_OpenNEM_data!J256/nsw_capacity_data!$D$11</f>
        <v>0.57295774647887321</v>
      </c>
      <c r="E256">
        <f>raw_OpenNEM_data!L256/nsw_capacity_data!$G$2</f>
        <v>0</v>
      </c>
      <c r="F256">
        <v>1</v>
      </c>
      <c r="G256">
        <f>SUM(raw_OpenNEM_data!D$2:E$2,raw_OpenNEM_data!G$2:L$2)</f>
        <v>7641.119999999999</v>
      </c>
    </row>
    <row r="257" spans="1:7" x14ac:dyDescent="0.3">
      <c r="A257" s="2">
        <f>raw_OpenNEM_data!A257</f>
        <v>44197.041666666664</v>
      </c>
      <c r="B257">
        <f>raw_OpenNEM_data!E257/nsw_capacity_data!$C$10</f>
        <v>0.50959448971672483</v>
      </c>
      <c r="C257">
        <f>MAX(raw_OpenNEM_data!K257,0)/nsw_capacity_data!$C$6</f>
        <v>0</v>
      </c>
      <c r="D257">
        <f>raw_OpenNEM_data!J257/nsw_capacity_data!$D$11</f>
        <v>0.61032863849765262</v>
      </c>
      <c r="E257">
        <f>raw_OpenNEM_data!L257/nsw_capacity_data!$G$2</f>
        <v>0</v>
      </c>
      <c r="F257">
        <v>1</v>
      </c>
      <c r="G257">
        <f>SUM(raw_OpenNEM_data!D$2:E$2,raw_OpenNEM_data!G$2:L$2)</f>
        <v>7641.119999999999</v>
      </c>
    </row>
    <row r="258" spans="1:7" x14ac:dyDescent="0.3">
      <c r="A258" s="2">
        <f>raw_OpenNEM_data!A258</f>
        <v>44197.0625</v>
      </c>
      <c r="B258">
        <f>raw_OpenNEM_data!E258/nsw_capacity_data!$C$10</f>
        <v>0.46338377958866905</v>
      </c>
      <c r="C258">
        <f>MAX(raw_OpenNEM_data!K258,0)/nsw_capacity_data!$C$6</f>
        <v>0</v>
      </c>
      <c r="D258">
        <f>raw_OpenNEM_data!J258/nsw_capacity_data!$D$11</f>
        <v>0.6044131455399061</v>
      </c>
      <c r="E258">
        <f>raw_OpenNEM_data!L258/nsw_capacity_data!$G$2</f>
        <v>0</v>
      </c>
      <c r="F258">
        <v>1</v>
      </c>
      <c r="G258">
        <f>SUM(raw_OpenNEM_data!D$2:E$2,raw_OpenNEM_data!G$2:L$2)</f>
        <v>7641.119999999999</v>
      </c>
    </row>
    <row r="259" spans="1:7" x14ac:dyDescent="0.3">
      <c r="A259" s="2">
        <f>raw_OpenNEM_data!A259</f>
        <v>44197.083333333336</v>
      </c>
      <c r="B259">
        <f>raw_OpenNEM_data!E259/nsw_capacity_data!$C$10</f>
        <v>0.43344101668606905</v>
      </c>
      <c r="C259">
        <f>MAX(raw_OpenNEM_data!K259,0)/nsw_capacity_data!$C$6</f>
        <v>0</v>
      </c>
      <c r="D259">
        <f>raw_OpenNEM_data!J259/nsw_capacity_data!$D$11</f>
        <v>0.56684775318578129</v>
      </c>
      <c r="E259">
        <f>raw_OpenNEM_data!L259/nsw_capacity_data!$G$2</f>
        <v>0</v>
      </c>
      <c r="F259">
        <v>1</v>
      </c>
      <c r="G259">
        <f>SUM(raw_OpenNEM_data!D$2:E$2,raw_OpenNEM_data!G$2:L$2)</f>
        <v>7641.119999999999</v>
      </c>
    </row>
    <row r="260" spans="1:7" x14ac:dyDescent="0.3">
      <c r="A260" s="2">
        <f>raw_OpenNEM_data!A260</f>
        <v>44197.104166666664</v>
      </c>
      <c r="B260">
        <f>raw_OpenNEM_data!E260/nsw_capacity_data!$C$10</f>
        <v>0.41478754365541326</v>
      </c>
      <c r="C260">
        <f>MAX(raw_OpenNEM_data!K260,0)/nsw_capacity_data!$C$6</f>
        <v>0</v>
      </c>
      <c r="D260">
        <f>raw_OpenNEM_data!J260/nsw_capacity_data!$D$11</f>
        <v>0.57090543259557347</v>
      </c>
      <c r="E260">
        <f>raw_OpenNEM_data!L260/nsw_capacity_data!$G$2</f>
        <v>0</v>
      </c>
      <c r="F260">
        <v>1</v>
      </c>
      <c r="G260">
        <f>SUM(raw_OpenNEM_data!D$2:E$2,raw_OpenNEM_data!G$2:L$2)</f>
        <v>7641.119999999999</v>
      </c>
    </row>
    <row r="261" spans="1:7" x14ac:dyDescent="0.3">
      <c r="A261" s="2">
        <f>raw_OpenNEM_data!A261</f>
        <v>44197.125</v>
      </c>
      <c r="B261">
        <f>raw_OpenNEM_data!E261/nsw_capacity_data!$C$10</f>
        <v>0.40508440046565769</v>
      </c>
      <c r="C261">
        <f>MAX(raw_OpenNEM_data!K261,0)/nsw_capacity_data!$C$6</f>
        <v>0</v>
      </c>
      <c r="D261">
        <f>raw_OpenNEM_data!J261/nsw_capacity_data!$D$11</f>
        <v>0.5899195171026157</v>
      </c>
      <c r="E261">
        <f>raw_OpenNEM_data!L261/nsw_capacity_data!$G$2</f>
        <v>0</v>
      </c>
      <c r="F261">
        <v>1</v>
      </c>
      <c r="G261">
        <f>SUM(raw_OpenNEM_data!D$2:E$2,raw_OpenNEM_data!G$2:L$2)</f>
        <v>7641.119999999999</v>
      </c>
    </row>
    <row r="262" spans="1:7" x14ac:dyDescent="0.3">
      <c r="A262" s="2">
        <f>raw_OpenNEM_data!A262</f>
        <v>44197.145833333336</v>
      </c>
      <c r="B262">
        <f>raw_OpenNEM_data!E262/nsw_capacity_data!$C$10</f>
        <v>0.39979627473806756</v>
      </c>
      <c r="C262">
        <f>MAX(raw_OpenNEM_data!K262,0)/nsw_capacity_data!$C$6</f>
        <v>0</v>
      </c>
      <c r="D262">
        <f>raw_OpenNEM_data!J262/nsw_capacity_data!$D$11</f>
        <v>0.58649899396378269</v>
      </c>
      <c r="E262">
        <f>raw_OpenNEM_data!L262/nsw_capacity_data!$G$2</f>
        <v>0</v>
      </c>
      <c r="F262">
        <v>1</v>
      </c>
      <c r="G262">
        <f>SUM(raw_OpenNEM_data!D$2:E$2,raw_OpenNEM_data!G$2:L$2)</f>
        <v>7641.119999999999</v>
      </c>
    </row>
    <row r="263" spans="1:7" x14ac:dyDescent="0.3">
      <c r="A263" s="2">
        <f>raw_OpenNEM_data!A263</f>
        <v>44197.166666666664</v>
      </c>
      <c r="B263">
        <f>raw_OpenNEM_data!E263/nsw_capacity_data!$C$10</f>
        <v>0.39966724873884368</v>
      </c>
      <c r="C263">
        <f>MAX(raw_OpenNEM_data!K263,0)/nsw_capacity_data!$C$6</f>
        <v>0</v>
      </c>
      <c r="D263">
        <f>raw_OpenNEM_data!J263/nsw_capacity_data!$D$11</f>
        <v>0.58199865861837696</v>
      </c>
      <c r="E263">
        <f>raw_OpenNEM_data!L263/nsw_capacity_data!$G$2</f>
        <v>1.467366933297021E-5</v>
      </c>
      <c r="F263">
        <v>1</v>
      </c>
      <c r="G263">
        <f>SUM(raw_OpenNEM_data!D$2:E$2,raw_OpenNEM_data!G$2:L$2)</f>
        <v>7641.119999999999</v>
      </c>
    </row>
    <row r="264" spans="1:7" x14ac:dyDescent="0.3">
      <c r="A264" s="2">
        <f>raw_OpenNEM_data!A264</f>
        <v>44197.1875</v>
      </c>
      <c r="B264">
        <f>raw_OpenNEM_data!E264/nsw_capacity_data!$C$10</f>
        <v>0.40178405122235161</v>
      </c>
      <c r="C264">
        <f>MAX(raw_OpenNEM_data!K264,0)/nsw_capacity_data!$C$6</f>
        <v>0</v>
      </c>
      <c r="D264">
        <f>raw_OpenNEM_data!J264/nsw_capacity_data!$D$11</f>
        <v>0.56632461435278336</v>
      </c>
      <c r="E264">
        <f>raw_OpenNEM_data!L264/nsw_capacity_data!$G$2</f>
        <v>6.0748991038496664E-4</v>
      </c>
      <c r="F264">
        <v>1</v>
      </c>
      <c r="G264">
        <f>SUM(raw_OpenNEM_data!D$2:E$2,raw_OpenNEM_data!G$2:L$2)</f>
        <v>7641.119999999999</v>
      </c>
    </row>
    <row r="265" spans="1:7" x14ac:dyDescent="0.3">
      <c r="A265" s="2">
        <f>raw_OpenNEM_data!A265</f>
        <v>44197.208333333336</v>
      </c>
      <c r="B265">
        <f>raw_OpenNEM_data!E265/nsw_capacity_data!$C$10</f>
        <v>0.40345944897167246</v>
      </c>
      <c r="C265">
        <f>MAX(raw_OpenNEM_data!K265,0)/nsw_capacity_data!$C$6</f>
        <v>0</v>
      </c>
      <c r="D265">
        <f>raw_OpenNEM_data!J265/nsw_capacity_data!$D$11</f>
        <v>0.53532528504359489</v>
      </c>
      <c r="E265">
        <f>raw_OpenNEM_data!L265/nsw_capacity_data!$G$2</f>
        <v>6.5268481193051483E-3</v>
      </c>
      <c r="F265">
        <v>1</v>
      </c>
      <c r="G265">
        <f>SUM(raw_OpenNEM_data!D$2:E$2,raw_OpenNEM_data!G$2:L$2)</f>
        <v>7641.119999999999</v>
      </c>
    </row>
    <row r="266" spans="1:7" x14ac:dyDescent="0.3">
      <c r="A266" s="2">
        <f>raw_OpenNEM_data!A266</f>
        <v>44197.229166666664</v>
      </c>
      <c r="B266">
        <f>raw_OpenNEM_data!E266/nsw_capacity_data!$C$10</f>
        <v>0.40026096235933256</v>
      </c>
      <c r="C266">
        <f>MAX(raw_OpenNEM_data!K266,0)/nsw_capacity_data!$C$6</f>
        <v>1.2519981239171843E-2</v>
      </c>
      <c r="D266">
        <f>raw_OpenNEM_data!J266/nsw_capacity_data!$D$11</f>
        <v>0.57449362843729046</v>
      </c>
      <c r="E266">
        <f>raw_OpenNEM_data!L266/nsw_capacity_data!$G$2</f>
        <v>2.4516766721526629E-2</v>
      </c>
      <c r="F266">
        <v>1</v>
      </c>
      <c r="G266">
        <f>SUM(raw_OpenNEM_data!D$2:E$2,raw_OpenNEM_data!G$2:L$2)</f>
        <v>7641.119999999999</v>
      </c>
    </row>
    <row r="267" spans="1:7" x14ac:dyDescent="0.3">
      <c r="A267" s="2">
        <f>raw_OpenNEM_data!A267</f>
        <v>44197.25</v>
      </c>
      <c r="B267">
        <f>raw_OpenNEM_data!E267/nsw_capacity_data!$C$10</f>
        <v>0.39476814124951493</v>
      </c>
      <c r="C267">
        <f>MAX(raw_OpenNEM_data!K267,0)/nsw_capacity_data!$C$6</f>
        <v>9.0999588410402676E-2</v>
      </c>
      <c r="D267">
        <f>raw_OpenNEM_data!J267/nsw_capacity_data!$D$11</f>
        <v>0.58186452045606973</v>
      </c>
      <c r="E267">
        <f>raw_OpenNEM_data!L267/nsw_capacity_data!$G$2</f>
        <v>5.1246322778465157E-2</v>
      </c>
      <c r="F267">
        <v>1</v>
      </c>
      <c r="G267">
        <f>SUM(raw_OpenNEM_data!D$2:E$2,raw_OpenNEM_data!G$2:L$2)</f>
        <v>7641.119999999999</v>
      </c>
    </row>
    <row r="268" spans="1:7" x14ac:dyDescent="0.3">
      <c r="A268" s="2">
        <f>raw_OpenNEM_data!A268</f>
        <v>44197.270833333336</v>
      </c>
      <c r="B268">
        <f>raw_OpenNEM_data!E268/nsw_capacity_data!$C$10</f>
        <v>0.3940279394644936</v>
      </c>
      <c r="C268">
        <f>MAX(raw_OpenNEM_data!K268,0)/nsw_capacity_data!$C$6</f>
        <v>0.17319307380854382</v>
      </c>
      <c r="D268">
        <f>raw_OpenNEM_data!J268/nsw_capacity_data!$D$11</f>
        <v>0.57920858484238769</v>
      </c>
      <c r="E268">
        <f>raw_OpenNEM_data!L268/nsw_capacity_data!$G$2</f>
        <v>9.2317923241448774E-2</v>
      </c>
      <c r="F268">
        <v>1</v>
      </c>
      <c r="G268">
        <f>SUM(raw_OpenNEM_data!D$2:E$2,raw_OpenNEM_data!G$2:L$2)</f>
        <v>7641.119999999999</v>
      </c>
    </row>
    <row r="269" spans="1:7" x14ac:dyDescent="0.3">
      <c r="A269" s="2">
        <f>raw_OpenNEM_data!A269</f>
        <v>44197.291666666664</v>
      </c>
      <c r="B269">
        <f>raw_OpenNEM_data!E269/nsw_capacity_data!$C$10</f>
        <v>0.39345168800931313</v>
      </c>
      <c r="C269">
        <f>MAX(raw_OpenNEM_data!K269,0)/nsw_capacity_data!$C$6</f>
        <v>0.21924324945201154</v>
      </c>
      <c r="D269">
        <f>raw_OpenNEM_data!J269/nsw_capacity_data!$D$11</f>
        <v>0.57156941649899395</v>
      </c>
      <c r="E269">
        <f>raw_OpenNEM_data!L269/nsw_capacity_data!$G$2</f>
        <v>0.13463678559773484</v>
      </c>
      <c r="F269">
        <v>1</v>
      </c>
      <c r="G269">
        <f>SUM(raw_OpenNEM_data!D$2:E$2,raw_OpenNEM_data!G$2:L$2)</f>
        <v>7641.119999999999</v>
      </c>
    </row>
    <row r="270" spans="1:7" x14ac:dyDescent="0.3">
      <c r="A270" s="2">
        <f>raw_OpenNEM_data!A270</f>
        <v>44197.3125</v>
      </c>
      <c r="B270">
        <f>raw_OpenNEM_data!E270/nsw_capacity_data!$C$10</f>
        <v>0.39412010089251071</v>
      </c>
      <c r="C270">
        <f>MAX(raw_OpenNEM_data!K270,0)/nsw_capacity_data!$C$6</f>
        <v>0.2464177347257186</v>
      </c>
      <c r="D270">
        <f>raw_OpenNEM_data!J270/nsw_capacity_data!$D$11</f>
        <v>0.54649228705566733</v>
      </c>
      <c r="E270">
        <f>raw_OpenNEM_data!L270/nsw_capacity_data!$G$2</f>
        <v>0.16580659399483019</v>
      </c>
      <c r="F270">
        <v>1</v>
      </c>
      <c r="G270">
        <f>SUM(raw_OpenNEM_data!D$2:E$2,raw_OpenNEM_data!G$2:L$2)</f>
        <v>7641.119999999999</v>
      </c>
    </row>
    <row r="271" spans="1:7" x14ac:dyDescent="0.3">
      <c r="A271" s="2">
        <f>raw_OpenNEM_data!A271</f>
        <v>44197.333333333336</v>
      </c>
      <c r="B271">
        <f>raw_OpenNEM_data!E271/nsw_capacity_data!$C$10</f>
        <v>0.39414241365929376</v>
      </c>
      <c r="C271">
        <f>MAX(raw_OpenNEM_data!K271,0)/nsw_capacity_data!$C$6</f>
        <v>0.37558986532405497</v>
      </c>
      <c r="D271">
        <f>raw_OpenNEM_data!J271/nsw_capacity_data!$D$11</f>
        <v>0.5180617035546613</v>
      </c>
      <c r="E271">
        <f>raw_OpenNEM_data!L271/nsw_capacity_data!$G$2</f>
        <v>0.20060079871716913</v>
      </c>
      <c r="F271">
        <v>1</v>
      </c>
      <c r="G271">
        <f>SUM(raw_OpenNEM_data!D$2:E$2,raw_OpenNEM_data!G$2:L$2)</f>
        <v>7641.119999999999</v>
      </c>
    </row>
    <row r="272" spans="1:7" x14ac:dyDescent="0.3">
      <c r="A272" s="2">
        <f>raw_OpenNEM_data!A272</f>
        <v>44197.354166666664</v>
      </c>
      <c r="B272">
        <f>raw_OpenNEM_data!E272/nsw_capacity_data!$C$10</f>
        <v>0.39655607295304618</v>
      </c>
      <c r="C272">
        <f>MAX(raw_OpenNEM_data!K272,0)/nsw_capacity_data!$C$6</f>
        <v>0.40442985268921156</v>
      </c>
      <c r="D272">
        <f>raw_OpenNEM_data!J272/nsw_capacity_data!$D$11</f>
        <v>0.52802816901408445</v>
      </c>
      <c r="E272">
        <f>raw_OpenNEM_data!L272/nsw_capacity_data!$G$2</f>
        <v>0.23332308132969271</v>
      </c>
      <c r="F272">
        <v>1</v>
      </c>
      <c r="G272">
        <f>SUM(raw_OpenNEM_data!D$2:E$2,raw_OpenNEM_data!G$2:L$2)</f>
        <v>7641.119999999999</v>
      </c>
    </row>
    <row r="273" spans="1:7" x14ac:dyDescent="0.3">
      <c r="A273" s="2">
        <f>raw_OpenNEM_data!A273</f>
        <v>44197.375</v>
      </c>
      <c r="B273">
        <f>raw_OpenNEM_data!E273/nsw_capacity_data!$C$10</f>
        <v>0.39756014745828483</v>
      </c>
      <c r="C273">
        <f>MAX(raw_OpenNEM_data!K273,0)/nsw_capacity_data!$C$6</f>
        <v>0.43121189206780697</v>
      </c>
      <c r="D273">
        <f>raw_OpenNEM_data!J273/nsw_capacity_data!$D$11</f>
        <v>0.52731052984574112</v>
      </c>
      <c r="E273">
        <f>raw_OpenNEM_data!L273/nsw_capacity_data!$G$2</f>
        <v>0.26115903205433716</v>
      </c>
      <c r="F273">
        <v>1</v>
      </c>
      <c r="G273">
        <f>SUM(raw_OpenNEM_data!D$2:E$2,raw_OpenNEM_data!G$2:L$2)</f>
        <v>7641.119999999999</v>
      </c>
    </row>
    <row r="274" spans="1:7" x14ac:dyDescent="0.3">
      <c r="A274" s="2">
        <f>raw_OpenNEM_data!A274</f>
        <v>44197.395833333336</v>
      </c>
      <c r="B274">
        <f>raw_OpenNEM_data!E274/nsw_capacity_data!$C$10</f>
        <v>0.39970314318975558</v>
      </c>
      <c r="C274">
        <f>MAX(raw_OpenNEM_data!K274,0)/nsw_capacity_data!$C$6</f>
        <v>0.50732725201726758</v>
      </c>
      <c r="D274">
        <f>raw_OpenNEM_data!J274/nsw_capacity_data!$D$11</f>
        <v>0.49574782025486247</v>
      </c>
      <c r="E274">
        <f>raw_OpenNEM_data!L274/nsw_capacity_data!$G$2</f>
        <v>0.29700680623478343</v>
      </c>
      <c r="F274">
        <v>1</v>
      </c>
      <c r="G274">
        <f>SUM(raw_OpenNEM_data!D$2:E$2,raw_OpenNEM_data!G$2:L$2)</f>
        <v>7641.119999999999</v>
      </c>
    </row>
    <row r="275" spans="1:7" x14ac:dyDescent="0.3">
      <c r="A275" s="2">
        <f>raw_OpenNEM_data!A275</f>
        <v>44197.416666666664</v>
      </c>
      <c r="B275">
        <f>raw_OpenNEM_data!E275/nsw_capacity_data!$C$10</f>
        <v>0.39425882809468377</v>
      </c>
      <c r="C275">
        <f>MAX(raw_OpenNEM_data!K275,0)/nsw_capacity_data!$C$6</f>
        <v>0.55292755065902188</v>
      </c>
      <c r="D275">
        <f>raw_OpenNEM_data!J275/nsw_capacity_data!$D$11</f>
        <v>0.43942991281019456</v>
      </c>
      <c r="E275">
        <f>raw_OpenNEM_data!L275/nsw_capacity_data!$G$2</f>
        <v>0.31744722761561095</v>
      </c>
      <c r="F275">
        <v>1</v>
      </c>
      <c r="G275">
        <f>SUM(raw_OpenNEM_data!D$2:E$2,raw_OpenNEM_data!G$2:L$2)</f>
        <v>7641.119999999999</v>
      </c>
    </row>
    <row r="276" spans="1:7" x14ac:dyDescent="0.3">
      <c r="A276" s="2">
        <f>raw_OpenNEM_data!A276</f>
        <v>44197.4375</v>
      </c>
      <c r="B276">
        <f>raw_OpenNEM_data!E276/nsw_capacity_data!$C$10</f>
        <v>0.39671808304229722</v>
      </c>
      <c r="C276">
        <f>MAX(raw_OpenNEM_data!K276,0)/nsw_capacity_data!$C$6</f>
        <v>0.61004278617441832</v>
      </c>
      <c r="D276">
        <f>raw_OpenNEM_data!J276/nsw_capacity_data!$D$11</f>
        <v>0.37645204560697515</v>
      </c>
      <c r="E276">
        <f>raw_OpenNEM_data!L276/nsw_capacity_data!$G$2</f>
        <v>0.32133868472271465</v>
      </c>
      <c r="F276">
        <v>1</v>
      </c>
      <c r="G276">
        <f>SUM(raw_OpenNEM_data!D$2:E$2,raw_OpenNEM_data!G$2:L$2)</f>
        <v>7641.119999999999</v>
      </c>
    </row>
    <row r="277" spans="1:7" x14ac:dyDescent="0.3">
      <c r="A277" s="2">
        <f>raw_OpenNEM_data!A277</f>
        <v>44197.458333333336</v>
      </c>
      <c r="B277">
        <f>raw_OpenNEM_data!E277/nsw_capacity_data!$C$10</f>
        <v>0.39630287155607297</v>
      </c>
      <c r="C277">
        <f>MAX(raw_OpenNEM_data!K277,0)/nsw_capacity_data!$C$6</f>
        <v>0.67970671848228725</v>
      </c>
      <c r="D277">
        <f>raw_OpenNEM_data!J277/nsw_capacity_data!$D$11</f>
        <v>0.33323272971160295</v>
      </c>
      <c r="E277">
        <f>raw_OpenNEM_data!L277/nsw_capacity_data!$G$2</f>
        <v>0.32707315469803938</v>
      </c>
      <c r="F277">
        <v>1</v>
      </c>
      <c r="G277">
        <f>SUM(raw_OpenNEM_data!D$2:E$2,raw_OpenNEM_data!G$2:L$2)</f>
        <v>7641.119999999999</v>
      </c>
    </row>
    <row r="278" spans="1:7" x14ac:dyDescent="0.3">
      <c r="A278" s="2">
        <f>raw_OpenNEM_data!A278</f>
        <v>44197.479166666664</v>
      </c>
      <c r="B278">
        <f>raw_OpenNEM_data!E278/nsw_capacity_data!$C$10</f>
        <v>0.39917636786961586</v>
      </c>
      <c r="C278">
        <f>MAX(raw_OpenNEM_data!K278,0)/nsw_capacity_data!$C$6</f>
        <v>0.68892441109186109</v>
      </c>
      <c r="D278">
        <f>raw_OpenNEM_data!J278/nsw_capacity_data!$D$11</f>
        <v>0.26955063715627092</v>
      </c>
      <c r="E278">
        <f>raw_OpenNEM_data!L278/nsw_capacity_data!$G$2</f>
        <v>0.31390500383863185</v>
      </c>
      <c r="F278">
        <v>1</v>
      </c>
      <c r="G278">
        <f>SUM(raw_OpenNEM_data!D$2:E$2,raw_OpenNEM_data!G$2:L$2)</f>
        <v>7641.119999999999</v>
      </c>
    </row>
    <row r="279" spans="1:7" x14ac:dyDescent="0.3">
      <c r="A279" s="2">
        <f>raw_OpenNEM_data!A279</f>
        <v>44197.5</v>
      </c>
      <c r="B279">
        <f>raw_OpenNEM_data!E279/nsw_capacity_data!$C$10</f>
        <v>0.40070430733410944</v>
      </c>
      <c r="C279">
        <f>MAX(raw_OpenNEM_data!K279,0)/nsw_capacity_data!$C$6</f>
        <v>0.61543173834387832</v>
      </c>
      <c r="D279">
        <f>raw_OpenNEM_data!J279/nsw_capacity_data!$D$11</f>
        <v>0.26558685446009389</v>
      </c>
      <c r="E279">
        <f>raw_OpenNEM_data!L279/nsw_capacity_data!$G$2</f>
        <v>0.29834211014408368</v>
      </c>
      <c r="F279">
        <v>1</v>
      </c>
      <c r="G279">
        <f>SUM(raw_OpenNEM_data!D$2:E$2,raw_OpenNEM_data!G$2:L$2)</f>
        <v>7641.119999999999</v>
      </c>
    </row>
    <row r="280" spans="1:7" x14ac:dyDescent="0.3">
      <c r="A280" s="2">
        <f>raw_OpenNEM_data!A280</f>
        <v>44197.520833333336</v>
      </c>
      <c r="B280">
        <f>raw_OpenNEM_data!E280/nsw_capacity_data!$C$10</f>
        <v>0.4027076057431121</v>
      </c>
      <c r="C280">
        <f>MAX(raw_OpenNEM_data!K280,0)/nsw_capacity_data!$C$6</f>
        <v>0.55784748212456803</v>
      </c>
      <c r="D280">
        <f>raw_OpenNEM_data!J280/nsw_capacity_data!$D$11</f>
        <v>0.26247484909456742</v>
      </c>
      <c r="E280">
        <f>raw_OpenNEM_data!L280/nsw_capacity_data!$G$2</f>
        <v>0.2807014248719869</v>
      </c>
      <c r="F280">
        <v>1</v>
      </c>
      <c r="G280">
        <f>SUM(raw_OpenNEM_data!D$2:E$2,raw_OpenNEM_data!G$2:L$2)</f>
        <v>7641.119999999999</v>
      </c>
    </row>
    <row r="281" spans="1:7" x14ac:dyDescent="0.3">
      <c r="A281" s="2">
        <f>raw_OpenNEM_data!A281</f>
        <v>44197.541666666664</v>
      </c>
      <c r="B281">
        <f>raw_OpenNEM_data!E281/nsw_capacity_data!$C$10</f>
        <v>0.40645809080325962</v>
      </c>
      <c r="C281">
        <f>MAX(raw_OpenNEM_data!K281,0)/nsw_capacity_data!$C$6</f>
        <v>0.63031596680482038</v>
      </c>
      <c r="D281">
        <f>raw_OpenNEM_data!J281/nsw_capacity_data!$D$11</f>
        <v>0.27464788732394368</v>
      </c>
      <c r="E281">
        <f>raw_OpenNEM_data!L281/nsw_capacity_data!$G$2</f>
        <v>0.26522070372570333</v>
      </c>
      <c r="F281">
        <v>1</v>
      </c>
      <c r="G281">
        <f>SUM(raw_OpenNEM_data!D$2:E$2,raw_OpenNEM_data!G$2:L$2)</f>
        <v>7641.119999999999</v>
      </c>
    </row>
    <row r="282" spans="1:7" x14ac:dyDescent="0.3">
      <c r="A282" s="2">
        <f>raw_OpenNEM_data!A282</f>
        <v>44197.5625</v>
      </c>
      <c r="B282">
        <f>raw_OpenNEM_data!E282/nsw_capacity_data!$C$10</f>
        <v>0.40297050834303449</v>
      </c>
      <c r="C282">
        <f>MAX(raw_OpenNEM_data!K282,0)/nsw_capacity_data!$C$6</f>
        <v>0.62511845165736601</v>
      </c>
      <c r="D282">
        <f>raw_OpenNEM_data!J282/nsw_capacity_data!$D$11</f>
        <v>0.29333333333333333</v>
      </c>
      <c r="E282">
        <f>raw_OpenNEM_data!L282/nsw_capacity_data!$G$2</f>
        <v>0.25644878419845374</v>
      </c>
      <c r="F282">
        <v>1</v>
      </c>
      <c r="G282">
        <f>SUM(raw_OpenNEM_data!D$2:E$2,raw_OpenNEM_data!G$2:L$2)</f>
        <v>7641.119999999999</v>
      </c>
    </row>
    <row r="283" spans="1:7" x14ac:dyDescent="0.3">
      <c r="A283" s="2">
        <f>raw_OpenNEM_data!A283</f>
        <v>44197.583333333336</v>
      </c>
      <c r="B283">
        <f>raw_OpenNEM_data!E283/nsw_capacity_data!$C$10</f>
        <v>0.40351668606907254</v>
      </c>
      <c r="C283">
        <f>MAX(raw_OpenNEM_data!K283,0)/nsw_capacity_data!$C$6</f>
        <v>0.70914973246676172</v>
      </c>
      <c r="D283">
        <f>raw_OpenNEM_data!J283/nsw_capacity_data!$D$11</f>
        <v>0.3137625754527163</v>
      </c>
      <c r="E283">
        <f>raw_OpenNEM_data!L283/nsw_capacity_data!$G$2</f>
        <v>0.23395698384487704</v>
      </c>
      <c r="F283">
        <v>1</v>
      </c>
      <c r="G283">
        <f>SUM(raw_OpenNEM_data!D$2:E$2,raw_OpenNEM_data!G$2:L$2)</f>
        <v>7641.119999999999</v>
      </c>
    </row>
    <row r="284" spans="1:7" x14ac:dyDescent="0.3">
      <c r="A284" s="2">
        <f>raw_OpenNEM_data!A284</f>
        <v>44197.604166666664</v>
      </c>
      <c r="B284">
        <f>raw_OpenNEM_data!E284/nsw_capacity_data!$C$10</f>
        <v>0.40877182770663562</v>
      </c>
      <c r="C284">
        <f>MAX(raw_OpenNEM_data!K284,0)/nsw_capacity_data!$C$6</f>
        <v>0.80110650598719291</v>
      </c>
      <c r="D284">
        <f>raw_OpenNEM_data!J284/nsw_capacity_data!$D$11</f>
        <v>0.33891348088531187</v>
      </c>
      <c r="E284">
        <f>raw_OpenNEM_data!L284/nsw_capacity_data!$G$2</f>
        <v>0.21705291677329533</v>
      </c>
      <c r="F284">
        <v>1</v>
      </c>
      <c r="G284">
        <f>SUM(raw_OpenNEM_data!D$2:E$2,raw_OpenNEM_data!G$2:L$2)</f>
        <v>7641.119999999999</v>
      </c>
    </row>
    <row r="285" spans="1:7" x14ac:dyDescent="0.3">
      <c r="A285" s="2">
        <f>raw_OpenNEM_data!A285</f>
        <v>44197.625</v>
      </c>
      <c r="B285">
        <f>raw_OpenNEM_data!E285/nsw_capacity_data!$C$10</f>
        <v>0.40795110593713618</v>
      </c>
      <c r="C285">
        <f>MAX(raw_OpenNEM_data!K285,0)/nsw_capacity_data!$C$6</f>
        <v>0.68110420874292887</v>
      </c>
      <c r="D285">
        <f>raw_OpenNEM_data!J285/nsw_capacity_data!$D$11</f>
        <v>0.37639839034205236</v>
      </c>
      <c r="E285">
        <f>raw_OpenNEM_data!L285/nsw_capacity_data!$G$2</f>
        <v>0.20019287070971256</v>
      </c>
      <c r="F285">
        <v>1</v>
      </c>
      <c r="G285">
        <f>SUM(raw_OpenNEM_data!D$2:E$2,raw_OpenNEM_data!G$2:L$2)</f>
        <v>7641.119999999999</v>
      </c>
    </row>
    <row r="286" spans="1:7" x14ac:dyDescent="0.3">
      <c r="A286" s="2">
        <f>raw_OpenNEM_data!A286</f>
        <v>44197.645833333336</v>
      </c>
      <c r="B286">
        <f>raw_OpenNEM_data!E286/nsw_capacity_data!$C$10</f>
        <v>0.41156674427629031</v>
      </c>
      <c r="C286">
        <f>MAX(raw_OpenNEM_data!K286,0)/nsw_capacity_data!$C$6</f>
        <v>0.61850430254706956</v>
      </c>
      <c r="D286">
        <f>raw_OpenNEM_data!J286/nsw_capacity_data!$D$11</f>
        <v>0.3803018108651911</v>
      </c>
      <c r="E286">
        <f>raw_OpenNEM_data!L286/nsw_capacity_data!$G$2</f>
        <v>0.16990935194032866</v>
      </c>
      <c r="F286">
        <v>1</v>
      </c>
      <c r="G286">
        <f>SUM(raw_OpenNEM_data!D$2:E$2,raw_OpenNEM_data!G$2:L$2)</f>
        <v>7641.119999999999</v>
      </c>
    </row>
    <row r="287" spans="1:7" x14ac:dyDescent="0.3">
      <c r="A287" s="2">
        <f>raw_OpenNEM_data!A287</f>
        <v>44197.666666666664</v>
      </c>
      <c r="B287">
        <f>raw_OpenNEM_data!E287/nsw_capacity_data!$C$10</f>
        <v>0.4309138533178114</v>
      </c>
      <c r="C287">
        <f>MAX(raw_OpenNEM_data!K287,0)/nsw_capacity_data!$C$6</f>
        <v>0.49033721631426297</v>
      </c>
      <c r="D287">
        <f>raw_OpenNEM_data!J287/nsw_capacity_data!$D$11</f>
        <v>0.3879007377598927</v>
      </c>
      <c r="E287">
        <f>raw_OpenNEM_data!L287/nsw_capacity_data!$G$2</f>
        <v>0.13953192168721371</v>
      </c>
      <c r="F287">
        <v>1</v>
      </c>
      <c r="G287">
        <f>SUM(raw_OpenNEM_data!D$2:E$2,raw_OpenNEM_data!G$2:L$2)</f>
        <v>7641.119999999999</v>
      </c>
    </row>
    <row r="288" spans="1:7" x14ac:dyDescent="0.3">
      <c r="A288" s="2">
        <f>raw_OpenNEM_data!A288</f>
        <v>44197.6875</v>
      </c>
      <c r="B288">
        <f>raw_OpenNEM_data!E288/nsw_capacity_data!$C$10</f>
        <v>0.45400271633682576</v>
      </c>
      <c r="C288">
        <f>MAX(raw_OpenNEM_data!K288,0)/nsw_capacity_data!$C$6</f>
        <v>0.43135546983431122</v>
      </c>
      <c r="D288">
        <f>raw_OpenNEM_data!J288/nsw_capacity_data!$D$11</f>
        <v>0.39914151576123408</v>
      </c>
      <c r="E288">
        <f>raw_OpenNEM_data!L288/nsw_capacity_data!$G$2</f>
        <v>0.1083621132901184</v>
      </c>
      <c r="F288">
        <v>1</v>
      </c>
      <c r="G288">
        <f>SUM(raw_OpenNEM_data!D$2:E$2,raw_OpenNEM_data!G$2:L$2)</f>
        <v>7641.119999999999</v>
      </c>
    </row>
    <row r="289" spans="1:7" x14ac:dyDescent="0.3">
      <c r="A289" s="2">
        <f>raw_OpenNEM_data!A289</f>
        <v>44197.708333333336</v>
      </c>
      <c r="B289">
        <f>raw_OpenNEM_data!E289/nsw_capacity_data!$C$10</f>
        <v>0.49231664726426078</v>
      </c>
      <c r="C289">
        <f>MAX(raw_OpenNEM_data!K289,0)/nsw_capacity_data!$C$6</f>
        <v>0.34543853435815952</v>
      </c>
      <c r="D289">
        <f>raw_OpenNEM_data!J289/nsw_capacity_data!$D$11</f>
        <v>0.42759892689470153</v>
      </c>
      <c r="E289">
        <f>raw_OpenNEM_data!L289/nsw_capacity_data!$G$2</f>
        <v>7.8598042415121624E-2</v>
      </c>
      <c r="F289">
        <v>1</v>
      </c>
      <c r="G289">
        <f>SUM(raw_OpenNEM_data!D$2:E$2,raw_OpenNEM_data!G$2:L$2)</f>
        <v>7641.119999999999</v>
      </c>
    </row>
    <row r="290" spans="1:7" x14ac:dyDescent="0.3">
      <c r="A290" s="2">
        <f>raw_OpenNEM_data!A290</f>
        <v>44197.729166666664</v>
      </c>
      <c r="B290">
        <f>raw_OpenNEM_data!E290/nsw_capacity_data!$C$10</f>
        <v>0.52203046177726042</v>
      </c>
      <c r="C290">
        <f>MAX(raw_OpenNEM_data!K290,0)/nsw_capacity_data!$C$6</f>
        <v>0.26718865161333549</v>
      </c>
      <c r="D290">
        <f>raw_OpenNEM_data!J290/nsw_capacity_data!$D$11</f>
        <v>0.47346076458752512</v>
      </c>
      <c r="E290">
        <f>raw_OpenNEM_data!L290/nsw_capacity_data!$G$2</f>
        <v>5.2531736212033352E-2</v>
      </c>
      <c r="F290">
        <v>1</v>
      </c>
      <c r="G290">
        <f>SUM(raw_OpenNEM_data!D$2:E$2,raw_OpenNEM_data!G$2:L$2)</f>
        <v>7641.119999999999</v>
      </c>
    </row>
    <row r="291" spans="1:7" x14ac:dyDescent="0.3">
      <c r="A291" s="2">
        <f>raw_OpenNEM_data!A291</f>
        <v>44197.75</v>
      </c>
      <c r="B291">
        <f>raw_OpenNEM_data!E291/nsw_capacity_data!$C$10</f>
        <v>0.54268723321691892</v>
      </c>
      <c r="C291">
        <f>MAX(raw_OpenNEM_data!K291,0)/nsw_capacity_data!$C$6</f>
        <v>0.17215931388971314</v>
      </c>
      <c r="D291">
        <f>raw_OpenNEM_data!J291/nsw_capacity_data!$D$11</f>
        <v>0.51606304493628441</v>
      </c>
      <c r="E291">
        <f>raw_OpenNEM_data!L291/nsw_capacity_data!$G$2</f>
        <v>3.0794162462171284E-2</v>
      </c>
      <c r="F291">
        <v>1</v>
      </c>
      <c r="G291">
        <f>SUM(raw_OpenNEM_data!D$2:E$2,raw_OpenNEM_data!G$2:L$2)</f>
        <v>7641.119999999999</v>
      </c>
    </row>
    <row r="292" spans="1:7" x14ac:dyDescent="0.3">
      <c r="A292" s="2">
        <f>raw_OpenNEM_data!A292</f>
        <v>44197.770833333336</v>
      </c>
      <c r="B292">
        <f>raw_OpenNEM_data!E292/nsw_capacity_data!$C$10</f>
        <v>0.55197128443927046</v>
      </c>
      <c r="C292">
        <f>MAX(raw_OpenNEM_data!K292,0)/nsw_capacity_data!$C$6</f>
        <v>8.673054281967589E-2</v>
      </c>
      <c r="D292">
        <f>raw_OpenNEM_data!J292/nsw_capacity_data!$D$11</f>
        <v>0.58496311200536544</v>
      </c>
      <c r="E292">
        <f>raw_OpenNEM_data!L292/nsw_capacity_data!$G$2</f>
        <v>1.1342746394385971E-2</v>
      </c>
      <c r="F292">
        <v>1</v>
      </c>
      <c r="G292">
        <f>SUM(raw_OpenNEM_data!D$2:E$2,raw_OpenNEM_data!G$2:L$2)</f>
        <v>7641.119999999999</v>
      </c>
    </row>
    <row r="293" spans="1:7" x14ac:dyDescent="0.3">
      <c r="A293" s="2">
        <f>raw_OpenNEM_data!A293</f>
        <v>44197.791666666664</v>
      </c>
      <c r="B293">
        <f>raw_OpenNEM_data!E293/nsw_capacity_data!$C$10</f>
        <v>0.56371653084982543</v>
      </c>
      <c r="C293">
        <f>MAX(raw_OpenNEM_data!K293,0)/nsw_capacity_data!$C$6</f>
        <v>1.8100370430637582E-2</v>
      </c>
      <c r="D293">
        <f>raw_OpenNEM_data!J293/nsw_capacity_data!$D$11</f>
        <v>0.57002682763246137</v>
      </c>
      <c r="E293">
        <f>raw_OpenNEM_data!L293/nsw_capacity_data!$G$2</f>
        <v>1.9574674890182257E-3</v>
      </c>
      <c r="F293">
        <v>1</v>
      </c>
      <c r="G293">
        <f>SUM(raw_OpenNEM_data!D$2:E$2,raw_OpenNEM_data!G$2:L$2)</f>
        <v>7641.119999999999</v>
      </c>
    </row>
    <row r="294" spans="1:7" x14ac:dyDescent="0.3">
      <c r="A294" s="2">
        <f>raw_OpenNEM_data!A294</f>
        <v>44197.8125</v>
      </c>
      <c r="B294">
        <f>raw_OpenNEM_data!E294/nsw_capacity_data!$C$10</f>
        <v>0.57661331005044625</v>
      </c>
      <c r="C294">
        <f>MAX(raw_OpenNEM_data!K294,0)/nsw_capacity_data!$C$6</f>
        <v>0</v>
      </c>
      <c r="D294">
        <f>raw_OpenNEM_data!J294/nsw_capacity_data!$D$11</f>
        <v>0.49187122736418509</v>
      </c>
      <c r="E294">
        <f>raw_OpenNEM_data!L294/nsw_capacity_data!$G$2</f>
        <v>1.1738935466376168E-4</v>
      </c>
      <c r="F294">
        <v>1</v>
      </c>
      <c r="G294">
        <f>SUM(raw_OpenNEM_data!D$2:E$2,raw_OpenNEM_data!G$2:L$2)</f>
        <v>7641.119999999999</v>
      </c>
    </row>
    <row r="295" spans="1:7" x14ac:dyDescent="0.3">
      <c r="A295" s="2">
        <f>raw_OpenNEM_data!A295</f>
        <v>44197.833333333336</v>
      </c>
      <c r="B295">
        <f>raw_OpenNEM_data!E295/nsw_capacity_data!$C$10</f>
        <v>0.56949553744664339</v>
      </c>
      <c r="C295">
        <f>MAX(raw_OpenNEM_data!K295,0)/nsw_capacity_data!$C$6</f>
        <v>0</v>
      </c>
      <c r="D295">
        <f>raw_OpenNEM_data!J295/nsw_capacity_data!$D$11</f>
        <v>0.49665325285043593</v>
      </c>
      <c r="E295">
        <f>raw_OpenNEM_data!L295/nsw_capacity_data!$G$2</f>
        <v>0</v>
      </c>
      <c r="F295">
        <v>1</v>
      </c>
      <c r="G295">
        <f>SUM(raw_OpenNEM_data!D$2:E$2,raw_OpenNEM_data!G$2:L$2)</f>
        <v>7641.119999999999</v>
      </c>
    </row>
    <row r="296" spans="1:7" x14ac:dyDescent="0.3">
      <c r="A296" s="2">
        <f>raw_OpenNEM_data!A296</f>
        <v>44197.854166666664</v>
      </c>
      <c r="B296">
        <f>raw_OpenNEM_data!E296/nsw_capacity_data!$C$10</f>
        <v>0.54946546371750105</v>
      </c>
      <c r="C296">
        <f>MAX(raw_OpenNEM_data!K296,0)/nsw_capacity_data!$C$6</f>
        <v>0</v>
      </c>
      <c r="D296">
        <f>raw_OpenNEM_data!J296/nsw_capacity_data!$D$11</f>
        <v>0.51311871227364181</v>
      </c>
      <c r="E296">
        <f>raw_OpenNEM_data!L296/nsw_capacity_data!$G$2</f>
        <v>0</v>
      </c>
      <c r="F296">
        <v>1</v>
      </c>
      <c r="G296">
        <f>SUM(raw_OpenNEM_data!D$2:E$2,raw_OpenNEM_data!G$2:L$2)</f>
        <v>7641.119999999999</v>
      </c>
    </row>
    <row r="297" spans="1:7" x14ac:dyDescent="0.3">
      <c r="A297" s="2">
        <f>raw_OpenNEM_data!A297</f>
        <v>44197.875</v>
      </c>
      <c r="B297">
        <f>raw_OpenNEM_data!E297/nsw_capacity_data!$C$10</f>
        <v>0.53156771439658512</v>
      </c>
      <c r="C297">
        <f>MAX(raw_OpenNEM_data!K297,0)/nsw_capacity_data!$C$6</f>
        <v>0</v>
      </c>
      <c r="D297">
        <f>raw_OpenNEM_data!J297/nsw_capacity_data!$D$11</f>
        <v>0.56699530516431929</v>
      </c>
      <c r="E297">
        <f>raw_OpenNEM_data!L297/nsw_capacity_data!$G$2</f>
        <v>0</v>
      </c>
      <c r="F297">
        <v>1</v>
      </c>
      <c r="G297">
        <f>SUM(raw_OpenNEM_data!D$2:E$2,raw_OpenNEM_data!G$2:L$2)</f>
        <v>7641.119999999999</v>
      </c>
    </row>
    <row r="298" spans="1:7" x14ac:dyDescent="0.3">
      <c r="A298" s="2">
        <f>raw_OpenNEM_data!A298</f>
        <v>44197.895833333336</v>
      </c>
      <c r="B298">
        <f>raw_OpenNEM_data!E298/nsw_capacity_data!$C$10</f>
        <v>0.5343538998835855</v>
      </c>
      <c r="C298">
        <f>MAX(raw_OpenNEM_data!K298,0)/nsw_capacity_data!$C$6</f>
        <v>0</v>
      </c>
      <c r="D298">
        <f>raw_OpenNEM_data!J298/nsw_capacity_data!$D$11</f>
        <v>0.56340040241448686</v>
      </c>
      <c r="E298">
        <f>raw_OpenNEM_data!L298/nsw_capacity_data!$G$2</f>
        <v>0</v>
      </c>
      <c r="F298">
        <v>1</v>
      </c>
      <c r="G298">
        <f>SUM(raw_OpenNEM_data!D$2:E$2,raw_OpenNEM_data!G$2:L$2)</f>
        <v>7641.119999999999</v>
      </c>
    </row>
    <row r="299" spans="1:7" x14ac:dyDescent="0.3">
      <c r="A299" s="2">
        <f>raw_OpenNEM_data!A299</f>
        <v>44197.916666666664</v>
      </c>
      <c r="B299">
        <f>raw_OpenNEM_data!E299/nsw_capacity_data!$C$10</f>
        <v>0.5229210322079938</v>
      </c>
      <c r="C299">
        <f>MAX(raw_OpenNEM_data!K299,0)/nsw_capacity_data!$C$6</f>
        <v>0</v>
      </c>
      <c r="D299">
        <f>raw_OpenNEM_data!J299/nsw_capacity_data!$D$11</f>
        <v>0.61189805499664651</v>
      </c>
      <c r="E299">
        <f>raw_OpenNEM_data!L299/nsw_capacity_data!$G$2</f>
        <v>0</v>
      </c>
      <c r="F299">
        <v>1</v>
      </c>
      <c r="G299">
        <f>SUM(raw_OpenNEM_data!D$2:E$2,raw_OpenNEM_data!G$2:L$2)</f>
        <v>7641.119999999999</v>
      </c>
    </row>
    <row r="300" spans="1:7" x14ac:dyDescent="0.3">
      <c r="A300" s="2">
        <f>raw_OpenNEM_data!A300</f>
        <v>44197.9375</v>
      </c>
      <c r="B300">
        <f>raw_OpenNEM_data!E300/nsw_capacity_data!$C$10</f>
        <v>0.51740298797050832</v>
      </c>
      <c r="C300">
        <f>MAX(raw_OpenNEM_data!K300,0)/nsw_capacity_data!$C$6</f>
        <v>0</v>
      </c>
      <c r="D300">
        <f>raw_OpenNEM_data!J300/nsw_capacity_data!$D$11</f>
        <v>0.65832327297116022</v>
      </c>
      <c r="E300">
        <f>raw_OpenNEM_data!L300/nsw_capacity_data!$G$2</f>
        <v>0</v>
      </c>
      <c r="F300">
        <v>1</v>
      </c>
      <c r="G300">
        <f>SUM(raw_OpenNEM_data!D$2:E$2,raw_OpenNEM_data!G$2:L$2)</f>
        <v>7641.119999999999</v>
      </c>
    </row>
    <row r="301" spans="1:7" x14ac:dyDescent="0.3">
      <c r="A301" s="2">
        <f>raw_OpenNEM_data!A301</f>
        <v>44197.958333333336</v>
      </c>
      <c r="B301">
        <f>raw_OpenNEM_data!E301/nsw_capacity_data!$C$10</f>
        <v>0.50878443927046957</v>
      </c>
      <c r="C301">
        <f>MAX(raw_OpenNEM_data!K301,0)/nsw_capacity_data!$C$6</f>
        <v>0</v>
      </c>
      <c r="D301">
        <f>raw_OpenNEM_data!J301/nsw_capacity_data!$D$11</f>
        <v>0.65857813547954391</v>
      </c>
      <c r="E301">
        <f>raw_OpenNEM_data!L301/nsw_capacity_data!$G$2</f>
        <v>0</v>
      </c>
      <c r="F301">
        <v>1</v>
      </c>
      <c r="G301">
        <f>SUM(raw_OpenNEM_data!D$2:E$2,raw_OpenNEM_data!G$2:L$2)</f>
        <v>7641.119999999999</v>
      </c>
    </row>
    <row r="302" spans="1:7" x14ac:dyDescent="0.3">
      <c r="A302" s="2">
        <f>raw_OpenNEM_data!A302</f>
        <v>44197.979166666664</v>
      </c>
      <c r="B302">
        <f>raw_OpenNEM_data!E302/nsw_capacity_data!$C$10</f>
        <v>0.49482343810632523</v>
      </c>
      <c r="C302">
        <f>MAX(raw_OpenNEM_data!K302,0)/nsw_capacity_data!$C$6</f>
        <v>0</v>
      </c>
      <c r="D302">
        <f>raw_OpenNEM_data!J302/nsw_capacity_data!$D$11</f>
        <v>0.65881958417169684</v>
      </c>
      <c r="E302">
        <f>raw_OpenNEM_data!L302/nsw_capacity_data!$G$2</f>
        <v>0</v>
      </c>
      <c r="F302">
        <v>1</v>
      </c>
      <c r="G302">
        <f>SUM(raw_OpenNEM_data!D$2:E$2,raw_OpenNEM_data!G$2:L$2)</f>
        <v>7641.119999999999</v>
      </c>
    </row>
    <row r="303" spans="1:7" x14ac:dyDescent="0.3">
      <c r="A303" s="2">
        <f>raw_OpenNEM_data!A303</f>
        <v>44198</v>
      </c>
      <c r="B303">
        <f>raw_OpenNEM_data!E303/nsw_capacity_data!$C$10</f>
        <v>0.47473224679860304</v>
      </c>
      <c r="C303">
        <f>MAX(raw_OpenNEM_data!K303,0)/nsw_capacity_data!$C$6</f>
        <v>0</v>
      </c>
      <c r="D303">
        <f>raw_OpenNEM_data!J303/nsw_capacity_data!$D$11</f>
        <v>0.6555868544600939</v>
      </c>
      <c r="E303">
        <f>raw_OpenNEM_data!L303/nsw_capacity_data!$G$2</f>
        <v>0</v>
      </c>
      <c r="F303">
        <v>1</v>
      </c>
      <c r="G303">
        <f>SUM(raw_OpenNEM_data!D$2:E$2,raw_OpenNEM_data!G$2:L$2)</f>
        <v>7641.119999999999</v>
      </c>
    </row>
    <row r="304" spans="1:7" x14ac:dyDescent="0.3">
      <c r="A304" s="2">
        <f>raw_OpenNEM_data!A304</f>
        <v>44198.020833333336</v>
      </c>
      <c r="B304">
        <f>raw_OpenNEM_data!E304/nsw_capacity_data!$C$10</f>
        <v>0.46749126891734571</v>
      </c>
      <c r="C304">
        <f>MAX(raw_OpenNEM_data!K304,0)/nsw_capacity_data!$C$6</f>
        <v>0</v>
      </c>
      <c r="D304">
        <f>raw_OpenNEM_data!J304/nsw_capacity_data!$D$11</f>
        <v>0.63767270288397049</v>
      </c>
      <c r="E304">
        <f>raw_OpenNEM_data!L304/nsw_capacity_data!$G$2</f>
        <v>0</v>
      </c>
      <c r="F304">
        <v>1</v>
      </c>
      <c r="G304">
        <f>SUM(raw_OpenNEM_data!D$2:E$2,raw_OpenNEM_data!G$2:L$2)</f>
        <v>7641.119999999999</v>
      </c>
    </row>
    <row r="305" spans="1:7" x14ac:dyDescent="0.3">
      <c r="A305" s="2">
        <f>raw_OpenNEM_data!A305</f>
        <v>44198.041666666664</v>
      </c>
      <c r="B305">
        <f>raw_OpenNEM_data!E305/nsw_capacity_data!$C$10</f>
        <v>0.46086340706247575</v>
      </c>
      <c r="C305">
        <f>MAX(raw_OpenNEM_data!K305,0)/nsw_capacity_data!$C$6</f>
        <v>0</v>
      </c>
      <c r="D305">
        <f>raw_OpenNEM_data!J305/nsw_capacity_data!$D$11</f>
        <v>0.60741784037558688</v>
      </c>
      <c r="E305">
        <f>raw_OpenNEM_data!L305/nsw_capacity_data!$G$2</f>
        <v>0</v>
      </c>
      <c r="F305">
        <v>1</v>
      </c>
      <c r="G305">
        <f>SUM(raw_OpenNEM_data!D$2:E$2,raw_OpenNEM_data!G$2:L$2)</f>
        <v>7641.119999999999</v>
      </c>
    </row>
    <row r="306" spans="1:7" x14ac:dyDescent="0.3">
      <c r="A306" s="2">
        <f>raw_OpenNEM_data!A306</f>
        <v>44198.0625</v>
      </c>
      <c r="B306">
        <f>raw_OpenNEM_data!E306/nsw_capacity_data!$C$10</f>
        <v>0.44103317811408616</v>
      </c>
      <c r="C306">
        <f>MAX(raw_OpenNEM_data!K306,0)/nsw_capacity_data!$C$6</f>
        <v>0</v>
      </c>
      <c r="D306">
        <f>raw_OpenNEM_data!J306/nsw_capacity_data!$D$11</f>
        <v>0.58912810194500331</v>
      </c>
      <c r="E306">
        <f>raw_OpenNEM_data!L306/nsw_capacity_data!$G$2</f>
        <v>0</v>
      </c>
      <c r="F306">
        <v>1</v>
      </c>
      <c r="G306">
        <f>SUM(raw_OpenNEM_data!D$2:E$2,raw_OpenNEM_data!G$2:L$2)</f>
        <v>7641.119999999999</v>
      </c>
    </row>
    <row r="307" spans="1:7" x14ac:dyDescent="0.3">
      <c r="A307" s="2">
        <f>raw_OpenNEM_data!A307</f>
        <v>44198.083333333336</v>
      </c>
      <c r="B307">
        <f>raw_OpenNEM_data!E307/nsw_capacity_data!$C$10</f>
        <v>0.42882033372138145</v>
      </c>
      <c r="C307">
        <f>MAX(raw_OpenNEM_data!K307,0)/nsw_capacity_data!$C$6</f>
        <v>0</v>
      </c>
      <c r="D307">
        <f>raw_OpenNEM_data!J307/nsw_capacity_data!$D$11</f>
        <v>0.58834339369550637</v>
      </c>
      <c r="E307">
        <f>raw_OpenNEM_data!L307/nsw_capacity_data!$G$2</f>
        <v>0</v>
      </c>
      <c r="F307">
        <v>1</v>
      </c>
      <c r="G307">
        <f>SUM(raw_OpenNEM_data!D$2:E$2,raw_OpenNEM_data!G$2:L$2)</f>
        <v>7641.119999999999</v>
      </c>
    </row>
    <row r="308" spans="1:7" x14ac:dyDescent="0.3">
      <c r="A308" s="2">
        <f>raw_OpenNEM_data!A308</f>
        <v>44198.104166666664</v>
      </c>
      <c r="B308">
        <f>raw_OpenNEM_data!E308/nsw_capacity_data!$C$10</f>
        <v>0.41933546759798218</v>
      </c>
      <c r="C308">
        <f>MAX(raw_OpenNEM_data!K308,0)/nsw_capacity_data!$C$6</f>
        <v>0</v>
      </c>
      <c r="D308">
        <f>raw_OpenNEM_data!J308/nsw_capacity_data!$D$11</f>
        <v>0.5880281690140845</v>
      </c>
      <c r="E308">
        <f>raw_OpenNEM_data!L308/nsw_capacity_data!$G$2</f>
        <v>0</v>
      </c>
      <c r="F308">
        <v>1</v>
      </c>
      <c r="G308">
        <f>SUM(raw_OpenNEM_data!D$2:E$2,raw_OpenNEM_data!G$2:L$2)</f>
        <v>7641.119999999999</v>
      </c>
    </row>
    <row r="309" spans="1:7" x14ac:dyDescent="0.3">
      <c r="A309" s="2">
        <f>raw_OpenNEM_data!A309</f>
        <v>44198.125</v>
      </c>
      <c r="B309">
        <f>raw_OpenNEM_data!E309/nsw_capacity_data!$C$10</f>
        <v>0.41705665502522316</v>
      </c>
      <c r="C309">
        <f>MAX(raw_OpenNEM_data!K309,0)/nsw_capacity_data!$C$6</f>
        <v>0</v>
      </c>
      <c r="D309">
        <f>raw_OpenNEM_data!J309/nsw_capacity_data!$D$11</f>
        <v>0.58399731723675385</v>
      </c>
      <c r="E309">
        <f>raw_OpenNEM_data!L309/nsw_capacity_data!$G$2</f>
        <v>0</v>
      </c>
      <c r="F309">
        <v>1</v>
      </c>
      <c r="G309">
        <f>SUM(raw_OpenNEM_data!D$2:E$2,raw_OpenNEM_data!G$2:L$2)</f>
        <v>7641.119999999999</v>
      </c>
    </row>
    <row r="310" spans="1:7" x14ac:dyDescent="0.3">
      <c r="A310" s="2">
        <f>raw_OpenNEM_data!A310</f>
        <v>44198.145833333336</v>
      </c>
      <c r="B310">
        <f>raw_OpenNEM_data!E310/nsw_capacity_data!$C$10</f>
        <v>0.42469441210710129</v>
      </c>
      <c r="C310">
        <f>MAX(raw_OpenNEM_data!K310,0)/nsw_capacity_data!$C$6</f>
        <v>0</v>
      </c>
      <c r="D310">
        <f>raw_OpenNEM_data!J310/nsw_capacity_data!$D$11</f>
        <v>0.59917505030181084</v>
      </c>
      <c r="E310">
        <f>raw_OpenNEM_data!L310/nsw_capacity_data!$G$2</f>
        <v>0</v>
      </c>
      <c r="F310">
        <v>1</v>
      </c>
      <c r="G310">
        <f>SUM(raw_OpenNEM_data!D$2:E$2,raw_OpenNEM_data!G$2:L$2)</f>
        <v>7641.119999999999</v>
      </c>
    </row>
    <row r="311" spans="1:7" x14ac:dyDescent="0.3">
      <c r="A311" s="2">
        <f>raw_OpenNEM_data!A311</f>
        <v>44198.166666666664</v>
      </c>
      <c r="B311">
        <f>raw_OpenNEM_data!E311/nsw_capacity_data!$C$10</f>
        <v>0.42516686069072562</v>
      </c>
      <c r="C311">
        <f>MAX(raw_OpenNEM_data!K311,0)/nsw_capacity_data!$C$6</f>
        <v>0</v>
      </c>
      <c r="D311">
        <f>raw_OpenNEM_data!J311/nsw_capacity_data!$D$11</f>
        <v>0.56612340710932263</v>
      </c>
      <c r="E311">
        <f>raw_OpenNEM_data!L311/nsw_capacity_data!$G$2</f>
        <v>5.8694677331880837E-6</v>
      </c>
      <c r="F311">
        <v>1</v>
      </c>
      <c r="G311">
        <f>SUM(raw_OpenNEM_data!D$2:E$2,raw_OpenNEM_data!G$2:L$2)</f>
        <v>7641.119999999999</v>
      </c>
    </row>
    <row r="312" spans="1:7" x14ac:dyDescent="0.3">
      <c r="A312" s="2">
        <f>raw_OpenNEM_data!A312</f>
        <v>44198.1875</v>
      </c>
      <c r="B312">
        <f>raw_OpenNEM_data!E312/nsw_capacity_data!$C$10</f>
        <v>0.4214619712844393</v>
      </c>
      <c r="C312">
        <f>MAX(raw_OpenNEM_data!K312,0)/nsw_capacity_data!$C$6</f>
        <v>0</v>
      </c>
      <c r="D312">
        <f>raw_OpenNEM_data!J312/nsw_capacity_data!$D$11</f>
        <v>0.53970489604292426</v>
      </c>
      <c r="E312">
        <f>raw_OpenNEM_data!L312/nsw_capacity_data!$G$2</f>
        <v>5.3412156372011565E-4</v>
      </c>
      <c r="F312">
        <v>1</v>
      </c>
      <c r="G312">
        <f>SUM(raw_OpenNEM_data!D$2:E$2,raw_OpenNEM_data!G$2:L$2)</f>
        <v>7641.119999999999</v>
      </c>
    </row>
    <row r="313" spans="1:7" x14ac:dyDescent="0.3">
      <c r="A313" s="2">
        <f>raw_OpenNEM_data!A313</f>
        <v>44198.208333333336</v>
      </c>
      <c r="B313">
        <f>raw_OpenNEM_data!E313/nsw_capacity_data!$C$10</f>
        <v>0.42362436942180831</v>
      </c>
      <c r="C313">
        <f>MAX(raw_OpenNEM_data!K313,0)/nsw_capacity_data!$C$6</f>
        <v>3.2544293740966568E-4</v>
      </c>
      <c r="D313">
        <f>raw_OpenNEM_data!J313/nsw_capacity_data!$D$11</f>
        <v>0.50888665325285043</v>
      </c>
      <c r="E313">
        <f>raw_OpenNEM_data!L313/nsw_capacity_data!$G$2</f>
        <v>6.4975007806392085E-3</v>
      </c>
      <c r="F313">
        <v>1</v>
      </c>
      <c r="G313">
        <f>SUM(raw_OpenNEM_data!D$2:E$2,raw_OpenNEM_data!G$2:L$2)</f>
        <v>7641.119999999999</v>
      </c>
    </row>
    <row r="314" spans="1:7" x14ac:dyDescent="0.3">
      <c r="A314" s="2">
        <f>raw_OpenNEM_data!A314</f>
        <v>44198.229166666664</v>
      </c>
      <c r="B314">
        <f>raw_OpenNEM_data!E314/nsw_capacity_data!$C$10</f>
        <v>0.43435098952270079</v>
      </c>
      <c r="C314">
        <f>MAX(raw_OpenNEM_data!K314,0)/nsw_capacity_data!$C$6</f>
        <v>2.5882285375168703E-2</v>
      </c>
      <c r="D314">
        <f>raw_OpenNEM_data!J314/nsw_capacity_data!$D$11</f>
        <v>0.48751844399731725</v>
      </c>
      <c r="E314">
        <f>raw_OpenNEM_data!L314/nsw_capacity_data!$G$2</f>
        <v>2.4144055520469183E-2</v>
      </c>
      <c r="F314">
        <v>1</v>
      </c>
      <c r="G314">
        <f>SUM(raw_OpenNEM_data!D$2:E$2,raw_OpenNEM_data!G$2:L$2)</f>
        <v>7641.119999999999</v>
      </c>
    </row>
    <row r="315" spans="1:7" x14ac:dyDescent="0.3">
      <c r="A315" s="2">
        <f>raw_OpenNEM_data!A315</f>
        <v>44198.25</v>
      </c>
      <c r="B315">
        <f>raw_OpenNEM_data!E315/nsw_capacity_data!$C$10</f>
        <v>0.45240298797050832</v>
      </c>
      <c r="C315">
        <f>MAX(raw_OpenNEM_data!K315,0)/nsw_capacity_data!$C$6</f>
        <v>9.8408201162022729E-2</v>
      </c>
      <c r="D315">
        <f>raw_OpenNEM_data!J315/nsw_capacity_data!$D$11</f>
        <v>0.47517773306505701</v>
      </c>
      <c r="E315">
        <f>raw_OpenNEM_data!L315/nsw_capacity_data!$G$2</f>
        <v>4.7962355581746427E-2</v>
      </c>
      <c r="F315">
        <v>1</v>
      </c>
      <c r="G315">
        <f>SUM(raw_OpenNEM_data!D$2:E$2,raw_OpenNEM_data!G$2:L$2)</f>
        <v>7641.119999999999</v>
      </c>
    </row>
    <row r="316" spans="1:7" x14ac:dyDescent="0.3">
      <c r="A316" s="2">
        <f>raw_OpenNEM_data!A316</f>
        <v>44198.270833333336</v>
      </c>
      <c r="B316">
        <f>raw_OpenNEM_data!E316/nsw_capacity_data!$C$10</f>
        <v>0.44224000776096234</v>
      </c>
      <c r="C316">
        <f>MAX(raw_OpenNEM_data!K316,0)/nsw_capacity_data!$C$6</f>
        <v>0.24509681927387938</v>
      </c>
      <c r="D316">
        <f>raw_OpenNEM_data!J316/nsw_capacity_data!$D$11</f>
        <v>0.41675385647216634</v>
      </c>
      <c r="E316">
        <f>raw_OpenNEM_data!L316/nsw_capacity_data!$G$2</f>
        <v>7.6901766240230277E-2</v>
      </c>
      <c r="F316">
        <v>1</v>
      </c>
      <c r="G316">
        <f>SUM(raw_OpenNEM_data!D$2:E$2,raw_OpenNEM_data!G$2:L$2)</f>
        <v>7641.119999999999</v>
      </c>
    </row>
    <row r="317" spans="1:7" x14ac:dyDescent="0.3">
      <c r="A317" s="2">
        <f>raw_OpenNEM_data!A317</f>
        <v>44198.291666666664</v>
      </c>
      <c r="B317">
        <f>raw_OpenNEM_data!E317/nsw_capacity_data!$C$10</f>
        <v>0.44317714396585178</v>
      </c>
      <c r="C317">
        <f>MAX(raw_OpenNEM_data!K317,0)/nsw_capacity_data!$C$6</f>
        <v>0.3311573325165354</v>
      </c>
      <c r="D317">
        <f>raw_OpenNEM_data!J317/nsw_capacity_data!$D$11</f>
        <v>0.39442655935613685</v>
      </c>
      <c r="E317">
        <f>raw_OpenNEM_data!L317/nsw_capacity_data!$G$2</f>
        <v>0.11681121209204264</v>
      </c>
      <c r="F317">
        <v>1</v>
      </c>
      <c r="G317">
        <f>SUM(raw_OpenNEM_data!D$2:E$2,raw_OpenNEM_data!G$2:L$2)</f>
        <v>7641.119999999999</v>
      </c>
    </row>
    <row r="318" spans="1:7" x14ac:dyDescent="0.3">
      <c r="A318" s="2">
        <f>raw_OpenNEM_data!A318</f>
        <v>44198.3125</v>
      </c>
      <c r="B318">
        <f>raw_OpenNEM_data!E318/nsw_capacity_data!$C$10</f>
        <v>0.44751649204501359</v>
      </c>
      <c r="C318">
        <f>MAX(raw_OpenNEM_data!K318,0)/nsw_capacity_data!$C$6</f>
        <v>0.38497985125343387</v>
      </c>
      <c r="D318">
        <f>raw_OpenNEM_data!J318/nsw_capacity_data!$D$11</f>
        <v>0.35668008048289734</v>
      </c>
      <c r="E318">
        <f>raw_OpenNEM_data!L318/nsw_capacity_data!$G$2</f>
        <v>0.16261653828184244</v>
      </c>
      <c r="F318">
        <v>1</v>
      </c>
      <c r="G318">
        <f>SUM(raw_OpenNEM_data!D$2:E$2,raw_OpenNEM_data!G$2:L$2)</f>
        <v>7641.119999999999</v>
      </c>
    </row>
    <row r="319" spans="1:7" x14ac:dyDescent="0.3">
      <c r="A319" s="2">
        <f>raw_OpenNEM_data!A319</f>
        <v>44198.333333333336</v>
      </c>
      <c r="B319">
        <f>raw_OpenNEM_data!E319/nsw_capacity_data!$C$10</f>
        <v>0.45140182382615446</v>
      </c>
      <c r="C319">
        <f>MAX(raw_OpenNEM_data!K319,0)/nsw_capacity_data!$C$6</f>
        <v>0.44772333521579738</v>
      </c>
      <c r="D319">
        <f>raw_OpenNEM_data!J319/nsw_capacity_data!$D$11</f>
        <v>0.33537223340040245</v>
      </c>
      <c r="E319">
        <f>raw_OpenNEM_data!L319/nsw_capacity_data!$G$2</f>
        <v>0.19657727858606872</v>
      </c>
      <c r="F319">
        <v>1</v>
      </c>
      <c r="G319">
        <f>SUM(raw_OpenNEM_data!D$2:E$2,raw_OpenNEM_data!G$2:L$2)</f>
        <v>7641.119999999999</v>
      </c>
    </row>
    <row r="320" spans="1:7" x14ac:dyDescent="0.3">
      <c r="A320" s="2">
        <f>raw_OpenNEM_data!A320</f>
        <v>44198.354166666664</v>
      </c>
      <c r="B320">
        <f>raw_OpenNEM_data!E320/nsw_capacity_data!$C$10</f>
        <v>0.45846720993403184</v>
      </c>
      <c r="C320">
        <f>MAX(raw_OpenNEM_data!K320,0)/nsw_capacity_data!$C$6</f>
        <v>0.53681812525724348</v>
      </c>
      <c r="D320">
        <f>raw_OpenNEM_data!J320/nsw_capacity_data!$D$11</f>
        <v>0.26150234741784034</v>
      </c>
      <c r="E320">
        <f>raw_OpenNEM_data!L320/nsw_capacity_data!$G$2</f>
        <v>0.23233407601665049</v>
      </c>
      <c r="F320">
        <v>1</v>
      </c>
      <c r="G320">
        <f>SUM(raw_OpenNEM_data!D$2:E$2,raw_OpenNEM_data!G$2:L$2)</f>
        <v>7641.119999999999</v>
      </c>
    </row>
    <row r="321" spans="1:7" x14ac:dyDescent="0.3">
      <c r="A321" s="2">
        <f>raw_OpenNEM_data!A321</f>
        <v>44198.375</v>
      </c>
      <c r="B321">
        <f>raw_OpenNEM_data!E321/nsw_capacity_data!$C$10</f>
        <v>0.46157838571982923</v>
      </c>
      <c r="C321">
        <f>MAX(raw_OpenNEM_data!K321,0)/nsw_capacity_data!$C$6</f>
        <v>0.54861064581279373</v>
      </c>
      <c r="D321">
        <f>raw_OpenNEM_data!J321/nsw_capacity_data!$D$11</f>
        <v>0.19507042253521129</v>
      </c>
      <c r="E321">
        <f>raw_OpenNEM_data!L321/nsw_capacity_data!$G$2</f>
        <v>0.26734545104511742</v>
      </c>
      <c r="F321">
        <v>1</v>
      </c>
      <c r="G321">
        <f>SUM(raw_OpenNEM_data!D$2:E$2,raw_OpenNEM_data!G$2:L$2)</f>
        <v>7641.119999999999</v>
      </c>
    </row>
    <row r="322" spans="1:7" x14ac:dyDescent="0.3">
      <c r="A322" s="2">
        <f>raw_OpenNEM_data!A322</f>
        <v>44198.395833333336</v>
      </c>
      <c r="B322">
        <f>raw_OpenNEM_data!E322/nsw_capacity_data!$C$10</f>
        <v>0.46198389600310441</v>
      </c>
      <c r="C322">
        <f>MAX(raw_OpenNEM_data!K322,0)/nsw_capacity_data!$C$6</f>
        <v>0.57127678921826697</v>
      </c>
      <c r="D322">
        <f>raw_OpenNEM_data!J322/nsw_capacity_data!$D$11</f>
        <v>0.15619718309859154</v>
      </c>
      <c r="E322">
        <f>raw_OpenNEM_data!L322/nsw_capacity_data!$G$2</f>
        <v>0.28940584552030485</v>
      </c>
      <c r="F322">
        <v>1</v>
      </c>
      <c r="G322">
        <f>SUM(raw_OpenNEM_data!D$2:E$2,raw_OpenNEM_data!G$2:L$2)</f>
        <v>7641.119999999999</v>
      </c>
    </row>
    <row r="323" spans="1:7" x14ac:dyDescent="0.3">
      <c r="A323" s="2">
        <f>raw_OpenNEM_data!A323</f>
        <v>44198.416666666664</v>
      </c>
      <c r="B323">
        <f>raw_OpenNEM_data!E323/nsw_capacity_data!$C$10</f>
        <v>0.45913950329840902</v>
      </c>
      <c r="C323">
        <f>MAX(raw_OpenNEM_data!K323,0)/nsw_capacity_data!$C$6</f>
        <v>0.53431030026896909</v>
      </c>
      <c r="D323">
        <f>raw_OpenNEM_data!J323/nsw_capacity_data!$D$11</f>
        <v>0.13061703554661303</v>
      </c>
      <c r="E323">
        <f>raw_OpenNEM_data!L323/nsw_capacity_data!$G$2</f>
        <v>0.31640833182683664</v>
      </c>
      <c r="F323">
        <v>1</v>
      </c>
      <c r="G323">
        <f>SUM(raw_OpenNEM_data!D$2:E$2,raw_OpenNEM_data!G$2:L$2)</f>
        <v>7641.119999999999</v>
      </c>
    </row>
    <row r="324" spans="1:7" x14ac:dyDescent="0.3">
      <c r="A324" s="2">
        <f>raw_OpenNEM_data!A324</f>
        <v>44198.4375</v>
      </c>
      <c r="B324">
        <f>raw_OpenNEM_data!E324/nsw_capacity_data!$C$10</f>
        <v>0.45628637951105933</v>
      </c>
      <c r="C324">
        <f>MAX(raw_OpenNEM_data!K324,0)/nsw_capacity_data!$C$6</f>
        <v>0.59321547194011848</v>
      </c>
      <c r="D324">
        <f>raw_OpenNEM_data!J324/nsw_capacity_data!$D$11</f>
        <v>0.12012072434607646</v>
      </c>
      <c r="E324">
        <f>raw_OpenNEM_data!L324/nsw_capacity_data!$G$2</f>
        <v>0.35143438052463649</v>
      </c>
      <c r="F324">
        <v>1</v>
      </c>
      <c r="G324">
        <f>SUM(raw_OpenNEM_data!D$2:E$2,raw_OpenNEM_data!G$2:L$2)</f>
        <v>7641.119999999999</v>
      </c>
    </row>
    <row r="325" spans="1:7" x14ac:dyDescent="0.3">
      <c r="A325" s="2">
        <f>raw_OpenNEM_data!A325</f>
        <v>44198.458333333336</v>
      </c>
      <c r="B325">
        <f>raw_OpenNEM_data!E325/nsw_capacity_data!$C$10</f>
        <v>0.45530073729142412</v>
      </c>
      <c r="C325">
        <f>MAX(raw_OpenNEM_data!K325,0)/nsw_capacity_data!$C$6</f>
        <v>0.5958573028437969</v>
      </c>
      <c r="D325">
        <f>raw_OpenNEM_data!J325/nsw_capacity_data!$D$11</f>
        <v>0.13255533199195171</v>
      </c>
      <c r="E325">
        <f>raw_OpenNEM_data!L325/nsw_capacity_data!$G$2</f>
        <v>0.3545011774152273</v>
      </c>
      <c r="F325">
        <v>1</v>
      </c>
      <c r="G325">
        <f>SUM(raw_OpenNEM_data!D$2:E$2,raw_OpenNEM_data!G$2:L$2)</f>
        <v>7641.119999999999</v>
      </c>
    </row>
    <row r="326" spans="1:7" x14ac:dyDescent="0.3">
      <c r="A326" s="2">
        <f>raw_OpenNEM_data!A326</f>
        <v>44198.479166666664</v>
      </c>
      <c r="B326">
        <f>raw_OpenNEM_data!E326/nsw_capacity_data!$C$10</f>
        <v>0.45373981373690336</v>
      </c>
      <c r="C326">
        <f>MAX(raw_OpenNEM_data!K326,0)/nsw_capacity_data!$C$6</f>
        <v>0.61648464196490949</v>
      </c>
      <c r="D326">
        <f>raw_OpenNEM_data!J326/nsw_capacity_data!$D$11</f>
        <v>0.15197853789403085</v>
      </c>
      <c r="E326">
        <f>raw_OpenNEM_data!L326/nsw_capacity_data!$G$2</f>
        <v>0.3514314457907699</v>
      </c>
      <c r="F326">
        <v>1</v>
      </c>
      <c r="G326">
        <f>SUM(raw_OpenNEM_data!D$2:E$2,raw_OpenNEM_data!G$2:L$2)</f>
        <v>7641.119999999999</v>
      </c>
    </row>
    <row r="327" spans="1:7" x14ac:dyDescent="0.3">
      <c r="A327" s="2">
        <f>raw_OpenNEM_data!A327</f>
        <v>44198.5</v>
      </c>
      <c r="B327">
        <f>raw_OpenNEM_data!E327/nsw_capacity_data!$C$10</f>
        <v>0.45472157547535896</v>
      </c>
      <c r="C327">
        <f>MAX(raw_OpenNEM_data!K327,0)/nsw_capacity_data!$C$6</f>
        <v>0.55978099604682552</v>
      </c>
      <c r="D327">
        <f>raw_OpenNEM_data!J327/nsw_capacity_data!$D$11</f>
        <v>0.17741113346747148</v>
      </c>
      <c r="E327">
        <f>raw_OpenNEM_data!L327/nsw_capacity_data!$G$2</f>
        <v>0.35138742478277096</v>
      </c>
      <c r="F327">
        <v>1</v>
      </c>
      <c r="G327">
        <f>SUM(raw_OpenNEM_data!D$2:E$2,raw_OpenNEM_data!G$2:L$2)</f>
        <v>7641.119999999999</v>
      </c>
    </row>
    <row r="328" spans="1:7" x14ac:dyDescent="0.3">
      <c r="A328" s="2">
        <f>raw_OpenNEM_data!A328</f>
        <v>44198.520833333336</v>
      </c>
      <c r="B328">
        <f>raw_OpenNEM_data!E328/nsw_capacity_data!$C$10</f>
        <v>0.46118451688009315</v>
      </c>
      <c r="C328">
        <f>MAX(raw_OpenNEM_data!K328,0)/nsw_capacity_data!$C$6</f>
        <v>0.55165449446268422</v>
      </c>
      <c r="D328">
        <f>raw_OpenNEM_data!J328/nsw_capacity_data!$D$11</f>
        <v>0.1883232729711603</v>
      </c>
      <c r="E328">
        <f>raw_OpenNEM_data!L328/nsw_capacity_data!$G$2</f>
        <v>0.33876806915641661</v>
      </c>
      <c r="F328">
        <v>1</v>
      </c>
      <c r="G328">
        <f>SUM(raw_OpenNEM_data!D$2:E$2,raw_OpenNEM_data!G$2:L$2)</f>
        <v>7641.119999999999</v>
      </c>
    </row>
    <row r="329" spans="1:7" x14ac:dyDescent="0.3">
      <c r="A329" s="2">
        <f>raw_OpenNEM_data!A329</f>
        <v>44198.541666666664</v>
      </c>
      <c r="B329">
        <f>raw_OpenNEM_data!E329/nsw_capacity_data!$C$10</f>
        <v>0.46181412495149399</v>
      </c>
      <c r="C329">
        <f>MAX(raw_OpenNEM_data!K329,0)/nsw_capacity_data!$C$6</f>
        <v>0.55360715208714217</v>
      </c>
      <c r="D329">
        <f>raw_OpenNEM_data!J329/nsw_capacity_data!$D$11</f>
        <v>0.20886653252850437</v>
      </c>
      <c r="E329">
        <f>raw_OpenNEM_data!L329/nsw_capacity_data!$G$2</f>
        <v>0.3145007548135505</v>
      </c>
      <c r="F329">
        <v>1</v>
      </c>
      <c r="G329">
        <f>SUM(raw_OpenNEM_data!D$2:E$2,raw_OpenNEM_data!G$2:L$2)</f>
        <v>7641.119999999999</v>
      </c>
    </row>
    <row r="330" spans="1:7" x14ac:dyDescent="0.3">
      <c r="A330" s="2">
        <f>raw_OpenNEM_data!A330</f>
        <v>44198.5625</v>
      </c>
      <c r="B330">
        <f>raw_OpenNEM_data!E330/nsw_capacity_data!$C$10</f>
        <v>0.45889212262320528</v>
      </c>
      <c r="C330">
        <f>MAX(raw_OpenNEM_data!K330,0)/nsw_capacity_data!$C$6</f>
        <v>0.60265331712499881</v>
      </c>
      <c r="D330">
        <f>raw_OpenNEM_data!J330/nsw_capacity_data!$D$11</f>
        <v>0.30358819584171698</v>
      </c>
      <c r="E330">
        <f>raw_OpenNEM_data!L330/nsw_capacity_data!$G$2</f>
        <v>0.28671469456463811</v>
      </c>
      <c r="F330">
        <v>1</v>
      </c>
      <c r="G330">
        <f>SUM(raw_OpenNEM_data!D$2:E$2,raw_OpenNEM_data!G$2:L$2)</f>
        <v>7641.119999999999</v>
      </c>
    </row>
    <row r="331" spans="1:7" x14ac:dyDescent="0.3">
      <c r="A331" s="2">
        <f>raw_OpenNEM_data!A331</f>
        <v>44198.583333333336</v>
      </c>
      <c r="B331">
        <f>raw_OpenNEM_data!E331/nsw_capacity_data!$C$10</f>
        <v>0.45817035312378734</v>
      </c>
      <c r="C331">
        <f>MAX(raw_OpenNEM_data!K331,0)/nsw_capacity_data!$C$6</f>
        <v>0.68143922353143871</v>
      </c>
      <c r="D331">
        <f>raw_OpenNEM_data!J331/nsw_capacity_data!$D$11</f>
        <v>0.35906103286384977</v>
      </c>
      <c r="E331">
        <f>raw_OpenNEM_data!L331/nsw_capacity_data!$G$2</f>
        <v>0.26919433338107168</v>
      </c>
      <c r="F331">
        <v>1</v>
      </c>
      <c r="G331">
        <f>SUM(raw_OpenNEM_data!D$2:E$2,raw_OpenNEM_data!G$2:L$2)</f>
        <v>7641.119999999999</v>
      </c>
    </row>
    <row r="332" spans="1:7" x14ac:dyDescent="0.3">
      <c r="A332" s="2">
        <f>raw_OpenNEM_data!A332</f>
        <v>44198.604166666664</v>
      </c>
      <c r="B332">
        <f>raw_OpenNEM_data!E332/nsw_capacity_data!$C$10</f>
        <v>0.46925397749320913</v>
      </c>
      <c r="C332">
        <f>MAX(raw_OpenNEM_data!K332,0)/nsw_capacity_data!$C$6</f>
        <v>0.64126616446354567</v>
      </c>
      <c r="D332">
        <f>raw_OpenNEM_data!J332/nsw_capacity_data!$D$11</f>
        <v>0.36541918175720994</v>
      </c>
      <c r="E332">
        <f>raw_OpenNEM_data!L332/nsw_capacity_data!$G$2</f>
        <v>0.23906929024048384</v>
      </c>
      <c r="F332">
        <v>1</v>
      </c>
      <c r="G332">
        <f>SUM(raw_OpenNEM_data!D$2:E$2,raw_OpenNEM_data!G$2:L$2)</f>
        <v>7641.119999999999</v>
      </c>
    </row>
    <row r="333" spans="1:7" x14ac:dyDescent="0.3">
      <c r="A333" s="2">
        <f>raw_OpenNEM_data!A333</f>
        <v>44198.625</v>
      </c>
      <c r="B333">
        <f>raw_OpenNEM_data!E333/nsw_capacity_data!$C$10</f>
        <v>0.47575378346915015</v>
      </c>
      <c r="C333">
        <f>MAX(raw_OpenNEM_data!K333,0)/nsw_capacity_data!$C$6</f>
        <v>0.56786921022656567</v>
      </c>
      <c r="D333">
        <f>raw_OpenNEM_data!J333/nsw_capacity_data!$D$11</f>
        <v>0.43727028839704896</v>
      </c>
      <c r="E333">
        <f>raw_OpenNEM_data!L333/nsw_capacity_data!$G$2</f>
        <v>0.20501170371865998</v>
      </c>
      <c r="F333">
        <v>1</v>
      </c>
      <c r="G333">
        <f>SUM(raw_OpenNEM_data!D$2:E$2,raw_OpenNEM_data!G$2:L$2)</f>
        <v>7641.119999999999</v>
      </c>
    </row>
    <row r="334" spans="1:7" x14ac:dyDescent="0.3">
      <c r="A334" s="2">
        <f>raw_OpenNEM_data!A334</f>
        <v>44198.645833333336</v>
      </c>
      <c r="B334">
        <f>raw_OpenNEM_data!E334/nsw_capacity_data!$C$10</f>
        <v>0.48173457508731088</v>
      </c>
      <c r="C334">
        <f>MAX(raw_OpenNEM_data!K334,0)/nsw_capacity_data!$C$6</f>
        <v>0.4886908579250141</v>
      </c>
      <c r="D334">
        <f>raw_OpenNEM_data!J334/nsw_capacity_data!$D$11</f>
        <v>0.43911468812877263</v>
      </c>
      <c r="E334">
        <f>raw_OpenNEM_data!L334/nsw_capacity_data!$G$2</f>
        <v>0.1671771147105296</v>
      </c>
      <c r="F334">
        <v>1</v>
      </c>
      <c r="G334">
        <f>SUM(raw_OpenNEM_data!D$2:E$2,raw_OpenNEM_data!G$2:L$2)</f>
        <v>7641.119999999999</v>
      </c>
    </row>
    <row r="335" spans="1:7" x14ac:dyDescent="0.3">
      <c r="A335" s="2">
        <f>raw_OpenNEM_data!A335</f>
        <v>44198.666666666664</v>
      </c>
      <c r="B335">
        <f>raw_OpenNEM_data!E335/nsw_capacity_data!$C$10</f>
        <v>0.50636980985642221</v>
      </c>
      <c r="C335">
        <f>MAX(raw_OpenNEM_data!K335,0)/nsw_capacity_data!$C$6</f>
        <v>0.46597685526403948</v>
      </c>
      <c r="D335">
        <f>raw_OpenNEM_data!J335/nsw_capacity_data!$D$11</f>
        <v>0.40928236083165659</v>
      </c>
      <c r="E335">
        <f>raw_OpenNEM_data!L335/nsw_capacity_data!$G$2</f>
        <v>0.13249149514125461</v>
      </c>
      <c r="F335">
        <v>1</v>
      </c>
      <c r="G335">
        <f>SUM(raw_OpenNEM_data!D$2:E$2,raw_OpenNEM_data!G$2:L$2)</f>
        <v>7641.119999999999</v>
      </c>
    </row>
    <row r="336" spans="1:7" x14ac:dyDescent="0.3">
      <c r="A336" s="2">
        <f>raw_OpenNEM_data!A336</f>
        <v>44198.6875</v>
      </c>
      <c r="B336">
        <f>raw_OpenNEM_data!E336/nsw_capacity_data!$C$10</f>
        <v>0.51711777260380287</v>
      </c>
      <c r="C336">
        <f>MAX(raw_OpenNEM_data!K336,0)/nsw_capacity_data!$C$6</f>
        <v>0.41131201363031594</v>
      </c>
      <c r="D336">
        <f>raw_OpenNEM_data!J336/nsw_capacity_data!$D$11</f>
        <v>0.44921529175050301</v>
      </c>
      <c r="E336">
        <f>raw_OpenNEM_data!L336/nsw_capacity_data!$G$2</f>
        <v>0.10830048387891991</v>
      </c>
      <c r="F336">
        <v>1</v>
      </c>
      <c r="G336">
        <f>SUM(raw_OpenNEM_data!D$2:E$2,raw_OpenNEM_data!G$2:L$2)</f>
        <v>7641.119999999999</v>
      </c>
    </row>
    <row r="337" spans="1:7" x14ac:dyDescent="0.3">
      <c r="A337" s="2">
        <f>raw_OpenNEM_data!A337</f>
        <v>44198.708333333336</v>
      </c>
      <c r="B337">
        <f>raw_OpenNEM_data!E337/nsw_capacity_data!$C$10</f>
        <v>0.53922972448583628</v>
      </c>
      <c r="C337">
        <f>MAX(raw_OpenNEM_data!K337,0)/nsw_capacity_data!$C$6</f>
        <v>0.31074057411962897</v>
      </c>
      <c r="D337">
        <f>raw_OpenNEM_data!J337/nsw_capacity_data!$D$11</f>
        <v>0.44343393695506367</v>
      </c>
      <c r="E337">
        <f>raw_OpenNEM_data!L337/nsw_capacity_data!$G$2</f>
        <v>7.9874651647090039E-2</v>
      </c>
      <c r="F337">
        <v>1</v>
      </c>
      <c r="G337">
        <f>SUM(raw_OpenNEM_data!D$2:E$2,raw_OpenNEM_data!G$2:L$2)</f>
        <v>7641.119999999999</v>
      </c>
    </row>
    <row r="338" spans="1:7" x14ac:dyDescent="0.3">
      <c r="A338" s="2">
        <f>raw_OpenNEM_data!A338</f>
        <v>44198.729166666664</v>
      </c>
      <c r="B338">
        <f>raw_OpenNEM_data!E338/nsw_capacity_data!$C$10</f>
        <v>0.53852638727202173</v>
      </c>
      <c r="C338">
        <f>MAX(raw_OpenNEM_data!K338,0)/nsw_capacity_data!$C$6</f>
        <v>0.24417792156825208</v>
      </c>
      <c r="D338">
        <f>raw_OpenNEM_data!J338/nsw_capacity_data!$D$11</f>
        <v>0.47242790073775986</v>
      </c>
      <c r="E338">
        <f>raw_OpenNEM_data!L338/nsw_capacity_data!$G$2</f>
        <v>6.2219292705660276E-2</v>
      </c>
      <c r="F338">
        <v>1</v>
      </c>
      <c r="G338">
        <f>SUM(raw_OpenNEM_data!D$2:E$2,raw_OpenNEM_data!G$2:L$2)</f>
        <v>7641.119999999999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raw_OpenNEM_data</vt:lpstr>
      <vt:lpstr>nsw_apvi_pv_capacity</vt:lpstr>
      <vt:lpstr>nsw_capacity_data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Prakash</dc:creator>
  <cp:lastModifiedBy>Abhijith Prakash</cp:lastModifiedBy>
  <dcterms:created xsi:type="dcterms:W3CDTF">2021-01-02T07:51:47Z</dcterms:created>
  <dcterms:modified xsi:type="dcterms:W3CDTF">2021-01-02T23:11:00Z</dcterms:modified>
</cp:coreProperties>
</file>