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nary-my.sharepoint.com/personal/danielle_rifkin_qnary_onmicrosoft_com/Documents/Desktop/R/georgia_runoffs/"/>
    </mc:Choice>
  </mc:AlternateContent>
  <xr:revisionPtr revIDLastSave="32" documentId="13_ncr:1_{BAB550FF-8F39-4737-BB70-7059160C73CC}" xr6:coauthVersionLast="47" xr6:coauthVersionMax="47" xr10:uidLastSave="{99082CA0-E4EF-4865-91D1-25B408BCBDA2}"/>
  <bookViews>
    <workbookView xWindow="-110" yWindow="-110" windowWidth="22780" windowHeight="14660" activeTab="2" xr2:uid="{116F12D4-3A47-46BB-BF09-F61927F7A6D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Sheet1!$A$1:$F$160</definedName>
    <definedName name="_xlnm._FilterDatabase" localSheetId="1" hidden="1">Sheet2!$A$1:$Y$160</definedName>
    <definedName name="_xlnm._FilterDatabase" localSheetId="2" hidden="1">Sheet3!$B$1:$AD$160</definedName>
    <definedName name="_xlnm._FilterDatabase" localSheetId="3" hidden="1">Sheet4!$A$1:$G$160</definedName>
    <definedName name="_xlnm._FilterDatabase" localSheetId="4" hidden="1">Sheet5!$A$1:$G$160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Z160" i="2"/>
  <c r="AA160" i="2" s="1"/>
  <c r="AA159" i="2"/>
  <c r="Z159" i="2"/>
  <c r="AA158" i="2"/>
  <c r="Z158" i="2"/>
  <c r="Z157" i="2"/>
  <c r="AA157" i="2" s="1"/>
  <c r="Z156" i="2"/>
  <c r="AA156" i="2" s="1"/>
  <c r="AA155" i="2"/>
  <c r="Z155" i="2"/>
  <c r="AA154" i="2"/>
  <c r="Z154" i="2"/>
  <c r="Z153" i="2"/>
  <c r="AA153" i="2" s="1"/>
  <c r="Z152" i="2"/>
  <c r="AA152" i="2" s="1"/>
  <c r="AA151" i="2"/>
  <c r="Z151" i="2"/>
  <c r="AA150" i="2"/>
  <c r="Z150" i="2"/>
  <c r="Z149" i="2"/>
  <c r="AA149" i="2" s="1"/>
  <c r="Z148" i="2"/>
  <c r="AA148" i="2" s="1"/>
  <c r="AA147" i="2"/>
  <c r="Z147" i="2"/>
  <c r="AA146" i="2"/>
  <c r="Z146" i="2"/>
  <c r="Z145" i="2"/>
  <c r="AA145" i="2" s="1"/>
  <c r="Z144" i="2"/>
  <c r="AA144" i="2" s="1"/>
  <c r="AA143" i="2"/>
  <c r="Z143" i="2"/>
  <c r="AA142" i="2"/>
  <c r="Z142" i="2"/>
  <c r="Z141" i="2"/>
  <c r="AA141" i="2" s="1"/>
  <c r="Z140" i="2"/>
  <c r="AA140" i="2" s="1"/>
  <c r="AA139" i="2"/>
  <c r="Z139" i="2"/>
  <c r="AA138" i="2"/>
  <c r="Z138" i="2"/>
  <c r="Z137" i="2"/>
  <c r="AA137" i="2" s="1"/>
  <c r="Z136" i="2"/>
  <c r="AA136" i="2" s="1"/>
  <c r="AA135" i="2"/>
  <c r="Z135" i="2"/>
  <c r="AA134" i="2"/>
  <c r="Z134" i="2"/>
  <c r="Z133" i="2"/>
  <c r="AA133" i="2" s="1"/>
  <c r="Z132" i="2"/>
  <c r="AA132" i="2" s="1"/>
  <c r="AA131" i="2"/>
  <c r="Z131" i="2"/>
  <c r="AA130" i="2"/>
  <c r="Z130" i="2"/>
  <c r="Z129" i="2"/>
  <c r="AA129" i="2" s="1"/>
  <c r="Z128" i="2"/>
  <c r="AA128" i="2" s="1"/>
  <c r="AA127" i="2"/>
  <c r="Z127" i="2"/>
  <c r="AA126" i="2"/>
  <c r="Z126" i="2"/>
  <c r="Z125" i="2"/>
  <c r="AA125" i="2" s="1"/>
  <c r="Z124" i="2"/>
  <c r="AA124" i="2" s="1"/>
  <c r="AA123" i="2"/>
  <c r="Z123" i="2"/>
  <c r="AA122" i="2"/>
  <c r="Z122" i="2"/>
  <c r="Z121" i="2"/>
  <c r="AA121" i="2" s="1"/>
  <c r="Z120" i="2"/>
  <c r="AA120" i="2" s="1"/>
  <c r="AA119" i="2"/>
  <c r="Z119" i="2"/>
  <c r="AA118" i="2"/>
  <c r="Z118" i="2"/>
  <c r="Z117" i="2"/>
  <c r="AA117" i="2" s="1"/>
  <c r="Z116" i="2"/>
  <c r="AA116" i="2" s="1"/>
  <c r="AA115" i="2"/>
  <c r="Z115" i="2"/>
  <c r="AA114" i="2"/>
  <c r="Z114" i="2"/>
  <c r="Z113" i="2"/>
  <c r="AA113" i="2" s="1"/>
  <c r="Z112" i="2"/>
  <c r="AA112" i="2" s="1"/>
  <c r="AA111" i="2"/>
  <c r="Z111" i="2"/>
  <c r="AA110" i="2"/>
  <c r="Z110" i="2"/>
  <c r="Z109" i="2"/>
  <c r="AA109" i="2" s="1"/>
  <c r="Z108" i="2"/>
  <c r="AA108" i="2" s="1"/>
  <c r="AA107" i="2"/>
  <c r="Z107" i="2"/>
  <c r="AA106" i="2"/>
  <c r="Z106" i="2"/>
  <c r="Z105" i="2"/>
  <c r="AA105" i="2" s="1"/>
  <c r="Z104" i="2"/>
  <c r="AA104" i="2" s="1"/>
  <c r="AA103" i="2"/>
  <c r="Z103" i="2"/>
  <c r="AA102" i="2"/>
  <c r="Z102" i="2"/>
  <c r="Z101" i="2"/>
  <c r="AA101" i="2" s="1"/>
  <c r="Z100" i="2"/>
  <c r="AA100" i="2" s="1"/>
  <c r="AA99" i="2"/>
  <c r="Z99" i="2"/>
  <c r="AA98" i="2"/>
  <c r="Z98" i="2"/>
  <c r="Z97" i="2"/>
  <c r="AA97" i="2" s="1"/>
  <c r="Z96" i="2"/>
  <c r="AA96" i="2" s="1"/>
  <c r="AA95" i="2"/>
  <c r="Z95" i="2"/>
  <c r="AA94" i="2"/>
  <c r="Z94" i="2"/>
  <c r="Z93" i="2"/>
  <c r="AA93" i="2" s="1"/>
  <c r="Z92" i="2"/>
  <c r="AA92" i="2" s="1"/>
  <c r="AA91" i="2"/>
  <c r="Z91" i="2"/>
  <c r="AA90" i="2"/>
  <c r="Z90" i="2"/>
  <c r="Z89" i="2"/>
  <c r="AA89" i="2" s="1"/>
  <c r="Z88" i="2"/>
  <c r="AA88" i="2" s="1"/>
  <c r="AA87" i="2"/>
  <c r="Z87" i="2"/>
  <c r="AA86" i="2"/>
  <c r="Z86" i="2"/>
  <c r="Z85" i="2"/>
  <c r="AA85" i="2" s="1"/>
  <c r="Z84" i="2"/>
  <c r="AA84" i="2" s="1"/>
  <c r="AA83" i="2"/>
  <c r="Z83" i="2"/>
  <c r="AA82" i="2"/>
  <c r="Z82" i="2"/>
  <c r="Z81" i="2"/>
  <c r="AA81" i="2" s="1"/>
  <c r="Z80" i="2"/>
  <c r="AA80" i="2" s="1"/>
  <c r="AA79" i="2"/>
  <c r="Z79" i="2"/>
  <c r="AA78" i="2"/>
  <c r="Z78" i="2"/>
  <c r="Z77" i="2"/>
  <c r="AA77" i="2" s="1"/>
  <c r="Z76" i="2"/>
  <c r="AA76" i="2" s="1"/>
  <c r="AA75" i="2"/>
  <c r="Z75" i="2"/>
  <c r="AA74" i="2"/>
  <c r="Z74" i="2"/>
  <c r="Z73" i="2"/>
  <c r="AA73" i="2" s="1"/>
  <c r="Z72" i="2"/>
  <c r="AA72" i="2" s="1"/>
  <c r="AA71" i="2"/>
  <c r="Z71" i="2"/>
  <c r="AA70" i="2"/>
  <c r="Z70" i="2"/>
  <c r="Z69" i="2"/>
  <c r="AA69" i="2" s="1"/>
  <c r="Z68" i="2"/>
  <c r="AA68" i="2" s="1"/>
  <c r="AA67" i="2"/>
  <c r="Z67" i="2"/>
  <c r="AA66" i="2"/>
  <c r="Z66" i="2"/>
  <c r="Z65" i="2"/>
  <c r="AA65" i="2" s="1"/>
  <c r="Z64" i="2"/>
  <c r="AA64" i="2" s="1"/>
  <c r="AA63" i="2"/>
  <c r="Z63" i="2"/>
  <c r="AA62" i="2"/>
  <c r="Z62" i="2"/>
  <c r="Z61" i="2"/>
  <c r="AA61" i="2" s="1"/>
  <c r="Z60" i="2"/>
  <c r="AA60" i="2" s="1"/>
  <c r="AA59" i="2"/>
  <c r="Z59" i="2"/>
  <c r="AA58" i="2"/>
  <c r="Z58" i="2"/>
  <c r="Z57" i="2"/>
  <c r="AA57" i="2" s="1"/>
  <c r="Z56" i="2"/>
  <c r="AA56" i="2" s="1"/>
  <c r="AA55" i="2"/>
  <c r="Z55" i="2"/>
  <c r="AA54" i="2"/>
  <c r="Z54" i="2"/>
  <c r="Z53" i="2"/>
  <c r="AA53" i="2" s="1"/>
  <c r="Z52" i="2"/>
  <c r="AA52" i="2" s="1"/>
  <c r="AA51" i="2"/>
  <c r="Z51" i="2"/>
  <c r="AA50" i="2"/>
  <c r="Z50" i="2"/>
  <c r="Z49" i="2"/>
  <c r="AA49" i="2" s="1"/>
  <c r="Z48" i="2"/>
  <c r="AA48" i="2" s="1"/>
  <c r="AA47" i="2"/>
  <c r="Z47" i="2"/>
  <c r="AA46" i="2"/>
  <c r="Z46" i="2"/>
  <c r="Z45" i="2"/>
  <c r="AA45" i="2" s="1"/>
  <c r="Z44" i="2"/>
  <c r="AA44" i="2" s="1"/>
  <c r="AA43" i="2"/>
  <c r="Z43" i="2"/>
  <c r="AA42" i="2"/>
  <c r="Z42" i="2"/>
  <c r="Z41" i="2"/>
  <c r="AA41" i="2" s="1"/>
  <c r="Z40" i="2"/>
  <c r="AA40" i="2" s="1"/>
  <c r="AA39" i="2"/>
  <c r="Z39" i="2"/>
  <c r="AA38" i="2"/>
  <c r="Z38" i="2"/>
  <c r="Z37" i="2"/>
  <c r="AA37" i="2" s="1"/>
  <c r="Z36" i="2"/>
  <c r="AA36" i="2" s="1"/>
  <c r="AA35" i="2"/>
  <c r="Z35" i="2"/>
  <c r="AA34" i="2"/>
  <c r="Z34" i="2"/>
  <c r="Z33" i="2"/>
  <c r="AA33" i="2" s="1"/>
  <c r="Z32" i="2"/>
  <c r="AA32" i="2" s="1"/>
  <c r="AA31" i="2"/>
  <c r="Z31" i="2"/>
  <c r="AA30" i="2"/>
  <c r="Z30" i="2"/>
  <c r="Z29" i="2"/>
  <c r="AA29" i="2" s="1"/>
  <c r="Z28" i="2"/>
  <c r="AA28" i="2" s="1"/>
  <c r="AA27" i="2"/>
  <c r="Z27" i="2"/>
  <c r="AA26" i="2"/>
  <c r="Z26" i="2"/>
  <c r="Z25" i="2"/>
  <c r="AA25" i="2" s="1"/>
  <c r="Z24" i="2"/>
  <c r="AA24" i="2" s="1"/>
  <c r="AA23" i="2"/>
  <c r="Z23" i="2"/>
  <c r="AA22" i="2"/>
  <c r="Z22" i="2"/>
  <c r="Z21" i="2"/>
  <c r="AA21" i="2" s="1"/>
  <c r="Z20" i="2"/>
  <c r="AA20" i="2" s="1"/>
  <c r="AA19" i="2"/>
  <c r="Z19" i="2"/>
  <c r="AA18" i="2"/>
  <c r="Z18" i="2"/>
  <c r="Z17" i="2"/>
  <c r="AA17" i="2" s="1"/>
  <c r="Z16" i="2"/>
  <c r="AA16" i="2" s="1"/>
  <c r="AA15" i="2"/>
  <c r="Z15" i="2"/>
  <c r="AA14" i="2"/>
  <c r="Z14" i="2"/>
  <c r="Z13" i="2"/>
  <c r="AA13" i="2" s="1"/>
  <c r="Z12" i="2"/>
  <c r="AA12" i="2" s="1"/>
  <c r="AA11" i="2"/>
  <c r="Z11" i="2"/>
  <c r="AA10" i="2"/>
  <c r="Z10" i="2"/>
  <c r="Z9" i="2"/>
  <c r="AA9" i="2" s="1"/>
  <c r="Z8" i="2"/>
  <c r="AA8" i="2" s="1"/>
  <c r="AA7" i="2"/>
  <c r="Z7" i="2"/>
  <c r="AA6" i="2"/>
  <c r="Z6" i="2"/>
  <c r="Z5" i="2"/>
  <c r="AA5" i="2" s="1"/>
  <c r="Z4" i="2"/>
  <c r="AA4" i="2" s="1"/>
  <c r="AA3" i="2"/>
  <c r="Z3" i="2"/>
  <c r="AA2" i="2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Z82" i="3"/>
  <c r="O3" i="3"/>
  <c r="Q3" i="3" s="1"/>
  <c r="H3" i="1"/>
  <c r="I3" i="1" s="1"/>
  <c r="K3" i="1" s="1"/>
  <c r="H4" i="1"/>
  <c r="I4" i="1" s="1"/>
  <c r="K4" i="1" s="1"/>
  <c r="H5" i="1"/>
  <c r="I5" i="1" s="1"/>
  <c r="K5" i="1" s="1"/>
  <c r="H6" i="1"/>
  <c r="I6" i="1" s="1"/>
  <c r="K6" i="1" s="1"/>
  <c r="H7" i="1"/>
  <c r="I7" i="1" s="1"/>
  <c r="K7" i="1" s="1"/>
  <c r="H8" i="1"/>
  <c r="I8" i="1" s="1"/>
  <c r="K8" i="1" s="1"/>
  <c r="H9" i="1"/>
  <c r="I9" i="1" s="1"/>
  <c r="K9" i="1" s="1"/>
  <c r="H10" i="1"/>
  <c r="I10" i="1" s="1"/>
  <c r="K10" i="1" s="1"/>
  <c r="H11" i="1"/>
  <c r="I11" i="1" s="1"/>
  <c r="K11" i="1" s="1"/>
  <c r="H12" i="1"/>
  <c r="I12" i="1" s="1"/>
  <c r="K12" i="1" s="1"/>
  <c r="H13" i="1"/>
  <c r="I13" i="1" s="1"/>
  <c r="K13" i="1" s="1"/>
  <c r="H14" i="1"/>
  <c r="I14" i="1" s="1"/>
  <c r="K14" i="1" s="1"/>
  <c r="H15" i="1"/>
  <c r="I15" i="1" s="1"/>
  <c r="K15" i="1" s="1"/>
  <c r="H16" i="1"/>
  <c r="I16" i="1" s="1"/>
  <c r="K16" i="1" s="1"/>
  <c r="H17" i="1"/>
  <c r="I17" i="1" s="1"/>
  <c r="K17" i="1" s="1"/>
  <c r="H18" i="1"/>
  <c r="I18" i="1" s="1"/>
  <c r="K18" i="1" s="1"/>
  <c r="H19" i="1"/>
  <c r="I19" i="1" s="1"/>
  <c r="K19" i="1" s="1"/>
  <c r="H20" i="1"/>
  <c r="I20" i="1" s="1"/>
  <c r="K20" i="1" s="1"/>
  <c r="H21" i="1"/>
  <c r="I21" i="1" s="1"/>
  <c r="K21" i="1" s="1"/>
  <c r="H22" i="1"/>
  <c r="I22" i="1" s="1"/>
  <c r="K22" i="1" s="1"/>
  <c r="H23" i="1"/>
  <c r="I23" i="1" s="1"/>
  <c r="K23" i="1" s="1"/>
  <c r="H24" i="1"/>
  <c r="I24" i="1" s="1"/>
  <c r="K24" i="1" s="1"/>
  <c r="H25" i="1"/>
  <c r="I25" i="1" s="1"/>
  <c r="K25" i="1" s="1"/>
  <c r="H26" i="1"/>
  <c r="I26" i="1" s="1"/>
  <c r="K26" i="1" s="1"/>
  <c r="H27" i="1"/>
  <c r="I27" i="1" s="1"/>
  <c r="K27" i="1" s="1"/>
  <c r="H28" i="1"/>
  <c r="I28" i="1" s="1"/>
  <c r="K28" i="1" s="1"/>
  <c r="H29" i="1"/>
  <c r="I29" i="1" s="1"/>
  <c r="K29" i="1" s="1"/>
  <c r="H30" i="1"/>
  <c r="I30" i="1" s="1"/>
  <c r="K30" i="1" s="1"/>
  <c r="H31" i="1"/>
  <c r="I31" i="1" s="1"/>
  <c r="K31" i="1" s="1"/>
  <c r="H32" i="1"/>
  <c r="I32" i="1" s="1"/>
  <c r="K32" i="1" s="1"/>
  <c r="H33" i="1"/>
  <c r="I33" i="1" s="1"/>
  <c r="K33" i="1" s="1"/>
  <c r="H34" i="1"/>
  <c r="I34" i="1" s="1"/>
  <c r="K34" i="1" s="1"/>
  <c r="H35" i="1"/>
  <c r="I35" i="1" s="1"/>
  <c r="K35" i="1" s="1"/>
  <c r="H36" i="1"/>
  <c r="I36" i="1" s="1"/>
  <c r="K36" i="1" s="1"/>
  <c r="H37" i="1"/>
  <c r="I37" i="1" s="1"/>
  <c r="K37" i="1" s="1"/>
  <c r="H38" i="1"/>
  <c r="I38" i="1" s="1"/>
  <c r="K38" i="1" s="1"/>
  <c r="H39" i="1"/>
  <c r="I39" i="1" s="1"/>
  <c r="K39" i="1" s="1"/>
  <c r="H40" i="1"/>
  <c r="I40" i="1" s="1"/>
  <c r="K40" i="1" s="1"/>
  <c r="H41" i="1"/>
  <c r="I41" i="1" s="1"/>
  <c r="K41" i="1" s="1"/>
  <c r="H42" i="1"/>
  <c r="I42" i="1" s="1"/>
  <c r="K42" i="1" s="1"/>
  <c r="H43" i="1"/>
  <c r="I43" i="1" s="1"/>
  <c r="K43" i="1" s="1"/>
  <c r="H44" i="1"/>
  <c r="I44" i="1" s="1"/>
  <c r="K44" i="1"/>
  <c r="H45" i="1"/>
  <c r="I45" i="1" s="1"/>
  <c r="K45" i="1" s="1"/>
  <c r="H46" i="1"/>
  <c r="I46" i="1" s="1"/>
  <c r="K46" i="1"/>
  <c r="H47" i="1"/>
  <c r="I47" i="1" s="1"/>
  <c r="K47" i="1" s="1"/>
  <c r="H48" i="1"/>
  <c r="I48" i="1" s="1"/>
  <c r="K48" i="1" s="1"/>
  <c r="H49" i="1"/>
  <c r="I49" i="1" s="1"/>
  <c r="K49" i="1" s="1"/>
  <c r="H50" i="1"/>
  <c r="I50" i="1" s="1"/>
  <c r="K50" i="1" s="1"/>
  <c r="H51" i="1"/>
  <c r="I51" i="1" s="1"/>
  <c r="K51" i="1" s="1"/>
  <c r="H52" i="1"/>
  <c r="I52" i="1" s="1"/>
  <c r="K52" i="1"/>
  <c r="H53" i="1"/>
  <c r="I53" i="1" s="1"/>
  <c r="K53" i="1" s="1"/>
  <c r="H54" i="1"/>
  <c r="I54" i="1" s="1"/>
  <c r="K54" i="1"/>
  <c r="H55" i="1"/>
  <c r="I55" i="1" s="1"/>
  <c r="K55" i="1" s="1"/>
  <c r="H56" i="1"/>
  <c r="I56" i="1" s="1"/>
  <c r="K56" i="1"/>
  <c r="H57" i="1"/>
  <c r="I57" i="1" s="1"/>
  <c r="K57" i="1" s="1"/>
  <c r="H58" i="1"/>
  <c r="I58" i="1" s="1"/>
  <c r="K58" i="1" s="1"/>
  <c r="H59" i="1"/>
  <c r="I59" i="1" s="1"/>
  <c r="K59" i="1" s="1"/>
  <c r="H60" i="1"/>
  <c r="I60" i="1" s="1"/>
  <c r="K60" i="1"/>
  <c r="H61" i="1"/>
  <c r="I61" i="1" s="1"/>
  <c r="K61" i="1" s="1"/>
  <c r="H62" i="1"/>
  <c r="I62" i="1" s="1"/>
  <c r="K62" i="1"/>
  <c r="H63" i="1"/>
  <c r="I63" i="1" s="1"/>
  <c r="K63" i="1" s="1"/>
  <c r="H64" i="1"/>
  <c r="I64" i="1" s="1"/>
  <c r="K64" i="1" s="1"/>
  <c r="H65" i="1"/>
  <c r="I65" i="1" s="1"/>
  <c r="K65" i="1" s="1"/>
  <c r="H66" i="1"/>
  <c r="I66" i="1" s="1"/>
  <c r="K66" i="1" s="1"/>
  <c r="H67" i="1"/>
  <c r="I67" i="1" s="1"/>
  <c r="K67" i="1" s="1"/>
  <c r="H68" i="1"/>
  <c r="I68" i="1" s="1"/>
  <c r="K68" i="1"/>
  <c r="H69" i="1"/>
  <c r="I69" i="1" s="1"/>
  <c r="K69" i="1" s="1"/>
  <c r="H70" i="1"/>
  <c r="I70" i="1" s="1"/>
  <c r="K70" i="1"/>
  <c r="H71" i="1"/>
  <c r="I71" i="1" s="1"/>
  <c r="K71" i="1" s="1"/>
  <c r="H72" i="1"/>
  <c r="I72" i="1" s="1"/>
  <c r="K72" i="1"/>
  <c r="H73" i="1"/>
  <c r="I73" i="1" s="1"/>
  <c r="K73" i="1" s="1"/>
  <c r="H74" i="1"/>
  <c r="I74" i="1" s="1"/>
  <c r="K74" i="1" s="1"/>
  <c r="H75" i="1"/>
  <c r="I75" i="1" s="1"/>
  <c r="K75" i="1" s="1"/>
  <c r="H76" i="1"/>
  <c r="I76" i="1" s="1"/>
  <c r="K76" i="1"/>
  <c r="H77" i="1"/>
  <c r="I77" i="1" s="1"/>
  <c r="K77" i="1" s="1"/>
  <c r="H78" i="1"/>
  <c r="I78" i="1" s="1"/>
  <c r="K78" i="1"/>
  <c r="H79" i="1"/>
  <c r="I79" i="1" s="1"/>
  <c r="K79" i="1" s="1"/>
  <c r="H80" i="1"/>
  <c r="I80" i="1" s="1"/>
  <c r="K80" i="1" s="1"/>
  <c r="H81" i="1"/>
  <c r="I81" i="1" s="1"/>
  <c r="K81" i="1" s="1"/>
  <c r="H82" i="1"/>
  <c r="I82" i="1" s="1"/>
  <c r="K82" i="1" s="1"/>
  <c r="H83" i="1"/>
  <c r="I83" i="1" s="1"/>
  <c r="K83" i="1" s="1"/>
  <c r="H84" i="1"/>
  <c r="I84" i="1" s="1"/>
  <c r="K84" i="1"/>
  <c r="H85" i="1"/>
  <c r="I85" i="1" s="1"/>
  <c r="K85" i="1" s="1"/>
  <c r="H86" i="1"/>
  <c r="I86" i="1" s="1"/>
  <c r="K86" i="1"/>
  <c r="H87" i="1"/>
  <c r="I87" i="1" s="1"/>
  <c r="K87" i="1" s="1"/>
  <c r="H88" i="1"/>
  <c r="I88" i="1" s="1"/>
  <c r="K88" i="1"/>
  <c r="H89" i="1"/>
  <c r="I89" i="1" s="1"/>
  <c r="K89" i="1" s="1"/>
  <c r="H90" i="1"/>
  <c r="I90" i="1" s="1"/>
  <c r="K90" i="1" s="1"/>
  <c r="H91" i="1"/>
  <c r="I91" i="1" s="1"/>
  <c r="K91" i="1" s="1"/>
  <c r="H92" i="1"/>
  <c r="I92" i="1" s="1"/>
  <c r="K92" i="1"/>
  <c r="H93" i="1"/>
  <c r="I93" i="1" s="1"/>
  <c r="K93" i="1" s="1"/>
  <c r="H94" i="1"/>
  <c r="I94" i="1" s="1"/>
  <c r="K94" i="1"/>
  <c r="H95" i="1"/>
  <c r="I95" i="1" s="1"/>
  <c r="K95" i="1" s="1"/>
  <c r="H96" i="1"/>
  <c r="I96" i="1" s="1"/>
  <c r="K96" i="1" s="1"/>
  <c r="H97" i="1"/>
  <c r="I97" i="1" s="1"/>
  <c r="K97" i="1" s="1"/>
  <c r="H98" i="1"/>
  <c r="I98" i="1" s="1"/>
  <c r="K98" i="1" s="1"/>
  <c r="H99" i="1"/>
  <c r="I99" i="1" s="1"/>
  <c r="K99" i="1" s="1"/>
  <c r="H100" i="1"/>
  <c r="I100" i="1" s="1"/>
  <c r="K100" i="1"/>
  <c r="H101" i="1"/>
  <c r="I101" i="1" s="1"/>
  <c r="K101" i="1" s="1"/>
  <c r="H102" i="1"/>
  <c r="I102" i="1" s="1"/>
  <c r="K102" i="1"/>
  <c r="H103" i="1"/>
  <c r="I103" i="1" s="1"/>
  <c r="K103" i="1" s="1"/>
  <c r="H104" i="1"/>
  <c r="I104" i="1" s="1"/>
  <c r="K104" i="1"/>
  <c r="H105" i="1"/>
  <c r="I105" i="1" s="1"/>
  <c r="K105" i="1" s="1"/>
  <c r="H106" i="1"/>
  <c r="I106" i="1" s="1"/>
  <c r="K106" i="1" s="1"/>
  <c r="H107" i="1"/>
  <c r="I107" i="1" s="1"/>
  <c r="K107" i="1" s="1"/>
  <c r="H108" i="1"/>
  <c r="I108" i="1" s="1"/>
  <c r="K108" i="1"/>
  <c r="H109" i="1"/>
  <c r="I109" i="1" s="1"/>
  <c r="K109" i="1" s="1"/>
  <c r="H110" i="1"/>
  <c r="I110" i="1" s="1"/>
  <c r="K110" i="1"/>
  <c r="H111" i="1"/>
  <c r="I111" i="1" s="1"/>
  <c r="K111" i="1" s="1"/>
  <c r="H112" i="1"/>
  <c r="I112" i="1" s="1"/>
  <c r="K112" i="1" s="1"/>
  <c r="H113" i="1"/>
  <c r="I113" i="1" s="1"/>
  <c r="K113" i="1" s="1"/>
  <c r="H114" i="1"/>
  <c r="I114" i="1" s="1"/>
  <c r="K114" i="1" s="1"/>
  <c r="H115" i="1"/>
  <c r="I115" i="1" s="1"/>
  <c r="K115" i="1" s="1"/>
  <c r="H116" i="1"/>
  <c r="I116" i="1" s="1"/>
  <c r="K116" i="1"/>
  <c r="H117" i="1"/>
  <c r="I117" i="1" s="1"/>
  <c r="K117" i="1" s="1"/>
  <c r="H118" i="1"/>
  <c r="I118" i="1" s="1"/>
  <c r="K118" i="1"/>
  <c r="H119" i="1"/>
  <c r="I119" i="1" s="1"/>
  <c r="K119" i="1" s="1"/>
  <c r="H120" i="1"/>
  <c r="I120" i="1" s="1"/>
  <c r="K120" i="1"/>
  <c r="H121" i="1"/>
  <c r="I121" i="1" s="1"/>
  <c r="K121" i="1" s="1"/>
  <c r="H122" i="1"/>
  <c r="I122" i="1" s="1"/>
  <c r="K122" i="1" s="1"/>
  <c r="H123" i="1"/>
  <c r="I123" i="1" s="1"/>
  <c r="K123" i="1" s="1"/>
  <c r="H124" i="1"/>
  <c r="I124" i="1" s="1"/>
  <c r="K124" i="1"/>
  <c r="H125" i="1"/>
  <c r="I125" i="1" s="1"/>
  <c r="K125" i="1" s="1"/>
  <c r="H126" i="1"/>
  <c r="I126" i="1" s="1"/>
  <c r="K126" i="1"/>
  <c r="H127" i="1"/>
  <c r="I127" i="1" s="1"/>
  <c r="K127" i="1" s="1"/>
  <c r="H128" i="1"/>
  <c r="I128" i="1" s="1"/>
  <c r="K128" i="1" s="1"/>
  <c r="H129" i="1"/>
  <c r="I129" i="1" s="1"/>
  <c r="K129" i="1" s="1"/>
  <c r="H130" i="1"/>
  <c r="I130" i="1" s="1"/>
  <c r="K130" i="1" s="1"/>
  <c r="H131" i="1"/>
  <c r="I131" i="1" s="1"/>
  <c r="K131" i="1" s="1"/>
  <c r="H132" i="1"/>
  <c r="I132" i="1" s="1"/>
  <c r="K132" i="1"/>
  <c r="H133" i="1"/>
  <c r="I133" i="1" s="1"/>
  <c r="K133" i="1" s="1"/>
  <c r="H134" i="1"/>
  <c r="I134" i="1" s="1"/>
  <c r="K134" i="1"/>
  <c r="H135" i="1"/>
  <c r="I135" i="1" s="1"/>
  <c r="K135" i="1" s="1"/>
  <c r="H136" i="1"/>
  <c r="I136" i="1" s="1"/>
  <c r="K136" i="1"/>
  <c r="H137" i="1"/>
  <c r="I137" i="1" s="1"/>
  <c r="K137" i="1" s="1"/>
  <c r="H138" i="1"/>
  <c r="I138" i="1" s="1"/>
  <c r="K138" i="1" s="1"/>
  <c r="H139" i="1"/>
  <c r="I139" i="1" s="1"/>
  <c r="K139" i="1" s="1"/>
  <c r="H140" i="1"/>
  <c r="I140" i="1" s="1"/>
  <c r="K140" i="1"/>
  <c r="H141" i="1"/>
  <c r="I141" i="1" s="1"/>
  <c r="K141" i="1" s="1"/>
  <c r="H142" i="1"/>
  <c r="I142" i="1" s="1"/>
  <c r="K142" i="1"/>
  <c r="H143" i="1"/>
  <c r="I143" i="1" s="1"/>
  <c r="K143" i="1" s="1"/>
  <c r="H144" i="1"/>
  <c r="I144" i="1" s="1"/>
  <c r="K144" i="1" s="1"/>
  <c r="H145" i="1"/>
  <c r="I145" i="1" s="1"/>
  <c r="K145" i="1" s="1"/>
  <c r="H146" i="1"/>
  <c r="I146" i="1" s="1"/>
  <c r="K146" i="1" s="1"/>
  <c r="H147" i="1"/>
  <c r="I147" i="1" s="1"/>
  <c r="K147" i="1" s="1"/>
  <c r="H148" i="1"/>
  <c r="I148" i="1" s="1"/>
  <c r="K148" i="1"/>
  <c r="H149" i="1"/>
  <c r="I149" i="1" s="1"/>
  <c r="K149" i="1" s="1"/>
  <c r="H150" i="1"/>
  <c r="I150" i="1" s="1"/>
  <c r="K150" i="1"/>
  <c r="H151" i="1"/>
  <c r="I151" i="1" s="1"/>
  <c r="K151" i="1" s="1"/>
  <c r="H152" i="1"/>
  <c r="I152" i="1" s="1"/>
  <c r="K152" i="1"/>
  <c r="H153" i="1"/>
  <c r="I153" i="1" s="1"/>
  <c r="K153" i="1" s="1"/>
  <c r="H154" i="1"/>
  <c r="I154" i="1" s="1"/>
  <c r="K154" i="1" s="1"/>
  <c r="H155" i="1"/>
  <c r="I155" i="1" s="1"/>
  <c r="K155" i="1" s="1"/>
  <c r="H156" i="1"/>
  <c r="I156" i="1" s="1"/>
  <c r="K156" i="1"/>
  <c r="H157" i="1"/>
  <c r="I157" i="1" s="1"/>
  <c r="K157" i="1" s="1"/>
  <c r="H158" i="1"/>
  <c r="I158" i="1" s="1"/>
  <c r="K158" i="1"/>
  <c r="H159" i="1"/>
  <c r="I159" i="1" s="1"/>
  <c r="K159" i="1" s="1"/>
  <c r="H160" i="1"/>
  <c r="I160" i="1" s="1"/>
  <c r="K160" i="1" s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  <c r="O2" i="2"/>
  <c r="Q2" i="2" s="1"/>
  <c r="Y160" i="2"/>
  <c r="W160" i="2"/>
  <c r="X160" i="2" s="1"/>
  <c r="T160" i="2"/>
  <c r="V160" i="2" s="1"/>
  <c r="P160" i="2"/>
  <c r="R160" i="2" s="1"/>
  <c r="O160" i="2"/>
  <c r="Q160" i="2" s="1"/>
  <c r="Y159" i="2"/>
  <c r="W159" i="2"/>
  <c r="X159" i="2" s="1"/>
  <c r="T159" i="2"/>
  <c r="V159" i="2" s="1"/>
  <c r="P159" i="2"/>
  <c r="R159" i="2" s="1"/>
  <c r="O159" i="2"/>
  <c r="Q159" i="2" s="1"/>
  <c r="Y158" i="2"/>
  <c r="W158" i="2"/>
  <c r="X158" i="2" s="1"/>
  <c r="T158" i="2"/>
  <c r="V158" i="2" s="1"/>
  <c r="P158" i="2"/>
  <c r="R158" i="2" s="1"/>
  <c r="O158" i="2"/>
  <c r="Q158" i="2" s="1"/>
  <c r="Y157" i="2"/>
  <c r="W157" i="2"/>
  <c r="X157" i="2" s="1"/>
  <c r="T157" i="2"/>
  <c r="V157" i="2" s="1"/>
  <c r="P157" i="2"/>
  <c r="R157" i="2" s="1"/>
  <c r="O157" i="2"/>
  <c r="Q157" i="2" s="1"/>
  <c r="Y156" i="2"/>
  <c r="W156" i="2"/>
  <c r="X156" i="2" s="1"/>
  <c r="T156" i="2"/>
  <c r="S156" i="2" s="1"/>
  <c r="U156" i="2" s="1"/>
  <c r="P156" i="2"/>
  <c r="R156" i="2" s="1"/>
  <c r="O156" i="2"/>
  <c r="Q156" i="2" s="1"/>
  <c r="Y155" i="2"/>
  <c r="W155" i="2"/>
  <c r="X155" i="2" s="1"/>
  <c r="T155" i="2"/>
  <c r="V155" i="2" s="1"/>
  <c r="P155" i="2"/>
  <c r="R155" i="2" s="1"/>
  <c r="O155" i="2"/>
  <c r="Q155" i="2" s="1"/>
  <c r="Y154" i="2"/>
  <c r="W154" i="2"/>
  <c r="X154" i="2" s="1"/>
  <c r="T154" i="2"/>
  <c r="P154" i="2"/>
  <c r="R154" i="2" s="1"/>
  <c r="O154" i="2"/>
  <c r="Q154" i="2" s="1"/>
  <c r="Y153" i="2"/>
  <c r="W153" i="2"/>
  <c r="X153" i="2" s="1"/>
  <c r="T153" i="2"/>
  <c r="V153" i="2" s="1"/>
  <c r="P153" i="2"/>
  <c r="R153" i="2" s="1"/>
  <c r="O153" i="2"/>
  <c r="Q153" i="2" s="1"/>
  <c r="Y152" i="2"/>
  <c r="W152" i="2"/>
  <c r="X152" i="2" s="1"/>
  <c r="T152" i="2"/>
  <c r="V152" i="2" s="1"/>
  <c r="P152" i="2"/>
  <c r="R152" i="2" s="1"/>
  <c r="O152" i="2"/>
  <c r="Q152" i="2" s="1"/>
  <c r="Y151" i="2"/>
  <c r="W151" i="2"/>
  <c r="X151" i="2" s="1"/>
  <c r="T151" i="2"/>
  <c r="V151" i="2" s="1"/>
  <c r="P151" i="2"/>
  <c r="R151" i="2" s="1"/>
  <c r="O151" i="2"/>
  <c r="Q151" i="2" s="1"/>
  <c r="Y150" i="2"/>
  <c r="W150" i="2"/>
  <c r="X150" i="2" s="1"/>
  <c r="T150" i="2"/>
  <c r="S150" i="2" s="1"/>
  <c r="U150" i="2" s="1"/>
  <c r="P150" i="2"/>
  <c r="R150" i="2" s="1"/>
  <c r="O150" i="2"/>
  <c r="Q150" i="2" s="1"/>
  <c r="Y149" i="2"/>
  <c r="W149" i="2"/>
  <c r="X149" i="2" s="1"/>
  <c r="T149" i="2"/>
  <c r="V149" i="2" s="1"/>
  <c r="P149" i="2"/>
  <c r="R149" i="2" s="1"/>
  <c r="O149" i="2"/>
  <c r="Q149" i="2" s="1"/>
  <c r="Y148" i="2"/>
  <c r="W148" i="2"/>
  <c r="X148" i="2" s="1"/>
  <c r="T148" i="2"/>
  <c r="S148" i="2" s="1"/>
  <c r="U148" i="2" s="1"/>
  <c r="P148" i="2"/>
  <c r="R148" i="2" s="1"/>
  <c r="O148" i="2"/>
  <c r="Q148" i="2" s="1"/>
  <c r="Y147" i="2"/>
  <c r="W147" i="2"/>
  <c r="X147" i="2" s="1"/>
  <c r="T147" i="2"/>
  <c r="S147" i="2" s="1"/>
  <c r="U147" i="2" s="1"/>
  <c r="P147" i="2"/>
  <c r="R147" i="2" s="1"/>
  <c r="O147" i="2"/>
  <c r="Q147" i="2" s="1"/>
  <c r="Y146" i="2"/>
  <c r="W146" i="2"/>
  <c r="X146" i="2" s="1"/>
  <c r="T146" i="2"/>
  <c r="P146" i="2"/>
  <c r="R146" i="2" s="1"/>
  <c r="O146" i="2"/>
  <c r="Q146" i="2" s="1"/>
  <c r="Y145" i="2"/>
  <c r="W145" i="2"/>
  <c r="X145" i="2" s="1"/>
  <c r="T145" i="2"/>
  <c r="V145" i="2" s="1"/>
  <c r="P145" i="2"/>
  <c r="R145" i="2" s="1"/>
  <c r="O145" i="2"/>
  <c r="Q145" i="2" s="1"/>
  <c r="Y144" i="2"/>
  <c r="W144" i="2"/>
  <c r="X144" i="2" s="1"/>
  <c r="T144" i="2"/>
  <c r="V144" i="2" s="1"/>
  <c r="P144" i="2"/>
  <c r="R144" i="2" s="1"/>
  <c r="O144" i="2"/>
  <c r="Q144" i="2" s="1"/>
  <c r="Y143" i="2"/>
  <c r="W143" i="2"/>
  <c r="X143" i="2" s="1"/>
  <c r="T143" i="2"/>
  <c r="V143" i="2" s="1"/>
  <c r="P143" i="2"/>
  <c r="R143" i="2" s="1"/>
  <c r="O143" i="2"/>
  <c r="Q143" i="2" s="1"/>
  <c r="Y142" i="2"/>
  <c r="W142" i="2"/>
  <c r="X142" i="2" s="1"/>
  <c r="T142" i="2"/>
  <c r="S142" i="2" s="1"/>
  <c r="U142" i="2" s="1"/>
  <c r="P142" i="2"/>
  <c r="R142" i="2" s="1"/>
  <c r="O142" i="2"/>
  <c r="Q142" i="2" s="1"/>
  <c r="Y141" i="2"/>
  <c r="W141" i="2"/>
  <c r="X141" i="2" s="1"/>
  <c r="T141" i="2"/>
  <c r="V141" i="2" s="1"/>
  <c r="P141" i="2"/>
  <c r="R141" i="2" s="1"/>
  <c r="O141" i="2"/>
  <c r="Q141" i="2" s="1"/>
  <c r="Y140" i="2"/>
  <c r="W140" i="2"/>
  <c r="X140" i="2" s="1"/>
  <c r="T140" i="2"/>
  <c r="S140" i="2" s="1"/>
  <c r="U140" i="2" s="1"/>
  <c r="P140" i="2"/>
  <c r="R140" i="2" s="1"/>
  <c r="O140" i="2"/>
  <c r="Q140" i="2" s="1"/>
  <c r="Y139" i="2"/>
  <c r="W139" i="2"/>
  <c r="X139" i="2" s="1"/>
  <c r="T139" i="2"/>
  <c r="V139" i="2" s="1"/>
  <c r="P139" i="2"/>
  <c r="R139" i="2" s="1"/>
  <c r="O139" i="2"/>
  <c r="Q139" i="2" s="1"/>
  <c r="Y138" i="2"/>
  <c r="W138" i="2"/>
  <c r="X138" i="2" s="1"/>
  <c r="T138" i="2"/>
  <c r="P138" i="2"/>
  <c r="R138" i="2" s="1"/>
  <c r="O138" i="2"/>
  <c r="Q138" i="2" s="1"/>
  <c r="Y137" i="2"/>
  <c r="W137" i="2"/>
  <c r="X137" i="2" s="1"/>
  <c r="T137" i="2"/>
  <c r="V137" i="2" s="1"/>
  <c r="P137" i="2"/>
  <c r="R137" i="2" s="1"/>
  <c r="O137" i="2"/>
  <c r="Q137" i="2" s="1"/>
  <c r="Y136" i="2"/>
  <c r="W136" i="2"/>
  <c r="X136" i="2" s="1"/>
  <c r="T136" i="2"/>
  <c r="V136" i="2" s="1"/>
  <c r="P136" i="2"/>
  <c r="R136" i="2" s="1"/>
  <c r="O136" i="2"/>
  <c r="Q136" i="2" s="1"/>
  <c r="Y135" i="2"/>
  <c r="W135" i="2"/>
  <c r="X135" i="2" s="1"/>
  <c r="T135" i="2"/>
  <c r="V135" i="2" s="1"/>
  <c r="P135" i="2"/>
  <c r="R135" i="2" s="1"/>
  <c r="O135" i="2"/>
  <c r="Q135" i="2" s="1"/>
  <c r="Y134" i="2"/>
  <c r="W134" i="2"/>
  <c r="X134" i="2" s="1"/>
  <c r="T134" i="2"/>
  <c r="S134" i="2" s="1"/>
  <c r="U134" i="2" s="1"/>
  <c r="P134" i="2"/>
  <c r="R134" i="2" s="1"/>
  <c r="O134" i="2"/>
  <c r="Q134" i="2" s="1"/>
  <c r="Y133" i="2"/>
  <c r="W133" i="2"/>
  <c r="X133" i="2" s="1"/>
  <c r="T133" i="2"/>
  <c r="V133" i="2" s="1"/>
  <c r="P133" i="2"/>
  <c r="R133" i="2" s="1"/>
  <c r="O133" i="2"/>
  <c r="Q133" i="2" s="1"/>
  <c r="Y132" i="2"/>
  <c r="W132" i="2"/>
  <c r="X132" i="2" s="1"/>
  <c r="T132" i="2"/>
  <c r="S132" i="2" s="1"/>
  <c r="U132" i="2" s="1"/>
  <c r="P132" i="2"/>
  <c r="R132" i="2" s="1"/>
  <c r="O132" i="2"/>
  <c r="Q132" i="2" s="1"/>
  <c r="Y131" i="2"/>
  <c r="W131" i="2"/>
  <c r="X131" i="2" s="1"/>
  <c r="T131" i="2"/>
  <c r="V131" i="2" s="1"/>
  <c r="P131" i="2"/>
  <c r="R131" i="2" s="1"/>
  <c r="O131" i="2"/>
  <c r="Q131" i="2" s="1"/>
  <c r="Y130" i="2"/>
  <c r="W130" i="2"/>
  <c r="X130" i="2" s="1"/>
  <c r="T130" i="2"/>
  <c r="P130" i="2"/>
  <c r="R130" i="2" s="1"/>
  <c r="O130" i="2"/>
  <c r="Q130" i="2" s="1"/>
  <c r="Y129" i="2"/>
  <c r="W129" i="2"/>
  <c r="X129" i="2" s="1"/>
  <c r="T129" i="2"/>
  <c r="V129" i="2" s="1"/>
  <c r="P129" i="2"/>
  <c r="R129" i="2" s="1"/>
  <c r="O129" i="2"/>
  <c r="Q129" i="2" s="1"/>
  <c r="Y128" i="2"/>
  <c r="W128" i="2"/>
  <c r="X128" i="2" s="1"/>
  <c r="T128" i="2"/>
  <c r="V128" i="2" s="1"/>
  <c r="P128" i="2"/>
  <c r="R128" i="2" s="1"/>
  <c r="O128" i="2"/>
  <c r="Q128" i="2" s="1"/>
  <c r="Y127" i="2"/>
  <c r="W127" i="2"/>
  <c r="X127" i="2" s="1"/>
  <c r="T127" i="2"/>
  <c r="V127" i="2" s="1"/>
  <c r="P127" i="2"/>
  <c r="R127" i="2" s="1"/>
  <c r="O127" i="2"/>
  <c r="Q127" i="2" s="1"/>
  <c r="Y126" i="2"/>
  <c r="W126" i="2"/>
  <c r="X126" i="2" s="1"/>
  <c r="T126" i="2"/>
  <c r="S126" i="2" s="1"/>
  <c r="U126" i="2" s="1"/>
  <c r="P126" i="2"/>
  <c r="R126" i="2" s="1"/>
  <c r="O126" i="2"/>
  <c r="Q126" i="2" s="1"/>
  <c r="Y125" i="2"/>
  <c r="W125" i="2"/>
  <c r="X125" i="2" s="1"/>
  <c r="T125" i="2"/>
  <c r="V125" i="2" s="1"/>
  <c r="P125" i="2"/>
  <c r="R125" i="2" s="1"/>
  <c r="O125" i="2"/>
  <c r="Q125" i="2" s="1"/>
  <c r="Y124" i="2"/>
  <c r="W124" i="2"/>
  <c r="X124" i="2" s="1"/>
  <c r="T124" i="2"/>
  <c r="S124" i="2" s="1"/>
  <c r="U124" i="2" s="1"/>
  <c r="P124" i="2"/>
  <c r="R124" i="2" s="1"/>
  <c r="O124" i="2"/>
  <c r="Q124" i="2" s="1"/>
  <c r="Y123" i="2"/>
  <c r="W123" i="2"/>
  <c r="X123" i="2" s="1"/>
  <c r="T123" i="2"/>
  <c r="V123" i="2" s="1"/>
  <c r="P123" i="2"/>
  <c r="R123" i="2" s="1"/>
  <c r="O123" i="2"/>
  <c r="Q123" i="2" s="1"/>
  <c r="Y122" i="2"/>
  <c r="W122" i="2"/>
  <c r="X122" i="2" s="1"/>
  <c r="T122" i="2"/>
  <c r="P122" i="2"/>
  <c r="R122" i="2" s="1"/>
  <c r="O122" i="2"/>
  <c r="Q122" i="2" s="1"/>
  <c r="Y121" i="2"/>
  <c r="W121" i="2"/>
  <c r="X121" i="2" s="1"/>
  <c r="T121" i="2"/>
  <c r="V121" i="2" s="1"/>
  <c r="P121" i="2"/>
  <c r="R121" i="2" s="1"/>
  <c r="O121" i="2"/>
  <c r="Q121" i="2" s="1"/>
  <c r="Y120" i="2"/>
  <c r="W120" i="2"/>
  <c r="X120" i="2" s="1"/>
  <c r="T120" i="2"/>
  <c r="V120" i="2" s="1"/>
  <c r="P120" i="2"/>
  <c r="R120" i="2" s="1"/>
  <c r="O120" i="2"/>
  <c r="Q120" i="2" s="1"/>
  <c r="Y119" i="2"/>
  <c r="W119" i="2"/>
  <c r="X119" i="2" s="1"/>
  <c r="T119" i="2"/>
  <c r="V119" i="2" s="1"/>
  <c r="P119" i="2"/>
  <c r="R119" i="2" s="1"/>
  <c r="O119" i="2"/>
  <c r="Q119" i="2" s="1"/>
  <c r="Y118" i="2"/>
  <c r="W118" i="2"/>
  <c r="X118" i="2" s="1"/>
  <c r="T118" i="2"/>
  <c r="P118" i="2"/>
  <c r="R118" i="2" s="1"/>
  <c r="O118" i="2"/>
  <c r="Q118" i="2" s="1"/>
  <c r="Y117" i="2"/>
  <c r="W117" i="2"/>
  <c r="X117" i="2" s="1"/>
  <c r="T117" i="2"/>
  <c r="V117" i="2" s="1"/>
  <c r="P117" i="2"/>
  <c r="R117" i="2" s="1"/>
  <c r="O117" i="2"/>
  <c r="Q117" i="2" s="1"/>
  <c r="Y116" i="2"/>
  <c r="W116" i="2"/>
  <c r="X116" i="2" s="1"/>
  <c r="T116" i="2"/>
  <c r="S116" i="2" s="1"/>
  <c r="U116" i="2" s="1"/>
  <c r="P116" i="2"/>
  <c r="R116" i="2" s="1"/>
  <c r="O116" i="2"/>
  <c r="Q116" i="2" s="1"/>
  <c r="Y115" i="2"/>
  <c r="W115" i="2"/>
  <c r="X115" i="2" s="1"/>
  <c r="T115" i="2"/>
  <c r="V115" i="2" s="1"/>
  <c r="P115" i="2"/>
  <c r="R115" i="2" s="1"/>
  <c r="O115" i="2"/>
  <c r="Q115" i="2" s="1"/>
  <c r="Y114" i="2"/>
  <c r="W114" i="2"/>
  <c r="X114" i="2" s="1"/>
  <c r="T114" i="2"/>
  <c r="P114" i="2"/>
  <c r="R114" i="2" s="1"/>
  <c r="O114" i="2"/>
  <c r="Q114" i="2" s="1"/>
  <c r="Y113" i="2"/>
  <c r="W113" i="2"/>
  <c r="X113" i="2" s="1"/>
  <c r="T113" i="2"/>
  <c r="V113" i="2" s="1"/>
  <c r="P113" i="2"/>
  <c r="R113" i="2" s="1"/>
  <c r="O113" i="2"/>
  <c r="Q113" i="2" s="1"/>
  <c r="Y112" i="2"/>
  <c r="W112" i="2"/>
  <c r="X112" i="2" s="1"/>
  <c r="T112" i="2"/>
  <c r="V112" i="2" s="1"/>
  <c r="P112" i="2"/>
  <c r="R112" i="2" s="1"/>
  <c r="O112" i="2"/>
  <c r="Q112" i="2" s="1"/>
  <c r="Y111" i="2"/>
  <c r="W111" i="2"/>
  <c r="X111" i="2" s="1"/>
  <c r="T111" i="2"/>
  <c r="V111" i="2" s="1"/>
  <c r="P111" i="2"/>
  <c r="R111" i="2" s="1"/>
  <c r="O111" i="2"/>
  <c r="Q111" i="2" s="1"/>
  <c r="Y110" i="2"/>
  <c r="W110" i="2"/>
  <c r="X110" i="2" s="1"/>
  <c r="T110" i="2"/>
  <c r="S110" i="2" s="1"/>
  <c r="U110" i="2" s="1"/>
  <c r="P110" i="2"/>
  <c r="R110" i="2" s="1"/>
  <c r="O110" i="2"/>
  <c r="Q110" i="2" s="1"/>
  <c r="Y109" i="2"/>
  <c r="W109" i="2"/>
  <c r="X109" i="2" s="1"/>
  <c r="T109" i="2"/>
  <c r="V109" i="2" s="1"/>
  <c r="P109" i="2"/>
  <c r="R109" i="2" s="1"/>
  <c r="O109" i="2"/>
  <c r="Q109" i="2" s="1"/>
  <c r="Y108" i="2"/>
  <c r="W108" i="2"/>
  <c r="X108" i="2" s="1"/>
  <c r="T108" i="2"/>
  <c r="S108" i="2" s="1"/>
  <c r="U108" i="2" s="1"/>
  <c r="P108" i="2"/>
  <c r="R108" i="2" s="1"/>
  <c r="O108" i="2"/>
  <c r="Q108" i="2" s="1"/>
  <c r="Y107" i="2"/>
  <c r="W107" i="2"/>
  <c r="X107" i="2" s="1"/>
  <c r="T107" i="2"/>
  <c r="S107" i="2" s="1"/>
  <c r="U107" i="2" s="1"/>
  <c r="P107" i="2"/>
  <c r="R107" i="2" s="1"/>
  <c r="O107" i="2"/>
  <c r="Q107" i="2" s="1"/>
  <c r="Y106" i="2"/>
  <c r="W106" i="2"/>
  <c r="X106" i="2" s="1"/>
  <c r="T106" i="2"/>
  <c r="P106" i="2"/>
  <c r="R106" i="2" s="1"/>
  <c r="O106" i="2"/>
  <c r="Q106" i="2" s="1"/>
  <c r="Y105" i="2"/>
  <c r="W105" i="2"/>
  <c r="X105" i="2" s="1"/>
  <c r="T105" i="2"/>
  <c r="V105" i="2" s="1"/>
  <c r="P105" i="2"/>
  <c r="R105" i="2" s="1"/>
  <c r="O105" i="2"/>
  <c r="Q105" i="2" s="1"/>
  <c r="Y104" i="2"/>
  <c r="W104" i="2"/>
  <c r="X104" i="2" s="1"/>
  <c r="T104" i="2"/>
  <c r="V104" i="2" s="1"/>
  <c r="P104" i="2"/>
  <c r="R104" i="2" s="1"/>
  <c r="O104" i="2"/>
  <c r="Q104" i="2" s="1"/>
  <c r="Y103" i="2"/>
  <c r="W103" i="2"/>
  <c r="X103" i="2" s="1"/>
  <c r="T103" i="2"/>
  <c r="V103" i="2" s="1"/>
  <c r="P103" i="2"/>
  <c r="R103" i="2" s="1"/>
  <c r="O103" i="2"/>
  <c r="Q103" i="2" s="1"/>
  <c r="Y102" i="2"/>
  <c r="W102" i="2"/>
  <c r="X102" i="2" s="1"/>
  <c r="T102" i="2"/>
  <c r="P102" i="2"/>
  <c r="R102" i="2" s="1"/>
  <c r="O102" i="2"/>
  <c r="Q102" i="2" s="1"/>
  <c r="Y101" i="2"/>
  <c r="W101" i="2"/>
  <c r="X101" i="2" s="1"/>
  <c r="T101" i="2"/>
  <c r="V101" i="2" s="1"/>
  <c r="P101" i="2"/>
  <c r="R101" i="2" s="1"/>
  <c r="O101" i="2"/>
  <c r="Q101" i="2" s="1"/>
  <c r="Y100" i="2"/>
  <c r="W100" i="2"/>
  <c r="X100" i="2" s="1"/>
  <c r="T100" i="2"/>
  <c r="S100" i="2" s="1"/>
  <c r="U100" i="2" s="1"/>
  <c r="P100" i="2"/>
  <c r="R100" i="2" s="1"/>
  <c r="O100" i="2"/>
  <c r="Q100" i="2" s="1"/>
  <c r="Y99" i="2"/>
  <c r="W99" i="2"/>
  <c r="X99" i="2" s="1"/>
  <c r="T99" i="2"/>
  <c r="S99" i="2" s="1"/>
  <c r="U99" i="2" s="1"/>
  <c r="P99" i="2"/>
  <c r="R99" i="2" s="1"/>
  <c r="O99" i="2"/>
  <c r="Q99" i="2" s="1"/>
  <c r="Y98" i="2"/>
  <c r="W98" i="2"/>
  <c r="X98" i="2" s="1"/>
  <c r="T98" i="2"/>
  <c r="P98" i="2"/>
  <c r="R98" i="2" s="1"/>
  <c r="O98" i="2"/>
  <c r="Q98" i="2" s="1"/>
  <c r="Y97" i="2"/>
  <c r="W97" i="2"/>
  <c r="X97" i="2" s="1"/>
  <c r="T97" i="2"/>
  <c r="V97" i="2" s="1"/>
  <c r="P97" i="2"/>
  <c r="R97" i="2" s="1"/>
  <c r="O97" i="2"/>
  <c r="Q97" i="2" s="1"/>
  <c r="Y96" i="2"/>
  <c r="W96" i="2"/>
  <c r="X96" i="2" s="1"/>
  <c r="T96" i="2"/>
  <c r="S96" i="2" s="1"/>
  <c r="U96" i="2" s="1"/>
  <c r="P96" i="2"/>
  <c r="R96" i="2" s="1"/>
  <c r="O96" i="2"/>
  <c r="Q96" i="2" s="1"/>
  <c r="Y95" i="2"/>
  <c r="W95" i="2"/>
  <c r="X95" i="2" s="1"/>
  <c r="T95" i="2"/>
  <c r="S95" i="2" s="1"/>
  <c r="U95" i="2" s="1"/>
  <c r="P95" i="2"/>
  <c r="R95" i="2" s="1"/>
  <c r="O95" i="2"/>
  <c r="Q95" i="2" s="1"/>
  <c r="Y94" i="2"/>
  <c r="W94" i="2"/>
  <c r="X94" i="2" s="1"/>
  <c r="T94" i="2"/>
  <c r="S94" i="2" s="1"/>
  <c r="U94" i="2" s="1"/>
  <c r="P94" i="2"/>
  <c r="R94" i="2" s="1"/>
  <c r="O94" i="2"/>
  <c r="Q94" i="2" s="1"/>
  <c r="Y93" i="2"/>
  <c r="W93" i="2"/>
  <c r="X93" i="2" s="1"/>
  <c r="T93" i="2"/>
  <c r="V93" i="2" s="1"/>
  <c r="P93" i="2"/>
  <c r="R93" i="2" s="1"/>
  <c r="O93" i="2"/>
  <c r="Q93" i="2" s="1"/>
  <c r="Y92" i="2"/>
  <c r="W92" i="2"/>
  <c r="X92" i="2" s="1"/>
  <c r="T92" i="2"/>
  <c r="S92" i="2" s="1"/>
  <c r="U92" i="2" s="1"/>
  <c r="P92" i="2"/>
  <c r="R92" i="2" s="1"/>
  <c r="O92" i="2"/>
  <c r="Q92" i="2" s="1"/>
  <c r="Y91" i="2"/>
  <c r="W91" i="2"/>
  <c r="X91" i="2" s="1"/>
  <c r="T91" i="2"/>
  <c r="V91" i="2" s="1"/>
  <c r="P91" i="2"/>
  <c r="R91" i="2" s="1"/>
  <c r="O91" i="2"/>
  <c r="Q91" i="2" s="1"/>
  <c r="Y90" i="2"/>
  <c r="W90" i="2"/>
  <c r="X90" i="2" s="1"/>
  <c r="T90" i="2"/>
  <c r="P90" i="2"/>
  <c r="R90" i="2" s="1"/>
  <c r="O90" i="2"/>
  <c r="Q90" i="2" s="1"/>
  <c r="Y89" i="2"/>
  <c r="W89" i="2"/>
  <c r="X89" i="2" s="1"/>
  <c r="T89" i="2"/>
  <c r="V89" i="2" s="1"/>
  <c r="P89" i="2"/>
  <c r="R89" i="2" s="1"/>
  <c r="O89" i="2"/>
  <c r="Q89" i="2" s="1"/>
  <c r="Y88" i="2"/>
  <c r="W88" i="2"/>
  <c r="X88" i="2" s="1"/>
  <c r="T88" i="2"/>
  <c r="V88" i="2" s="1"/>
  <c r="P88" i="2"/>
  <c r="R88" i="2" s="1"/>
  <c r="O88" i="2"/>
  <c r="Q88" i="2" s="1"/>
  <c r="Y87" i="2"/>
  <c r="W87" i="2"/>
  <c r="X87" i="2" s="1"/>
  <c r="T87" i="2"/>
  <c r="V87" i="2" s="1"/>
  <c r="P87" i="2"/>
  <c r="R87" i="2" s="1"/>
  <c r="O87" i="2"/>
  <c r="Q87" i="2" s="1"/>
  <c r="Y86" i="2"/>
  <c r="W86" i="2"/>
  <c r="X86" i="2" s="1"/>
  <c r="T86" i="2"/>
  <c r="P86" i="2"/>
  <c r="R86" i="2" s="1"/>
  <c r="O86" i="2"/>
  <c r="Q86" i="2" s="1"/>
  <c r="Y85" i="2"/>
  <c r="W85" i="2"/>
  <c r="X85" i="2" s="1"/>
  <c r="T85" i="2"/>
  <c r="V85" i="2" s="1"/>
  <c r="P85" i="2"/>
  <c r="R85" i="2" s="1"/>
  <c r="O85" i="2"/>
  <c r="Q85" i="2" s="1"/>
  <c r="Y84" i="2"/>
  <c r="W84" i="2"/>
  <c r="X84" i="2" s="1"/>
  <c r="T84" i="2"/>
  <c r="S84" i="2" s="1"/>
  <c r="U84" i="2" s="1"/>
  <c r="P84" i="2"/>
  <c r="R84" i="2" s="1"/>
  <c r="O84" i="2"/>
  <c r="Q84" i="2" s="1"/>
  <c r="Y83" i="2"/>
  <c r="W83" i="2"/>
  <c r="X83" i="2" s="1"/>
  <c r="T83" i="2"/>
  <c r="V83" i="2" s="1"/>
  <c r="P83" i="2"/>
  <c r="R83" i="2" s="1"/>
  <c r="O83" i="2"/>
  <c r="Q83" i="2" s="1"/>
  <c r="Y82" i="2"/>
  <c r="W82" i="2"/>
  <c r="X82" i="2" s="1"/>
  <c r="T82" i="2"/>
  <c r="P82" i="2"/>
  <c r="R82" i="2" s="1"/>
  <c r="O82" i="2"/>
  <c r="Q82" i="2" s="1"/>
  <c r="Y81" i="2"/>
  <c r="W81" i="2"/>
  <c r="X81" i="2" s="1"/>
  <c r="T81" i="2"/>
  <c r="V81" i="2" s="1"/>
  <c r="P81" i="2"/>
  <c r="R81" i="2" s="1"/>
  <c r="O81" i="2"/>
  <c r="Q81" i="2" s="1"/>
  <c r="Y80" i="2"/>
  <c r="W80" i="2"/>
  <c r="X80" i="2" s="1"/>
  <c r="T80" i="2"/>
  <c r="V80" i="2" s="1"/>
  <c r="P80" i="2"/>
  <c r="R80" i="2" s="1"/>
  <c r="O80" i="2"/>
  <c r="Q80" i="2" s="1"/>
  <c r="Y79" i="2"/>
  <c r="W79" i="2"/>
  <c r="X79" i="2" s="1"/>
  <c r="T79" i="2"/>
  <c r="V79" i="2" s="1"/>
  <c r="P79" i="2"/>
  <c r="R79" i="2" s="1"/>
  <c r="O79" i="2"/>
  <c r="Q79" i="2" s="1"/>
  <c r="Y78" i="2"/>
  <c r="W78" i="2"/>
  <c r="X78" i="2" s="1"/>
  <c r="T78" i="2"/>
  <c r="S78" i="2" s="1"/>
  <c r="U78" i="2" s="1"/>
  <c r="P78" i="2"/>
  <c r="R78" i="2" s="1"/>
  <c r="O78" i="2"/>
  <c r="Q78" i="2" s="1"/>
  <c r="Y77" i="2"/>
  <c r="W77" i="2"/>
  <c r="X77" i="2" s="1"/>
  <c r="T77" i="2"/>
  <c r="V77" i="2" s="1"/>
  <c r="P77" i="2"/>
  <c r="R77" i="2" s="1"/>
  <c r="O77" i="2"/>
  <c r="Q77" i="2" s="1"/>
  <c r="Y76" i="2"/>
  <c r="W76" i="2"/>
  <c r="X76" i="2" s="1"/>
  <c r="T76" i="2"/>
  <c r="S76" i="2" s="1"/>
  <c r="U76" i="2" s="1"/>
  <c r="P76" i="2"/>
  <c r="R76" i="2" s="1"/>
  <c r="O76" i="2"/>
  <c r="Q76" i="2" s="1"/>
  <c r="Y75" i="2"/>
  <c r="W75" i="2"/>
  <c r="X75" i="2" s="1"/>
  <c r="T75" i="2"/>
  <c r="V75" i="2" s="1"/>
  <c r="P75" i="2"/>
  <c r="R75" i="2" s="1"/>
  <c r="O75" i="2"/>
  <c r="Q75" i="2" s="1"/>
  <c r="Y74" i="2"/>
  <c r="W74" i="2"/>
  <c r="X74" i="2" s="1"/>
  <c r="T74" i="2"/>
  <c r="P74" i="2"/>
  <c r="R74" i="2" s="1"/>
  <c r="O74" i="2"/>
  <c r="Q74" i="2" s="1"/>
  <c r="Y73" i="2"/>
  <c r="W73" i="2"/>
  <c r="X73" i="2" s="1"/>
  <c r="T73" i="2"/>
  <c r="V73" i="2" s="1"/>
  <c r="P73" i="2"/>
  <c r="R73" i="2" s="1"/>
  <c r="O73" i="2"/>
  <c r="Q73" i="2" s="1"/>
  <c r="Y72" i="2"/>
  <c r="W72" i="2"/>
  <c r="X72" i="2" s="1"/>
  <c r="T72" i="2"/>
  <c r="S72" i="2" s="1"/>
  <c r="U72" i="2" s="1"/>
  <c r="P72" i="2"/>
  <c r="R72" i="2" s="1"/>
  <c r="O72" i="2"/>
  <c r="Q72" i="2" s="1"/>
  <c r="Y71" i="2"/>
  <c r="W71" i="2"/>
  <c r="X71" i="2" s="1"/>
  <c r="T71" i="2"/>
  <c r="V71" i="2" s="1"/>
  <c r="P71" i="2"/>
  <c r="R71" i="2" s="1"/>
  <c r="O71" i="2"/>
  <c r="Q71" i="2" s="1"/>
  <c r="Y70" i="2"/>
  <c r="W70" i="2"/>
  <c r="X70" i="2" s="1"/>
  <c r="T70" i="2"/>
  <c r="S70" i="2" s="1"/>
  <c r="U70" i="2" s="1"/>
  <c r="P70" i="2"/>
  <c r="R70" i="2" s="1"/>
  <c r="O70" i="2"/>
  <c r="Q70" i="2" s="1"/>
  <c r="Y69" i="2"/>
  <c r="W69" i="2"/>
  <c r="X69" i="2" s="1"/>
  <c r="T69" i="2"/>
  <c r="V69" i="2" s="1"/>
  <c r="P69" i="2"/>
  <c r="R69" i="2" s="1"/>
  <c r="O69" i="2"/>
  <c r="Q69" i="2" s="1"/>
  <c r="Y68" i="2"/>
  <c r="W68" i="2"/>
  <c r="X68" i="2" s="1"/>
  <c r="T68" i="2"/>
  <c r="V68" i="2" s="1"/>
  <c r="P68" i="2"/>
  <c r="R68" i="2" s="1"/>
  <c r="O68" i="2"/>
  <c r="Q68" i="2" s="1"/>
  <c r="Y67" i="2"/>
  <c r="W67" i="2"/>
  <c r="X67" i="2" s="1"/>
  <c r="T67" i="2"/>
  <c r="V67" i="2" s="1"/>
  <c r="P67" i="2"/>
  <c r="R67" i="2" s="1"/>
  <c r="O67" i="2"/>
  <c r="Q67" i="2" s="1"/>
  <c r="Y66" i="2"/>
  <c r="W66" i="2"/>
  <c r="X66" i="2" s="1"/>
  <c r="T66" i="2"/>
  <c r="S66" i="2" s="1"/>
  <c r="U66" i="2" s="1"/>
  <c r="P66" i="2"/>
  <c r="R66" i="2" s="1"/>
  <c r="O66" i="2"/>
  <c r="Q66" i="2" s="1"/>
  <c r="Y65" i="2"/>
  <c r="W65" i="2"/>
  <c r="X65" i="2" s="1"/>
  <c r="T65" i="2"/>
  <c r="P65" i="2"/>
  <c r="R65" i="2" s="1"/>
  <c r="O65" i="2"/>
  <c r="Q65" i="2" s="1"/>
  <c r="Y64" i="2"/>
  <c r="W64" i="2"/>
  <c r="X64" i="2" s="1"/>
  <c r="T64" i="2"/>
  <c r="S64" i="2" s="1"/>
  <c r="U64" i="2" s="1"/>
  <c r="P64" i="2"/>
  <c r="R64" i="2" s="1"/>
  <c r="O64" i="2"/>
  <c r="Q64" i="2" s="1"/>
  <c r="Y63" i="2"/>
  <c r="W63" i="2"/>
  <c r="X63" i="2" s="1"/>
  <c r="T63" i="2"/>
  <c r="V63" i="2" s="1"/>
  <c r="P63" i="2"/>
  <c r="R63" i="2" s="1"/>
  <c r="O63" i="2"/>
  <c r="Q63" i="2" s="1"/>
  <c r="Y62" i="2"/>
  <c r="W62" i="2"/>
  <c r="X62" i="2" s="1"/>
  <c r="T62" i="2"/>
  <c r="S62" i="2" s="1"/>
  <c r="U62" i="2" s="1"/>
  <c r="P62" i="2"/>
  <c r="R62" i="2" s="1"/>
  <c r="O62" i="2"/>
  <c r="Q62" i="2" s="1"/>
  <c r="Y61" i="2"/>
  <c r="W61" i="2"/>
  <c r="X61" i="2" s="1"/>
  <c r="T61" i="2"/>
  <c r="V61" i="2" s="1"/>
  <c r="O61" i="2"/>
  <c r="Q61" i="2" s="1"/>
  <c r="Y60" i="2"/>
  <c r="W60" i="2"/>
  <c r="X60" i="2" s="1"/>
  <c r="T60" i="2"/>
  <c r="V60" i="2" s="1"/>
  <c r="P60" i="2"/>
  <c r="R60" i="2" s="1"/>
  <c r="O60" i="2"/>
  <c r="Q60" i="2" s="1"/>
  <c r="Y59" i="2"/>
  <c r="W59" i="2"/>
  <c r="X59" i="2" s="1"/>
  <c r="T59" i="2"/>
  <c r="S59" i="2" s="1"/>
  <c r="U59" i="2" s="1"/>
  <c r="P59" i="2"/>
  <c r="R59" i="2" s="1"/>
  <c r="O59" i="2"/>
  <c r="Q59" i="2" s="1"/>
  <c r="Y58" i="2"/>
  <c r="W58" i="2"/>
  <c r="X58" i="2" s="1"/>
  <c r="T58" i="2"/>
  <c r="S58" i="2" s="1"/>
  <c r="U58" i="2" s="1"/>
  <c r="P58" i="2"/>
  <c r="R58" i="2" s="1"/>
  <c r="O58" i="2"/>
  <c r="Q58" i="2" s="1"/>
  <c r="Y57" i="2"/>
  <c r="W57" i="2"/>
  <c r="X57" i="2" s="1"/>
  <c r="T57" i="2"/>
  <c r="V57" i="2" s="1"/>
  <c r="P57" i="2"/>
  <c r="R57" i="2" s="1"/>
  <c r="O57" i="2"/>
  <c r="Q57" i="2" s="1"/>
  <c r="Y56" i="2"/>
  <c r="W56" i="2"/>
  <c r="X56" i="2" s="1"/>
  <c r="T56" i="2"/>
  <c r="V56" i="2" s="1"/>
  <c r="P56" i="2"/>
  <c r="R56" i="2" s="1"/>
  <c r="O56" i="2"/>
  <c r="Q56" i="2" s="1"/>
  <c r="Y55" i="2"/>
  <c r="W55" i="2"/>
  <c r="X55" i="2" s="1"/>
  <c r="T55" i="2"/>
  <c r="S55" i="2" s="1"/>
  <c r="U55" i="2" s="1"/>
  <c r="P55" i="2"/>
  <c r="R55" i="2" s="1"/>
  <c r="O55" i="2"/>
  <c r="Q55" i="2" s="1"/>
  <c r="Y54" i="2"/>
  <c r="W54" i="2"/>
  <c r="X54" i="2" s="1"/>
  <c r="T54" i="2"/>
  <c r="S54" i="2" s="1"/>
  <c r="U54" i="2" s="1"/>
  <c r="P54" i="2"/>
  <c r="R54" i="2" s="1"/>
  <c r="O54" i="2"/>
  <c r="Q54" i="2" s="1"/>
  <c r="Y53" i="2"/>
  <c r="W53" i="2"/>
  <c r="X53" i="2" s="1"/>
  <c r="T53" i="2"/>
  <c r="V53" i="2" s="1"/>
  <c r="P53" i="2"/>
  <c r="R53" i="2" s="1"/>
  <c r="O53" i="2"/>
  <c r="Q53" i="2" s="1"/>
  <c r="Y52" i="2"/>
  <c r="W52" i="2"/>
  <c r="X52" i="2" s="1"/>
  <c r="T52" i="2"/>
  <c r="S52" i="2" s="1"/>
  <c r="U52" i="2" s="1"/>
  <c r="P52" i="2"/>
  <c r="R52" i="2" s="1"/>
  <c r="O52" i="2"/>
  <c r="Q52" i="2" s="1"/>
  <c r="Y51" i="2"/>
  <c r="W51" i="2"/>
  <c r="X51" i="2" s="1"/>
  <c r="T51" i="2"/>
  <c r="S51" i="2" s="1"/>
  <c r="U51" i="2" s="1"/>
  <c r="P51" i="2"/>
  <c r="R51" i="2" s="1"/>
  <c r="O51" i="2"/>
  <c r="Q51" i="2" s="1"/>
  <c r="Y50" i="2"/>
  <c r="W50" i="2"/>
  <c r="X50" i="2" s="1"/>
  <c r="T50" i="2"/>
  <c r="S50" i="2" s="1"/>
  <c r="U50" i="2" s="1"/>
  <c r="P50" i="2"/>
  <c r="R50" i="2" s="1"/>
  <c r="O50" i="2"/>
  <c r="Q50" i="2" s="1"/>
  <c r="Y49" i="2"/>
  <c r="W49" i="2"/>
  <c r="X49" i="2" s="1"/>
  <c r="T49" i="2"/>
  <c r="P49" i="2"/>
  <c r="R49" i="2" s="1"/>
  <c r="O49" i="2"/>
  <c r="Q49" i="2" s="1"/>
  <c r="Y48" i="2"/>
  <c r="W48" i="2"/>
  <c r="X48" i="2" s="1"/>
  <c r="T48" i="2"/>
  <c r="S48" i="2" s="1"/>
  <c r="U48" i="2" s="1"/>
  <c r="P48" i="2"/>
  <c r="R48" i="2" s="1"/>
  <c r="O48" i="2"/>
  <c r="Q48" i="2" s="1"/>
  <c r="Y47" i="2"/>
  <c r="W47" i="2"/>
  <c r="X47" i="2" s="1"/>
  <c r="T47" i="2"/>
  <c r="V47" i="2" s="1"/>
  <c r="P47" i="2"/>
  <c r="R47" i="2" s="1"/>
  <c r="O47" i="2"/>
  <c r="Q47" i="2" s="1"/>
  <c r="Y46" i="2"/>
  <c r="W46" i="2"/>
  <c r="X46" i="2" s="1"/>
  <c r="T46" i="2"/>
  <c r="V46" i="2" s="1"/>
  <c r="P46" i="2"/>
  <c r="R46" i="2" s="1"/>
  <c r="O46" i="2"/>
  <c r="Q46" i="2" s="1"/>
  <c r="Y45" i="2"/>
  <c r="W45" i="2"/>
  <c r="X45" i="2" s="1"/>
  <c r="T45" i="2"/>
  <c r="S45" i="2" s="1"/>
  <c r="U45" i="2" s="1"/>
  <c r="P45" i="2"/>
  <c r="R45" i="2" s="1"/>
  <c r="O45" i="2"/>
  <c r="Q45" i="2" s="1"/>
  <c r="Y44" i="2"/>
  <c r="W44" i="2"/>
  <c r="X44" i="2" s="1"/>
  <c r="T44" i="2"/>
  <c r="V44" i="2" s="1"/>
  <c r="P44" i="2"/>
  <c r="R44" i="2" s="1"/>
  <c r="O44" i="2"/>
  <c r="Q44" i="2" s="1"/>
  <c r="Y43" i="2"/>
  <c r="W43" i="2"/>
  <c r="X43" i="2" s="1"/>
  <c r="T43" i="2"/>
  <c r="V43" i="2" s="1"/>
  <c r="P43" i="2"/>
  <c r="R43" i="2" s="1"/>
  <c r="O43" i="2"/>
  <c r="Q43" i="2" s="1"/>
  <c r="Y42" i="2"/>
  <c r="W42" i="2"/>
  <c r="X42" i="2" s="1"/>
  <c r="T42" i="2"/>
  <c r="V42" i="2" s="1"/>
  <c r="P42" i="2"/>
  <c r="R42" i="2" s="1"/>
  <c r="O42" i="2"/>
  <c r="Q42" i="2" s="1"/>
  <c r="Y41" i="2"/>
  <c r="W41" i="2"/>
  <c r="X41" i="2" s="1"/>
  <c r="T41" i="2"/>
  <c r="V41" i="2" s="1"/>
  <c r="P41" i="2"/>
  <c r="R41" i="2" s="1"/>
  <c r="O41" i="2"/>
  <c r="Q41" i="2" s="1"/>
  <c r="Y40" i="2"/>
  <c r="W40" i="2"/>
  <c r="X40" i="2" s="1"/>
  <c r="T40" i="2"/>
  <c r="P40" i="2"/>
  <c r="R40" i="2" s="1"/>
  <c r="O40" i="2"/>
  <c r="Q40" i="2" s="1"/>
  <c r="Y39" i="2"/>
  <c r="W39" i="2"/>
  <c r="X39" i="2" s="1"/>
  <c r="T39" i="2"/>
  <c r="V39" i="2" s="1"/>
  <c r="P39" i="2"/>
  <c r="R39" i="2" s="1"/>
  <c r="O39" i="2"/>
  <c r="Q39" i="2" s="1"/>
  <c r="Y38" i="2"/>
  <c r="W38" i="2"/>
  <c r="X38" i="2" s="1"/>
  <c r="T38" i="2"/>
  <c r="V38" i="2" s="1"/>
  <c r="P38" i="2"/>
  <c r="R38" i="2" s="1"/>
  <c r="O38" i="2"/>
  <c r="Q38" i="2" s="1"/>
  <c r="Y37" i="2"/>
  <c r="W37" i="2"/>
  <c r="X37" i="2" s="1"/>
  <c r="T37" i="2"/>
  <c r="S37" i="2" s="1"/>
  <c r="U37" i="2" s="1"/>
  <c r="P37" i="2"/>
  <c r="R37" i="2" s="1"/>
  <c r="O37" i="2"/>
  <c r="Q37" i="2" s="1"/>
  <c r="Y36" i="2"/>
  <c r="W36" i="2"/>
  <c r="X36" i="2" s="1"/>
  <c r="T36" i="2"/>
  <c r="V36" i="2" s="1"/>
  <c r="P36" i="2"/>
  <c r="R36" i="2" s="1"/>
  <c r="O36" i="2"/>
  <c r="Q36" i="2" s="1"/>
  <c r="Y35" i="2"/>
  <c r="W35" i="2"/>
  <c r="X35" i="2" s="1"/>
  <c r="T35" i="2"/>
  <c r="V35" i="2" s="1"/>
  <c r="P35" i="2"/>
  <c r="R35" i="2" s="1"/>
  <c r="O35" i="2"/>
  <c r="Q35" i="2" s="1"/>
  <c r="Y34" i="2"/>
  <c r="W34" i="2"/>
  <c r="X34" i="2" s="1"/>
  <c r="T34" i="2"/>
  <c r="S34" i="2" s="1"/>
  <c r="U34" i="2" s="1"/>
  <c r="P34" i="2"/>
  <c r="R34" i="2" s="1"/>
  <c r="O34" i="2"/>
  <c r="Q34" i="2" s="1"/>
  <c r="Y33" i="2"/>
  <c r="W33" i="2"/>
  <c r="X33" i="2" s="1"/>
  <c r="T33" i="2"/>
  <c r="S33" i="2" s="1"/>
  <c r="U33" i="2" s="1"/>
  <c r="P33" i="2"/>
  <c r="R33" i="2" s="1"/>
  <c r="O33" i="2"/>
  <c r="Q33" i="2" s="1"/>
  <c r="Y32" i="2"/>
  <c r="W32" i="2"/>
  <c r="X32" i="2" s="1"/>
  <c r="T32" i="2"/>
  <c r="P32" i="2"/>
  <c r="R32" i="2" s="1"/>
  <c r="O32" i="2"/>
  <c r="Q32" i="2" s="1"/>
  <c r="Y31" i="2"/>
  <c r="W31" i="2"/>
  <c r="X31" i="2" s="1"/>
  <c r="T31" i="2"/>
  <c r="V31" i="2" s="1"/>
  <c r="P31" i="2"/>
  <c r="R31" i="2" s="1"/>
  <c r="O31" i="2"/>
  <c r="Q31" i="2" s="1"/>
  <c r="Y30" i="2"/>
  <c r="W30" i="2"/>
  <c r="X30" i="2" s="1"/>
  <c r="T30" i="2"/>
  <c r="V30" i="2" s="1"/>
  <c r="P30" i="2"/>
  <c r="R30" i="2" s="1"/>
  <c r="O30" i="2"/>
  <c r="Q30" i="2" s="1"/>
  <c r="Y29" i="2"/>
  <c r="W29" i="2"/>
  <c r="X29" i="2" s="1"/>
  <c r="T29" i="2"/>
  <c r="S29" i="2" s="1"/>
  <c r="U29" i="2" s="1"/>
  <c r="P29" i="2"/>
  <c r="R29" i="2" s="1"/>
  <c r="O29" i="2"/>
  <c r="Q29" i="2" s="1"/>
  <c r="Y28" i="2"/>
  <c r="W28" i="2"/>
  <c r="X28" i="2" s="1"/>
  <c r="T28" i="2"/>
  <c r="V28" i="2" s="1"/>
  <c r="P28" i="2"/>
  <c r="R28" i="2" s="1"/>
  <c r="O28" i="2"/>
  <c r="Q28" i="2" s="1"/>
  <c r="Y27" i="2"/>
  <c r="W27" i="2"/>
  <c r="X27" i="2" s="1"/>
  <c r="T27" i="2"/>
  <c r="V27" i="2" s="1"/>
  <c r="P27" i="2"/>
  <c r="R27" i="2" s="1"/>
  <c r="O27" i="2"/>
  <c r="Q27" i="2" s="1"/>
  <c r="Y26" i="2"/>
  <c r="W26" i="2"/>
  <c r="X26" i="2" s="1"/>
  <c r="T26" i="2"/>
  <c r="S26" i="2" s="1"/>
  <c r="U26" i="2" s="1"/>
  <c r="P26" i="2"/>
  <c r="R26" i="2" s="1"/>
  <c r="O26" i="2"/>
  <c r="Q26" i="2" s="1"/>
  <c r="Y25" i="2"/>
  <c r="W25" i="2"/>
  <c r="X25" i="2" s="1"/>
  <c r="T25" i="2"/>
  <c r="S25" i="2" s="1"/>
  <c r="U25" i="2" s="1"/>
  <c r="P25" i="2"/>
  <c r="R25" i="2" s="1"/>
  <c r="O25" i="2"/>
  <c r="Q25" i="2" s="1"/>
  <c r="Y24" i="2"/>
  <c r="W24" i="2"/>
  <c r="X24" i="2" s="1"/>
  <c r="T24" i="2"/>
  <c r="P24" i="2"/>
  <c r="R24" i="2" s="1"/>
  <c r="O24" i="2"/>
  <c r="Q24" i="2" s="1"/>
  <c r="Y23" i="2"/>
  <c r="W23" i="2"/>
  <c r="X23" i="2" s="1"/>
  <c r="T23" i="2"/>
  <c r="V23" i="2" s="1"/>
  <c r="P23" i="2"/>
  <c r="R23" i="2" s="1"/>
  <c r="O23" i="2"/>
  <c r="Q23" i="2" s="1"/>
  <c r="Y22" i="2"/>
  <c r="W22" i="2"/>
  <c r="X22" i="2" s="1"/>
  <c r="T22" i="2"/>
  <c r="V22" i="2" s="1"/>
  <c r="P22" i="2"/>
  <c r="R22" i="2" s="1"/>
  <c r="O22" i="2"/>
  <c r="Q22" i="2" s="1"/>
  <c r="Y21" i="2"/>
  <c r="W21" i="2"/>
  <c r="X21" i="2" s="1"/>
  <c r="T21" i="2"/>
  <c r="S21" i="2" s="1"/>
  <c r="U21" i="2" s="1"/>
  <c r="P21" i="2"/>
  <c r="R21" i="2" s="1"/>
  <c r="O21" i="2"/>
  <c r="Q21" i="2" s="1"/>
  <c r="Y20" i="2"/>
  <c r="W20" i="2"/>
  <c r="X20" i="2" s="1"/>
  <c r="T20" i="2"/>
  <c r="V20" i="2" s="1"/>
  <c r="P20" i="2"/>
  <c r="R20" i="2" s="1"/>
  <c r="O20" i="2"/>
  <c r="Q20" i="2" s="1"/>
  <c r="Y19" i="2"/>
  <c r="W19" i="2"/>
  <c r="X19" i="2" s="1"/>
  <c r="T19" i="2"/>
  <c r="V19" i="2" s="1"/>
  <c r="P19" i="2"/>
  <c r="R19" i="2" s="1"/>
  <c r="O19" i="2"/>
  <c r="Q19" i="2" s="1"/>
  <c r="Y18" i="2"/>
  <c r="W18" i="2"/>
  <c r="X18" i="2" s="1"/>
  <c r="T18" i="2"/>
  <c r="V18" i="2" s="1"/>
  <c r="P18" i="2"/>
  <c r="R18" i="2" s="1"/>
  <c r="O18" i="2"/>
  <c r="Q18" i="2" s="1"/>
  <c r="Y17" i="2"/>
  <c r="W17" i="2"/>
  <c r="X17" i="2" s="1"/>
  <c r="T17" i="2"/>
  <c r="V17" i="2" s="1"/>
  <c r="P17" i="2"/>
  <c r="R17" i="2" s="1"/>
  <c r="O17" i="2"/>
  <c r="Q17" i="2" s="1"/>
  <c r="Y16" i="2"/>
  <c r="W16" i="2"/>
  <c r="X16" i="2" s="1"/>
  <c r="T16" i="2"/>
  <c r="S16" i="2" s="1"/>
  <c r="U16" i="2" s="1"/>
  <c r="P16" i="2"/>
  <c r="R16" i="2" s="1"/>
  <c r="O16" i="2"/>
  <c r="Q16" i="2" s="1"/>
  <c r="Y15" i="2"/>
  <c r="W15" i="2"/>
  <c r="X15" i="2" s="1"/>
  <c r="T15" i="2"/>
  <c r="V15" i="2" s="1"/>
  <c r="P15" i="2"/>
  <c r="R15" i="2" s="1"/>
  <c r="O15" i="2"/>
  <c r="Q15" i="2" s="1"/>
  <c r="Y14" i="2"/>
  <c r="W14" i="2"/>
  <c r="X14" i="2" s="1"/>
  <c r="T14" i="2"/>
  <c r="V14" i="2" s="1"/>
  <c r="P14" i="2"/>
  <c r="R14" i="2" s="1"/>
  <c r="O14" i="2"/>
  <c r="Q14" i="2" s="1"/>
  <c r="Y13" i="2"/>
  <c r="W13" i="2"/>
  <c r="X13" i="2" s="1"/>
  <c r="T13" i="2"/>
  <c r="S13" i="2" s="1"/>
  <c r="U13" i="2" s="1"/>
  <c r="P13" i="2"/>
  <c r="R13" i="2" s="1"/>
  <c r="O13" i="2"/>
  <c r="Q13" i="2" s="1"/>
  <c r="Y12" i="2"/>
  <c r="W12" i="2"/>
  <c r="X12" i="2" s="1"/>
  <c r="T12" i="2"/>
  <c r="V12" i="2" s="1"/>
  <c r="P12" i="2"/>
  <c r="R12" i="2" s="1"/>
  <c r="O12" i="2"/>
  <c r="Q12" i="2" s="1"/>
  <c r="Y11" i="2"/>
  <c r="W11" i="2"/>
  <c r="X11" i="2" s="1"/>
  <c r="T11" i="2"/>
  <c r="V11" i="2" s="1"/>
  <c r="P11" i="2"/>
  <c r="R11" i="2" s="1"/>
  <c r="O11" i="2"/>
  <c r="Q11" i="2" s="1"/>
  <c r="Y10" i="2"/>
  <c r="W10" i="2"/>
  <c r="X10" i="2" s="1"/>
  <c r="T10" i="2"/>
  <c r="V10" i="2" s="1"/>
  <c r="P10" i="2"/>
  <c r="R10" i="2" s="1"/>
  <c r="O10" i="2"/>
  <c r="Q10" i="2" s="1"/>
  <c r="Y9" i="2"/>
  <c r="W9" i="2"/>
  <c r="X9" i="2" s="1"/>
  <c r="T9" i="2"/>
  <c r="V9" i="2" s="1"/>
  <c r="P9" i="2"/>
  <c r="R9" i="2" s="1"/>
  <c r="O9" i="2"/>
  <c r="Q9" i="2" s="1"/>
  <c r="Y8" i="2"/>
  <c r="W8" i="2"/>
  <c r="X8" i="2" s="1"/>
  <c r="T8" i="2"/>
  <c r="S8" i="2" s="1"/>
  <c r="U8" i="2" s="1"/>
  <c r="P8" i="2"/>
  <c r="R8" i="2" s="1"/>
  <c r="O8" i="2"/>
  <c r="Q8" i="2" s="1"/>
  <c r="Y7" i="2"/>
  <c r="W7" i="2"/>
  <c r="X7" i="2" s="1"/>
  <c r="T7" i="2"/>
  <c r="V7" i="2" s="1"/>
  <c r="P7" i="2"/>
  <c r="R7" i="2" s="1"/>
  <c r="O7" i="2"/>
  <c r="Q7" i="2" s="1"/>
  <c r="Y6" i="2"/>
  <c r="W6" i="2"/>
  <c r="X6" i="2" s="1"/>
  <c r="T6" i="2"/>
  <c r="V6" i="2" s="1"/>
  <c r="P6" i="2"/>
  <c r="R6" i="2" s="1"/>
  <c r="O6" i="2"/>
  <c r="Q6" i="2" s="1"/>
  <c r="Y5" i="2"/>
  <c r="W5" i="2"/>
  <c r="X5" i="2" s="1"/>
  <c r="T5" i="2"/>
  <c r="S5" i="2" s="1"/>
  <c r="U5" i="2" s="1"/>
  <c r="P5" i="2"/>
  <c r="R5" i="2" s="1"/>
  <c r="O5" i="2"/>
  <c r="Q5" i="2" s="1"/>
  <c r="Y4" i="2"/>
  <c r="W4" i="2"/>
  <c r="X4" i="2" s="1"/>
  <c r="T4" i="2"/>
  <c r="V4" i="2" s="1"/>
  <c r="P4" i="2"/>
  <c r="R4" i="2" s="1"/>
  <c r="O4" i="2"/>
  <c r="Q4" i="2" s="1"/>
  <c r="Y3" i="2"/>
  <c r="W3" i="2"/>
  <c r="X3" i="2" s="1"/>
  <c r="T3" i="2"/>
  <c r="V3" i="2" s="1"/>
  <c r="P3" i="2"/>
  <c r="R3" i="2" s="1"/>
  <c r="O3" i="2"/>
  <c r="Q3" i="2" s="1"/>
  <c r="Y2" i="2"/>
  <c r="W2" i="2"/>
  <c r="X2" i="2" s="1"/>
  <c r="T2" i="2"/>
  <c r="V2" i="2" s="1"/>
  <c r="P2" i="2"/>
  <c r="R2" i="2" s="1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61" i="2"/>
  <c r="H132" i="2"/>
  <c r="H119" i="2"/>
  <c r="H51" i="2"/>
  <c r="H153" i="2"/>
  <c r="H31" i="2"/>
  <c r="H27" i="2"/>
  <c r="H63" i="2"/>
  <c r="H5" i="2"/>
  <c r="H129" i="2"/>
  <c r="H154" i="2"/>
  <c r="H20" i="2"/>
  <c r="H124" i="2"/>
  <c r="H101" i="2"/>
  <c r="H33" i="2"/>
  <c r="H150" i="2"/>
  <c r="H3" i="2"/>
  <c r="H141" i="2"/>
  <c r="H157" i="2"/>
  <c r="H121" i="2"/>
  <c r="H87" i="2"/>
  <c r="H83" i="2"/>
  <c r="H131" i="2"/>
  <c r="H97" i="2"/>
  <c r="H143" i="2"/>
  <c r="H134" i="2"/>
  <c r="H126" i="2"/>
  <c r="H104" i="2"/>
  <c r="H84" i="2"/>
  <c r="H78" i="2"/>
  <c r="H117" i="2"/>
  <c r="H55" i="2"/>
  <c r="H47" i="2"/>
  <c r="H71" i="2"/>
  <c r="H135" i="2"/>
  <c r="H25" i="2"/>
  <c r="H22" i="2"/>
  <c r="H144" i="2"/>
  <c r="H136" i="2"/>
  <c r="H4" i="2"/>
  <c r="H91" i="2"/>
  <c r="H95" i="2"/>
  <c r="H159" i="2"/>
  <c r="H158" i="2"/>
  <c r="H50" i="2"/>
  <c r="H92" i="2"/>
  <c r="H75" i="2"/>
  <c r="H81" i="2"/>
  <c r="H13" i="2"/>
  <c r="H40" i="2"/>
  <c r="H10" i="2"/>
  <c r="H125" i="2"/>
  <c r="H99" i="2"/>
  <c r="H38" i="2"/>
  <c r="H15" i="2"/>
  <c r="H42" i="2"/>
  <c r="H14" i="2"/>
  <c r="H11" i="2"/>
  <c r="H80" i="2"/>
  <c r="H82" i="2"/>
  <c r="H41" i="2"/>
  <c r="H46" i="2"/>
  <c r="H133" i="2"/>
  <c r="H110" i="2"/>
  <c r="H140" i="2"/>
  <c r="H2" i="2"/>
  <c r="H7" i="2"/>
  <c r="H102" i="2"/>
  <c r="H114" i="2"/>
  <c r="H86" i="2"/>
  <c r="H53" i="2"/>
  <c r="H28" i="2"/>
  <c r="H160" i="2"/>
  <c r="H54" i="2"/>
  <c r="H120" i="2"/>
  <c r="H151" i="2"/>
  <c r="H60" i="2"/>
  <c r="H98" i="2"/>
  <c r="H66" i="2"/>
  <c r="H139" i="2"/>
  <c r="H18" i="2"/>
  <c r="H115" i="2"/>
  <c r="H100" i="2"/>
  <c r="H128" i="2"/>
  <c r="H44" i="2"/>
  <c r="H19" i="2"/>
  <c r="H67" i="2"/>
  <c r="H105" i="2"/>
  <c r="H118" i="2"/>
  <c r="H112" i="2"/>
  <c r="H130" i="2"/>
  <c r="H146" i="2"/>
  <c r="H74" i="2"/>
  <c r="H152" i="2"/>
  <c r="H72" i="2"/>
  <c r="H149" i="2"/>
  <c r="H106" i="2"/>
  <c r="H96" i="2"/>
  <c r="H35" i="2"/>
  <c r="H155" i="2"/>
  <c r="H85" i="2"/>
  <c r="H56" i="2"/>
  <c r="H94" i="2"/>
  <c r="H36" i="2"/>
  <c r="H103" i="2"/>
  <c r="H145" i="2"/>
  <c r="H43" i="2"/>
  <c r="H138" i="2"/>
  <c r="H62" i="2"/>
  <c r="H116" i="2"/>
  <c r="H89" i="2"/>
  <c r="H113" i="2"/>
  <c r="H6" i="2"/>
  <c r="H69" i="2"/>
  <c r="H73" i="2"/>
  <c r="H90" i="2"/>
  <c r="H16" i="2"/>
  <c r="H137" i="2"/>
  <c r="H21" i="2"/>
  <c r="H88" i="2"/>
  <c r="H65" i="2"/>
  <c r="H109" i="2"/>
  <c r="H147" i="2"/>
  <c r="H17" i="2"/>
  <c r="H142" i="2"/>
  <c r="H127" i="2"/>
  <c r="H24" i="2"/>
  <c r="H52" i="2"/>
  <c r="H156" i="2"/>
  <c r="H8" i="2"/>
  <c r="H48" i="2"/>
  <c r="H79" i="2"/>
  <c r="H58" i="2"/>
  <c r="H64" i="2"/>
  <c r="H93" i="2"/>
  <c r="H123" i="2"/>
  <c r="H9" i="2"/>
  <c r="H148" i="2"/>
  <c r="H30" i="2"/>
  <c r="H23" i="2"/>
  <c r="H108" i="2"/>
  <c r="H49" i="2"/>
  <c r="H12" i="2"/>
  <c r="H77" i="2"/>
  <c r="H39" i="2"/>
  <c r="H57" i="2"/>
  <c r="H107" i="2"/>
  <c r="H37" i="2"/>
  <c r="H111" i="2"/>
  <c r="H122" i="2"/>
  <c r="H70" i="2"/>
  <c r="H32" i="2"/>
  <c r="H76" i="2"/>
  <c r="H59" i="2"/>
  <c r="H26" i="2"/>
  <c r="H29" i="2"/>
  <c r="H45" i="2"/>
  <c r="H34" i="2"/>
  <c r="H68" i="2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2" i="3"/>
  <c r="W3" i="3"/>
  <c r="X3" i="3" s="1"/>
  <c r="W4" i="3"/>
  <c r="X4" i="3" s="1"/>
  <c r="W5" i="3"/>
  <c r="X5" i="3" s="1"/>
  <c r="W6" i="3"/>
  <c r="X6" i="3" s="1"/>
  <c r="W7" i="3"/>
  <c r="X7" i="3" s="1"/>
  <c r="W8" i="3"/>
  <c r="X8" i="3" s="1"/>
  <c r="W9" i="3"/>
  <c r="X9" i="3" s="1"/>
  <c r="W10" i="3"/>
  <c r="X10" i="3" s="1"/>
  <c r="W11" i="3"/>
  <c r="X11" i="3" s="1"/>
  <c r="W12" i="3"/>
  <c r="X12" i="3" s="1"/>
  <c r="W13" i="3"/>
  <c r="X13" i="3" s="1"/>
  <c r="W14" i="3"/>
  <c r="X14" i="3" s="1"/>
  <c r="W15" i="3"/>
  <c r="X15" i="3" s="1"/>
  <c r="W16" i="3"/>
  <c r="X16" i="3" s="1"/>
  <c r="W17" i="3"/>
  <c r="X17" i="3" s="1"/>
  <c r="W18" i="3"/>
  <c r="X18" i="3" s="1"/>
  <c r="W19" i="3"/>
  <c r="X19" i="3" s="1"/>
  <c r="W20" i="3"/>
  <c r="X20" i="3" s="1"/>
  <c r="W21" i="3"/>
  <c r="X21" i="3" s="1"/>
  <c r="W22" i="3"/>
  <c r="X22" i="3" s="1"/>
  <c r="W23" i="3"/>
  <c r="X23" i="3" s="1"/>
  <c r="W24" i="3"/>
  <c r="X24" i="3" s="1"/>
  <c r="W25" i="3"/>
  <c r="X25" i="3" s="1"/>
  <c r="W26" i="3"/>
  <c r="X26" i="3" s="1"/>
  <c r="W27" i="3"/>
  <c r="X27" i="3" s="1"/>
  <c r="W28" i="3"/>
  <c r="X28" i="3" s="1"/>
  <c r="W29" i="3"/>
  <c r="X29" i="3" s="1"/>
  <c r="W30" i="3"/>
  <c r="X30" i="3" s="1"/>
  <c r="W31" i="3"/>
  <c r="X31" i="3" s="1"/>
  <c r="W32" i="3"/>
  <c r="X32" i="3" s="1"/>
  <c r="W33" i="3"/>
  <c r="X33" i="3" s="1"/>
  <c r="W34" i="3"/>
  <c r="X34" i="3" s="1"/>
  <c r="W35" i="3"/>
  <c r="X35" i="3" s="1"/>
  <c r="W36" i="3"/>
  <c r="X36" i="3" s="1"/>
  <c r="W37" i="3"/>
  <c r="X37" i="3" s="1"/>
  <c r="W38" i="3"/>
  <c r="X38" i="3" s="1"/>
  <c r="W39" i="3"/>
  <c r="X39" i="3" s="1"/>
  <c r="W40" i="3"/>
  <c r="X40" i="3" s="1"/>
  <c r="W41" i="3"/>
  <c r="X41" i="3" s="1"/>
  <c r="W42" i="3"/>
  <c r="X42" i="3" s="1"/>
  <c r="W43" i="3"/>
  <c r="X43" i="3" s="1"/>
  <c r="W44" i="3"/>
  <c r="X44" i="3" s="1"/>
  <c r="W45" i="3"/>
  <c r="X45" i="3" s="1"/>
  <c r="W46" i="3"/>
  <c r="X46" i="3" s="1"/>
  <c r="W47" i="3"/>
  <c r="X47" i="3" s="1"/>
  <c r="W48" i="3"/>
  <c r="X48" i="3" s="1"/>
  <c r="W49" i="3"/>
  <c r="X49" i="3" s="1"/>
  <c r="W50" i="3"/>
  <c r="X50" i="3" s="1"/>
  <c r="W51" i="3"/>
  <c r="X51" i="3" s="1"/>
  <c r="W52" i="3"/>
  <c r="X52" i="3" s="1"/>
  <c r="W53" i="3"/>
  <c r="X53" i="3" s="1"/>
  <c r="W54" i="3"/>
  <c r="X54" i="3" s="1"/>
  <c r="W55" i="3"/>
  <c r="X55" i="3" s="1"/>
  <c r="W56" i="3"/>
  <c r="X56" i="3" s="1"/>
  <c r="W57" i="3"/>
  <c r="X57" i="3" s="1"/>
  <c r="W58" i="3"/>
  <c r="X58" i="3" s="1"/>
  <c r="W59" i="3"/>
  <c r="X59" i="3" s="1"/>
  <c r="W60" i="3"/>
  <c r="X60" i="3" s="1"/>
  <c r="W61" i="3"/>
  <c r="X61" i="3" s="1"/>
  <c r="W62" i="3"/>
  <c r="X62" i="3" s="1"/>
  <c r="W63" i="3"/>
  <c r="X63" i="3" s="1"/>
  <c r="W64" i="3"/>
  <c r="X64" i="3" s="1"/>
  <c r="W65" i="3"/>
  <c r="X65" i="3" s="1"/>
  <c r="W66" i="3"/>
  <c r="X66" i="3" s="1"/>
  <c r="W67" i="3"/>
  <c r="X67" i="3" s="1"/>
  <c r="W68" i="3"/>
  <c r="X68" i="3" s="1"/>
  <c r="W69" i="3"/>
  <c r="X69" i="3" s="1"/>
  <c r="W70" i="3"/>
  <c r="X70" i="3" s="1"/>
  <c r="W71" i="3"/>
  <c r="X71" i="3" s="1"/>
  <c r="W72" i="3"/>
  <c r="X72" i="3" s="1"/>
  <c r="W73" i="3"/>
  <c r="X73" i="3" s="1"/>
  <c r="W74" i="3"/>
  <c r="X74" i="3" s="1"/>
  <c r="W75" i="3"/>
  <c r="X75" i="3" s="1"/>
  <c r="W76" i="3"/>
  <c r="X76" i="3" s="1"/>
  <c r="W77" i="3"/>
  <c r="X77" i="3" s="1"/>
  <c r="W78" i="3"/>
  <c r="X78" i="3" s="1"/>
  <c r="W79" i="3"/>
  <c r="X79" i="3" s="1"/>
  <c r="W80" i="3"/>
  <c r="X80" i="3" s="1"/>
  <c r="W81" i="3"/>
  <c r="X81" i="3" s="1"/>
  <c r="W82" i="3"/>
  <c r="X82" i="3" s="1"/>
  <c r="W83" i="3"/>
  <c r="X83" i="3" s="1"/>
  <c r="W84" i="3"/>
  <c r="X84" i="3" s="1"/>
  <c r="W85" i="3"/>
  <c r="X85" i="3" s="1"/>
  <c r="W86" i="3"/>
  <c r="X86" i="3" s="1"/>
  <c r="W87" i="3"/>
  <c r="X87" i="3" s="1"/>
  <c r="W88" i="3"/>
  <c r="X88" i="3" s="1"/>
  <c r="W89" i="3"/>
  <c r="X89" i="3" s="1"/>
  <c r="W90" i="3"/>
  <c r="X90" i="3" s="1"/>
  <c r="W91" i="3"/>
  <c r="X91" i="3" s="1"/>
  <c r="W92" i="3"/>
  <c r="X92" i="3" s="1"/>
  <c r="W93" i="3"/>
  <c r="X93" i="3" s="1"/>
  <c r="W94" i="3"/>
  <c r="X94" i="3" s="1"/>
  <c r="W95" i="3"/>
  <c r="X95" i="3" s="1"/>
  <c r="W96" i="3"/>
  <c r="X96" i="3" s="1"/>
  <c r="W97" i="3"/>
  <c r="X97" i="3" s="1"/>
  <c r="W98" i="3"/>
  <c r="X98" i="3" s="1"/>
  <c r="W99" i="3"/>
  <c r="X99" i="3" s="1"/>
  <c r="W100" i="3"/>
  <c r="X100" i="3" s="1"/>
  <c r="W101" i="3"/>
  <c r="X101" i="3" s="1"/>
  <c r="W102" i="3"/>
  <c r="X102" i="3" s="1"/>
  <c r="W103" i="3"/>
  <c r="X103" i="3" s="1"/>
  <c r="W104" i="3"/>
  <c r="X104" i="3" s="1"/>
  <c r="W105" i="3"/>
  <c r="X105" i="3" s="1"/>
  <c r="W106" i="3"/>
  <c r="X106" i="3" s="1"/>
  <c r="W107" i="3"/>
  <c r="X107" i="3" s="1"/>
  <c r="W108" i="3"/>
  <c r="X108" i="3" s="1"/>
  <c r="W109" i="3"/>
  <c r="X109" i="3" s="1"/>
  <c r="W110" i="3"/>
  <c r="X110" i="3" s="1"/>
  <c r="W111" i="3"/>
  <c r="X111" i="3" s="1"/>
  <c r="W112" i="3"/>
  <c r="X112" i="3" s="1"/>
  <c r="W113" i="3"/>
  <c r="X113" i="3" s="1"/>
  <c r="W114" i="3"/>
  <c r="X114" i="3" s="1"/>
  <c r="W115" i="3"/>
  <c r="X115" i="3" s="1"/>
  <c r="W116" i="3"/>
  <c r="X116" i="3" s="1"/>
  <c r="W117" i="3"/>
  <c r="X117" i="3" s="1"/>
  <c r="W118" i="3"/>
  <c r="X118" i="3" s="1"/>
  <c r="W119" i="3"/>
  <c r="X119" i="3" s="1"/>
  <c r="W120" i="3"/>
  <c r="X120" i="3" s="1"/>
  <c r="W121" i="3"/>
  <c r="X121" i="3" s="1"/>
  <c r="W122" i="3"/>
  <c r="X122" i="3" s="1"/>
  <c r="W123" i="3"/>
  <c r="X123" i="3" s="1"/>
  <c r="W124" i="3"/>
  <c r="X124" i="3" s="1"/>
  <c r="W125" i="3"/>
  <c r="X125" i="3" s="1"/>
  <c r="W126" i="3"/>
  <c r="X126" i="3" s="1"/>
  <c r="W127" i="3"/>
  <c r="X127" i="3" s="1"/>
  <c r="W128" i="3"/>
  <c r="X128" i="3" s="1"/>
  <c r="W129" i="3"/>
  <c r="X129" i="3" s="1"/>
  <c r="W130" i="3"/>
  <c r="X130" i="3" s="1"/>
  <c r="W131" i="3"/>
  <c r="X131" i="3" s="1"/>
  <c r="W132" i="3"/>
  <c r="X132" i="3" s="1"/>
  <c r="W133" i="3"/>
  <c r="X133" i="3" s="1"/>
  <c r="W134" i="3"/>
  <c r="X134" i="3" s="1"/>
  <c r="W135" i="3"/>
  <c r="X135" i="3" s="1"/>
  <c r="W136" i="3"/>
  <c r="X136" i="3" s="1"/>
  <c r="W137" i="3"/>
  <c r="X137" i="3" s="1"/>
  <c r="W138" i="3"/>
  <c r="X138" i="3" s="1"/>
  <c r="W139" i="3"/>
  <c r="X139" i="3" s="1"/>
  <c r="W140" i="3"/>
  <c r="X140" i="3" s="1"/>
  <c r="W141" i="3"/>
  <c r="X141" i="3" s="1"/>
  <c r="W142" i="3"/>
  <c r="X142" i="3" s="1"/>
  <c r="W143" i="3"/>
  <c r="X143" i="3" s="1"/>
  <c r="W144" i="3"/>
  <c r="X144" i="3" s="1"/>
  <c r="W145" i="3"/>
  <c r="X145" i="3" s="1"/>
  <c r="W146" i="3"/>
  <c r="X146" i="3" s="1"/>
  <c r="W147" i="3"/>
  <c r="X147" i="3" s="1"/>
  <c r="W148" i="3"/>
  <c r="X148" i="3" s="1"/>
  <c r="W149" i="3"/>
  <c r="X149" i="3" s="1"/>
  <c r="W150" i="3"/>
  <c r="X150" i="3" s="1"/>
  <c r="W151" i="3"/>
  <c r="X151" i="3" s="1"/>
  <c r="W152" i="3"/>
  <c r="X152" i="3" s="1"/>
  <c r="W153" i="3"/>
  <c r="X153" i="3" s="1"/>
  <c r="W154" i="3"/>
  <c r="X154" i="3" s="1"/>
  <c r="W155" i="3"/>
  <c r="X155" i="3" s="1"/>
  <c r="W156" i="3"/>
  <c r="X156" i="3" s="1"/>
  <c r="W157" i="3"/>
  <c r="X157" i="3" s="1"/>
  <c r="W158" i="3"/>
  <c r="X158" i="3" s="1"/>
  <c r="W159" i="3"/>
  <c r="X159" i="3" s="1"/>
  <c r="W160" i="3"/>
  <c r="X160" i="3" s="1"/>
  <c r="W2" i="3"/>
  <c r="X2" i="3" s="1"/>
  <c r="O2" i="3"/>
  <c r="Q2" i="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N2" i="3"/>
  <c r="H2" i="3"/>
  <c r="O68" i="3"/>
  <c r="Q68" i="3" s="1"/>
  <c r="O34" i="3"/>
  <c r="Q34" i="3" s="1"/>
  <c r="Z34" i="3" s="1"/>
  <c r="O45" i="3"/>
  <c r="Q45" i="3" s="1"/>
  <c r="O29" i="3"/>
  <c r="Q29" i="3" s="1"/>
  <c r="O26" i="3"/>
  <c r="Q26" i="3" s="1"/>
  <c r="O59" i="3"/>
  <c r="Q59" i="3" s="1"/>
  <c r="O76" i="3"/>
  <c r="Q76" i="3" s="1"/>
  <c r="O32" i="3"/>
  <c r="Q32" i="3" s="1"/>
  <c r="O70" i="3"/>
  <c r="Q70" i="3" s="1"/>
  <c r="O122" i="3"/>
  <c r="Q122" i="3" s="1"/>
  <c r="Z122" i="3" s="1"/>
  <c r="O111" i="3"/>
  <c r="Q111" i="3" s="1"/>
  <c r="O37" i="3"/>
  <c r="Q37" i="3" s="1"/>
  <c r="O107" i="3"/>
  <c r="Q107" i="3" s="1"/>
  <c r="O57" i="3"/>
  <c r="Q57" i="3" s="1"/>
  <c r="O39" i="3"/>
  <c r="Q39" i="3" s="1"/>
  <c r="O77" i="3"/>
  <c r="Q77" i="3" s="1"/>
  <c r="O12" i="3"/>
  <c r="Q12" i="3" s="1"/>
  <c r="O49" i="3"/>
  <c r="Q49" i="3" s="1"/>
  <c r="O108" i="3"/>
  <c r="Q108" i="3" s="1"/>
  <c r="O23" i="3"/>
  <c r="Q23" i="3" s="1"/>
  <c r="Z23" i="3" s="1"/>
  <c r="O30" i="3"/>
  <c r="Q30" i="3" s="1"/>
  <c r="O148" i="3"/>
  <c r="Q148" i="3" s="1"/>
  <c r="O9" i="3"/>
  <c r="Q9" i="3" s="1"/>
  <c r="O123" i="3"/>
  <c r="Q123" i="3" s="1"/>
  <c r="O93" i="3"/>
  <c r="Q93" i="3" s="1"/>
  <c r="O64" i="3"/>
  <c r="Q64" i="3" s="1"/>
  <c r="O58" i="3"/>
  <c r="Q58" i="3" s="1"/>
  <c r="Z58" i="3" s="1"/>
  <c r="O79" i="3"/>
  <c r="Q79" i="3" s="1"/>
  <c r="Z79" i="3" s="1"/>
  <c r="O48" i="3"/>
  <c r="Q48" i="3" s="1"/>
  <c r="O8" i="3"/>
  <c r="Q8" i="3" s="1"/>
  <c r="O156" i="3"/>
  <c r="Q156" i="3" s="1"/>
  <c r="O52" i="3"/>
  <c r="Q52" i="3" s="1"/>
  <c r="O24" i="3"/>
  <c r="Q24" i="3" s="1"/>
  <c r="O127" i="3"/>
  <c r="Q127" i="3" s="1"/>
  <c r="O142" i="3"/>
  <c r="Q142" i="3" s="1"/>
  <c r="O17" i="3"/>
  <c r="Q17" i="3" s="1"/>
  <c r="Z17" i="3" s="1"/>
  <c r="O147" i="3"/>
  <c r="Q147" i="3" s="1"/>
  <c r="O109" i="3"/>
  <c r="Q109" i="3" s="1"/>
  <c r="O65" i="3"/>
  <c r="Q65" i="3" s="1"/>
  <c r="O88" i="3"/>
  <c r="Q88" i="3" s="1"/>
  <c r="O21" i="3"/>
  <c r="Q21" i="3" s="1"/>
  <c r="O137" i="3"/>
  <c r="Q137" i="3" s="1"/>
  <c r="O16" i="3"/>
  <c r="Q16" i="3" s="1"/>
  <c r="O90" i="3"/>
  <c r="Q90" i="3" s="1"/>
  <c r="Z90" i="3" s="1"/>
  <c r="O73" i="3"/>
  <c r="Q73" i="3" s="1"/>
  <c r="O69" i="3"/>
  <c r="Q69" i="3" s="1"/>
  <c r="O6" i="3"/>
  <c r="Q6" i="3" s="1"/>
  <c r="O113" i="3"/>
  <c r="Q113" i="3" s="1"/>
  <c r="O89" i="3"/>
  <c r="Q89" i="3" s="1"/>
  <c r="O116" i="3"/>
  <c r="Q116" i="3" s="1"/>
  <c r="O62" i="3"/>
  <c r="Q62" i="3" s="1"/>
  <c r="O138" i="3"/>
  <c r="Q138" i="3" s="1"/>
  <c r="Z138" i="3" s="1"/>
  <c r="O43" i="3"/>
  <c r="Q43" i="3" s="1"/>
  <c r="O145" i="3"/>
  <c r="Q145" i="3" s="1"/>
  <c r="O103" i="3"/>
  <c r="Q103" i="3" s="1"/>
  <c r="O36" i="3"/>
  <c r="Q36" i="3" s="1"/>
  <c r="O94" i="3"/>
  <c r="Q94" i="3" s="1"/>
  <c r="O56" i="3"/>
  <c r="Q56" i="3" s="1"/>
  <c r="O85" i="3"/>
  <c r="Q85" i="3" s="1"/>
  <c r="O155" i="3"/>
  <c r="Q155" i="3" s="1"/>
  <c r="O35" i="3"/>
  <c r="Q35" i="3" s="1"/>
  <c r="O96" i="3"/>
  <c r="Q96" i="3" s="1"/>
  <c r="O106" i="3"/>
  <c r="Q106" i="3" s="1"/>
  <c r="O149" i="3"/>
  <c r="Q149" i="3" s="1"/>
  <c r="O72" i="3"/>
  <c r="Q72" i="3" s="1"/>
  <c r="O152" i="3"/>
  <c r="Q152" i="3" s="1"/>
  <c r="O74" i="3"/>
  <c r="Q74" i="3" s="1"/>
  <c r="Z74" i="3" s="1"/>
  <c r="O146" i="3"/>
  <c r="Q146" i="3" s="1"/>
  <c r="Z146" i="3" s="1"/>
  <c r="O130" i="3"/>
  <c r="Q130" i="3" s="1"/>
  <c r="O112" i="3"/>
  <c r="Q112" i="3" s="1"/>
  <c r="O118" i="3"/>
  <c r="Q118" i="3" s="1"/>
  <c r="O105" i="3"/>
  <c r="Q105" i="3" s="1"/>
  <c r="O67" i="3"/>
  <c r="Q67" i="3" s="1"/>
  <c r="O19" i="3"/>
  <c r="Q19" i="3" s="1"/>
  <c r="O44" i="3"/>
  <c r="Q44" i="3" s="1"/>
  <c r="O128" i="3"/>
  <c r="Q128" i="3" s="1"/>
  <c r="O100" i="3"/>
  <c r="Q100" i="3" s="1"/>
  <c r="O115" i="3"/>
  <c r="Q115" i="3" s="1"/>
  <c r="O18" i="3"/>
  <c r="Q18" i="3" s="1"/>
  <c r="O139" i="3"/>
  <c r="Q139" i="3" s="1"/>
  <c r="O66" i="3"/>
  <c r="Q66" i="3" s="1"/>
  <c r="Z66" i="3" s="1"/>
  <c r="O98" i="3"/>
  <c r="Q98" i="3" s="1"/>
  <c r="Z98" i="3" s="1"/>
  <c r="O60" i="3"/>
  <c r="Q60" i="3" s="1"/>
  <c r="O151" i="3"/>
  <c r="Q151" i="3" s="1"/>
  <c r="Z151" i="3" s="1"/>
  <c r="O120" i="3"/>
  <c r="Q120" i="3" s="1"/>
  <c r="O54" i="3"/>
  <c r="Q54" i="3" s="1"/>
  <c r="O160" i="3"/>
  <c r="Q160" i="3" s="1"/>
  <c r="O28" i="3"/>
  <c r="Q28" i="3" s="1"/>
  <c r="O53" i="3"/>
  <c r="Q53" i="3" s="1"/>
  <c r="O86" i="3"/>
  <c r="Q86" i="3" s="1"/>
  <c r="O114" i="3"/>
  <c r="Q114" i="3" s="1"/>
  <c r="Z114" i="3" s="1"/>
  <c r="O102" i="3"/>
  <c r="Q102" i="3" s="1"/>
  <c r="Z102" i="3" s="1"/>
  <c r="O7" i="3"/>
  <c r="Q7" i="3" s="1"/>
  <c r="O140" i="3"/>
  <c r="Q140" i="3" s="1"/>
  <c r="O110" i="3"/>
  <c r="Q110" i="3" s="1"/>
  <c r="O133" i="3"/>
  <c r="Q133" i="3" s="1"/>
  <c r="O46" i="3"/>
  <c r="Q46" i="3" s="1"/>
  <c r="O41" i="3"/>
  <c r="Q41" i="3" s="1"/>
  <c r="O82" i="3"/>
  <c r="Q82" i="3" s="1"/>
  <c r="O80" i="3"/>
  <c r="Q80" i="3" s="1"/>
  <c r="O11" i="3"/>
  <c r="Q11" i="3" s="1"/>
  <c r="O14" i="3"/>
  <c r="Q14" i="3" s="1"/>
  <c r="O42" i="3"/>
  <c r="Q42" i="3" s="1"/>
  <c r="O15" i="3"/>
  <c r="Q15" i="3" s="1"/>
  <c r="O38" i="3"/>
  <c r="Q38" i="3" s="1"/>
  <c r="O99" i="3"/>
  <c r="Q99" i="3" s="1"/>
  <c r="O125" i="3"/>
  <c r="Q125" i="3" s="1"/>
  <c r="O10" i="3"/>
  <c r="Q10" i="3" s="1"/>
  <c r="Z10" i="3" s="1"/>
  <c r="O40" i="3"/>
  <c r="Q40" i="3" s="1"/>
  <c r="O13" i="3"/>
  <c r="Q13" i="3" s="1"/>
  <c r="O81" i="3"/>
  <c r="Q81" i="3" s="1"/>
  <c r="O75" i="3"/>
  <c r="Q75" i="3" s="1"/>
  <c r="O92" i="3"/>
  <c r="Q92" i="3" s="1"/>
  <c r="O50" i="3"/>
  <c r="Q50" i="3" s="1"/>
  <c r="Z50" i="3" s="1"/>
  <c r="O158" i="3"/>
  <c r="Q158" i="3" s="1"/>
  <c r="O159" i="3"/>
  <c r="Q159" i="3" s="1"/>
  <c r="Z159" i="3" s="1"/>
  <c r="O95" i="3"/>
  <c r="Q95" i="3" s="1"/>
  <c r="O91" i="3"/>
  <c r="Q91" i="3" s="1"/>
  <c r="O4" i="3"/>
  <c r="Q4" i="3" s="1"/>
  <c r="O136" i="3"/>
  <c r="Q136" i="3" s="1"/>
  <c r="O144" i="3"/>
  <c r="Q144" i="3" s="1"/>
  <c r="O22" i="3"/>
  <c r="Q22" i="3" s="1"/>
  <c r="O25" i="3"/>
  <c r="Q25" i="3" s="1"/>
  <c r="O135" i="3"/>
  <c r="Q135" i="3" s="1"/>
  <c r="Z135" i="3" s="1"/>
  <c r="O71" i="3"/>
  <c r="Q71" i="3" s="1"/>
  <c r="O47" i="3"/>
  <c r="Q47" i="3" s="1"/>
  <c r="O55" i="3"/>
  <c r="Q55" i="3" s="1"/>
  <c r="O117" i="3"/>
  <c r="Q117" i="3" s="1"/>
  <c r="O78" i="3"/>
  <c r="Q78" i="3" s="1"/>
  <c r="O84" i="3"/>
  <c r="Q84" i="3" s="1"/>
  <c r="O104" i="3"/>
  <c r="Q104" i="3" s="1"/>
  <c r="O126" i="3"/>
  <c r="Q126" i="3" s="1"/>
  <c r="Z126" i="3" s="1"/>
  <c r="O134" i="3"/>
  <c r="Q134" i="3" s="1"/>
  <c r="O143" i="3"/>
  <c r="Q143" i="3" s="1"/>
  <c r="O97" i="3"/>
  <c r="Q97" i="3" s="1"/>
  <c r="O131" i="3"/>
  <c r="Q131" i="3" s="1"/>
  <c r="O83" i="3"/>
  <c r="Q83" i="3" s="1"/>
  <c r="O87" i="3"/>
  <c r="Q87" i="3" s="1"/>
  <c r="O121" i="3"/>
  <c r="Q121" i="3" s="1"/>
  <c r="O157" i="3"/>
  <c r="Q157" i="3" s="1"/>
  <c r="O141" i="3"/>
  <c r="Q141" i="3" s="1"/>
  <c r="O150" i="3"/>
  <c r="Q150" i="3" s="1"/>
  <c r="O33" i="3"/>
  <c r="Q33" i="3" s="1"/>
  <c r="O101" i="3"/>
  <c r="Q101" i="3" s="1"/>
  <c r="O124" i="3"/>
  <c r="Q124" i="3" s="1"/>
  <c r="O20" i="3"/>
  <c r="Q20" i="3" s="1"/>
  <c r="O154" i="3"/>
  <c r="Q154" i="3" s="1"/>
  <c r="Z154" i="3" s="1"/>
  <c r="O129" i="3"/>
  <c r="Q129" i="3" s="1"/>
  <c r="O5" i="3"/>
  <c r="Q5" i="3" s="1"/>
  <c r="O63" i="3"/>
  <c r="Q63" i="3" s="1"/>
  <c r="O27" i="3"/>
  <c r="Q27" i="3" s="1"/>
  <c r="O31" i="3"/>
  <c r="Q31" i="3" s="1"/>
  <c r="O153" i="3"/>
  <c r="Q153" i="3" s="1"/>
  <c r="O51" i="3"/>
  <c r="Q51" i="3" s="1"/>
  <c r="O119" i="3"/>
  <c r="Q119" i="3" s="1"/>
  <c r="O132" i="3"/>
  <c r="Q132" i="3" s="1"/>
  <c r="O61" i="3"/>
  <c r="P61" i="3" s="1"/>
  <c r="R61" i="3" s="1"/>
  <c r="T61" i="3"/>
  <c r="T68" i="3"/>
  <c r="S68" i="3" s="1"/>
  <c r="U68" i="3" s="1"/>
  <c r="T34" i="3"/>
  <c r="S34" i="3" s="1"/>
  <c r="U34" i="3" s="1"/>
  <c r="T45" i="3"/>
  <c r="T29" i="3"/>
  <c r="T26" i="3"/>
  <c r="S26" i="3" s="1"/>
  <c r="U26" i="3" s="1"/>
  <c r="T59" i="3"/>
  <c r="T76" i="3"/>
  <c r="S76" i="3" s="1"/>
  <c r="U76" i="3" s="1"/>
  <c r="T32" i="3"/>
  <c r="T70" i="3"/>
  <c r="S70" i="3" s="1"/>
  <c r="U70" i="3" s="1"/>
  <c r="T122" i="3"/>
  <c r="S122" i="3" s="1"/>
  <c r="U122" i="3" s="1"/>
  <c r="T111" i="3"/>
  <c r="S111" i="3" s="1"/>
  <c r="U111" i="3" s="1"/>
  <c r="T37" i="3"/>
  <c r="T107" i="3"/>
  <c r="T57" i="3"/>
  <c r="S57" i="3" s="1"/>
  <c r="U57" i="3" s="1"/>
  <c r="T39" i="3"/>
  <c r="S39" i="3" s="1"/>
  <c r="U39" i="3" s="1"/>
  <c r="T77" i="3"/>
  <c r="T12" i="3"/>
  <c r="S12" i="3" s="1"/>
  <c r="U12" i="3" s="1"/>
  <c r="T49" i="3"/>
  <c r="S49" i="3" s="1"/>
  <c r="U49" i="3" s="1"/>
  <c r="T108" i="3"/>
  <c r="S108" i="3" s="1"/>
  <c r="U108" i="3" s="1"/>
  <c r="T23" i="3"/>
  <c r="S23" i="3" s="1"/>
  <c r="U23" i="3" s="1"/>
  <c r="T30" i="3"/>
  <c r="S30" i="3" s="1"/>
  <c r="U30" i="3" s="1"/>
  <c r="T148" i="3"/>
  <c r="S148" i="3" s="1"/>
  <c r="U148" i="3" s="1"/>
  <c r="T9" i="3"/>
  <c r="S9" i="3" s="1"/>
  <c r="U9" i="3" s="1"/>
  <c r="T123" i="3"/>
  <c r="T93" i="3"/>
  <c r="T64" i="3"/>
  <c r="T58" i="3"/>
  <c r="S58" i="3" s="1"/>
  <c r="U58" i="3" s="1"/>
  <c r="T79" i="3"/>
  <c r="S79" i="3" s="1"/>
  <c r="U79" i="3" s="1"/>
  <c r="T48" i="3"/>
  <c r="T8" i="3"/>
  <c r="T156" i="3"/>
  <c r="S156" i="3" s="1"/>
  <c r="U156" i="3" s="1"/>
  <c r="T52" i="3"/>
  <c r="S52" i="3" s="1"/>
  <c r="U52" i="3" s="1"/>
  <c r="T24" i="3"/>
  <c r="T127" i="3"/>
  <c r="S127" i="3" s="1"/>
  <c r="U127" i="3" s="1"/>
  <c r="T142" i="3"/>
  <c r="S142" i="3" s="1"/>
  <c r="U142" i="3" s="1"/>
  <c r="T17" i="3"/>
  <c r="S17" i="3" s="1"/>
  <c r="U17" i="3" s="1"/>
  <c r="T147" i="3"/>
  <c r="T109" i="3"/>
  <c r="T65" i="3"/>
  <c r="S65" i="3" s="1"/>
  <c r="U65" i="3" s="1"/>
  <c r="T88" i="3"/>
  <c r="T21" i="3"/>
  <c r="T137" i="3"/>
  <c r="S137" i="3" s="1"/>
  <c r="U137" i="3" s="1"/>
  <c r="T16" i="3"/>
  <c r="T90" i="3"/>
  <c r="S90" i="3" s="1"/>
  <c r="U90" i="3" s="1"/>
  <c r="T73" i="3"/>
  <c r="S73" i="3" s="1"/>
  <c r="U73" i="3" s="1"/>
  <c r="T69" i="3"/>
  <c r="T6" i="3"/>
  <c r="S6" i="3" s="1"/>
  <c r="U6" i="3" s="1"/>
  <c r="T113" i="3"/>
  <c r="S113" i="3" s="1"/>
  <c r="U113" i="3" s="1"/>
  <c r="T89" i="3"/>
  <c r="S89" i="3" s="1"/>
  <c r="U89" i="3" s="1"/>
  <c r="T116" i="3"/>
  <c r="S116" i="3" s="1"/>
  <c r="U116" i="3" s="1"/>
  <c r="T62" i="3"/>
  <c r="S62" i="3" s="1"/>
  <c r="U62" i="3" s="1"/>
  <c r="T138" i="3"/>
  <c r="S138" i="3" s="1"/>
  <c r="U138" i="3" s="1"/>
  <c r="T43" i="3"/>
  <c r="T145" i="3"/>
  <c r="S145" i="3" s="1"/>
  <c r="U145" i="3" s="1"/>
  <c r="T103" i="3"/>
  <c r="S103" i="3" s="1"/>
  <c r="U103" i="3" s="1"/>
  <c r="T36" i="3"/>
  <c r="S36" i="3" s="1"/>
  <c r="U36" i="3" s="1"/>
  <c r="T94" i="3"/>
  <c r="S94" i="3" s="1"/>
  <c r="U94" i="3" s="1"/>
  <c r="T56" i="3"/>
  <c r="T85" i="3"/>
  <c r="T155" i="3"/>
  <c r="T35" i="3"/>
  <c r="T96" i="3"/>
  <c r="T106" i="3"/>
  <c r="S106" i="3" s="1"/>
  <c r="U106" i="3" s="1"/>
  <c r="Z106" i="3" s="1"/>
  <c r="T149" i="3"/>
  <c r="T72" i="3"/>
  <c r="T152" i="3"/>
  <c r="T74" i="3"/>
  <c r="S74" i="3" s="1"/>
  <c r="U74" i="3" s="1"/>
  <c r="T146" i="3"/>
  <c r="S146" i="3" s="1"/>
  <c r="U146" i="3" s="1"/>
  <c r="T130" i="3"/>
  <c r="S130" i="3" s="1"/>
  <c r="U130" i="3" s="1"/>
  <c r="T112" i="3"/>
  <c r="T118" i="3"/>
  <c r="S118" i="3" s="1"/>
  <c r="U118" i="3" s="1"/>
  <c r="T105" i="3"/>
  <c r="S105" i="3" s="1"/>
  <c r="U105" i="3" s="1"/>
  <c r="T67" i="3"/>
  <c r="T19" i="3"/>
  <c r="T44" i="3"/>
  <c r="S44" i="3" s="1"/>
  <c r="U44" i="3" s="1"/>
  <c r="T128" i="3"/>
  <c r="T100" i="3"/>
  <c r="S100" i="3" s="1"/>
  <c r="U100" i="3" s="1"/>
  <c r="T115" i="3"/>
  <c r="T18" i="3"/>
  <c r="S18" i="3" s="1"/>
  <c r="U18" i="3" s="1"/>
  <c r="Z18" i="3" s="1"/>
  <c r="T139" i="3"/>
  <c r="T66" i="3"/>
  <c r="S66" i="3" s="1"/>
  <c r="U66" i="3" s="1"/>
  <c r="T98" i="3"/>
  <c r="S98" i="3" s="1"/>
  <c r="U98" i="3" s="1"/>
  <c r="T60" i="3"/>
  <c r="S60" i="3" s="1"/>
  <c r="U60" i="3" s="1"/>
  <c r="T151" i="3"/>
  <c r="S151" i="3" s="1"/>
  <c r="U151" i="3" s="1"/>
  <c r="T120" i="3"/>
  <c r="T54" i="3"/>
  <c r="S54" i="3" s="1"/>
  <c r="U54" i="3" s="1"/>
  <c r="T160" i="3"/>
  <c r="T28" i="3"/>
  <c r="S28" i="3" s="1"/>
  <c r="U28" i="3" s="1"/>
  <c r="T53" i="3"/>
  <c r="T86" i="3"/>
  <c r="S86" i="3" s="1"/>
  <c r="U86" i="3" s="1"/>
  <c r="T114" i="3"/>
  <c r="S114" i="3" s="1"/>
  <c r="U114" i="3" s="1"/>
  <c r="T102" i="3"/>
  <c r="S102" i="3" s="1"/>
  <c r="U102" i="3" s="1"/>
  <c r="T7" i="3"/>
  <c r="S7" i="3" s="1"/>
  <c r="U7" i="3" s="1"/>
  <c r="T2" i="3"/>
  <c r="S2" i="3" s="1"/>
  <c r="U2" i="3" s="1"/>
  <c r="T140" i="3"/>
  <c r="S140" i="3" s="1"/>
  <c r="U140" i="3" s="1"/>
  <c r="T110" i="3"/>
  <c r="S110" i="3" s="1"/>
  <c r="U110" i="3" s="1"/>
  <c r="T133" i="3"/>
  <c r="T46" i="3"/>
  <c r="S46" i="3" s="1"/>
  <c r="U46" i="3" s="1"/>
  <c r="T41" i="3"/>
  <c r="S41" i="3" s="1"/>
  <c r="U41" i="3" s="1"/>
  <c r="T82" i="3"/>
  <c r="S82" i="3" s="1"/>
  <c r="U82" i="3" s="1"/>
  <c r="T80" i="3"/>
  <c r="T11" i="3"/>
  <c r="T14" i="3"/>
  <c r="S14" i="3" s="1"/>
  <c r="U14" i="3" s="1"/>
  <c r="T42" i="3"/>
  <c r="S42" i="3" s="1"/>
  <c r="U42" i="3" s="1"/>
  <c r="Z42" i="3" s="1"/>
  <c r="T15" i="3"/>
  <c r="S15" i="3" s="1"/>
  <c r="U15" i="3" s="1"/>
  <c r="T38" i="3"/>
  <c r="S38" i="3" s="1"/>
  <c r="U38" i="3" s="1"/>
  <c r="T99" i="3"/>
  <c r="T125" i="3"/>
  <c r="T10" i="3"/>
  <c r="S10" i="3" s="1"/>
  <c r="U10" i="3" s="1"/>
  <c r="T40" i="3"/>
  <c r="T13" i="3"/>
  <c r="T81" i="3"/>
  <c r="S81" i="3" s="1"/>
  <c r="U81" i="3" s="1"/>
  <c r="T75" i="3"/>
  <c r="T92" i="3"/>
  <c r="S92" i="3" s="1"/>
  <c r="U92" i="3" s="1"/>
  <c r="T50" i="3"/>
  <c r="S50" i="3" s="1"/>
  <c r="U50" i="3" s="1"/>
  <c r="T158" i="3"/>
  <c r="S158" i="3" s="1"/>
  <c r="U158" i="3" s="1"/>
  <c r="T159" i="3"/>
  <c r="S159" i="3" s="1"/>
  <c r="U159" i="3" s="1"/>
  <c r="T95" i="3"/>
  <c r="S95" i="3" s="1"/>
  <c r="U95" i="3" s="1"/>
  <c r="T91" i="3"/>
  <c r="T4" i="3"/>
  <c r="S4" i="3" s="1"/>
  <c r="U4" i="3" s="1"/>
  <c r="T136" i="3"/>
  <c r="T144" i="3"/>
  <c r="T22" i="3"/>
  <c r="S22" i="3" s="1"/>
  <c r="U22" i="3" s="1"/>
  <c r="T25" i="3"/>
  <c r="S25" i="3" s="1"/>
  <c r="U25" i="3" s="1"/>
  <c r="T135" i="3"/>
  <c r="S135" i="3" s="1"/>
  <c r="U135" i="3" s="1"/>
  <c r="T71" i="3"/>
  <c r="S71" i="3" s="1"/>
  <c r="U71" i="3" s="1"/>
  <c r="T47" i="3"/>
  <c r="S47" i="3" s="1"/>
  <c r="U47" i="3" s="1"/>
  <c r="T55" i="3"/>
  <c r="S55" i="3" s="1"/>
  <c r="U55" i="3" s="1"/>
  <c r="T117" i="3"/>
  <c r="T78" i="3"/>
  <c r="S78" i="3" s="1"/>
  <c r="U78" i="3" s="1"/>
  <c r="T84" i="3"/>
  <c r="S84" i="3" s="1"/>
  <c r="U84" i="3" s="1"/>
  <c r="T104" i="3"/>
  <c r="T126" i="3"/>
  <c r="S126" i="3" s="1"/>
  <c r="U126" i="3" s="1"/>
  <c r="T134" i="3"/>
  <c r="S134" i="3" s="1"/>
  <c r="U134" i="3" s="1"/>
  <c r="T143" i="3"/>
  <c r="S143" i="3" s="1"/>
  <c r="U143" i="3" s="1"/>
  <c r="T97" i="3"/>
  <c r="S97" i="3" s="1"/>
  <c r="U97" i="3" s="1"/>
  <c r="T131" i="3"/>
  <c r="T83" i="3"/>
  <c r="T87" i="3"/>
  <c r="S87" i="3" s="1"/>
  <c r="U87" i="3" s="1"/>
  <c r="T121" i="3"/>
  <c r="S121" i="3" s="1"/>
  <c r="U121" i="3" s="1"/>
  <c r="T157" i="3"/>
  <c r="T141" i="3"/>
  <c r="T3" i="3"/>
  <c r="T150" i="3"/>
  <c r="S150" i="3" s="1"/>
  <c r="U150" i="3" s="1"/>
  <c r="T33" i="3"/>
  <c r="S33" i="3" s="1"/>
  <c r="U33" i="3" s="1"/>
  <c r="T101" i="3"/>
  <c r="T124" i="3"/>
  <c r="S124" i="3" s="1"/>
  <c r="U124" i="3" s="1"/>
  <c r="T20" i="3"/>
  <c r="S20" i="3" s="1"/>
  <c r="U20" i="3" s="1"/>
  <c r="T154" i="3"/>
  <c r="S154" i="3" s="1"/>
  <c r="U154" i="3" s="1"/>
  <c r="T129" i="3"/>
  <c r="S129" i="3" s="1"/>
  <c r="U129" i="3" s="1"/>
  <c r="T5" i="3"/>
  <c r="T63" i="3"/>
  <c r="S63" i="3" s="1"/>
  <c r="U63" i="3" s="1"/>
  <c r="T27" i="3"/>
  <c r="T31" i="3"/>
  <c r="S31" i="3" s="1"/>
  <c r="U31" i="3" s="1"/>
  <c r="T153" i="3"/>
  <c r="S153" i="3" s="1"/>
  <c r="U153" i="3" s="1"/>
  <c r="T51" i="3"/>
  <c r="T119" i="3"/>
  <c r="S119" i="3" s="1"/>
  <c r="U119" i="3" s="1"/>
  <c r="T132" i="3"/>
  <c r="S132" i="3" s="1"/>
  <c r="U132" i="3" s="1"/>
  <c r="P68" i="3"/>
  <c r="R68" i="3" s="1"/>
  <c r="P34" i="3"/>
  <c r="R34" i="3" s="1"/>
  <c r="P45" i="3"/>
  <c r="R45" i="3" s="1"/>
  <c r="P29" i="3"/>
  <c r="R29" i="3" s="1"/>
  <c r="P26" i="3"/>
  <c r="R26" i="3" s="1"/>
  <c r="P59" i="3"/>
  <c r="R59" i="3" s="1"/>
  <c r="P76" i="3"/>
  <c r="R76" i="3" s="1"/>
  <c r="P32" i="3"/>
  <c r="R32" i="3" s="1"/>
  <c r="P70" i="3"/>
  <c r="R70" i="3" s="1"/>
  <c r="P122" i="3"/>
  <c r="R122" i="3" s="1"/>
  <c r="P111" i="3"/>
  <c r="R111" i="3" s="1"/>
  <c r="P37" i="3"/>
  <c r="R37" i="3" s="1"/>
  <c r="P107" i="3"/>
  <c r="R107" i="3" s="1"/>
  <c r="P57" i="3"/>
  <c r="R57" i="3" s="1"/>
  <c r="P39" i="3"/>
  <c r="R39" i="3" s="1"/>
  <c r="P77" i="3"/>
  <c r="R77" i="3" s="1"/>
  <c r="P12" i="3"/>
  <c r="R12" i="3" s="1"/>
  <c r="P49" i="3"/>
  <c r="R49" i="3" s="1"/>
  <c r="P108" i="3"/>
  <c r="R108" i="3" s="1"/>
  <c r="P23" i="3"/>
  <c r="R23" i="3" s="1"/>
  <c r="P30" i="3"/>
  <c r="R30" i="3" s="1"/>
  <c r="P148" i="3"/>
  <c r="R148" i="3" s="1"/>
  <c r="P9" i="3"/>
  <c r="R9" i="3" s="1"/>
  <c r="P123" i="3"/>
  <c r="R123" i="3" s="1"/>
  <c r="P93" i="3"/>
  <c r="R93" i="3" s="1"/>
  <c r="P64" i="3"/>
  <c r="R64" i="3" s="1"/>
  <c r="P58" i="3"/>
  <c r="R58" i="3" s="1"/>
  <c r="P79" i="3"/>
  <c r="R79" i="3" s="1"/>
  <c r="P48" i="3"/>
  <c r="R48" i="3" s="1"/>
  <c r="P8" i="3"/>
  <c r="R8" i="3" s="1"/>
  <c r="P156" i="3"/>
  <c r="R156" i="3" s="1"/>
  <c r="P52" i="3"/>
  <c r="R52" i="3" s="1"/>
  <c r="P24" i="3"/>
  <c r="R24" i="3" s="1"/>
  <c r="P127" i="3"/>
  <c r="R127" i="3" s="1"/>
  <c r="P142" i="3"/>
  <c r="R142" i="3" s="1"/>
  <c r="P17" i="3"/>
  <c r="R17" i="3" s="1"/>
  <c r="P147" i="3"/>
  <c r="R147" i="3" s="1"/>
  <c r="P109" i="3"/>
  <c r="R109" i="3" s="1"/>
  <c r="P65" i="3"/>
  <c r="R65" i="3" s="1"/>
  <c r="P88" i="3"/>
  <c r="R88" i="3" s="1"/>
  <c r="P21" i="3"/>
  <c r="R21" i="3" s="1"/>
  <c r="P137" i="3"/>
  <c r="R137" i="3" s="1"/>
  <c r="P16" i="3"/>
  <c r="R16" i="3" s="1"/>
  <c r="P90" i="3"/>
  <c r="R90" i="3" s="1"/>
  <c r="P73" i="3"/>
  <c r="R73" i="3" s="1"/>
  <c r="P69" i="3"/>
  <c r="R69" i="3" s="1"/>
  <c r="P6" i="3"/>
  <c r="R6" i="3" s="1"/>
  <c r="P113" i="3"/>
  <c r="R113" i="3" s="1"/>
  <c r="P89" i="3"/>
  <c r="R89" i="3" s="1"/>
  <c r="P116" i="3"/>
  <c r="R116" i="3" s="1"/>
  <c r="P62" i="3"/>
  <c r="R62" i="3" s="1"/>
  <c r="P138" i="3"/>
  <c r="R138" i="3" s="1"/>
  <c r="P43" i="3"/>
  <c r="R43" i="3" s="1"/>
  <c r="P145" i="3"/>
  <c r="R145" i="3" s="1"/>
  <c r="P103" i="3"/>
  <c r="R103" i="3" s="1"/>
  <c r="P36" i="3"/>
  <c r="R36" i="3" s="1"/>
  <c r="P94" i="3"/>
  <c r="R94" i="3" s="1"/>
  <c r="P56" i="3"/>
  <c r="R56" i="3" s="1"/>
  <c r="P85" i="3"/>
  <c r="R85" i="3" s="1"/>
  <c r="P155" i="3"/>
  <c r="R155" i="3" s="1"/>
  <c r="P35" i="3"/>
  <c r="R35" i="3" s="1"/>
  <c r="P96" i="3"/>
  <c r="R96" i="3" s="1"/>
  <c r="P106" i="3"/>
  <c r="R106" i="3" s="1"/>
  <c r="P149" i="3"/>
  <c r="R149" i="3" s="1"/>
  <c r="P72" i="3"/>
  <c r="R72" i="3" s="1"/>
  <c r="P152" i="3"/>
  <c r="R152" i="3" s="1"/>
  <c r="P74" i="3"/>
  <c r="R74" i="3" s="1"/>
  <c r="P146" i="3"/>
  <c r="R146" i="3" s="1"/>
  <c r="P130" i="3"/>
  <c r="R130" i="3" s="1"/>
  <c r="P112" i="3"/>
  <c r="R112" i="3" s="1"/>
  <c r="P118" i="3"/>
  <c r="R118" i="3" s="1"/>
  <c r="P105" i="3"/>
  <c r="R105" i="3" s="1"/>
  <c r="P67" i="3"/>
  <c r="R67" i="3" s="1"/>
  <c r="P19" i="3"/>
  <c r="R19" i="3" s="1"/>
  <c r="P44" i="3"/>
  <c r="R44" i="3" s="1"/>
  <c r="P128" i="3"/>
  <c r="R128" i="3" s="1"/>
  <c r="P100" i="3"/>
  <c r="R100" i="3" s="1"/>
  <c r="P115" i="3"/>
  <c r="R115" i="3" s="1"/>
  <c r="P18" i="3"/>
  <c r="R18" i="3" s="1"/>
  <c r="P139" i="3"/>
  <c r="R139" i="3" s="1"/>
  <c r="P66" i="3"/>
  <c r="R66" i="3" s="1"/>
  <c r="P98" i="3"/>
  <c r="R98" i="3" s="1"/>
  <c r="P60" i="3"/>
  <c r="R60" i="3" s="1"/>
  <c r="P151" i="3"/>
  <c r="R151" i="3" s="1"/>
  <c r="P120" i="3"/>
  <c r="R120" i="3" s="1"/>
  <c r="P54" i="3"/>
  <c r="R54" i="3" s="1"/>
  <c r="P160" i="3"/>
  <c r="R160" i="3" s="1"/>
  <c r="P28" i="3"/>
  <c r="R28" i="3" s="1"/>
  <c r="P53" i="3"/>
  <c r="R53" i="3" s="1"/>
  <c r="P86" i="3"/>
  <c r="R86" i="3" s="1"/>
  <c r="P114" i="3"/>
  <c r="R114" i="3" s="1"/>
  <c r="P102" i="3"/>
  <c r="R102" i="3" s="1"/>
  <c r="P7" i="3"/>
  <c r="R7" i="3" s="1"/>
  <c r="P2" i="3"/>
  <c r="R2" i="3" s="1"/>
  <c r="P140" i="3"/>
  <c r="R140" i="3" s="1"/>
  <c r="P110" i="3"/>
  <c r="R110" i="3" s="1"/>
  <c r="P133" i="3"/>
  <c r="R133" i="3" s="1"/>
  <c r="P46" i="3"/>
  <c r="R46" i="3" s="1"/>
  <c r="P41" i="3"/>
  <c r="R41" i="3" s="1"/>
  <c r="P82" i="3"/>
  <c r="R82" i="3" s="1"/>
  <c r="P80" i="3"/>
  <c r="R80" i="3" s="1"/>
  <c r="P11" i="3"/>
  <c r="R11" i="3" s="1"/>
  <c r="P14" i="3"/>
  <c r="R14" i="3" s="1"/>
  <c r="P42" i="3"/>
  <c r="R42" i="3" s="1"/>
  <c r="P15" i="3"/>
  <c r="R15" i="3" s="1"/>
  <c r="P38" i="3"/>
  <c r="R38" i="3" s="1"/>
  <c r="P99" i="3"/>
  <c r="R99" i="3" s="1"/>
  <c r="P125" i="3"/>
  <c r="R125" i="3" s="1"/>
  <c r="P10" i="3"/>
  <c r="R10" i="3" s="1"/>
  <c r="P40" i="3"/>
  <c r="R40" i="3" s="1"/>
  <c r="P13" i="3"/>
  <c r="R13" i="3" s="1"/>
  <c r="P81" i="3"/>
  <c r="R81" i="3" s="1"/>
  <c r="P75" i="3"/>
  <c r="R75" i="3" s="1"/>
  <c r="P92" i="3"/>
  <c r="R92" i="3" s="1"/>
  <c r="P50" i="3"/>
  <c r="R50" i="3" s="1"/>
  <c r="P158" i="3"/>
  <c r="R158" i="3" s="1"/>
  <c r="P159" i="3"/>
  <c r="R159" i="3" s="1"/>
  <c r="P95" i="3"/>
  <c r="R95" i="3" s="1"/>
  <c r="P91" i="3"/>
  <c r="R91" i="3" s="1"/>
  <c r="P4" i="3"/>
  <c r="R4" i="3" s="1"/>
  <c r="P136" i="3"/>
  <c r="R136" i="3" s="1"/>
  <c r="P144" i="3"/>
  <c r="R144" i="3" s="1"/>
  <c r="P22" i="3"/>
  <c r="R22" i="3" s="1"/>
  <c r="P25" i="3"/>
  <c r="R25" i="3" s="1"/>
  <c r="P135" i="3"/>
  <c r="R135" i="3" s="1"/>
  <c r="P71" i="3"/>
  <c r="R71" i="3" s="1"/>
  <c r="P47" i="3"/>
  <c r="R47" i="3" s="1"/>
  <c r="P55" i="3"/>
  <c r="R55" i="3" s="1"/>
  <c r="P117" i="3"/>
  <c r="R117" i="3" s="1"/>
  <c r="P78" i="3"/>
  <c r="R78" i="3" s="1"/>
  <c r="P84" i="3"/>
  <c r="R84" i="3" s="1"/>
  <c r="P104" i="3"/>
  <c r="R104" i="3" s="1"/>
  <c r="P126" i="3"/>
  <c r="R126" i="3" s="1"/>
  <c r="P134" i="3"/>
  <c r="R134" i="3" s="1"/>
  <c r="P143" i="3"/>
  <c r="R143" i="3" s="1"/>
  <c r="P97" i="3"/>
  <c r="R97" i="3" s="1"/>
  <c r="P131" i="3"/>
  <c r="R131" i="3" s="1"/>
  <c r="P83" i="3"/>
  <c r="R83" i="3" s="1"/>
  <c r="P87" i="3"/>
  <c r="R87" i="3" s="1"/>
  <c r="P121" i="3"/>
  <c r="R121" i="3" s="1"/>
  <c r="P157" i="3"/>
  <c r="R157" i="3" s="1"/>
  <c r="P141" i="3"/>
  <c r="R141" i="3" s="1"/>
  <c r="P3" i="3"/>
  <c r="R3" i="3" s="1"/>
  <c r="P150" i="3"/>
  <c r="R150" i="3" s="1"/>
  <c r="P33" i="3"/>
  <c r="R33" i="3" s="1"/>
  <c r="P101" i="3"/>
  <c r="R101" i="3" s="1"/>
  <c r="P124" i="3"/>
  <c r="R124" i="3" s="1"/>
  <c r="P20" i="3"/>
  <c r="R20" i="3" s="1"/>
  <c r="P154" i="3"/>
  <c r="R154" i="3" s="1"/>
  <c r="P129" i="3"/>
  <c r="R129" i="3" s="1"/>
  <c r="P5" i="3"/>
  <c r="R5" i="3" s="1"/>
  <c r="P63" i="3"/>
  <c r="R63" i="3" s="1"/>
  <c r="P27" i="3"/>
  <c r="R27" i="3" s="1"/>
  <c r="P31" i="3"/>
  <c r="R31" i="3" s="1"/>
  <c r="P153" i="3"/>
  <c r="R153" i="3" s="1"/>
  <c r="P51" i="3"/>
  <c r="R51" i="3" s="1"/>
  <c r="P119" i="3"/>
  <c r="R119" i="3" s="1"/>
  <c r="P132" i="3"/>
  <c r="R132" i="3" s="1"/>
  <c r="Z119" i="3" l="1"/>
  <c r="Z121" i="3"/>
  <c r="Z25" i="3"/>
  <c r="Z158" i="3"/>
  <c r="Z60" i="3"/>
  <c r="Z44" i="3"/>
  <c r="Z62" i="3"/>
  <c r="Z142" i="3"/>
  <c r="Z108" i="3"/>
  <c r="Z111" i="3"/>
  <c r="Z129" i="3"/>
  <c r="Z20" i="3"/>
  <c r="Z87" i="3"/>
  <c r="Z84" i="3"/>
  <c r="Z22" i="3"/>
  <c r="Z41" i="3"/>
  <c r="Z86" i="3"/>
  <c r="Z116" i="3"/>
  <c r="Z137" i="3"/>
  <c r="Z127" i="3"/>
  <c r="Z49" i="3"/>
  <c r="Z153" i="3"/>
  <c r="Z124" i="3"/>
  <c r="Z78" i="3"/>
  <c r="Z92" i="3"/>
  <c r="Z38" i="3"/>
  <c r="Z46" i="3"/>
  <c r="Z94" i="3"/>
  <c r="Z89" i="3"/>
  <c r="Z12" i="3"/>
  <c r="Z70" i="3"/>
  <c r="Z68" i="3"/>
  <c r="Z132" i="3"/>
  <c r="Z31" i="3"/>
  <c r="Z15" i="3"/>
  <c r="Z28" i="3"/>
  <c r="Z105" i="3"/>
  <c r="Z36" i="3"/>
  <c r="Z113" i="3"/>
  <c r="Z52" i="3"/>
  <c r="Z33" i="3"/>
  <c r="Z97" i="3"/>
  <c r="Z55" i="3"/>
  <c r="Z4" i="3"/>
  <c r="Z81" i="3"/>
  <c r="Z110" i="3"/>
  <c r="Z118" i="3"/>
  <c r="Z103" i="3"/>
  <c r="Z6" i="3"/>
  <c r="Z65" i="3"/>
  <c r="Z156" i="3"/>
  <c r="Z9" i="3"/>
  <c r="Z39" i="3"/>
  <c r="Z76" i="3"/>
  <c r="Z63" i="3"/>
  <c r="Z150" i="3"/>
  <c r="Z143" i="3"/>
  <c r="Z47" i="3"/>
  <c r="Z14" i="3"/>
  <c r="Z140" i="3"/>
  <c r="Z54" i="3"/>
  <c r="Z145" i="3"/>
  <c r="Z148" i="3"/>
  <c r="Z57" i="3"/>
  <c r="Z134" i="3"/>
  <c r="Z71" i="3"/>
  <c r="Z95" i="3"/>
  <c r="Z7" i="3"/>
  <c r="Z100" i="3"/>
  <c r="Z130" i="3"/>
  <c r="Z73" i="3"/>
  <c r="Z30" i="3"/>
  <c r="Z26" i="3"/>
  <c r="Z2" i="3"/>
  <c r="AA2" i="3" s="1"/>
  <c r="V74" i="3"/>
  <c r="V62" i="3"/>
  <c r="V151" i="3"/>
  <c r="V49" i="3"/>
  <c r="V138" i="3"/>
  <c r="V36" i="3"/>
  <c r="V126" i="3"/>
  <c r="V23" i="3"/>
  <c r="V113" i="3"/>
  <c r="V10" i="3"/>
  <c r="V100" i="3"/>
  <c r="V87" i="3"/>
  <c r="S152" i="2"/>
  <c r="U152" i="2" s="1"/>
  <c r="S155" i="2"/>
  <c r="U155" i="2" s="1"/>
  <c r="S6" i="2"/>
  <c r="U6" i="2" s="1"/>
  <c r="S73" i="2"/>
  <c r="U73" i="2" s="1"/>
  <c r="S128" i="2"/>
  <c r="U128" i="2" s="1"/>
  <c r="S129" i="2"/>
  <c r="U129" i="2" s="1"/>
  <c r="V72" i="2"/>
  <c r="S136" i="2"/>
  <c r="U136" i="2" s="1"/>
  <c r="S67" i="2"/>
  <c r="U67" i="2" s="1"/>
  <c r="V107" i="2"/>
  <c r="V13" i="2"/>
  <c r="S120" i="2"/>
  <c r="U120" i="2" s="1"/>
  <c r="V5" i="2"/>
  <c r="V147" i="2"/>
  <c r="V76" i="2"/>
  <c r="S38" i="2"/>
  <c r="U38" i="2" s="1"/>
  <c r="V96" i="2"/>
  <c r="S83" i="2"/>
  <c r="U83" i="2" s="1"/>
  <c r="S112" i="2"/>
  <c r="U112" i="2" s="1"/>
  <c r="S31" i="2"/>
  <c r="U31" i="2" s="1"/>
  <c r="S41" i="2"/>
  <c r="U41" i="2" s="1"/>
  <c r="V45" i="2"/>
  <c r="V55" i="2"/>
  <c r="S68" i="2"/>
  <c r="U68" i="2" s="1"/>
  <c r="S119" i="2"/>
  <c r="U119" i="2" s="1"/>
  <c r="S27" i="2"/>
  <c r="U27" i="2" s="1"/>
  <c r="V37" i="2"/>
  <c r="S23" i="2"/>
  <c r="U23" i="2" s="1"/>
  <c r="S47" i="2"/>
  <c r="U47" i="2" s="1"/>
  <c r="S60" i="2"/>
  <c r="U60" i="2" s="1"/>
  <c r="V92" i="2"/>
  <c r="S105" i="2"/>
  <c r="U105" i="2" s="1"/>
  <c r="V26" i="2"/>
  <c r="S46" i="2"/>
  <c r="U46" i="2" s="1"/>
  <c r="S75" i="2"/>
  <c r="U75" i="2" s="1"/>
  <c r="S85" i="2"/>
  <c r="U85" i="2" s="1"/>
  <c r="S104" i="2"/>
  <c r="U104" i="2" s="1"/>
  <c r="V142" i="2"/>
  <c r="S2" i="2"/>
  <c r="U2" i="2" s="1"/>
  <c r="S30" i="2"/>
  <c r="U30" i="2" s="1"/>
  <c r="P61" i="2"/>
  <c r="R61" i="2" s="1"/>
  <c r="S91" i="2"/>
  <c r="U91" i="2" s="1"/>
  <c r="S123" i="2"/>
  <c r="U123" i="2" s="1"/>
  <c r="S127" i="2"/>
  <c r="U127" i="2" s="1"/>
  <c r="S149" i="2"/>
  <c r="U149" i="2" s="1"/>
  <c r="V150" i="2"/>
  <c r="S10" i="2"/>
  <c r="U10" i="2" s="1"/>
  <c r="V25" i="2"/>
  <c r="S42" i="2"/>
  <c r="U42" i="2" s="1"/>
  <c r="S103" i="2"/>
  <c r="U103" i="2" s="1"/>
  <c r="S113" i="2"/>
  <c r="U113" i="2" s="1"/>
  <c r="S143" i="2"/>
  <c r="U143" i="2" s="1"/>
  <c r="S153" i="2"/>
  <c r="U153" i="2" s="1"/>
  <c r="S160" i="2"/>
  <c r="U160" i="2" s="1"/>
  <c r="S9" i="2"/>
  <c r="U9" i="2" s="1"/>
  <c r="S89" i="2"/>
  <c r="U89" i="2" s="1"/>
  <c r="S111" i="2"/>
  <c r="U111" i="2" s="1"/>
  <c r="S121" i="2"/>
  <c r="U121" i="2" s="1"/>
  <c r="S137" i="2"/>
  <c r="U137" i="2" s="1"/>
  <c r="V54" i="2"/>
  <c r="S22" i="2"/>
  <c r="U22" i="2" s="1"/>
  <c r="S57" i="2"/>
  <c r="U57" i="2" s="1"/>
  <c r="S63" i="2"/>
  <c r="U63" i="2" s="1"/>
  <c r="S88" i="2"/>
  <c r="U88" i="2" s="1"/>
  <c r="V58" i="2"/>
  <c r="S7" i="2"/>
  <c r="U7" i="2" s="1"/>
  <c r="V33" i="2"/>
  <c r="V34" i="2"/>
  <c r="V51" i="2"/>
  <c r="V52" i="2"/>
  <c r="S79" i="2"/>
  <c r="U79" i="2" s="1"/>
  <c r="S80" i="2"/>
  <c r="U80" i="2" s="1"/>
  <c r="S81" i="2"/>
  <c r="U81" i="2" s="1"/>
  <c r="S87" i="2"/>
  <c r="U87" i="2" s="1"/>
  <c r="V95" i="2"/>
  <c r="V100" i="2"/>
  <c r="S131" i="2"/>
  <c r="U131" i="2" s="1"/>
  <c r="S133" i="2"/>
  <c r="U133" i="2" s="1"/>
  <c r="V134" i="2"/>
  <c r="S135" i="2"/>
  <c r="U135" i="2" s="1"/>
  <c r="S159" i="2"/>
  <c r="U159" i="2" s="1"/>
  <c r="V21" i="2"/>
  <c r="V59" i="2"/>
  <c r="V99" i="2"/>
  <c r="V132" i="2"/>
  <c r="S3" i="2"/>
  <c r="U3" i="2" s="1"/>
  <c r="S15" i="2"/>
  <c r="U15" i="2" s="1"/>
  <c r="V16" i="2"/>
  <c r="S17" i="2"/>
  <c r="U17" i="2" s="1"/>
  <c r="S18" i="2"/>
  <c r="U18" i="2" s="1"/>
  <c r="V29" i="2"/>
  <c r="V70" i="2"/>
  <c r="S71" i="2"/>
  <c r="U71" i="2" s="1"/>
  <c r="V84" i="2"/>
  <c r="S115" i="2"/>
  <c r="U115" i="2" s="1"/>
  <c r="S117" i="2"/>
  <c r="U117" i="2" s="1"/>
  <c r="V124" i="2"/>
  <c r="S139" i="2"/>
  <c r="U139" i="2" s="1"/>
  <c r="S144" i="2"/>
  <c r="U144" i="2" s="1"/>
  <c r="S145" i="2"/>
  <c r="U145" i="2" s="1"/>
  <c r="S151" i="2"/>
  <c r="U151" i="2" s="1"/>
  <c r="V64" i="2"/>
  <c r="S97" i="2"/>
  <c r="U97" i="2" s="1"/>
  <c r="V116" i="2"/>
  <c r="V140" i="2"/>
  <c r="V156" i="2"/>
  <c r="S43" i="2"/>
  <c r="U43" i="2" s="1"/>
  <c r="S61" i="2"/>
  <c r="U61" i="2" s="1"/>
  <c r="S101" i="2"/>
  <c r="U101" i="2" s="1"/>
  <c r="V108" i="2"/>
  <c r="V148" i="2"/>
  <c r="S157" i="3"/>
  <c r="U157" i="3" s="1"/>
  <c r="Z157" i="3" s="1"/>
  <c r="V157" i="3"/>
  <c r="S80" i="3"/>
  <c r="U80" i="3" s="1"/>
  <c r="Z80" i="3" s="1"/>
  <c r="V80" i="3"/>
  <c r="S120" i="3"/>
  <c r="U120" i="3" s="1"/>
  <c r="Z120" i="3" s="1"/>
  <c r="V120" i="3"/>
  <c r="S35" i="3"/>
  <c r="U35" i="3" s="1"/>
  <c r="Z35" i="3" s="1"/>
  <c r="V35" i="3"/>
  <c r="S43" i="3"/>
  <c r="U43" i="3" s="1"/>
  <c r="Z43" i="3" s="1"/>
  <c r="V43" i="3"/>
  <c r="S147" i="3"/>
  <c r="U147" i="3" s="1"/>
  <c r="Z147" i="3" s="1"/>
  <c r="V147" i="3"/>
  <c r="S48" i="3"/>
  <c r="U48" i="3" s="1"/>
  <c r="Z48" i="3" s="1"/>
  <c r="V48" i="3"/>
  <c r="S107" i="3"/>
  <c r="U107" i="3" s="1"/>
  <c r="Z107" i="3" s="1"/>
  <c r="V107" i="3"/>
  <c r="V150" i="3"/>
  <c r="V137" i="3"/>
  <c r="V124" i="3"/>
  <c r="V111" i="3"/>
  <c r="V98" i="3"/>
  <c r="V86" i="3"/>
  <c r="V73" i="3"/>
  <c r="V60" i="3"/>
  <c r="V47" i="3"/>
  <c r="V34" i="3"/>
  <c r="V22" i="3"/>
  <c r="V9" i="3"/>
  <c r="S96" i="3"/>
  <c r="U96" i="3" s="1"/>
  <c r="Z96" i="3" s="1"/>
  <c r="V96" i="3"/>
  <c r="S51" i="3"/>
  <c r="U51" i="3" s="1"/>
  <c r="Z51" i="3" s="1"/>
  <c r="V51" i="3"/>
  <c r="S104" i="3"/>
  <c r="U104" i="3" s="1"/>
  <c r="Z104" i="3" s="1"/>
  <c r="V104" i="3"/>
  <c r="S125" i="3"/>
  <c r="U125" i="3" s="1"/>
  <c r="Z125" i="3" s="1"/>
  <c r="V125" i="3"/>
  <c r="S128" i="3"/>
  <c r="U128" i="3" s="1"/>
  <c r="Z128" i="3" s="1"/>
  <c r="V128" i="3"/>
  <c r="S155" i="3"/>
  <c r="U155" i="3" s="1"/>
  <c r="Z155" i="3" s="1"/>
  <c r="V155" i="3"/>
  <c r="S37" i="3"/>
  <c r="U37" i="3" s="1"/>
  <c r="Z37" i="3" s="1"/>
  <c r="V37" i="3"/>
  <c r="S29" i="3"/>
  <c r="U29" i="3" s="1"/>
  <c r="Z29" i="3" s="1"/>
  <c r="V29" i="3"/>
  <c r="V148" i="3"/>
  <c r="V135" i="3"/>
  <c r="V122" i="3"/>
  <c r="V110" i="3"/>
  <c r="V97" i="3"/>
  <c r="V84" i="3"/>
  <c r="V71" i="3"/>
  <c r="V58" i="3"/>
  <c r="V46" i="3"/>
  <c r="V33" i="3"/>
  <c r="V20" i="3"/>
  <c r="V7" i="3"/>
  <c r="S40" i="3"/>
  <c r="U40" i="3" s="1"/>
  <c r="Z40" i="3" s="1"/>
  <c r="V40" i="3"/>
  <c r="S59" i="3"/>
  <c r="U59" i="3" s="1"/>
  <c r="Z59" i="3" s="1"/>
  <c r="V59" i="3"/>
  <c r="S99" i="3"/>
  <c r="U99" i="3" s="1"/>
  <c r="Z99" i="3" s="1"/>
  <c r="V99" i="3"/>
  <c r="S85" i="3"/>
  <c r="U85" i="3" s="1"/>
  <c r="Z85" i="3" s="1"/>
  <c r="V85" i="3"/>
  <c r="S16" i="3"/>
  <c r="U16" i="3" s="1"/>
  <c r="Z16" i="3" s="1"/>
  <c r="V16" i="3"/>
  <c r="S45" i="3"/>
  <c r="U45" i="3" s="1"/>
  <c r="Z45" i="3" s="1"/>
  <c r="V45" i="3"/>
  <c r="V159" i="3"/>
  <c r="V146" i="3"/>
  <c r="V134" i="3"/>
  <c r="V121" i="3"/>
  <c r="V108" i="3"/>
  <c r="V95" i="3"/>
  <c r="V82" i="3"/>
  <c r="V70" i="3"/>
  <c r="V57" i="3"/>
  <c r="V44" i="3"/>
  <c r="V31" i="3"/>
  <c r="V18" i="3"/>
  <c r="V6" i="3"/>
  <c r="Q61" i="3"/>
  <c r="S8" i="3"/>
  <c r="U8" i="3" s="1"/>
  <c r="Z8" i="3" s="1"/>
  <c r="V8" i="3"/>
  <c r="S101" i="3"/>
  <c r="U101" i="3" s="1"/>
  <c r="Z101" i="3" s="1"/>
  <c r="V101" i="3"/>
  <c r="S83" i="3"/>
  <c r="U83" i="3" s="1"/>
  <c r="Z83" i="3" s="1"/>
  <c r="V83" i="3"/>
  <c r="S144" i="3"/>
  <c r="U144" i="3" s="1"/>
  <c r="Z144" i="3" s="1"/>
  <c r="V144" i="3"/>
  <c r="S19" i="3"/>
  <c r="U19" i="3" s="1"/>
  <c r="Z19" i="3" s="1"/>
  <c r="V19" i="3"/>
  <c r="S152" i="3"/>
  <c r="U152" i="3" s="1"/>
  <c r="Z152" i="3" s="1"/>
  <c r="V152" i="3"/>
  <c r="S56" i="3"/>
  <c r="U56" i="3" s="1"/>
  <c r="Z56" i="3" s="1"/>
  <c r="V56" i="3"/>
  <c r="S64" i="3"/>
  <c r="U64" i="3" s="1"/>
  <c r="Z64" i="3" s="1"/>
  <c r="V64" i="3"/>
  <c r="V158" i="3"/>
  <c r="V145" i="3"/>
  <c r="V132" i="3"/>
  <c r="V119" i="3"/>
  <c r="V106" i="3"/>
  <c r="V94" i="3"/>
  <c r="V81" i="3"/>
  <c r="V68" i="3"/>
  <c r="V55" i="3"/>
  <c r="V42" i="3"/>
  <c r="V30" i="3"/>
  <c r="V17" i="3"/>
  <c r="V4" i="3"/>
  <c r="S112" i="3"/>
  <c r="U112" i="3" s="1"/>
  <c r="Z112" i="3" s="1"/>
  <c r="V112" i="3"/>
  <c r="S131" i="3"/>
  <c r="U131" i="3" s="1"/>
  <c r="Z131" i="3" s="1"/>
  <c r="V131" i="3"/>
  <c r="S117" i="3"/>
  <c r="U117" i="3" s="1"/>
  <c r="Z117" i="3" s="1"/>
  <c r="V117" i="3"/>
  <c r="S136" i="3"/>
  <c r="U136" i="3" s="1"/>
  <c r="Z136" i="3" s="1"/>
  <c r="V136" i="3"/>
  <c r="S75" i="3"/>
  <c r="U75" i="3" s="1"/>
  <c r="Z75" i="3" s="1"/>
  <c r="V75" i="3"/>
  <c r="S133" i="3"/>
  <c r="U133" i="3" s="1"/>
  <c r="Z133" i="3" s="1"/>
  <c r="V133" i="3"/>
  <c r="S53" i="3"/>
  <c r="U53" i="3" s="1"/>
  <c r="Z53" i="3" s="1"/>
  <c r="V53" i="3"/>
  <c r="S67" i="3"/>
  <c r="U67" i="3" s="1"/>
  <c r="Z67" i="3" s="1"/>
  <c r="V67" i="3"/>
  <c r="S72" i="3"/>
  <c r="U72" i="3" s="1"/>
  <c r="Z72" i="3" s="1"/>
  <c r="V72" i="3"/>
  <c r="S21" i="3"/>
  <c r="U21" i="3" s="1"/>
  <c r="Z21" i="3" s="1"/>
  <c r="V21" i="3"/>
  <c r="S24" i="3"/>
  <c r="U24" i="3" s="1"/>
  <c r="Z24" i="3" s="1"/>
  <c r="V24" i="3"/>
  <c r="S93" i="3"/>
  <c r="U93" i="3" s="1"/>
  <c r="Z93" i="3" s="1"/>
  <c r="V93" i="3"/>
  <c r="V156" i="3"/>
  <c r="V143" i="3"/>
  <c r="V130" i="3"/>
  <c r="V118" i="3"/>
  <c r="V105" i="3"/>
  <c r="V92" i="3"/>
  <c r="V79" i="3"/>
  <c r="V66" i="3"/>
  <c r="V54" i="3"/>
  <c r="V41" i="3"/>
  <c r="V28" i="3"/>
  <c r="V15" i="3"/>
  <c r="S141" i="3"/>
  <c r="U141" i="3" s="1"/>
  <c r="Z141" i="3" s="1"/>
  <c r="V141" i="3"/>
  <c r="S115" i="3"/>
  <c r="U115" i="3" s="1"/>
  <c r="Z115" i="3" s="1"/>
  <c r="V115" i="3"/>
  <c r="S69" i="3"/>
  <c r="U69" i="3" s="1"/>
  <c r="Z69" i="3" s="1"/>
  <c r="V69" i="3"/>
  <c r="S27" i="3"/>
  <c r="U27" i="3" s="1"/>
  <c r="Z27" i="3" s="1"/>
  <c r="V27" i="3"/>
  <c r="S139" i="3"/>
  <c r="U139" i="3" s="1"/>
  <c r="Z139" i="3" s="1"/>
  <c r="V139" i="3"/>
  <c r="S149" i="3"/>
  <c r="U149" i="3" s="1"/>
  <c r="Z149" i="3" s="1"/>
  <c r="V149" i="3"/>
  <c r="S88" i="3"/>
  <c r="U88" i="3" s="1"/>
  <c r="Z88" i="3" s="1"/>
  <c r="V88" i="3"/>
  <c r="S123" i="3"/>
  <c r="U123" i="3" s="1"/>
  <c r="Z123" i="3" s="1"/>
  <c r="V123" i="3"/>
  <c r="S77" i="3"/>
  <c r="U77" i="3" s="1"/>
  <c r="Z77" i="3" s="1"/>
  <c r="V77" i="3"/>
  <c r="S32" i="3"/>
  <c r="U32" i="3" s="1"/>
  <c r="Z32" i="3" s="1"/>
  <c r="V32" i="3"/>
  <c r="S61" i="3"/>
  <c r="U61" i="3" s="1"/>
  <c r="V61" i="3"/>
  <c r="V154" i="3"/>
  <c r="V142" i="3"/>
  <c r="V129" i="3"/>
  <c r="V116" i="3"/>
  <c r="V103" i="3"/>
  <c r="V90" i="3"/>
  <c r="V78" i="3"/>
  <c r="V65" i="3"/>
  <c r="V52" i="3"/>
  <c r="V39" i="3"/>
  <c r="V26" i="3"/>
  <c r="V14" i="3"/>
  <c r="S11" i="3"/>
  <c r="U11" i="3" s="1"/>
  <c r="Z11" i="3" s="1"/>
  <c r="V11" i="3"/>
  <c r="S109" i="3"/>
  <c r="U109" i="3" s="1"/>
  <c r="Z109" i="3" s="1"/>
  <c r="V109" i="3"/>
  <c r="S5" i="3"/>
  <c r="U5" i="3" s="1"/>
  <c r="Z5" i="3" s="1"/>
  <c r="V5" i="3"/>
  <c r="S3" i="3"/>
  <c r="U3" i="3" s="1"/>
  <c r="Z3" i="3" s="1"/>
  <c r="V3" i="3"/>
  <c r="S91" i="3"/>
  <c r="U91" i="3" s="1"/>
  <c r="Z91" i="3" s="1"/>
  <c r="V91" i="3"/>
  <c r="S13" i="3"/>
  <c r="U13" i="3" s="1"/>
  <c r="Z13" i="3" s="1"/>
  <c r="V13" i="3"/>
  <c r="S160" i="3"/>
  <c r="U160" i="3" s="1"/>
  <c r="Z160" i="3" s="1"/>
  <c r="V160" i="3"/>
  <c r="V2" i="3"/>
  <c r="V153" i="3"/>
  <c r="V140" i="3"/>
  <c r="V127" i="3"/>
  <c r="V114" i="3"/>
  <c r="V102" i="3"/>
  <c r="V89" i="3"/>
  <c r="V76" i="3"/>
  <c r="V63" i="3"/>
  <c r="V50" i="3"/>
  <c r="V38" i="3"/>
  <c r="V25" i="3"/>
  <c r="V12" i="3"/>
  <c r="J160" i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159" i="1"/>
  <c r="J157" i="1"/>
  <c r="J155" i="1"/>
  <c r="J153" i="1"/>
  <c r="J151" i="1"/>
  <c r="J149" i="1"/>
  <c r="J147" i="1"/>
  <c r="J145" i="1"/>
  <c r="J143" i="1"/>
  <c r="J141" i="1"/>
  <c r="J139" i="1"/>
  <c r="J137" i="1"/>
  <c r="J135" i="1"/>
  <c r="J133" i="1"/>
  <c r="J131" i="1"/>
  <c r="J129" i="1"/>
  <c r="J127" i="1"/>
  <c r="J125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V48" i="2"/>
  <c r="S40" i="2"/>
  <c r="U40" i="2" s="1"/>
  <c r="V40" i="2"/>
  <c r="V65" i="2"/>
  <c r="S65" i="2"/>
  <c r="U65" i="2" s="1"/>
  <c r="S118" i="2"/>
  <c r="U118" i="2" s="1"/>
  <c r="V118" i="2"/>
  <c r="S24" i="2"/>
  <c r="U24" i="2" s="1"/>
  <c r="V24" i="2"/>
  <c r="S114" i="2"/>
  <c r="U114" i="2" s="1"/>
  <c r="V114" i="2"/>
  <c r="S130" i="2"/>
  <c r="U130" i="2" s="1"/>
  <c r="V130" i="2"/>
  <c r="S82" i="2"/>
  <c r="U82" i="2" s="1"/>
  <c r="V82" i="2"/>
  <c r="S146" i="2"/>
  <c r="U146" i="2" s="1"/>
  <c r="V146" i="2"/>
  <c r="S102" i="2"/>
  <c r="U102" i="2" s="1"/>
  <c r="V102" i="2"/>
  <c r="V49" i="2"/>
  <c r="S49" i="2"/>
  <c r="U49" i="2" s="1"/>
  <c r="S98" i="2"/>
  <c r="U98" i="2" s="1"/>
  <c r="V98" i="2"/>
  <c r="S86" i="2"/>
  <c r="U86" i="2" s="1"/>
  <c r="V86" i="2"/>
  <c r="V8" i="2"/>
  <c r="S11" i="2"/>
  <c r="U11" i="2" s="1"/>
  <c r="S14" i="2"/>
  <c r="U14" i="2" s="1"/>
  <c r="S19" i="2"/>
  <c r="U19" i="2" s="1"/>
  <c r="S32" i="2"/>
  <c r="U32" i="2" s="1"/>
  <c r="V32" i="2"/>
  <c r="S35" i="2"/>
  <c r="U35" i="2" s="1"/>
  <c r="S4" i="2"/>
  <c r="U4" i="2" s="1"/>
  <c r="S12" i="2"/>
  <c r="U12" i="2" s="1"/>
  <c r="S20" i="2"/>
  <c r="U20" i="2" s="1"/>
  <c r="S28" i="2"/>
  <c r="U28" i="2" s="1"/>
  <c r="S36" i="2"/>
  <c r="U36" i="2" s="1"/>
  <c r="S44" i="2"/>
  <c r="U44" i="2" s="1"/>
  <c r="S56" i="2"/>
  <c r="U56" i="2" s="1"/>
  <c r="S154" i="2"/>
  <c r="U154" i="2" s="1"/>
  <c r="V154" i="2"/>
  <c r="S157" i="2"/>
  <c r="U157" i="2" s="1"/>
  <c r="S39" i="2"/>
  <c r="U39" i="2" s="1"/>
  <c r="V50" i="2"/>
  <c r="V66" i="2"/>
  <c r="S74" i="2"/>
  <c r="U74" i="2" s="1"/>
  <c r="V74" i="2"/>
  <c r="S90" i="2"/>
  <c r="U90" i="2" s="1"/>
  <c r="V90" i="2"/>
  <c r="S106" i="2"/>
  <c r="U106" i="2" s="1"/>
  <c r="V106" i="2"/>
  <c r="S122" i="2"/>
  <c r="U122" i="2" s="1"/>
  <c r="V122" i="2"/>
  <c r="S138" i="2"/>
  <c r="U138" i="2" s="1"/>
  <c r="V138" i="2"/>
  <c r="S53" i="2"/>
  <c r="U53" i="2" s="1"/>
  <c r="V62" i="2"/>
  <c r="S69" i="2"/>
  <c r="U69" i="2" s="1"/>
  <c r="S77" i="2"/>
  <c r="U77" i="2" s="1"/>
  <c r="V78" i="2"/>
  <c r="S93" i="2"/>
  <c r="U93" i="2" s="1"/>
  <c r="V94" i="2"/>
  <c r="S109" i="2"/>
  <c r="U109" i="2" s="1"/>
  <c r="V110" i="2"/>
  <c r="S125" i="2"/>
  <c r="U125" i="2" s="1"/>
  <c r="V126" i="2"/>
  <c r="S141" i="2"/>
  <c r="U141" i="2" s="1"/>
  <c r="S158" i="2"/>
  <c r="U158" i="2" s="1"/>
  <c r="Z61" i="3" l="1"/>
</calcChain>
</file>

<file path=xl/sharedStrings.xml><?xml version="1.0" encoding="utf-8"?>
<sst xmlns="http://schemas.openxmlformats.org/spreadsheetml/2006/main" count="3096" uniqueCount="209">
  <si>
    <t>County</t>
  </si>
  <si>
    <t>Margin</t>
  </si>
  <si>
    <t>Est. votes reported</t>
  </si>
  <si>
    <t>Total votes</t>
  </si>
  <si>
    <t>Absentee</t>
  </si>
  <si>
    <t>Fulton</t>
  </si>
  <si>
    <t>Gwinnett</t>
  </si>
  <si>
    <t>Cobb</t>
  </si>
  <si>
    <t>DeKalb</t>
  </si>
  <si>
    <t>Cherokee</t>
  </si>
  <si>
    <t>Chatham</t>
  </si>
  <si>
    <t>Forsyth</t>
  </si>
  <si>
    <t>Henry</t>
  </si>
  <si>
    <t>Clayton</t>
  </si>
  <si>
    <t>Hall</t>
  </si>
  <si>
    <t>Richmond</t>
  </si>
  <si>
    <t>Paulding</t>
  </si>
  <si>
    <t>Columbia</t>
  </si>
  <si>
    <t>Muscogee</t>
  </si>
  <si>
    <t>Coweta</t>
  </si>
  <si>
    <t>Houston</t>
  </si>
  <si>
    <t>Fayette</t>
  </si>
  <si>
    <t>Bibb</t>
  </si>
  <si>
    <t>Douglas</t>
  </si>
  <si>
    <t>Carroll</t>
  </si>
  <si>
    <t>Newton</t>
  </si>
  <si>
    <t>Clarke</t>
  </si>
  <si>
    <t>Walton</t>
  </si>
  <si>
    <t>Bartow</t>
  </si>
  <si>
    <t>Lowndes</t>
  </si>
  <si>
    <t>Rockdale</t>
  </si>
  <si>
    <t>Glynn</t>
  </si>
  <si>
    <t>Floyd</t>
  </si>
  <si>
    <t>Barrow</t>
  </si>
  <si>
    <t>Jackson</t>
  </si>
  <si>
    <t>Whitfield</t>
  </si>
  <si>
    <t>Dougherty</t>
  </si>
  <si>
    <t>Catoosa</t>
  </si>
  <si>
    <t>Effingham</t>
  </si>
  <si>
    <t>Spalding</t>
  </si>
  <si>
    <t>Bulloch</t>
  </si>
  <si>
    <t>Troup</t>
  </si>
  <si>
    <t>Walker</t>
  </si>
  <si>
    <t>Oconee</t>
  </si>
  <si>
    <t>Gordon</t>
  </si>
  <si>
    <t>Camden</t>
  </si>
  <si>
    <t>Laurens</t>
  </si>
  <si>
    <t>Thomas</t>
  </si>
  <si>
    <t>Liberty</t>
  </si>
  <si>
    <t>Bryan</t>
  </si>
  <si>
    <t>Habersham</t>
  </si>
  <si>
    <t>Harris</t>
  </si>
  <si>
    <t>Baldwin</t>
  </si>
  <si>
    <t>Polk</t>
  </si>
  <si>
    <t>Pickens</t>
  </si>
  <si>
    <t>Lee</t>
  </si>
  <si>
    <t>Gilmer</t>
  </si>
  <si>
    <t>Tift</t>
  </si>
  <si>
    <t>Colquitt</t>
  </si>
  <si>
    <t>Dawson</t>
  </si>
  <si>
    <t>Monroe</t>
  </si>
  <si>
    <t>Union</t>
  </si>
  <si>
    <t>Lumpkin</t>
  </si>
  <si>
    <t>Murray</t>
  </si>
  <si>
    <t>Coffee</t>
  </si>
  <si>
    <t>Madison</t>
  </si>
  <si>
    <t>Jones</t>
  </si>
  <si>
    <t>Fannin</t>
  </si>
  <si>
    <t>White</t>
  </si>
  <si>
    <t>Haralson</t>
  </si>
  <si>
    <t>Ware</t>
  </si>
  <si>
    <t>Upson</t>
  </si>
  <si>
    <t>Wayne</t>
  </si>
  <si>
    <t>Hart</t>
  </si>
  <si>
    <t>Peach</t>
  </si>
  <si>
    <t>Sumter</t>
  </si>
  <si>
    <t>Stephens</t>
  </si>
  <si>
    <t>Putnam</t>
  </si>
  <si>
    <t>Butts</t>
  </si>
  <si>
    <t>Morgan</t>
  </si>
  <si>
    <t>Decatur</t>
  </si>
  <si>
    <t>Greene</t>
  </si>
  <si>
    <t>Toombs</t>
  </si>
  <si>
    <t>Meriwether</t>
  </si>
  <si>
    <t>Franklin</t>
  </si>
  <si>
    <t>Pike</t>
  </si>
  <si>
    <t>Grady</t>
  </si>
  <si>
    <t>Burke</t>
  </si>
  <si>
    <t>McDuffie</t>
  </si>
  <si>
    <t>Chattooga</t>
  </si>
  <si>
    <t>Rabun</t>
  </si>
  <si>
    <t>Emanuel</t>
  </si>
  <si>
    <t>Washington</t>
  </si>
  <si>
    <t>Worth</t>
  </si>
  <si>
    <t>Elbert</t>
  </si>
  <si>
    <t>Pierce</t>
  </si>
  <si>
    <t>Lamar</t>
  </si>
  <si>
    <t>Mitchell</t>
  </si>
  <si>
    <t>Banks</t>
  </si>
  <si>
    <t>Appling</t>
  </si>
  <si>
    <t>Tattnall</t>
  </si>
  <si>
    <t>Oglethorpe</t>
  </si>
  <si>
    <t>Dodge</t>
  </si>
  <si>
    <t>Crisp</t>
  </si>
  <si>
    <t>Towns</t>
  </si>
  <si>
    <t>Brantley</t>
  </si>
  <si>
    <t>Berrien</t>
  </si>
  <si>
    <t>Jasper</t>
  </si>
  <si>
    <t>Jefferson</t>
  </si>
  <si>
    <t>Dade</t>
  </si>
  <si>
    <t>Brooks</t>
  </si>
  <si>
    <t>Cook</t>
  </si>
  <si>
    <t>McIntosh</t>
  </si>
  <si>
    <t>Screven</t>
  </si>
  <si>
    <t>Ben Hill</t>
  </si>
  <si>
    <t>Crawford</t>
  </si>
  <si>
    <t>Jeff Davis</t>
  </si>
  <si>
    <t>Bleckley</t>
  </si>
  <si>
    <t>Long</t>
  </si>
  <si>
    <t>Heard</t>
  </si>
  <si>
    <t>Early</t>
  </si>
  <si>
    <t>Wilkes</t>
  </si>
  <si>
    <t>Wilkinson</t>
  </si>
  <si>
    <t>Bacon</t>
  </si>
  <si>
    <t>Macon</t>
  </si>
  <si>
    <t>Lincoln</t>
  </si>
  <si>
    <t>Charlton</t>
  </si>
  <si>
    <t>Twiggs</t>
  </si>
  <si>
    <t>Candler</t>
  </si>
  <si>
    <t>Terrell</t>
  </si>
  <si>
    <t>Telfair</t>
  </si>
  <si>
    <t>Evans</t>
  </si>
  <si>
    <t>Irwin</t>
  </si>
  <si>
    <t>Hancock</t>
  </si>
  <si>
    <t>Dooly</t>
  </si>
  <si>
    <t>Johnson</t>
  </si>
  <si>
    <t>Pulaski</t>
  </si>
  <si>
    <t>Montgomery</t>
  </si>
  <si>
    <t>Seminole</t>
  </si>
  <si>
    <t>Taylor</t>
  </si>
  <si>
    <t>Turner</t>
  </si>
  <si>
    <t>Marion</t>
  </si>
  <si>
    <t>Lanier</t>
  </si>
  <si>
    <t>Talbot</t>
  </si>
  <si>
    <t>Jenkins</t>
  </si>
  <si>
    <t>Wilcox</t>
  </si>
  <si>
    <t>Atkinson</t>
  </si>
  <si>
    <t>Treutlen</t>
  </si>
  <si>
    <t>Randolph</t>
  </si>
  <si>
    <t>Clinch</t>
  </si>
  <si>
    <t>Miller</t>
  </si>
  <si>
    <t>Warren</t>
  </si>
  <si>
    <t>Wheeler</t>
  </si>
  <si>
    <t>Schley</t>
  </si>
  <si>
    <t>Calhoun</t>
  </si>
  <si>
    <t>Stewart</t>
  </si>
  <si>
    <t>Chattahoochee</t>
  </si>
  <si>
    <t>Glascock</t>
  </si>
  <si>
    <t>Baker</t>
  </si>
  <si>
    <t>Echols</t>
  </si>
  <si>
    <t>Clay</t>
  </si>
  <si>
    <t>Webster</t>
  </si>
  <si>
    <t>Quitman</t>
  </si>
  <si>
    <t>Taliaferro</t>
  </si>
  <si>
    <t>D</t>
  </si>
  <si>
    <t>R</t>
  </si>
  <si>
    <t xml:space="preserve">Ossoff </t>
  </si>
  <si>
    <t xml:space="preserve">Perdue </t>
  </si>
  <si>
    <t xml:space="preserve">Warnock </t>
  </si>
  <si>
    <t xml:space="preserve">Loeffler </t>
  </si>
  <si>
    <t>Winner</t>
  </si>
  <si>
    <t xml:space="preserve">Collins </t>
  </si>
  <si>
    <t>TurnoutPctChange</t>
  </si>
  <si>
    <t>MarginChange</t>
  </si>
  <si>
    <t xml:space="preserve">Biden </t>
  </si>
  <si>
    <t xml:space="preserve">Trump </t>
  </si>
  <si>
    <t>PctAbsentee</t>
  </si>
  <si>
    <t>PctVotes_Winner</t>
  </si>
  <si>
    <t>PctVotes_Loser</t>
  </si>
  <si>
    <t>NoVotes_Winner</t>
  </si>
  <si>
    <t>WinnerParty</t>
  </si>
  <si>
    <t>Totalvotes</t>
  </si>
  <si>
    <t>NoVotes_Loser</t>
  </si>
  <si>
    <t>Rwinner</t>
  </si>
  <si>
    <t>Rmargin</t>
  </si>
  <si>
    <t>Rparty</t>
  </si>
  <si>
    <t>RTotalVotes</t>
  </si>
  <si>
    <t>Rabsentee</t>
  </si>
  <si>
    <t>RPctAbsentee</t>
  </si>
  <si>
    <t>Nwinner</t>
  </si>
  <si>
    <t>Nparty</t>
  </si>
  <si>
    <t>Nmargin</t>
  </si>
  <si>
    <t>NTotalVotes</t>
  </si>
  <si>
    <t>Nabsentee</t>
  </si>
  <si>
    <t>NPctAbsentee</t>
  </si>
  <si>
    <t>RPctVotesWinner</t>
  </si>
  <si>
    <t>RPctVotesLoser</t>
  </si>
  <si>
    <t>RNoVotesWinner</t>
  </si>
  <si>
    <t>RNoVotesLoser</t>
  </si>
  <si>
    <t>NPctVotesWinner</t>
  </si>
  <si>
    <t>NPctVotesLoser</t>
  </si>
  <si>
    <t>NNoVotesWinner</t>
  </si>
  <si>
    <t>NNoVotesLoser</t>
  </si>
  <si>
    <t>NoTurnoutChange</t>
  </si>
  <si>
    <t>Election</t>
  </si>
  <si>
    <t>SPECIAL</t>
  </si>
  <si>
    <t>SENATE</t>
  </si>
  <si>
    <t>WinnerPctChange</t>
  </si>
  <si>
    <t>WinnerNoChange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</si>
</sst>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777777"/>
      <name val="Arial"/>
      <family val="2"/>
    </font>
    <font>
      <sz val="8"/>
      <color rgb="FF333333"/>
      <name val="Inherit"/>
    </font>
    <font>
      <b/>
      <sz val="8"/>
      <color rgb="FF1375B7"/>
      <name val="Inherit"/>
    </font>
    <font>
      <sz val="8.8000000000000007"/>
      <color rgb="FF1375B7"/>
      <name val="Inherit"/>
    </font>
    <font>
      <sz val="9.9"/>
      <color rgb="FF777777"/>
      <name val="Inherit"/>
    </font>
    <font>
      <sz val="9.9"/>
      <color rgb="FF333333"/>
      <name val="Inherit"/>
    </font>
    <font>
      <b/>
      <sz val="8"/>
      <color rgb="FFC93135"/>
      <name val="Inherit"/>
    </font>
    <font>
      <sz val="8.8000000000000007"/>
      <color rgb="FFC93135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/>
      <top/>
      <bottom style="medium">
        <color rgb="FFE2E2E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left" wrapText="1" inden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right" vertical="center" wrapText="1" indent="1"/>
    </xf>
    <xf numFmtId="0" fontId="7" fillId="2" borderId="1" xfId="0" applyFont="1" applyFill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horizontal="right" vertical="center" wrapText="1" indent="1"/>
    </xf>
    <xf numFmtId="3" fontId="6" fillId="2" borderId="1" xfId="0" applyNumberFormat="1" applyFont="1" applyFill="1" applyBorder="1" applyAlignment="1">
      <alignment horizontal="righ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right" vertical="center" wrapText="1" indent="1"/>
    </xf>
    <xf numFmtId="0" fontId="7" fillId="2" borderId="2" xfId="0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right" vertical="center" wrapText="1" indent="1"/>
    </xf>
    <xf numFmtId="3" fontId="6" fillId="2" borderId="2" xfId="0" applyNumberFormat="1" applyFont="1" applyFill="1" applyBorder="1" applyAlignment="1">
      <alignment horizontal="right" vertical="center" wrapText="1" indent="1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 wrapText="1" indent="1"/>
    </xf>
    <xf numFmtId="0" fontId="7" fillId="2" borderId="2" xfId="0" applyFont="1" applyFill="1" applyBorder="1" applyAlignment="1">
      <alignment horizontal="right" vertical="center" wrapText="1" indent="1"/>
    </xf>
    <xf numFmtId="0" fontId="2" fillId="2" borderId="2" xfId="0" applyFont="1" applyFill="1" applyBorder="1" applyAlignment="1">
      <alignment horizontal="left" wrapText="1" inden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3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10" fontId="0" fillId="0" borderId="0" xfId="2" applyNumberFormat="1" applyFont="1"/>
    <xf numFmtId="0" fontId="2" fillId="2" borderId="2" xfId="0" applyFont="1" applyFill="1" applyBorder="1" applyAlignment="1">
      <alignment horizontal="left" wrapText="1" indent="1"/>
    </xf>
    <xf numFmtId="2" fontId="6" fillId="2" borderId="1" xfId="2" applyNumberFormat="1" applyFont="1" applyFill="1" applyBorder="1" applyAlignment="1">
      <alignment horizontal="right" vertical="center" wrapText="1" indent="1"/>
    </xf>
    <xf numFmtId="2" fontId="0" fillId="0" borderId="0" xfId="2" applyNumberFormat="1" applyFon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E272-EFAC-4996-A59B-C7D974A411DB}">
  <dimension ref="A1:K160"/>
  <sheetViews>
    <sheetView workbookViewId="0">
      <selection activeCell="L1" sqref="L1:M160"/>
    </sheetView>
  </sheetViews>
  <sheetFormatPr defaultRowHeight="14.5"/>
  <cols>
    <col min="7" max="7" width="11.08984375" bestFit="1" customWidth="1"/>
    <col min="8" max="8" width="15.1796875" bestFit="1" customWidth="1"/>
    <col min="10" max="10" width="15.08984375" bestFit="1" customWidth="1"/>
    <col min="11" max="11" width="14.36328125" bestFit="1" customWidth="1"/>
  </cols>
  <sheetData>
    <row r="1" spans="1:11" ht="15" thickBot="1">
      <c r="A1" s="1" t="s">
        <v>0</v>
      </c>
      <c r="B1" s="2" t="s">
        <v>170</v>
      </c>
      <c r="C1" s="2" t="s">
        <v>180</v>
      </c>
      <c r="D1" s="21" t="s">
        <v>1</v>
      </c>
      <c r="E1" s="3" t="s">
        <v>181</v>
      </c>
      <c r="F1" s="3" t="s">
        <v>4</v>
      </c>
      <c r="G1" t="s">
        <v>176</v>
      </c>
      <c r="H1" t="s">
        <v>177</v>
      </c>
      <c r="I1" t="s">
        <v>178</v>
      </c>
      <c r="J1" t="s">
        <v>179</v>
      </c>
      <c r="K1" t="s">
        <v>182</v>
      </c>
    </row>
    <row r="2" spans="1:11" ht="15" thickBot="1">
      <c r="A2" s="4" t="s">
        <v>99</v>
      </c>
      <c r="B2" s="22" t="s">
        <v>175</v>
      </c>
      <c r="C2" s="18" t="s">
        <v>165</v>
      </c>
      <c r="D2" s="7">
        <v>57</v>
      </c>
      <c r="E2" s="8">
        <v>8390</v>
      </c>
      <c r="F2" s="9">
        <v>6237</v>
      </c>
      <c r="G2" s="26">
        <f>F2/E2</f>
        <v>0.74338498212157333</v>
      </c>
      <c r="H2">
        <f>(D2+100)/2</f>
        <v>78.5</v>
      </c>
      <c r="I2">
        <f>100-H2</f>
        <v>21.5</v>
      </c>
      <c r="J2" s="24">
        <f>H2/100*E2</f>
        <v>6586.1500000000005</v>
      </c>
      <c r="K2" s="24">
        <f>I2/100*E2</f>
        <v>1803.85</v>
      </c>
    </row>
    <row r="3" spans="1:11" ht="15" thickBot="1">
      <c r="A3" s="10" t="s">
        <v>146</v>
      </c>
      <c r="B3" s="17" t="s">
        <v>175</v>
      </c>
      <c r="C3" s="18" t="s">
        <v>165</v>
      </c>
      <c r="D3" s="14">
        <v>47</v>
      </c>
      <c r="E3" s="15">
        <v>3155</v>
      </c>
      <c r="F3" s="16">
        <v>2174</v>
      </c>
      <c r="G3" s="26">
        <f t="shared" ref="G3:G66" si="0">F3/E3</f>
        <v>0.68906497622820917</v>
      </c>
      <c r="H3">
        <f t="shared" ref="H3:H66" si="1">(D3+100)/2</f>
        <v>73.5</v>
      </c>
      <c r="I3">
        <f t="shared" ref="I3:I66" si="2">100-H3</f>
        <v>26.5</v>
      </c>
      <c r="J3" s="24">
        <f t="shared" ref="J3:J66" si="3">H3/100*E3</f>
        <v>2318.9250000000002</v>
      </c>
      <c r="K3" s="24">
        <f t="shared" ref="K3:K66" si="4">I3/100*E3</f>
        <v>836.07500000000005</v>
      </c>
    </row>
    <row r="4" spans="1:11" ht="15" thickBot="1">
      <c r="A4" s="10" t="s">
        <v>123</v>
      </c>
      <c r="B4" s="17" t="s">
        <v>175</v>
      </c>
      <c r="C4" s="18" t="s">
        <v>165</v>
      </c>
      <c r="D4" s="14">
        <v>73</v>
      </c>
      <c r="E4" s="15">
        <v>4667</v>
      </c>
      <c r="F4" s="16">
        <v>4087</v>
      </c>
      <c r="G4" s="26">
        <f t="shared" si="0"/>
        <v>0.87572316263124061</v>
      </c>
      <c r="H4">
        <f t="shared" si="1"/>
        <v>86.5</v>
      </c>
      <c r="I4">
        <f t="shared" si="2"/>
        <v>13.5</v>
      </c>
      <c r="J4" s="24">
        <f t="shared" si="3"/>
        <v>4036.9549999999999</v>
      </c>
      <c r="K4" s="24">
        <f t="shared" si="4"/>
        <v>630.04500000000007</v>
      </c>
    </row>
    <row r="5" spans="1:11" ht="15" thickBot="1">
      <c r="A5" s="10" t="s">
        <v>158</v>
      </c>
      <c r="B5" s="17" t="s">
        <v>175</v>
      </c>
      <c r="C5" s="18" t="s">
        <v>165</v>
      </c>
      <c r="D5" s="14">
        <v>16</v>
      </c>
      <c r="E5" s="15">
        <v>1555</v>
      </c>
      <c r="F5" s="16">
        <v>1111</v>
      </c>
      <c r="G5" s="26">
        <f t="shared" si="0"/>
        <v>0.71446945337620582</v>
      </c>
      <c r="H5">
        <f t="shared" si="1"/>
        <v>58</v>
      </c>
      <c r="I5">
        <f t="shared" si="2"/>
        <v>42</v>
      </c>
      <c r="J5" s="24">
        <f t="shared" si="3"/>
        <v>901.9</v>
      </c>
      <c r="K5" s="24">
        <f t="shared" si="4"/>
        <v>653.1</v>
      </c>
    </row>
    <row r="6" spans="1:11" ht="15" thickBot="1">
      <c r="A6" s="10" t="s">
        <v>52</v>
      </c>
      <c r="B6" s="11" t="s">
        <v>174</v>
      </c>
      <c r="C6" s="12" t="s">
        <v>164</v>
      </c>
      <c r="D6" s="14">
        <v>1.3</v>
      </c>
      <c r="E6" s="15">
        <v>18261</v>
      </c>
      <c r="F6" s="16">
        <v>14783</v>
      </c>
      <c r="G6" s="26">
        <f t="shared" si="0"/>
        <v>0.80953945567055474</v>
      </c>
      <c r="H6">
        <f t="shared" si="1"/>
        <v>50.65</v>
      </c>
      <c r="I6">
        <f t="shared" si="2"/>
        <v>49.35</v>
      </c>
      <c r="J6" s="24">
        <f t="shared" si="3"/>
        <v>9249.1964999999982</v>
      </c>
      <c r="K6" s="24">
        <f t="shared" si="4"/>
        <v>9011.8035</v>
      </c>
    </row>
    <row r="7" spans="1:11" ht="15" thickBot="1">
      <c r="A7" s="10" t="s">
        <v>98</v>
      </c>
      <c r="B7" s="17" t="s">
        <v>175</v>
      </c>
      <c r="C7" s="18" t="s">
        <v>165</v>
      </c>
      <c r="D7" s="14">
        <v>78</v>
      </c>
      <c r="E7" s="15">
        <v>8805</v>
      </c>
      <c r="F7" s="16">
        <v>6974</v>
      </c>
      <c r="G7" s="26">
        <f t="shared" si="0"/>
        <v>0.79204997160704149</v>
      </c>
      <c r="H7">
        <f t="shared" si="1"/>
        <v>89</v>
      </c>
      <c r="I7">
        <f t="shared" si="2"/>
        <v>11</v>
      </c>
      <c r="J7" s="24">
        <f t="shared" si="3"/>
        <v>7836.45</v>
      </c>
      <c r="K7" s="24">
        <f t="shared" si="4"/>
        <v>968.55</v>
      </c>
    </row>
    <row r="8" spans="1:11" ht="15" thickBot="1">
      <c r="A8" s="10" t="s">
        <v>33</v>
      </c>
      <c r="B8" s="17" t="s">
        <v>175</v>
      </c>
      <c r="C8" s="18" t="s">
        <v>165</v>
      </c>
      <c r="D8" s="14">
        <v>43</v>
      </c>
      <c r="E8" s="15">
        <v>37946</v>
      </c>
      <c r="F8" s="16">
        <v>30087</v>
      </c>
      <c r="G8" s="26">
        <f t="shared" si="0"/>
        <v>0.79288989616823913</v>
      </c>
      <c r="H8">
        <f t="shared" si="1"/>
        <v>71.5</v>
      </c>
      <c r="I8">
        <f t="shared" si="2"/>
        <v>28.5</v>
      </c>
      <c r="J8" s="24">
        <f t="shared" si="3"/>
        <v>27131.39</v>
      </c>
      <c r="K8" s="24">
        <f t="shared" si="4"/>
        <v>10814.609999999999</v>
      </c>
    </row>
    <row r="9" spans="1:11" ht="15" thickBot="1">
      <c r="A9" s="10" t="s">
        <v>28</v>
      </c>
      <c r="B9" s="17" t="s">
        <v>175</v>
      </c>
      <c r="C9" s="18" t="s">
        <v>165</v>
      </c>
      <c r="D9" s="14">
        <v>51</v>
      </c>
      <c r="E9" s="15">
        <v>50486</v>
      </c>
      <c r="F9" s="16">
        <v>37807</v>
      </c>
      <c r="G9" s="26">
        <f t="shared" si="0"/>
        <v>0.74886107039575323</v>
      </c>
      <c r="H9">
        <f t="shared" si="1"/>
        <v>75.5</v>
      </c>
      <c r="I9">
        <f t="shared" si="2"/>
        <v>24.5</v>
      </c>
      <c r="J9" s="24">
        <f t="shared" si="3"/>
        <v>38116.93</v>
      </c>
      <c r="K9" s="24">
        <f t="shared" si="4"/>
        <v>12369.07</v>
      </c>
    </row>
    <row r="10" spans="1:11" ht="15" thickBot="1">
      <c r="A10" s="10" t="s">
        <v>114</v>
      </c>
      <c r="B10" s="17" t="s">
        <v>175</v>
      </c>
      <c r="C10" s="18" t="s">
        <v>165</v>
      </c>
      <c r="D10" s="14">
        <v>26</v>
      </c>
      <c r="E10" s="15">
        <v>6564</v>
      </c>
      <c r="F10" s="16">
        <v>5764</v>
      </c>
      <c r="G10" s="26">
        <f t="shared" si="0"/>
        <v>0.87812309567336988</v>
      </c>
      <c r="H10">
        <f t="shared" si="1"/>
        <v>63</v>
      </c>
      <c r="I10">
        <f t="shared" si="2"/>
        <v>37</v>
      </c>
      <c r="J10" s="24">
        <f t="shared" si="3"/>
        <v>4135.32</v>
      </c>
      <c r="K10" s="24">
        <f t="shared" si="4"/>
        <v>2428.6799999999998</v>
      </c>
    </row>
    <row r="11" spans="1:11" ht="15" thickBot="1">
      <c r="A11" s="10" t="s">
        <v>106</v>
      </c>
      <c r="B11" s="17" t="s">
        <v>175</v>
      </c>
      <c r="C11" s="18" t="s">
        <v>165</v>
      </c>
      <c r="D11" s="14">
        <v>67</v>
      </c>
      <c r="E11" s="15">
        <v>7744</v>
      </c>
      <c r="F11" s="16">
        <v>5543</v>
      </c>
      <c r="G11" s="26">
        <f t="shared" si="0"/>
        <v>0.71577995867768596</v>
      </c>
      <c r="H11">
        <f t="shared" si="1"/>
        <v>83.5</v>
      </c>
      <c r="I11">
        <f t="shared" si="2"/>
        <v>16.5</v>
      </c>
      <c r="J11" s="24">
        <f t="shared" si="3"/>
        <v>6466.24</v>
      </c>
      <c r="K11" s="24">
        <f t="shared" si="4"/>
        <v>1277.76</v>
      </c>
    </row>
    <row r="12" spans="1:11" ht="15" thickBot="1">
      <c r="A12" s="10" t="s">
        <v>22</v>
      </c>
      <c r="B12" s="11" t="s">
        <v>174</v>
      </c>
      <c r="C12" s="12" t="s">
        <v>164</v>
      </c>
      <c r="D12" s="14">
        <v>24</v>
      </c>
      <c r="E12" s="15">
        <v>70763</v>
      </c>
      <c r="F12" s="16">
        <v>53704</v>
      </c>
      <c r="G12" s="26">
        <f t="shared" si="0"/>
        <v>0.75892768819863488</v>
      </c>
      <c r="H12">
        <f t="shared" si="1"/>
        <v>62</v>
      </c>
      <c r="I12">
        <f t="shared" si="2"/>
        <v>38</v>
      </c>
      <c r="J12" s="24">
        <f t="shared" si="3"/>
        <v>43873.06</v>
      </c>
      <c r="K12" s="24">
        <f t="shared" si="4"/>
        <v>26889.94</v>
      </c>
    </row>
    <row r="13" spans="1:11" ht="15" thickBot="1">
      <c r="A13" s="10" t="s">
        <v>117</v>
      </c>
      <c r="B13" s="17" t="s">
        <v>175</v>
      </c>
      <c r="C13" s="18" t="s">
        <v>165</v>
      </c>
      <c r="D13" s="14">
        <v>53</v>
      </c>
      <c r="E13" s="15">
        <v>5710</v>
      </c>
      <c r="F13" s="16">
        <v>4447</v>
      </c>
      <c r="G13" s="26">
        <f t="shared" si="0"/>
        <v>0.77880910683012261</v>
      </c>
      <c r="H13">
        <f t="shared" si="1"/>
        <v>76.5</v>
      </c>
      <c r="I13">
        <f t="shared" si="2"/>
        <v>23.5</v>
      </c>
      <c r="J13" s="24">
        <f t="shared" si="3"/>
        <v>4368.1499999999996</v>
      </c>
      <c r="K13" s="24">
        <f t="shared" si="4"/>
        <v>1341.85</v>
      </c>
    </row>
    <row r="14" spans="1:11" ht="15" thickBot="1">
      <c r="A14" s="10" t="s">
        <v>105</v>
      </c>
      <c r="B14" s="17" t="s">
        <v>175</v>
      </c>
      <c r="C14" s="18" t="s">
        <v>165</v>
      </c>
      <c r="D14" s="14">
        <v>81</v>
      </c>
      <c r="E14" s="15">
        <v>7749</v>
      </c>
      <c r="F14" s="16">
        <v>5577</v>
      </c>
      <c r="G14" s="26">
        <f t="shared" si="0"/>
        <v>0.71970576848625634</v>
      </c>
      <c r="H14">
        <f t="shared" si="1"/>
        <v>90.5</v>
      </c>
      <c r="I14">
        <f t="shared" si="2"/>
        <v>9.5</v>
      </c>
      <c r="J14" s="24">
        <f t="shared" si="3"/>
        <v>7012.8450000000003</v>
      </c>
      <c r="K14" s="24">
        <f t="shared" si="4"/>
        <v>736.15499999999997</v>
      </c>
    </row>
    <row r="15" spans="1:11" ht="15" thickBot="1">
      <c r="A15" s="10" t="s">
        <v>110</v>
      </c>
      <c r="B15" s="17" t="s">
        <v>175</v>
      </c>
      <c r="C15" s="18" t="s">
        <v>165</v>
      </c>
      <c r="D15" s="14">
        <v>21</v>
      </c>
      <c r="E15" s="15">
        <v>7101</v>
      </c>
      <c r="F15" s="16">
        <v>5129</v>
      </c>
      <c r="G15" s="26">
        <f t="shared" si="0"/>
        <v>0.72229263484016337</v>
      </c>
      <c r="H15">
        <f t="shared" si="1"/>
        <v>60.5</v>
      </c>
      <c r="I15">
        <f t="shared" si="2"/>
        <v>39.5</v>
      </c>
      <c r="J15" s="24">
        <f t="shared" si="3"/>
        <v>4296.1049999999996</v>
      </c>
      <c r="K15" s="24">
        <f t="shared" si="4"/>
        <v>2804.895</v>
      </c>
    </row>
    <row r="16" spans="1:11" ht="15" thickBot="1">
      <c r="A16" s="10" t="s">
        <v>49</v>
      </c>
      <c r="B16" s="17" t="s">
        <v>175</v>
      </c>
      <c r="C16" s="18" t="s">
        <v>165</v>
      </c>
      <c r="D16" s="14">
        <v>35</v>
      </c>
      <c r="E16" s="15">
        <v>21349</v>
      </c>
      <c r="F16" s="16">
        <v>17808</v>
      </c>
      <c r="G16" s="26">
        <f t="shared" si="0"/>
        <v>0.83413743032460541</v>
      </c>
      <c r="H16">
        <f t="shared" si="1"/>
        <v>67.5</v>
      </c>
      <c r="I16">
        <f t="shared" si="2"/>
        <v>32.5</v>
      </c>
      <c r="J16" s="24">
        <f t="shared" si="3"/>
        <v>14410.575000000001</v>
      </c>
      <c r="K16" s="24">
        <f t="shared" si="4"/>
        <v>6938.4250000000002</v>
      </c>
    </row>
    <row r="17" spans="1:11" ht="15" thickBot="1">
      <c r="A17" s="10" t="s">
        <v>40</v>
      </c>
      <c r="B17" s="17" t="s">
        <v>175</v>
      </c>
      <c r="C17" s="18" t="s">
        <v>165</v>
      </c>
      <c r="D17" s="14">
        <v>24</v>
      </c>
      <c r="E17" s="15">
        <v>30109</v>
      </c>
      <c r="F17" s="16">
        <v>20765</v>
      </c>
      <c r="G17" s="26">
        <f t="shared" si="0"/>
        <v>0.68966089873459768</v>
      </c>
      <c r="H17">
        <f t="shared" si="1"/>
        <v>62</v>
      </c>
      <c r="I17">
        <f t="shared" si="2"/>
        <v>38</v>
      </c>
      <c r="J17" s="24">
        <f t="shared" si="3"/>
        <v>18667.579999999998</v>
      </c>
      <c r="K17" s="24">
        <f t="shared" si="4"/>
        <v>11441.42</v>
      </c>
    </row>
    <row r="18" spans="1:11" ht="15" thickBot="1">
      <c r="A18" s="10" t="s">
        <v>87</v>
      </c>
      <c r="B18" s="17" t="s">
        <v>175</v>
      </c>
      <c r="C18" s="18" t="s">
        <v>165</v>
      </c>
      <c r="D18" s="14">
        <v>1.8</v>
      </c>
      <c r="E18" s="15">
        <v>10685</v>
      </c>
      <c r="F18" s="16">
        <v>7220</v>
      </c>
      <c r="G18" s="26">
        <f t="shared" si="0"/>
        <v>0.67571361722040246</v>
      </c>
      <c r="H18">
        <f t="shared" si="1"/>
        <v>50.9</v>
      </c>
      <c r="I18">
        <f t="shared" si="2"/>
        <v>49.1</v>
      </c>
      <c r="J18" s="24">
        <f t="shared" si="3"/>
        <v>5438.665</v>
      </c>
      <c r="K18" s="24">
        <f t="shared" si="4"/>
        <v>5246.335</v>
      </c>
    </row>
    <row r="19" spans="1:11" ht="15" thickBot="1">
      <c r="A19" s="10" t="s">
        <v>78</v>
      </c>
      <c r="B19" s="17" t="s">
        <v>175</v>
      </c>
      <c r="C19" s="18" t="s">
        <v>165</v>
      </c>
      <c r="D19" s="14">
        <v>44</v>
      </c>
      <c r="E19" s="15">
        <v>11776</v>
      </c>
      <c r="F19" s="16">
        <v>10543</v>
      </c>
      <c r="G19" s="26">
        <f t="shared" si="0"/>
        <v>0.89529551630434778</v>
      </c>
      <c r="H19">
        <f t="shared" si="1"/>
        <v>72</v>
      </c>
      <c r="I19">
        <f t="shared" si="2"/>
        <v>28</v>
      </c>
      <c r="J19" s="24">
        <f t="shared" si="3"/>
        <v>8478.7199999999993</v>
      </c>
      <c r="K19" s="24">
        <f t="shared" si="4"/>
        <v>3297.28</v>
      </c>
    </row>
    <row r="20" spans="1:11" ht="15" thickBot="1">
      <c r="A20" s="10" t="s">
        <v>154</v>
      </c>
      <c r="B20" s="11" t="s">
        <v>174</v>
      </c>
      <c r="C20" s="12" t="s">
        <v>164</v>
      </c>
      <c r="D20" s="14">
        <v>15</v>
      </c>
      <c r="E20" s="15">
        <v>2198</v>
      </c>
      <c r="F20" s="16">
        <v>1548</v>
      </c>
      <c r="G20" s="26">
        <f t="shared" si="0"/>
        <v>0.70427661510464057</v>
      </c>
      <c r="H20">
        <f t="shared" si="1"/>
        <v>57.5</v>
      </c>
      <c r="I20">
        <f t="shared" si="2"/>
        <v>42.5</v>
      </c>
      <c r="J20" s="24">
        <f t="shared" si="3"/>
        <v>1263.8499999999999</v>
      </c>
      <c r="K20" s="24">
        <f t="shared" si="4"/>
        <v>934.15</v>
      </c>
    </row>
    <row r="21" spans="1:11" ht="15" thickBot="1">
      <c r="A21" s="10" t="s">
        <v>45</v>
      </c>
      <c r="B21" s="17" t="s">
        <v>175</v>
      </c>
      <c r="C21" s="18" t="s">
        <v>165</v>
      </c>
      <c r="D21" s="14">
        <v>31</v>
      </c>
      <c r="E21" s="15">
        <v>23698</v>
      </c>
      <c r="F21" s="16">
        <v>18724</v>
      </c>
      <c r="G21" s="26">
        <f t="shared" si="0"/>
        <v>0.79010886994683094</v>
      </c>
      <c r="H21">
        <f t="shared" si="1"/>
        <v>65.5</v>
      </c>
      <c r="I21">
        <f t="shared" si="2"/>
        <v>34.5</v>
      </c>
      <c r="J21" s="24">
        <f t="shared" si="3"/>
        <v>15522.19</v>
      </c>
      <c r="K21" s="24">
        <f t="shared" si="4"/>
        <v>8175.8099999999995</v>
      </c>
    </row>
    <row r="22" spans="1:11" ht="15" thickBot="1">
      <c r="A22" s="10" t="s">
        <v>128</v>
      </c>
      <c r="B22" s="17" t="s">
        <v>175</v>
      </c>
      <c r="C22" s="18" t="s">
        <v>165</v>
      </c>
      <c r="D22" s="14">
        <v>42</v>
      </c>
      <c r="E22" s="15">
        <v>4431</v>
      </c>
      <c r="F22" s="16">
        <v>2292</v>
      </c>
      <c r="G22" s="26">
        <f t="shared" si="0"/>
        <v>0.51726472579553151</v>
      </c>
      <c r="H22">
        <f t="shared" si="1"/>
        <v>71</v>
      </c>
      <c r="I22">
        <f t="shared" si="2"/>
        <v>29</v>
      </c>
      <c r="J22" s="24">
        <f t="shared" si="3"/>
        <v>3146.0099999999998</v>
      </c>
      <c r="K22" s="24">
        <f t="shared" si="4"/>
        <v>1284.99</v>
      </c>
    </row>
    <row r="23" spans="1:11" ht="15" thickBot="1">
      <c r="A23" s="10" t="s">
        <v>24</v>
      </c>
      <c r="B23" s="17" t="s">
        <v>175</v>
      </c>
      <c r="C23" s="18" t="s">
        <v>165</v>
      </c>
      <c r="D23" s="14">
        <v>39</v>
      </c>
      <c r="E23" s="15">
        <v>54502</v>
      </c>
      <c r="F23" s="16">
        <v>40073</v>
      </c>
      <c r="G23" s="26">
        <f t="shared" si="0"/>
        <v>0.73525742174599096</v>
      </c>
      <c r="H23">
        <f t="shared" si="1"/>
        <v>69.5</v>
      </c>
      <c r="I23">
        <f t="shared" si="2"/>
        <v>30.5</v>
      </c>
      <c r="J23" s="24">
        <f t="shared" si="3"/>
        <v>37878.89</v>
      </c>
      <c r="K23" s="24">
        <f t="shared" si="4"/>
        <v>16623.11</v>
      </c>
    </row>
    <row r="24" spans="1:11" ht="15" thickBot="1">
      <c r="A24" s="10" t="s">
        <v>37</v>
      </c>
      <c r="B24" s="17" t="s">
        <v>175</v>
      </c>
      <c r="C24" s="18" t="s">
        <v>165</v>
      </c>
      <c r="D24" s="14">
        <v>56</v>
      </c>
      <c r="E24" s="15">
        <v>32626</v>
      </c>
      <c r="F24" s="16">
        <v>26238</v>
      </c>
      <c r="G24" s="26">
        <f t="shared" si="0"/>
        <v>0.80420523508857966</v>
      </c>
      <c r="H24">
        <f t="shared" si="1"/>
        <v>78</v>
      </c>
      <c r="I24">
        <f t="shared" si="2"/>
        <v>22</v>
      </c>
      <c r="J24" s="24">
        <f t="shared" si="3"/>
        <v>25448.280000000002</v>
      </c>
      <c r="K24" s="24">
        <f t="shared" si="4"/>
        <v>7177.72</v>
      </c>
    </row>
    <row r="25" spans="1:11" ht="15" thickBot="1">
      <c r="A25" s="10" t="s">
        <v>126</v>
      </c>
      <c r="B25" s="17" t="s">
        <v>175</v>
      </c>
      <c r="C25" s="18" t="s">
        <v>165</v>
      </c>
      <c r="D25" s="14">
        <v>51</v>
      </c>
      <c r="E25" s="15">
        <v>4568</v>
      </c>
      <c r="F25" s="16">
        <v>3190</v>
      </c>
      <c r="G25" s="26">
        <f t="shared" si="0"/>
        <v>0.69833625218914186</v>
      </c>
      <c r="H25">
        <f t="shared" si="1"/>
        <v>75.5</v>
      </c>
      <c r="I25">
        <f t="shared" si="2"/>
        <v>24.5</v>
      </c>
      <c r="J25" s="24">
        <f t="shared" si="3"/>
        <v>3448.84</v>
      </c>
      <c r="K25" s="24">
        <f t="shared" si="4"/>
        <v>1119.1600000000001</v>
      </c>
    </row>
    <row r="26" spans="1:11" ht="15" thickBot="1">
      <c r="A26" s="10" t="s">
        <v>10</v>
      </c>
      <c r="B26" s="11" t="s">
        <v>174</v>
      </c>
      <c r="C26" s="12" t="s">
        <v>164</v>
      </c>
      <c r="D26" s="14">
        <v>19</v>
      </c>
      <c r="E26" s="15">
        <v>133484</v>
      </c>
      <c r="F26" s="16">
        <v>96111</v>
      </c>
      <c r="G26" s="26">
        <f t="shared" si="0"/>
        <v>0.72001887866710612</v>
      </c>
      <c r="H26">
        <f t="shared" si="1"/>
        <v>59.5</v>
      </c>
      <c r="I26">
        <f t="shared" si="2"/>
        <v>40.5</v>
      </c>
      <c r="J26" s="24">
        <f t="shared" si="3"/>
        <v>79422.98</v>
      </c>
      <c r="K26" s="24">
        <f t="shared" si="4"/>
        <v>54061.020000000004</v>
      </c>
    </row>
    <row r="27" spans="1:11" ht="20.5" thickBot="1">
      <c r="A27" s="10" t="s">
        <v>156</v>
      </c>
      <c r="B27" s="17" t="s">
        <v>175</v>
      </c>
      <c r="C27" s="18" t="s">
        <v>165</v>
      </c>
      <c r="D27" s="14">
        <v>13</v>
      </c>
      <c r="E27" s="15">
        <v>1582</v>
      </c>
      <c r="F27" s="16">
        <v>1117</v>
      </c>
      <c r="G27" s="26">
        <f t="shared" si="0"/>
        <v>0.70606826801517064</v>
      </c>
      <c r="H27">
        <f t="shared" si="1"/>
        <v>56.5</v>
      </c>
      <c r="I27">
        <f t="shared" si="2"/>
        <v>43.5</v>
      </c>
      <c r="J27" s="24">
        <f t="shared" si="3"/>
        <v>893.82999999999993</v>
      </c>
      <c r="K27" s="24">
        <f t="shared" si="4"/>
        <v>688.17</v>
      </c>
    </row>
    <row r="28" spans="1:11" ht="20.5" thickBot="1">
      <c r="A28" s="10" t="s">
        <v>89</v>
      </c>
      <c r="B28" s="17" t="s">
        <v>175</v>
      </c>
      <c r="C28" s="18" t="s">
        <v>165</v>
      </c>
      <c r="D28" s="14">
        <v>62</v>
      </c>
      <c r="E28" s="15">
        <v>10053</v>
      </c>
      <c r="F28" s="16">
        <v>7162</v>
      </c>
      <c r="G28" s="26">
        <f t="shared" si="0"/>
        <v>0.71242415199442954</v>
      </c>
      <c r="H28">
        <f t="shared" si="1"/>
        <v>81</v>
      </c>
      <c r="I28">
        <f t="shared" si="2"/>
        <v>19</v>
      </c>
      <c r="J28" s="24">
        <f t="shared" si="3"/>
        <v>8142.93</v>
      </c>
      <c r="K28" s="24">
        <f t="shared" si="4"/>
        <v>1910.07</v>
      </c>
    </row>
    <row r="29" spans="1:11" ht="15" thickBot="1">
      <c r="A29" s="10" t="s">
        <v>9</v>
      </c>
      <c r="B29" s="17" t="s">
        <v>175</v>
      </c>
      <c r="C29" s="18" t="s">
        <v>165</v>
      </c>
      <c r="D29" s="14">
        <v>39</v>
      </c>
      <c r="E29" s="15">
        <v>144859</v>
      </c>
      <c r="F29" s="16">
        <v>113527</v>
      </c>
      <c r="G29" s="26">
        <f t="shared" si="0"/>
        <v>0.78370691500010359</v>
      </c>
      <c r="H29">
        <f t="shared" si="1"/>
        <v>69.5</v>
      </c>
      <c r="I29">
        <f t="shared" si="2"/>
        <v>30.5</v>
      </c>
      <c r="J29" s="24">
        <f t="shared" si="3"/>
        <v>100677.00499999999</v>
      </c>
      <c r="K29" s="24">
        <f t="shared" si="4"/>
        <v>44181.995000000003</v>
      </c>
    </row>
    <row r="30" spans="1:11" ht="15" thickBot="1">
      <c r="A30" s="10" t="s">
        <v>26</v>
      </c>
      <c r="B30" s="11" t="s">
        <v>174</v>
      </c>
      <c r="C30" s="12" t="s">
        <v>164</v>
      </c>
      <c r="D30" s="14">
        <v>42</v>
      </c>
      <c r="E30" s="15">
        <v>51421</v>
      </c>
      <c r="F30" s="16">
        <v>42276</v>
      </c>
      <c r="G30" s="26">
        <f t="shared" si="0"/>
        <v>0.82215437272709591</v>
      </c>
      <c r="H30">
        <f t="shared" si="1"/>
        <v>71</v>
      </c>
      <c r="I30">
        <f t="shared" si="2"/>
        <v>29</v>
      </c>
      <c r="J30" s="24">
        <f t="shared" si="3"/>
        <v>36508.909999999996</v>
      </c>
      <c r="K30" s="24">
        <f t="shared" si="4"/>
        <v>14912.089999999998</v>
      </c>
    </row>
    <row r="31" spans="1:11" ht="15" thickBot="1">
      <c r="A31" s="10" t="s">
        <v>160</v>
      </c>
      <c r="B31" s="11" t="s">
        <v>174</v>
      </c>
      <c r="C31" s="12" t="s">
        <v>164</v>
      </c>
      <c r="D31" s="14">
        <v>11</v>
      </c>
      <c r="E31" s="15">
        <v>1436</v>
      </c>
      <c r="F31" s="16">
        <v>1133</v>
      </c>
      <c r="G31" s="26">
        <f t="shared" si="0"/>
        <v>0.78899721448467963</v>
      </c>
      <c r="H31">
        <f t="shared" si="1"/>
        <v>55.5</v>
      </c>
      <c r="I31">
        <f t="shared" si="2"/>
        <v>44.5</v>
      </c>
      <c r="J31" s="24">
        <f t="shared" si="3"/>
        <v>796.98</v>
      </c>
      <c r="K31" s="24">
        <f t="shared" si="4"/>
        <v>639.02</v>
      </c>
    </row>
    <row r="32" spans="1:11" ht="15" thickBot="1">
      <c r="A32" s="10" t="s">
        <v>13</v>
      </c>
      <c r="B32" s="11" t="s">
        <v>174</v>
      </c>
      <c r="C32" s="12" t="s">
        <v>164</v>
      </c>
      <c r="D32" s="14">
        <v>71</v>
      </c>
      <c r="E32" s="15">
        <v>112391</v>
      </c>
      <c r="F32" s="16">
        <v>91519</v>
      </c>
      <c r="G32" s="26">
        <f t="shared" si="0"/>
        <v>0.81429117989874633</v>
      </c>
      <c r="H32">
        <f t="shared" si="1"/>
        <v>85.5</v>
      </c>
      <c r="I32">
        <f t="shared" si="2"/>
        <v>14.5</v>
      </c>
      <c r="J32" s="24">
        <f t="shared" si="3"/>
        <v>96094.304999999993</v>
      </c>
      <c r="K32" s="24">
        <f t="shared" si="4"/>
        <v>16296.695</v>
      </c>
    </row>
    <row r="33" spans="1:11" ht="15" thickBot="1">
      <c r="A33" s="10" t="s">
        <v>149</v>
      </c>
      <c r="B33" s="17" t="s">
        <v>175</v>
      </c>
      <c r="C33" s="18" t="s">
        <v>165</v>
      </c>
      <c r="D33" s="14">
        <v>48</v>
      </c>
      <c r="E33" s="15">
        <v>2862</v>
      </c>
      <c r="F33" s="16">
        <v>2008</v>
      </c>
      <c r="G33" s="26">
        <f t="shared" si="0"/>
        <v>0.70160726764500347</v>
      </c>
      <c r="H33">
        <f t="shared" si="1"/>
        <v>74</v>
      </c>
      <c r="I33">
        <f t="shared" si="2"/>
        <v>26</v>
      </c>
      <c r="J33" s="24">
        <f t="shared" si="3"/>
        <v>2117.88</v>
      </c>
      <c r="K33" s="24">
        <f t="shared" si="4"/>
        <v>744.12</v>
      </c>
    </row>
    <row r="34" spans="1:11" ht="15" thickBot="1">
      <c r="A34" s="10" t="s">
        <v>7</v>
      </c>
      <c r="B34" s="11" t="s">
        <v>174</v>
      </c>
      <c r="C34" s="12" t="s">
        <v>164</v>
      </c>
      <c r="D34" s="14">
        <v>14</v>
      </c>
      <c r="E34" s="15">
        <v>394022</v>
      </c>
      <c r="F34" s="16">
        <v>322843</v>
      </c>
      <c r="G34" s="26">
        <f t="shared" si="0"/>
        <v>0.81935272649750523</v>
      </c>
      <c r="H34">
        <f t="shared" si="1"/>
        <v>57</v>
      </c>
      <c r="I34">
        <f t="shared" si="2"/>
        <v>43</v>
      </c>
      <c r="J34" s="24">
        <f t="shared" si="3"/>
        <v>224592.53999999998</v>
      </c>
      <c r="K34" s="24">
        <f t="shared" si="4"/>
        <v>169429.46</v>
      </c>
    </row>
    <row r="35" spans="1:11" ht="15" thickBot="1">
      <c r="A35" s="10" t="s">
        <v>64</v>
      </c>
      <c r="B35" s="17" t="s">
        <v>175</v>
      </c>
      <c r="C35" s="18" t="s">
        <v>165</v>
      </c>
      <c r="D35" s="14">
        <v>40</v>
      </c>
      <c r="E35" s="15">
        <v>15214</v>
      </c>
      <c r="F35" s="16">
        <v>11473</v>
      </c>
      <c r="G35" s="26">
        <f t="shared" si="0"/>
        <v>0.75410805836729333</v>
      </c>
      <c r="H35">
        <f t="shared" si="1"/>
        <v>70</v>
      </c>
      <c r="I35">
        <f t="shared" si="2"/>
        <v>30</v>
      </c>
      <c r="J35" s="24">
        <f t="shared" si="3"/>
        <v>10649.8</v>
      </c>
      <c r="K35" s="24">
        <f t="shared" si="4"/>
        <v>4564.2</v>
      </c>
    </row>
    <row r="36" spans="1:11" ht="15" thickBot="1">
      <c r="A36" s="10" t="s">
        <v>58</v>
      </c>
      <c r="B36" s="17" t="s">
        <v>175</v>
      </c>
      <c r="C36" s="18" t="s">
        <v>165</v>
      </c>
      <c r="D36" s="14">
        <v>47</v>
      </c>
      <c r="E36" s="15">
        <v>16087</v>
      </c>
      <c r="F36" s="16">
        <v>10642</v>
      </c>
      <c r="G36" s="26">
        <f t="shared" si="0"/>
        <v>0.66152794181637342</v>
      </c>
      <c r="H36">
        <f t="shared" si="1"/>
        <v>73.5</v>
      </c>
      <c r="I36">
        <f t="shared" si="2"/>
        <v>26.5</v>
      </c>
      <c r="J36" s="24">
        <f t="shared" si="3"/>
        <v>11823.945</v>
      </c>
      <c r="K36" s="24">
        <f t="shared" si="4"/>
        <v>4263.0550000000003</v>
      </c>
    </row>
    <row r="37" spans="1:11" ht="15" thickBot="1">
      <c r="A37" s="10" t="s">
        <v>17</v>
      </c>
      <c r="B37" s="17" t="s">
        <v>175</v>
      </c>
      <c r="C37" s="18" t="s">
        <v>165</v>
      </c>
      <c r="D37" s="14">
        <v>26</v>
      </c>
      <c r="E37" s="15">
        <v>80620</v>
      </c>
      <c r="F37" s="16">
        <v>61676</v>
      </c>
      <c r="G37" s="26">
        <f t="shared" si="0"/>
        <v>0.76502108657901269</v>
      </c>
      <c r="H37">
        <f t="shared" si="1"/>
        <v>63</v>
      </c>
      <c r="I37">
        <f t="shared" si="2"/>
        <v>37</v>
      </c>
      <c r="J37" s="24">
        <f t="shared" si="3"/>
        <v>50790.6</v>
      </c>
      <c r="K37" s="24">
        <f t="shared" si="4"/>
        <v>29829.4</v>
      </c>
    </row>
    <row r="38" spans="1:11" ht="15" thickBot="1">
      <c r="A38" s="10" t="s">
        <v>111</v>
      </c>
      <c r="B38" s="17" t="s">
        <v>175</v>
      </c>
      <c r="C38" s="18" t="s">
        <v>165</v>
      </c>
      <c r="D38" s="14">
        <v>40</v>
      </c>
      <c r="E38" s="15">
        <v>7037</v>
      </c>
      <c r="F38" s="16">
        <v>5357</v>
      </c>
      <c r="G38" s="26">
        <f t="shared" si="0"/>
        <v>0.76126190137842831</v>
      </c>
      <c r="H38">
        <f t="shared" si="1"/>
        <v>70</v>
      </c>
      <c r="I38">
        <f t="shared" si="2"/>
        <v>30</v>
      </c>
      <c r="J38" s="24">
        <f t="shared" si="3"/>
        <v>4925.8999999999996</v>
      </c>
      <c r="K38" s="24">
        <f t="shared" si="4"/>
        <v>2111.1</v>
      </c>
    </row>
    <row r="39" spans="1:11" ht="15" thickBot="1">
      <c r="A39" s="10" t="s">
        <v>19</v>
      </c>
      <c r="B39" s="17" t="s">
        <v>175</v>
      </c>
      <c r="C39" s="18" t="s">
        <v>165</v>
      </c>
      <c r="D39" s="14">
        <v>36</v>
      </c>
      <c r="E39" s="15">
        <v>76845</v>
      </c>
      <c r="F39" s="16">
        <v>52677</v>
      </c>
      <c r="G39" s="26">
        <f t="shared" si="0"/>
        <v>0.68549677923091934</v>
      </c>
      <c r="H39">
        <f t="shared" si="1"/>
        <v>68</v>
      </c>
      <c r="I39">
        <f t="shared" si="2"/>
        <v>32</v>
      </c>
      <c r="J39" s="24">
        <f t="shared" si="3"/>
        <v>52254.600000000006</v>
      </c>
      <c r="K39" s="24">
        <f t="shared" si="4"/>
        <v>24590.400000000001</v>
      </c>
    </row>
    <row r="40" spans="1:11" ht="15" thickBot="1">
      <c r="A40" s="10" t="s">
        <v>115</v>
      </c>
      <c r="B40" s="17" t="s">
        <v>175</v>
      </c>
      <c r="C40" s="18" t="s">
        <v>165</v>
      </c>
      <c r="D40" s="14">
        <v>46</v>
      </c>
      <c r="E40" s="15">
        <v>6102</v>
      </c>
      <c r="F40" s="16">
        <v>4664</v>
      </c>
      <c r="G40" s="26">
        <f t="shared" si="0"/>
        <v>0.76433956079973775</v>
      </c>
      <c r="H40">
        <f t="shared" si="1"/>
        <v>73</v>
      </c>
      <c r="I40">
        <f t="shared" si="2"/>
        <v>27</v>
      </c>
      <c r="J40" s="24">
        <f t="shared" si="3"/>
        <v>4454.46</v>
      </c>
      <c r="K40" s="24">
        <f t="shared" si="4"/>
        <v>1647.5400000000002</v>
      </c>
    </row>
    <row r="41" spans="1:11" ht="15" thickBot="1">
      <c r="A41" s="10" t="s">
        <v>103</v>
      </c>
      <c r="B41" s="17" t="s">
        <v>175</v>
      </c>
      <c r="C41" s="18" t="s">
        <v>165</v>
      </c>
      <c r="D41" s="14">
        <v>25</v>
      </c>
      <c r="E41" s="15">
        <v>8036</v>
      </c>
      <c r="F41" s="16">
        <v>6457</v>
      </c>
      <c r="G41" s="26">
        <f t="shared" si="0"/>
        <v>0.80350920856147334</v>
      </c>
      <c r="H41">
        <f t="shared" si="1"/>
        <v>62.5</v>
      </c>
      <c r="I41">
        <f t="shared" si="2"/>
        <v>37.5</v>
      </c>
      <c r="J41" s="24">
        <f t="shared" si="3"/>
        <v>5022.5</v>
      </c>
      <c r="K41" s="24">
        <f t="shared" si="4"/>
        <v>3013.5</v>
      </c>
    </row>
    <row r="42" spans="1:11" ht="15" thickBot="1">
      <c r="A42" s="10" t="s">
        <v>109</v>
      </c>
      <c r="B42" s="17" t="s">
        <v>175</v>
      </c>
      <c r="C42" s="18" t="s">
        <v>165</v>
      </c>
      <c r="D42" s="14">
        <v>65</v>
      </c>
      <c r="E42" s="15">
        <v>7447</v>
      </c>
      <c r="F42" s="16">
        <v>5122</v>
      </c>
      <c r="G42" s="26">
        <f t="shared" si="0"/>
        <v>0.68779374244662284</v>
      </c>
      <c r="H42">
        <f t="shared" si="1"/>
        <v>82.5</v>
      </c>
      <c r="I42">
        <f t="shared" si="2"/>
        <v>17.5</v>
      </c>
      <c r="J42" s="24">
        <f t="shared" si="3"/>
        <v>6143.7749999999996</v>
      </c>
      <c r="K42" s="24">
        <f t="shared" si="4"/>
        <v>1303.2249999999999</v>
      </c>
    </row>
    <row r="43" spans="1:11" ht="15" thickBot="1">
      <c r="A43" s="10" t="s">
        <v>59</v>
      </c>
      <c r="B43" s="17" t="s">
        <v>175</v>
      </c>
      <c r="C43" s="18" t="s">
        <v>165</v>
      </c>
      <c r="D43" s="14">
        <v>68</v>
      </c>
      <c r="E43" s="15">
        <v>16084</v>
      </c>
      <c r="F43" s="16">
        <v>13425</v>
      </c>
      <c r="G43" s="26">
        <f t="shared" si="0"/>
        <v>0.83468042775428997</v>
      </c>
      <c r="H43">
        <f t="shared" si="1"/>
        <v>84</v>
      </c>
      <c r="I43">
        <f t="shared" si="2"/>
        <v>16</v>
      </c>
      <c r="J43" s="24">
        <f t="shared" si="3"/>
        <v>13510.56</v>
      </c>
      <c r="K43" s="24">
        <f t="shared" si="4"/>
        <v>2573.44</v>
      </c>
    </row>
    <row r="44" spans="1:11" ht="15" thickBot="1">
      <c r="A44" s="10" t="s">
        <v>80</v>
      </c>
      <c r="B44" s="17" t="s">
        <v>175</v>
      </c>
      <c r="C44" s="18" t="s">
        <v>165</v>
      </c>
      <c r="D44" s="14">
        <v>17</v>
      </c>
      <c r="E44" s="15">
        <v>11628</v>
      </c>
      <c r="F44" s="16">
        <v>9336</v>
      </c>
      <c r="G44" s="26">
        <f t="shared" si="0"/>
        <v>0.80288957688338491</v>
      </c>
      <c r="H44">
        <f t="shared" si="1"/>
        <v>58.5</v>
      </c>
      <c r="I44">
        <f t="shared" si="2"/>
        <v>41.5</v>
      </c>
      <c r="J44" s="24">
        <f t="shared" si="3"/>
        <v>6802.3799999999992</v>
      </c>
      <c r="K44" s="24">
        <f t="shared" si="4"/>
        <v>4825.62</v>
      </c>
    </row>
    <row r="45" spans="1:11" ht="15" thickBot="1">
      <c r="A45" s="10" t="s">
        <v>8</v>
      </c>
      <c r="B45" s="11" t="s">
        <v>174</v>
      </c>
      <c r="C45" s="12" t="s">
        <v>164</v>
      </c>
      <c r="D45" s="14">
        <v>67</v>
      </c>
      <c r="E45" s="15">
        <v>370877</v>
      </c>
      <c r="F45" s="16">
        <v>322491</v>
      </c>
      <c r="G45" s="26">
        <f t="shared" si="0"/>
        <v>0.86953626134810191</v>
      </c>
      <c r="H45">
        <f t="shared" si="1"/>
        <v>83.5</v>
      </c>
      <c r="I45">
        <f t="shared" si="2"/>
        <v>16.5</v>
      </c>
      <c r="J45" s="24">
        <f t="shared" si="3"/>
        <v>309682.29499999998</v>
      </c>
      <c r="K45" s="24">
        <f t="shared" si="4"/>
        <v>61194.705000000002</v>
      </c>
    </row>
    <row r="46" spans="1:11" ht="15" thickBot="1">
      <c r="A46" s="10" t="s">
        <v>102</v>
      </c>
      <c r="B46" s="17" t="s">
        <v>175</v>
      </c>
      <c r="C46" s="18" t="s">
        <v>165</v>
      </c>
      <c r="D46" s="14">
        <v>45</v>
      </c>
      <c r="E46" s="15">
        <v>8072</v>
      </c>
      <c r="F46" s="16">
        <v>5145</v>
      </c>
      <c r="G46" s="26">
        <f t="shared" si="0"/>
        <v>0.63738850346878095</v>
      </c>
      <c r="H46">
        <f t="shared" si="1"/>
        <v>72.5</v>
      </c>
      <c r="I46">
        <f t="shared" si="2"/>
        <v>27.5</v>
      </c>
      <c r="J46" s="24">
        <f t="shared" si="3"/>
        <v>5852.2</v>
      </c>
      <c r="K46" s="24">
        <f t="shared" si="4"/>
        <v>2219.8000000000002</v>
      </c>
    </row>
    <row r="47" spans="1:11" ht="15" thickBot="1">
      <c r="A47" s="10" t="s">
        <v>134</v>
      </c>
      <c r="B47" s="17" t="s">
        <v>175</v>
      </c>
      <c r="C47" s="18" t="s">
        <v>165</v>
      </c>
      <c r="D47" s="14">
        <v>6</v>
      </c>
      <c r="E47" s="15">
        <v>4106</v>
      </c>
      <c r="F47" s="16">
        <v>3142</v>
      </c>
      <c r="G47" s="26">
        <f t="shared" si="0"/>
        <v>0.76522162688748174</v>
      </c>
      <c r="H47">
        <f t="shared" si="1"/>
        <v>53</v>
      </c>
      <c r="I47">
        <f t="shared" si="2"/>
        <v>47</v>
      </c>
      <c r="J47" s="24">
        <f t="shared" si="3"/>
        <v>2176.1800000000003</v>
      </c>
      <c r="K47" s="24">
        <f t="shared" si="4"/>
        <v>1929.82</v>
      </c>
    </row>
    <row r="48" spans="1:11" ht="15" thickBot="1">
      <c r="A48" s="10" t="s">
        <v>36</v>
      </c>
      <c r="B48" s="11" t="s">
        <v>174</v>
      </c>
      <c r="C48" s="12" t="s">
        <v>164</v>
      </c>
      <c r="D48" s="14">
        <v>40</v>
      </c>
      <c r="E48" s="15">
        <v>35290</v>
      </c>
      <c r="F48" s="16">
        <v>23490</v>
      </c>
      <c r="G48" s="26">
        <f t="shared" si="0"/>
        <v>0.66562765655993195</v>
      </c>
      <c r="H48">
        <f t="shared" si="1"/>
        <v>70</v>
      </c>
      <c r="I48">
        <f t="shared" si="2"/>
        <v>30</v>
      </c>
      <c r="J48" s="24">
        <f t="shared" si="3"/>
        <v>24703</v>
      </c>
      <c r="K48" s="24">
        <f t="shared" si="4"/>
        <v>10587</v>
      </c>
    </row>
    <row r="49" spans="1:11" ht="15" thickBot="1">
      <c r="A49" s="10" t="s">
        <v>23</v>
      </c>
      <c r="B49" s="11" t="s">
        <v>174</v>
      </c>
      <c r="C49" s="12" t="s">
        <v>164</v>
      </c>
      <c r="D49" s="14">
        <v>25</v>
      </c>
      <c r="E49" s="15">
        <v>69139</v>
      </c>
      <c r="F49" s="16">
        <v>57951</v>
      </c>
      <c r="G49" s="26">
        <f t="shared" si="0"/>
        <v>0.83818105555475197</v>
      </c>
      <c r="H49">
        <f t="shared" si="1"/>
        <v>62.5</v>
      </c>
      <c r="I49">
        <f t="shared" si="2"/>
        <v>37.5</v>
      </c>
      <c r="J49" s="24">
        <f t="shared" si="3"/>
        <v>43211.875</v>
      </c>
      <c r="K49" s="24">
        <f t="shared" si="4"/>
        <v>25927.125</v>
      </c>
    </row>
    <row r="50" spans="1:11" ht="15" thickBot="1">
      <c r="A50" s="10" t="s">
        <v>120</v>
      </c>
      <c r="B50" s="17" t="s">
        <v>175</v>
      </c>
      <c r="C50" s="18" t="s">
        <v>165</v>
      </c>
      <c r="D50" s="14">
        <v>5</v>
      </c>
      <c r="E50" s="15">
        <v>5188</v>
      </c>
      <c r="F50" s="16">
        <v>3732</v>
      </c>
      <c r="G50" s="26">
        <f t="shared" si="0"/>
        <v>0.71935235158057054</v>
      </c>
      <c r="H50">
        <f t="shared" si="1"/>
        <v>52.5</v>
      </c>
      <c r="I50">
        <f t="shared" si="2"/>
        <v>47.5</v>
      </c>
      <c r="J50" s="24">
        <f t="shared" si="3"/>
        <v>2723.7000000000003</v>
      </c>
      <c r="K50" s="24">
        <f t="shared" si="4"/>
        <v>2464.2999999999997</v>
      </c>
    </row>
    <row r="51" spans="1:11" ht="15" thickBot="1">
      <c r="A51" s="10" t="s">
        <v>159</v>
      </c>
      <c r="B51" s="17" t="s">
        <v>175</v>
      </c>
      <c r="C51" s="18" t="s">
        <v>165</v>
      </c>
      <c r="D51" s="14">
        <v>76</v>
      </c>
      <c r="E51" s="15">
        <v>1442</v>
      </c>
      <c r="F51" s="16">
        <v>1178</v>
      </c>
      <c r="G51" s="26">
        <f t="shared" si="0"/>
        <v>0.81692094313453534</v>
      </c>
      <c r="H51">
        <f t="shared" si="1"/>
        <v>88</v>
      </c>
      <c r="I51">
        <f t="shared" si="2"/>
        <v>12</v>
      </c>
      <c r="J51" s="24">
        <f t="shared" si="3"/>
        <v>1268.96</v>
      </c>
      <c r="K51" s="24">
        <f t="shared" si="4"/>
        <v>173.04</v>
      </c>
    </row>
    <row r="52" spans="1:11" ht="15" thickBot="1">
      <c r="A52" s="10" t="s">
        <v>38</v>
      </c>
      <c r="B52" s="17" t="s">
        <v>175</v>
      </c>
      <c r="C52" s="18" t="s">
        <v>165</v>
      </c>
      <c r="D52" s="14">
        <v>50</v>
      </c>
      <c r="E52" s="15">
        <v>31579</v>
      </c>
      <c r="F52" s="16">
        <v>22206</v>
      </c>
      <c r="G52" s="26">
        <f t="shared" si="0"/>
        <v>0.70318882801861993</v>
      </c>
      <c r="H52">
        <f t="shared" si="1"/>
        <v>75</v>
      </c>
      <c r="I52">
        <f t="shared" si="2"/>
        <v>25</v>
      </c>
      <c r="J52" s="24">
        <f t="shared" si="3"/>
        <v>23684.25</v>
      </c>
      <c r="K52" s="24">
        <f t="shared" si="4"/>
        <v>7894.75</v>
      </c>
    </row>
    <row r="53" spans="1:11" ht="15" thickBot="1">
      <c r="A53" s="10" t="s">
        <v>94</v>
      </c>
      <c r="B53" s="17" t="s">
        <v>175</v>
      </c>
      <c r="C53" s="18" t="s">
        <v>165</v>
      </c>
      <c r="D53" s="14">
        <v>36</v>
      </c>
      <c r="E53" s="15">
        <v>9176</v>
      </c>
      <c r="F53" s="16">
        <v>6775</v>
      </c>
      <c r="G53" s="26">
        <f t="shared" si="0"/>
        <v>0.73833914559721014</v>
      </c>
      <c r="H53">
        <f t="shared" si="1"/>
        <v>68</v>
      </c>
      <c r="I53">
        <f t="shared" si="2"/>
        <v>32</v>
      </c>
      <c r="J53" s="24">
        <f t="shared" si="3"/>
        <v>6239.68</v>
      </c>
      <c r="K53" s="24">
        <f t="shared" si="4"/>
        <v>2936.32</v>
      </c>
    </row>
    <row r="54" spans="1:11" ht="15" thickBot="1">
      <c r="A54" s="10" t="s">
        <v>91</v>
      </c>
      <c r="B54" s="17" t="s">
        <v>175</v>
      </c>
      <c r="C54" s="18" t="s">
        <v>165</v>
      </c>
      <c r="D54" s="14">
        <v>39</v>
      </c>
      <c r="E54" s="15">
        <v>9507</v>
      </c>
      <c r="F54" s="16">
        <v>6093</v>
      </c>
      <c r="G54" s="26">
        <f t="shared" si="0"/>
        <v>0.64089618176080787</v>
      </c>
      <c r="H54">
        <f t="shared" si="1"/>
        <v>69.5</v>
      </c>
      <c r="I54">
        <f t="shared" si="2"/>
        <v>30.5</v>
      </c>
      <c r="J54" s="24">
        <f t="shared" si="3"/>
        <v>6607.3649999999998</v>
      </c>
      <c r="K54" s="24">
        <f t="shared" si="4"/>
        <v>2899.6349999999998</v>
      </c>
    </row>
    <row r="55" spans="1:11" ht="15" thickBot="1">
      <c r="A55" s="10" t="s">
        <v>131</v>
      </c>
      <c r="B55" s="17" t="s">
        <v>175</v>
      </c>
      <c r="C55" s="18" t="s">
        <v>165</v>
      </c>
      <c r="D55" s="14">
        <v>37</v>
      </c>
      <c r="E55" s="15">
        <v>4248</v>
      </c>
      <c r="F55" s="16">
        <v>3528</v>
      </c>
      <c r="G55" s="26">
        <f t="shared" si="0"/>
        <v>0.83050847457627119</v>
      </c>
      <c r="H55">
        <f t="shared" si="1"/>
        <v>68.5</v>
      </c>
      <c r="I55">
        <f t="shared" si="2"/>
        <v>31.5</v>
      </c>
      <c r="J55" s="24">
        <f t="shared" si="3"/>
        <v>2909.88</v>
      </c>
      <c r="K55" s="24">
        <f t="shared" si="4"/>
        <v>1338.1200000000001</v>
      </c>
    </row>
    <row r="56" spans="1:11" ht="15" thickBot="1">
      <c r="A56" s="10" t="s">
        <v>67</v>
      </c>
      <c r="B56" s="17" t="s">
        <v>175</v>
      </c>
      <c r="C56" s="18" t="s">
        <v>165</v>
      </c>
      <c r="D56" s="14">
        <v>65</v>
      </c>
      <c r="E56" s="15">
        <v>14849</v>
      </c>
      <c r="F56" s="16">
        <v>10237</v>
      </c>
      <c r="G56" s="26">
        <f t="shared" si="0"/>
        <v>0.68940669405347166</v>
      </c>
      <c r="H56">
        <f t="shared" si="1"/>
        <v>82.5</v>
      </c>
      <c r="I56">
        <f t="shared" si="2"/>
        <v>17.5</v>
      </c>
      <c r="J56" s="24">
        <f t="shared" si="3"/>
        <v>12250.424999999999</v>
      </c>
      <c r="K56" s="24">
        <f t="shared" si="4"/>
        <v>2598.5749999999998</v>
      </c>
    </row>
    <row r="57" spans="1:11" ht="15" thickBot="1">
      <c r="A57" s="10" t="s">
        <v>21</v>
      </c>
      <c r="B57" s="17" t="s">
        <v>175</v>
      </c>
      <c r="C57" s="18" t="s">
        <v>165</v>
      </c>
      <c r="D57" s="14">
        <v>7</v>
      </c>
      <c r="E57" s="15">
        <v>72012</v>
      </c>
      <c r="F57" s="16">
        <v>61834</v>
      </c>
      <c r="G57" s="26">
        <f t="shared" si="0"/>
        <v>0.85866244514803092</v>
      </c>
      <c r="H57">
        <f t="shared" si="1"/>
        <v>53.5</v>
      </c>
      <c r="I57">
        <f t="shared" si="2"/>
        <v>46.5</v>
      </c>
      <c r="J57" s="24">
        <f t="shared" si="3"/>
        <v>38526.420000000006</v>
      </c>
      <c r="K57" s="24">
        <f t="shared" si="4"/>
        <v>33485.58</v>
      </c>
    </row>
    <row r="58" spans="1:11" ht="15" thickBot="1">
      <c r="A58" s="10" t="s">
        <v>32</v>
      </c>
      <c r="B58" s="17" t="s">
        <v>175</v>
      </c>
      <c r="C58" s="18" t="s">
        <v>165</v>
      </c>
      <c r="D58" s="14">
        <v>41</v>
      </c>
      <c r="E58" s="15">
        <v>41365</v>
      </c>
      <c r="F58" s="16">
        <v>31228</v>
      </c>
      <c r="G58" s="26">
        <f t="shared" si="0"/>
        <v>0.75493774930496793</v>
      </c>
      <c r="H58">
        <f t="shared" si="1"/>
        <v>70.5</v>
      </c>
      <c r="I58">
        <f t="shared" si="2"/>
        <v>29.5</v>
      </c>
      <c r="J58" s="24">
        <f t="shared" si="3"/>
        <v>29162.324999999997</v>
      </c>
      <c r="K58" s="24">
        <f t="shared" si="4"/>
        <v>12202.674999999999</v>
      </c>
    </row>
    <row r="59" spans="1:11" ht="15" thickBot="1">
      <c r="A59" s="10" t="s">
        <v>11</v>
      </c>
      <c r="B59" s="17" t="s">
        <v>175</v>
      </c>
      <c r="C59" s="18" t="s">
        <v>165</v>
      </c>
      <c r="D59" s="14">
        <v>33</v>
      </c>
      <c r="E59" s="15">
        <v>129377</v>
      </c>
      <c r="F59" s="16">
        <v>115722</v>
      </c>
      <c r="G59" s="26">
        <f t="shared" si="0"/>
        <v>0.89445573788231292</v>
      </c>
      <c r="H59">
        <f t="shared" si="1"/>
        <v>66.5</v>
      </c>
      <c r="I59">
        <f t="shared" si="2"/>
        <v>33.5</v>
      </c>
      <c r="J59" s="24">
        <f t="shared" si="3"/>
        <v>86035.705000000002</v>
      </c>
      <c r="K59" s="24">
        <f t="shared" si="4"/>
        <v>43341.295000000006</v>
      </c>
    </row>
    <row r="60" spans="1:11" ht="15" thickBot="1">
      <c r="A60" s="10" t="s">
        <v>84</v>
      </c>
      <c r="B60" s="17" t="s">
        <v>175</v>
      </c>
      <c r="C60" s="18" t="s">
        <v>165</v>
      </c>
      <c r="D60" s="14">
        <v>69</v>
      </c>
      <c r="E60" s="15">
        <v>10767</v>
      </c>
      <c r="F60" s="16">
        <v>8084</v>
      </c>
      <c r="G60" s="26">
        <f t="shared" si="0"/>
        <v>0.75081266833844151</v>
      </c>
      <c r="H60">
        <f t="shared" si="1"/>
        <v>84.5</v>
      </c>
      <c r="I60">
        <f t="shared" si="2"/>
        <v>15.5</v>
      </c>
      <c r="J60" s="24">
        <f t="shared" si="3"/>
        <v>9098.1149999999998</v>
      </c>
      <c r="K60" s="24">
        <f t="shared" si="4"/>
        <v>1668.885</v>
      </c>
    </row>
    <row r="61" spans="1:11" ht="15" thickBot="1">
      <c r="A61" s="10" t="s">
        <v>5</v>
      </c>
      <c r="B61" s="11" t="s">
        <v>174</v>
      </c>
      <c r="C61" s="12" t="s">
        <v>164</v>
      </c>
      <c r="D61" s="14">
        <v>46</v>
      </c>
      <c r="E61" s="15">
        <v>523931</v>
      </c>
      <c r="F61" s="16">
        <v>461979</v>
      </c>
      <c r="G61" s="26">
        <f t="shared" si="0"/>
        <v>0.8817554219925906</v>
      </c>
      <c r="H61">
        <f t="shared" si="1"/>
        <v>73</v>
      </c>
      <c r="I61">
        <f t="shared" si="2"/>
        <v>27</v>
      </c>
      <c r="J61" s="24">
        <f t="shared" si="3"/>
        <v>382469.63</v>
      </c>
      <c r="K61" s="24">
        <f t="shared" si="4"/>
        <v>141461.37</v>
      </c>
    </row>
    <row r="62" spans="1:11" ht="15" thickBot="1">
      <c r="A62" s="10" t="s">
        <v>56</v>
      </c>
      <c r="B62" s="17" t="s">
        <v>175</v>
      </c>
      <c r="C62" s="18" t="s">
        <v>165</v>
      </c>
      <c r="D62" s="14">
        <v>64</v>
      </c>
      <c r="E62" s="15">
        <v>16527</v>
      </c>
      <c r="F62" s="16">
        <v>11624</v>
      </c>
      <c r="G62" s="26">
        <f t="shared" si="0"/>
        <v>0.70333393840382408</v>
      </c>
      <c r="H62">
        <f t="shared" si="1"/>
        <v>82</v>
      </c>
      <c r="I62">
        <f t="shared" si="2"/>
        <v>18</v>
      </c>
      <c r="J62" s="24">
        <f t="shared" si="3"/>
        <v>13552.14</v>
      </c>
      <c r="K62" s="24">
        <f t="shared" si="4"/>
        <v>2974.8599999999997</v>
      </c>
    </row>
    <row r="63" spans="1:11" ht="15" thickBot="1">
      <c r="A63" s="10" t="s">
        <v>157</v>
      </c>
      <c r="B63" s="17" t="s">
        <v>175</v>
      </c>
      <c r="C63" s="18" t="s">
        <v>165</v>
      </c>
      <c r="D63" s="14">
        <v>80</v>
      </c>
      <c r="E63" s="15">
        <v>1565</v>
      </c>
      <c r="F63" s="16">
        <v>1120</v>
      </c>
      <c r="G63" s="26">
        <f t="shared" si="0"/>
        <v>0.71565495207667729</v>
      </c>
      <c r="H63">
        <f t="shared" si="1"/>
        <v>90</v>
      </c>
      <c r="I63">
        <f t="shared" si="2"/>
        <v>10</v>
      </c>
      <c r="J63" s="24">
        <f t="shared" si="3"/>
        <v>1408.5</v>
      </c>
      <c r="K63" s="24">
        <f t="shared" si="4"/>
        <v>156.5</v>
      </c>
    </row>
    <row r="64" spans="1:11" ht="15" thickBot="1">
      <c r="A64" s="10" t="s">
        <v>31</v>
      </c>
      <c r="B64" s="17" t="s">
        <v>175</v>
      </c>
      <c r="C64" s="18" t="s">
        <v>165</v>
      </c>
      <c r="D64" s="14">
        <v>23</v>
      </c>
      <c r="E64" s="15">
        <v>41994</v>
      </c>
      <c r="F64" s="16">
        <v>34923</v>
      </c>
      <c r="G64" s="26">
        <f t="shared" si="0"/>
        <v>0.831618802686098</v>
      </c>
      <c r="H64">
        <f t="shared" si="1"/>
        <v>61.5</v>
      </c>
      <c r="I64">
        <f t="shared" si="2"/>
        <v>38.5</v>
      </c>
      <c r="J64" s="24">
        <f t="shared" si="3"/>
        <v>25826.31</v>
      </c>
      <c r="K64" s="24">
        <f t="shared" si="4"/>
        <v>16167.69</v>
      </c>
    </row>
    <row r="65" spans="1:11" ht="15" thickBot="1">
      <c r="A65" s="10" t="s">
        <v>44</v>
      </c>
      <c r="B65" s="17" t="s">
        <v>175</v>
      </c>
      <c r="C65" s="18" t="s">
        <v>165</v>
      </c>
      <c r="D65" s="14">
        <v>62</v>
      </c>
      <c r="E65" s="15">
        <v>24044</v>
      </c>
      <c r="F65" s="16">
        <v>15921</v>
      </c>
      <c r="G65" s="26">
        <f t="shared" si="0"/>
        <v>0.66216103809682247</v>
      </c>
      <c r="H65">
        <f t="shared" si="1"/>
        <v>81</v>
      </c>
      <c r="I65">
        <f t="shared" si="2"/>
        <v>19</v>
      </c>
      <c r="J65" s="24">
        <f t="shared" si="3"/>
        <v>19475.640000000003</v>
      </c>
      <c r="K65" s="24">
        <f t="shared" si="4"/>
        <v>4568.3599999999997</v>
      </c>
    </row>
    <row r="66" spans="1:11" ht="15" thickBot="1">
      <c r="A66" s="10" t="s">
        <v>86</v>
      </c>
      <c r="B66" s="17" t="s">
        <v>175</v>
      </c>
      <c r="C66" s="18" t="s">
        <v>165</v>
      </c>
      <c r="D66" s="14">
        <v>32</v>
      </c>
      <c r="E66" s="15">
        <v>10707</v>
      </c>
      <c r="F66" s="16">
        <v>8001</v>
      </c>
      <c r="G66" s="26">
        <f t="shared" si="0"/>
        <v>0.74726814233678907</v>
      </c>
      <c r="H66">
        <f t="shared" si="1"/>
        <v>66</v>
      </c>
      <c r="I66">
        <f t="shared" si="2"/>
        <v>34</v>
      </c>
      <c r="J66" s="24">
        <f t="shared" si="3"/>
        <v>7066.62</v>
      </c>
      <c r="K66" s="24">
        <f t="shared" si="4"/>
        <v>3640.38</v>
      </c>
    </row>
    <row r="67" spans="1:11" ht="15" thickBot="1">
      <c r="A67" s="10" t="s">
        <v>81</v>
      </c>
      <c r="B67" s="17" t="s">
        <v>175</v>
      </c>
      <c r="C67" s="18" t="s">
        <v>165</v>
      </c>
      <c r="D67" s="14">
        <v>26</v>
      </c>
      <c r="E67" s="15">
        <v>11247</v>
      </c>
      <c r="F67" s="16">
        <v>9789</v>
      </c>
      <c r="G67" s="26">
        <f t="shared" ref="G67:G130" si="5">F67/E67</f>
        <v>0.87036543078154172</v>
      </c>
      <c r="H67">
        <f t="shared" ref="H67:H130" si="6">(D67+100)/2</f>
        <v>63</v>
      </c>
      <c r="I67">
        <f t="shared" ref="I67:I130" si="7">100-H67</f>
        <v>37</v>
      </c>
      <c r="J67" s="24">
        <f t="shared" ref="J67:J130" si="8">H67/100*E67</f>
        <v>7085.61</v>
      </c>
      <c r="K67" s="24">
        <f t="shared" ref="K67:K130" si="9">I67/100*E67</f>
        <v>4161.3900000000003</v>
      </c>
    </row>
    <row r="68" spans="1:11" ht="15" thickBot="1">
      <c r="A68" s="10" t="s">
        <v>6</v>
      </c>
      <c r="B68" s="11" t="s">
        <v>174</v>
      </c>
      <c r="C68" s="12" t="s">
        <v>164</v>
      </c>
      <c r="D68" s="14">
        <v>18</v>
      </c>
      <c r="E68" s="15">
        <v>414350</v>
      </c>
      <c r="F68" s="16">
        <v>340360</v>
      </c>
      <c r="G68" s="26">
        <f t="shared" si="5"/>
        <v>0.82143115723422233</v>
      </c>
      <c r="H68">
        <f t="shared" si="6"/>
        <v>59</v>
      </c>
      <c r="I68">
        <f t="shared" si="7"/>
        <v>41</v>
      </c>
      <c r="J68" s="24">
        <f t="shared" si="8"/>
        <v>244466.5</v>
      </c>
      <c r="K68" s="24">
        <f t="shared" si="9"/>
        <v>169883.5</v>
      </c>
    </row>
    <row r="69" spans="1:11" ht="20.5" thickBot="1">
      <c r="A69" s="10" t="s">
        <v>50</v>
      </c>
      <c r="B69" s="17" t="s">
        <v>175</v>
      </c>
      <c r="C69" s="18" t="s">
        <v>165</v>
      </c>
      <c r="D69" s="14">
        <v>64</v>
      </c>
      <c r="E69" s="15">
        <v>20442</v>
      </c>
      <c r="F69" s="16">
        <v>17204</v>
      </c>
      <c r="G69" s="26">
        <f t="shared" si="5"/>
        <v>0.84160062616182374</v>
      </c>
      <c r="H69">
        <f t="shared" si="6"/>
        <v>82</v>
      </c>
      <c r="I69">
        <f t="shared" si="7"/>
        <v>18</v>
      </c>
      <c r="J69" s="24">
        <f t="shared" si="8"/>
        <v>16762.439999999999</v>
      </c>
      <c r="K69" s="24">
        <f t="shared" si="9"/>
        <v>3679.56</v>
      </c>
    </row>
    <row r="70" spans="1:11" ht="15" thickBot="1">
      <c r="A70" s="10" t="s">
        <v>14</v>
      </c>
      <c r="B70" s="17" t="s">
        <v>175</v>
      </c>
      <c r="C70" s="18" t="s">
        <v>165</v>
      </c>
      <c r="D70" s="14">
        <v>43</v>
      </c>
      <c r="E70" s="15">
        <v>90602</v>
      </c>
      <c r="F70" s="16">
        <v>75086</v>
      </c>
      <c r="G70" s="26">
        <f t="shared" si="5"/>
        <v>0.82874550230679234</v>
      </c>
      <c r="H70">
        <f t="shared" si="6"/>
        <v>71.5</v>
      </c>
      <c r="I70">
        <f t="shared" si="7"/>
        <v>28.5</v>
      </c>
      <c r="J70" s="24">
        <f t="shared" si="8"/>
        <v>64780.43</v>
      </c>
      <c r="K70" s="24">
        <f t="shared" si="9"/>
        <v>25821.569999999996</v>
      </c>
    </row>
    <row r="71" spans="1:11" ht="15" thickBot="1">
      <c r="A71" s="10" t="s">
        <v>133</v>
      </c>
      <c r="B71" s="11" t="s">
        <v>174</v>
      </c>
      <c r="C71" s="12" t="s">
        <v>164</v>
      </c>
      <c r="D71" s="14">
        <v>44</v>
      </c>
      <c r="E71" s="15">
        <v>4153</v>
      </c>
      <c r="F71" s="16">
        <v>3254</v>
      </c>
      <c r="G71" s="26">
        <f t="shared" si="5"/>
        <v>0.78352997832891891</v>
      </c>
      <c r="H71">
        <f t="shared" si="6"/>
        <v>72</v>
      </c>
      <c r="I71">
        <f t="shared" si="7"/>
        <v>28</v>
      </c>
      <c r="J71" s="24">
        <f t="shared" si="8"/>
        <v>2990.16</v>
      </c>
      <c r="K71" s="24">
        <f t="shared" si="9"/>
        <v>1162.8400000000001</v>
      </c>
    </row>
    <row r="72" spans="1:11" ht="15" thickBot="1">
      <c r="A72" s="10" t="s">
        <v>69</v>
      </c>
      <c r="B72" s="17" t="s">
        <v>175</v>
      </c>
      <c r="C72" s="18" t="s">
        <v>165</v>
      </c>
      <c r="D72" s="14">
        <v>74</v>
      </c>
      <c r="E72" s="15">
        <v>14248</v>
      </c>
      <c r="F72" s="16">
        <v>9497</v>
      </c>
      <c r="G72" s="26">
        <f t="shared" si="5"/>
        <v>0.66654969118472773</v>
      </c>
      <c r="H72">
        <f t="shared" si="6"/>
        <v>87</v>
      </c>
      <c r="I72">
        <f t="shared" si="7"/>
        <v>13</v>
      </c>
      <c r="J72" s="24">
        <f t="shared" si="8"/>
        <v>12395.76</v>
      </c>
      <c r="K72" s="24">
        <f t="shared" si="9"/>
        <v>1852.24</v>
      </c>
    </row>
    <row r="73" spans="1:11" ht="15" thickBot="1">
      <c r="A73" s="10" t="s">
        <v>51</v>
      </c>
      <c r="B73" s="17" t="s">
        <v>175</v>
      </c>
      <c r="C73" s="18" t="s">
        <v>165</v>
      </c>
      <c r="D73" s="14">
        <v>44</v>
      </c>
      <c r="E73" s="15">
        <v>20002</v>
      </c>
      <c r="F73" s="16">
        <v>12999</v>
      </c>
      <c r="G73" s="26">
        <f t="shared" si="5"/>
        <v>0.64988501149885014</v>
      </c>
      <c r="H73">
        <f t="shared" si="6"/>
        <v>72</v>
      </c>
      <c r="I73">
        <f t="shared" si="7"/>
        <v>28</v>
      </c>
      <c r="J73" s="24">
        <f t="shared" si="8"/>
        <v>14401.439999999999</v>
      </c>
      <c r="K73" s="24">
        <f t="shared" si="9"/>
        <v>5600.56</v>
      </c>
    </row>
    <row r="74" spans="1:11" ht="15" thickBot="1">
      <c r="A74" s="10" t="s">
        <v>73</v>
      </c>
      <c r="B74" s="17" t="s">
        <v>175</v>
      </c>
      <c r="C74" s="18" t="s">
        <v>165</v>
      </c>
      <c r="D74" s="14">
        <v>50</v>
      </c>
      <c r="E74" s="15">
        <v>12734</v>
      </c>
      <c r="F74" s="16">
        <v>9782</v>
      </c>
      <c r="G74" s="26">
        <f t="shared" si="5"/>
        <v>0.76817967645673002</v>
      </c>
      <c r="H74">
        <f t="shared" si="6"/>
        <v>75</v>
      </c>
      <c r="I74">
        <f t="shared" si="7"/>
        <v>25</v>
      </c>
      <c r="J74" s="24">
        <f t="shared" si="8"/>
        <v>9550.5</v>
      </c>
      <c r="K74" s="24">
        <f t="shared" si="9"/>
        <v>3183.5</v>
      </c>
    </row>
    <row r="75" spans="1:11" ht="15" thickBot="1">
      <c r="A75" s="10" t="s">
        <v>119</v>
      </c>
      <c r="B75" s="17" t="s">
        <v>175</v>
      </c>
      <c r="C75" s="18" t="s">
        <v>165</v>
      </c>
      <c r="D75" s="14">
        <v>69</v>
      </c>
      <c r="E75" s="15">
        <v>5394</v>
      </c>
      <c r="F75" s="16">
        <v>3542</v>
      </c>
      <c r="G75" s="26">
        <f t="shared" si="5"/>
        <v>0.65665554319614383</v>
      </c>
      <c r="H75">
        <f t="shared" si="6"/>
        <v>84.5</v>
      </c>
      <c r="I75">
        <f t="shared" si="7"/>
        <v>15.5</v>
      </c>
      <c r="J75" s="24">
        <f t="shared" si="8"/>
        <v>4557.93</v>
      </c>
      <c r="K75" s="24">
        <f t="shared" si="9"/>
        <v>836.07</v>
      </c>
    </row>
    <row r="76" spans="1:11" ht="15" thickBot="1">
      <c r="A76" s="10" t="s">
        <v>12</v>
      </c>
      <c r="B76" s="11" t="s">
        <v>174</v>
      </c>
      <c r="C76" s="12" t="s">
        <v>164</v>
      </c>
      <c r="D76" s="14">
        <v>20</v>
      </c>
      <c r="E76" s="15">
        <v>123016</v>
      </c>
      <c r="F76" s="16">
        <v>105982</v>
      </c>
      <c r="G76" s="26">
        <f t="shared" si="5"/>
        <v>0.86153020745268905</v>
      </c>
      <c r="H76">
        <f t="shared" si="6"/>
        <v>60</v>
      </c>
      <c r="I76">
        <f t="shared" si="7"/>
        <v>40</v>
      </c>
      <c r="J76" s="24">
        <f t="shared" si="8"/>
        <v>73809.599999999991</v>
      </c>
      <c r="K76" s="24">
        <f t="shared" si="9"/>
        <v>49206.400000000001</v>
      </c>
    </row>
    <row r="77" spans="1:11" ht="15" thickBot="1">
      <c r="A77" s="10" t="s">
        <v>20</v>
      </c>
      <c r="B77" s="17" t="s">
        <v>175</v>
      </c>
      <c r="C77" s="18" t="s">
        <v>165</v>
      </c>
      <c r="D77" s="14">
        <v>12</v>
      </c>
      <c r="E77" s="15">
        <v>74872</v>
      </c>
      <c r="F77" s="16">
        <v>56310</v>
      </c>
      <c r="G77" s="26">
        <f t="shared" si="5"/>
        <v>0.75208355593546317</v>
      </c>
      <c r="H77">
        <f t="shared" si="6"/>
        <v>56</v>
      </c>
      <c r="I77">
        <f t="shared" si="7"/>
        <v>44</v>
      </c>
      <c r="J77" s="24">
        <f t="shared" si="8"/>
        <v>41928.320000000007</v>
      </c>
      <c r="K77" s="24">
        <f t="shared" si="9"/>
        <v>32943.68</v>
      </c>
    </row>
    <row r="78" spans="1:11" ht="15" thickBot="1">
      <c r="A78" s="10" t="s">
        <v>132</v>
      </c>
      <c r="B78" s="17" t="s">
        <v>175</v>
      </c>
      <c r="C78" s="18" t="s">
        <v>165</v>
      </c>
      <c r="D78" s="14">
        <v>51</v>
      </c>
      <c r="E78" s="15">
        <v>4168</v>
      </c>
      <c r="F78" s="16">
        <v>3273</v>
      </c>
      <c r="G78" s="26">
        <f t="shared" si="5"/>
        <v>0.78526871401151632</v>
      </c>
      <c r="H78">
        <f t="shared" si="6"/>
        <v>75.5</v>
      </c>
      <c r="I78">
        <f t="shared" si="7"/>
        <v>24.5</v>
      </c>
      <c r="J78" s="24">
        <f t="shared" si="8"/>
        <v>3146.84</v>
      </c>
      <c r="K78" s="24">
        <f t="shared" si="9"/>
        <v>1021.16</v>
      </c>
    </row>
    <row r="79" spans="1:11" ht="15" thickBot="1">
      <c r="A79" s="10" t="s">
        <v>34</v>
      </c>
      <c r="B79" s="17" t="s">
        <v>175</v>
      </c>
      <c r="C79" s="18" t="s">
        <v>165</v>
      </c>
      <c r="D79" s="14">
        <v>58</v>
      </c>
      <c r="E79" s="15">
        <v>37685</v>
      </c>
      <c r="F79" s="16">
        <v>31492</v>
      </c>
      <c r="G79" s="26">
        <f t="shared" si="5"/>
        <v>0.83566405731723492</v>
      </c>
      <c r="H79">
        <f t="shared" si="6"/>
        <v>79</v>
      </c>
      <c r="I79">
        <f t="shared" si="7"/>
        <v>21</v>
      </c>
      <c r="J79" s="24">
        <f t="shared" si="8"/>
        <v>29771.15</v>
      </c>
      <c r="K79" s="24">
        <f t="shared" si="9"/>
        <v>7913.8499999999995</v>
      </c>
    </row>
    <row r="80" spans="1:11" ht="15" thickBot="1">
      <c r="A80" s="10" t="s">
        <v>107</v>
      </c>
      <c r="B80" s="17" t="s">
        <v>175</v>
      </c>
      <c r="C80" s="18" t="s">
        <v>165</v>
      </c>
      <c r="D80" s="14">
        <v>53</v>
      </c>
      <c r="E80" s="15">
        <v>7647</v>
      </c>
      <c r="F80" s="16">
        <v>5767</v>
      </c>
      <c r="G80" s="26">
        <f t="shared" si="5"/>
        <v>0.75415195501503862</v>
      </c>
      <c r="H80">
        <f t="shared" si="6"/>
        <v>76.5</v>
      </c>
      <c r="I80">
        <f t="shared" si="7"/>
        <v>23.5</v>
      </c>
      <c r="J80" s="24">
        <f t="shared" si="8"/>
        <v>5849.9549999999999</v>
      </c>
      <c r="K80" s="24">
        <f t="shared" si="9"/>
        <v>1797.0449999999998</v>
      </c>
    </row>
    <row r="81" spans="1:11" ht="15" thickBot="1">
      <c r="A81" s="10" t="s">
        <v>116</v>
      </c>
      <c r="B81" s="17" t="s">
        <v>175</v>
      </c>
      <c r="C81" s="18" t="s">
        <v>165</v>
      </c>
      <c r="D81" s="14">
        <v>64</v>
      </c>
      <c r="E81" s="15">
        <v>5774</v>
      </c>
      <c r="F81" s="16">
        <v>4087</v>
      </c>
      <c r="G81" s="26">
        <f t="shared" si="5"/>
        <v>0.70782819535850361</v>
      </c>
      <c r="H81">
        <f t="shared" si="6"/>
        <v>82</v>
      </c>
      <c r="I81">
        <f t="shared" si="7"/>
        <v>18</v>
      </c>
      <c r="J81" s="24">
        <f t="shared" si="8"/>
        <v>4734.6799999999994</v>
      </c>
      <c r="K81" s="24">
        <f t="shared" si="9"/>
        <v>1039.32</v>
      </c>
    </row>
    <row r="82" spans="1:11" ht="15" thickBot="1">
      <c r="A82" s="10" t="s">
        <v>108</v>
      </c>
      <c r="B82" s="11" t="s">
        <v>174</v>
      </c>
      <c r="C82" s="12" t="s">
        <v>164</v>
      </c>
      <c r="D82" s="14">
        <v>7</v>
      </c>
      <c r="E82" s="15">
        <v>7639</v>
      </c>
      <c r="F82" s="16">
        <v>5461</v>
      </c>
      <c r="G82" s="26">
        <f t="shared" si="5"/>
        <v>0.71488414713967796</v>
      </c>
      <c r="H82">
        <f t="shared" si="6"/>
        <v>53.5</v>
      </c>
      <c r="I82">
        <f t="shared" si="7"/>
        <v>46.5</v>
      </c>
      <c r="J82" s="24">
        <f t="shared" si="8"/>
        <v>4086.8650000000002</v>
      </c>
      <c r="K82" s="24">
        <f t="shared" si="9"/>
        <v>3552.1350000000002</v>
      </c>
    </row>
    <row r="83" spans="1:11" ht="15" thickBot="1">
      <c r="A83" s="10" t="s">
        <v>144</v>
      </c>
      <c r="B83" s="17" t="s">
        <v>175</v>
      </c>
      <c r="C83" s="18" t="s">
        <v>165</v>
      </c>
      <c r="D83" s="14">
        <v>26</v>
      </c>
      <c r="E83" s="15">
        <v>3455</v>
      </c>
      <c r="F83" s="16">
        <v>2565</v>
      </c>
      <c r="G83" s="26">
        <f t="shared" si="5"/>
        <v>0.74240231548480462</v>
      </c>
      <c r="H83">
        <f t="shared" si="6"/>
        <v>63</v>
      </c>
      <c r="I83">
        <f t="shared" si="7"/>
        <v>37</v>
      </c>
      <c r="J83" s="24">
        <f t="shared" si="8"/>
        <v>2176.65</v>
      </c>
      <c r="K83" s="24">
        <f t="shared" si="9"/>
        <v>1278.3499999999999</v>
      </c>
    </row>
    <row r="84" spans="1:11" ht="15" thickBot="1">
      <c r="A84" s="10" t="s">
        <v>135</v>
      </c>
      <c r="B84" s="17" t="s">
        <v>175</v>
      </c>
      <c r="C84" s="18" t="s">
        <v>165</v>
      </c>
      <c r="D84" s="14">
        <v>40</v>
      </c>
      <c r="E84" s="15">
        <v>4100</v>
      </c>
      <c r="F84" s="16">
        <v>3111</v>
      </c>
      <c r="G84" s="26">
        <f t="shared" si="5"/>
        <v>0.75878048780487806</v>
      </c>
      <c r="H84">
        <f t="shared" si="6"/>
        <v>70</v>
      </c>
      <c r="I84">
        <f t="shared" si="7"/>
        <v>30</v>
      </c>
      <c r="J84" s="24">
        <f t="shared" si="8"/>
        <v>2870</v>
      </c>
      <c r="K84" s="24">
        <f t="shared" si="9"/>
        <v>1230</v>
      </c>
    </row>
    <row r="85" spans="1:11" ht="15" thickBot="1">
      <c r="A85" s="10" t="s">
        <v>66</v>
      </c>
      <c r="B85" s="17" t="s">
        <v>175</v>
      </c>
      <c r="C85" s="18" t="s">
        <v>165</v>
      </c>
      <c r="D85" s="14">
        <v>34</v>
      </c>
      <c r="E85" s="15">
        <v>14940</v>
      </c>
      <c r="F85" s="16">
        <v>11048</v>
      </c>
      <c r="G85" s="26">
        <f t="shared" si="5"/>
        <v>0.73949129852744311</v>
      </c>
      <c r="H85">
        <f t="shared" si="6"/>
        <v>67</v>
      </c>
      <c r="I85">
        <f t="shared" si="7"/>
        <v>33</v>
      </c>
      <c r="J85" s="24">
        <f t="shared" si="8"/>
        <v>10009.800000000001</v>
      </c>
      <c r="K85" s="24">
        <f t="shared" si="9"/>
        <v>4930.2</v>
      </c>
    </row>
    <row r="86" spans="1:11" ht="15" thickBot="1">
      <c r="A86" s="10" t="s">
        <v>96</v>
      </c>
      <c r="B86" s="17" t="s">
        <v>175</v>
      </c>
      <c r="C86" s="18" t="s">
        <v>165</v>
      </c>
      <c r="D86" s="14">
        <v>41</v>
      </c>
      <c r="E86" s="15">
        <v>9045</v>
      </c>
      <c r="F86" s="16">
        <v>6773</v>
      </c>
      <c r="G86" s="26">
        <f t="shared" si="5"/>
        <v>0.7488114980652294</v>
      </c>
      <c r="H86">
        <f t="shared" si="6"/>
        <v>70.5</v>
      </c>
      <c r="I86">
        <f t="shared" si="7"/>
        <v>29.5</v>
      </c>
      <c r="J86" s="24">
        <f t="shared" si="8"/>
        <v>6376.7249999999995</v>
      </c>
      <c r="K86" s="24">
        <f t="shared" si="9"/>
        <v>2668.2749999999996</v>
      </c>
    </row>
    <row r="87" spans="1:11" ht="15" thickBot="1">
      <c r="A87" s="10" t="s">
        <v>142</v>
      </c>
      <c r="B87" s="17" t="s">
        <v>175</v>
      </c>
      <c r="C87" s="18" t="s">
        <v>165</v>
      </c>
      <c r="D87" s="14">
        <v>42</v>
      </c>
      <c r="E87" s="15">
        <v>3576</v>
      </c>
      <c r="F87" s="16">
        <v>2878</v>
      </c>
      <c r="G87" s="26">
        <f t="shared" si="5"/>
        <v>0.80480984340044748</v>
      </c>
      <c r="H87">
        <f t="shared" si="6"/>
        <v>71</v>
      </c>
      <c r="I87">
        <f t="shared" si="7"/>
        <v>29</v>
      </c>
      <c r="J87" s="24">
        <f t="shared" si="8"/>
        <v>2538.96</v>
      </c>
      <c r="K87" s="24">
        <f t="shared" si="9"/>
        <v>1037.04</v>
      </c>
    </row>
    <row r="88" spans="1:11" ht="15" thickBot="1">
      <c r="A88" s="10" t="s">
        <v>46</v>
      </c>
      <c r="B88" s="17" t="s">
        <v>175</v>
      </c>
      <c r="C88" s="18" t="s">
        <v>165</v>
      </c>
      <c r="D88" s="14">
        <v>28</v>
      </c>
      <c r="E88" s="15">
        <v>22732</v>
      </c>
      <c r="F88" s="16">
        <v>15117</v>
      </c>
      <c r="G88" s="26">
        <f t="shared" si="5"/>
        <v>0.66500967798697874</v>
      </c>
      <c r="H88">
        <f t="shared" si="6"/>
        <v>64</v>
      </c>
      <c r="I88">
        <f t="shared" si="7"/>
        <v>36</v>
      </c>
      <c r="J88" s="24">
        <f t="shared" si="8"/>
        <v>14548.48</v>
      </c>
      <c r="K88" s="24">
        <f t="shared" si="9"/>
        <v>8183.5199999999995</v>
      </c>
    </row>
    <row r="89" spans="1:11" ht="15" thickBot="1">
      <c r="A89" s="10" t="s">
        <v>55</v>
      </c>
      <c r="B89" s="17" t="s">
        <v>175</v>
      </c>
      <c r="C89" s="18" t="s">
        <v>165</v>
      </c>
      <c r="D89" s="14">
        <v>45</v>
      </c>
      <c r="E89" s="15">
        <v>16719</v>
      </c>
      <c r="F89" s="16">
        <v>12697</v>
      </c>
      <c r="G89" s="26">
        <f t="shared" si="5"/>
        <v>0.75943537292900298</v>
      </c>
      <c r="H89">
        <f t="shared" si="6"/>
        <v>72.5</v>
      </c>
      <c r="I89">
        <f t="shared" si="7"/>
        <v>27.5</v>
      </c>
      <c r="J89" s="24">
        <f t="shared" si="8"/>
        <v>12121.275</v>
      </c>
      <c r="K89" s="24">
        <f t="shared" si="9"/>
        <v>4597.7250000000004</v>
      </c>
    </row>
    <row r="90" spans="1:11" ht="15" thickBot="1">
      <c r="A90" s="10" t="s">
        <v>48</v>
      </c>
      <c r="B90" s="11" t="s">
        <v>174</v>
      </c>
      <c r="C90" s="12" t="s">
        <v>164</v>
      </c>
      <c r="D90" s="14">
        <v>24</v>
      </c>
      <c r="E90" s="15">
        <v>21394</v>
      </c>
      <c r="F90" s="16">
        <v>17911</v>
      </c>
      <c r="G90" s="26">
        <f t="shared" si="5"/>
        <v>0.83719734505001397</v>
      </c>
      <c r="H90">
        <f t="shared" si="6"/>
        <v>62</v>
      </c>
      <c r="I90">
        <f t="shared" si="7"/>
        <v>38</v>
      </c>
      <c r="J90" s="24">
        <f t="shared" si="8"/>
        <v>13264.28</v>
      </c>
      <c r="K90" s="24">
        <f t="shared" si="9"/>
        <v>8129.72</v>
      </c>
    </row>
    <row r="91" spans="1:11" ht="15" thickBot="1">
      <c r="A91" s="10" t="s">
        <v>125</v>
      </c>
      <c r="B91" s="17" t="s">
        <v>175</v>
      </c>
      <c r="C91" s="18" t="s">
        <v>165</v>
      </c>
      <c r="D91" s="14">
        <v>38</v>
      </c>
      <c r="E91" s="15">
        <v>4641</v>
      </c>
      <c r="F91" s="16">
        <v>3465</v>
      </c>
      <c r="G91" s="26">
        <f t="shared" si="5"/>
        <v>0.74660633484162897</v>
      </c>
      <c r="H91">
        <f t="shared" si="6"/>
        <v>69</v>
      </c>
      <c r="I91">
        <f t="shared" si="7"/>
        <v>31</v>
      </c>
      <c r="J91" s="24">
        <f t="shared" si="8"/>
        <v>3202.29</v>
      </c>
      <c r="K91" s="24">
        <f t="shared" si="9"/>
        <v>1438.71</v>
      </c>
    </row>
    <row r="92" spans="1:11" ht="15" thickBot="1">
      <c r="A92" s="10" t="s">
        <v>118</v>
      </c>
      <c r="B92" s="17" t="s">
        <v>175</v>
      </c>
      <c r="C92" s="18" t="s">
        <v>165</v>
      </c>
      <c r="D92" s="14">
        <v>26</v>
      </c>
      <c r="E92" s="15">
        <v>5660</v>
      </c>
      <c r="F92" s="16">
        <v>4102</v>
      </c>
      <c r="G92" s="26">
        <f t="shared" si="5"/>
        <v>0.7247349823321555</v>
      </c>
      <c r="H92">
        <f t="shared" si="6"/>
        <v>63</v>
      </c>
      <c r="I92">
        <f t="shared" si="7"/>
        <v>37</v>
      </c>
      <c r="J92" s="24">
        <f t="shared" si="8"/>
        <v>3565.8</v>
      </c>
      <c r="K92" s="24">
        <f t="shared" si="9"/>
        <v>2094.1999999999998</v>
      </c>
    </row>
    <row r="93" spans="1:11" ht="15" thickBot="1">
      <c r="A93" s="10" t="s">
        <v>29</v>
      </c>
      <c r="B93" s="17" t="s">
        <v>175</v>
      </c>
      <c r="C93" s="18" t="s">
        <v>165</v>
      </c>
      <c r="D93" s="14">
        <v>12</v>
      </c>
      <c r="E93" s="15">
        <v>46375</v>
      </c>
      <c r="F93" s="16">
        <v>37491</v>
      </c>
      <c r="G93" s="26">
        <f t="shared" si="5"/>
        <v>0.80843126684636124</v>
      </c>
      <c r="H93">
        <f t="shared" si="6"/>
        <v>56</v>
      </c>
      <c r="I93">
        <f t="shared" si="7"/>
        <v>44</v>
      </c>
      <c r="J93" s="24">
        <f t="shared" si="8"/>
        <v>25970.000000000004</v>
      </c>
      <c r="K93" s="24">
        <f t="shared" si="9"/>
        <v>20405</v>
      </c>
    </row>
    <row r="94" spans="1:11" ht="15" thickBot="1">
      <c r="A94" s="10" t="s">
        <v>62</v>
      </c>
      <c r="B94" s="17" t="s">
        <v>175</v>
      </c>
      <c r="C94" s="18" t="s">
        <v>165</v>
      </c>
      <c r="D94" s="14">
        <v>58</v>
      </c>
      <c r="E94" s="15">
        <v>15545</v>
      </c>
      <c r="F94" s="16">
        <v>13133</v>
      </c>
      <c r="G94" s="26">
        <f t="shared" si="5"/>
        <v>0.84483756834995172</v>
      </c>
      <c r="H94">
        <f t="shared" si="6"/>
        <v>79</v>
      </c>
      <c r="I94">
        <f t="shared" si="7"/>
        <v>21</v>
      </c>
      <c r="J94" s="24">
        <f t="shared" si="8"/>
        <v>12280.550000000001</v>
      </c>
      <c r="K94" s="24">
        <f t="shared" si="9"/>
        <v>3264.45</v>
      </c>
    </row>
    <row r="95" spans="1:11" ht="15" thickBot="1">
      <c r="A95" s="10" t="s">
        <v>124</v>
      </c>
      <c r="B95" s="11" t="s">
        <v>174</v>
      </c>
      <c r="C95" s="12" t="s">
        <v>164</v>
      </c>
      <c r="D95" s="14">
        <v>23</v>
      </c>
      <c r="E95" s="15">
        <v>4663</v>
      </c>
      <c r="F95" s="16">
        <v>3612</v>
      </c>
      <c r="G95" s="26">
        <f t="shared" si="5"/>
        <v>0.77460862105940387</v>
      </c>
      <c r="H95">
        <f t="shared" si="6"/>
        <v>61.5</v>
      </c>
      <c r="I95">
        <f t="shared" si="7"/>
        <v>38.5</v>
      </c>
      <c r="J95" s="24">
        <f t="shared" si="8"/>
        <v>2867.7449999999999</v>
      </c>
      <c r="K95" s="24">
        <f t="shared" si="9"/>
        <v>1795.2550000000001</v>
      </c>
    </row>
    <row r="96" spans="1:11" ht="15" thickBot="1">
      <c r="A96" s="10" t="s">
        <v>65</v>
      </c>
      <c r="B96" s="17" t="s">
        <v>175</v>
      </c>
      <c r="C96" s="18" t="s">
        <v>165</v>
      </c>
      <c r="D96" s="14">
        <v>53</v>
      </c>
      <c r="E96" s="15">
        <v>14945</v>
      </c>
      <c r="F96" s="16">
        <v>10610</v>
      </c>
      <c r="G96" s="26">
        <f t="shared" si="5"/>
        <v>0.70993643358982939</v>
      </c>
      <c r="H96">
        <f t="shared" si="6"/>
        <v>76.5</v>
      </c>
      <c r="I96">
        <f t="shared" si="7"/>
        <v>23.5</v>
      </c>
      <c r="J96" s="24">
        <f t="shared" si="8"/>
        <v>11432.925000000001</v>
      </c>
      <c r="K96" s="24">
        <f t="shared" si="9"/>
        <v>3512.0749999999998</v>
      </c>
    </row>
    <row r="97" spans="1:11" ht="15" thickBot="1">
      <c r="A97" s="10" t="s">
        <v>141</v>
      </c>
      <c r="B97" s="17" t="s">
        <v>175</v>
      </c>
      <c r="C97" s="18" t="s">
        <v>165</v>
      </c>
      <c r="D97" s="14">
        <v>27</v>
      </c>
      <c r="E97" s="15">
        <v>3626</v>
      </c>
      <c r="F97" s="16">
        <v>2633</v>
      </c>
      <c r="G97" s="26">
        <f t="shared" si="5"/>
        <v>0.72614451185879758</v>
      </c>
      <c r="H97">
        <f t="shared" si="6"/>
        <v>63.5</v>
      </c>
      <c r="I97">
        <f t="shared" si="7"/>
        <v>36.5</v>
      </c>
      <c r="J97" s="24">
        <f t="shared" si="8"/>
        <v>2302.5100000000002</v>
      </c>
      <c r="K97" s="24">
        <f t="shared" si="9"/>
        <v>1323.49</v>
      </c>
    </row>
    <row r="98" spans="1:11" ht="15" thickBot="1">
      <c r="A98" s="10" t="s">
        <v>88</v>
      </c>
      <c r="B98" s="17" t="s">
        <v>175</v>
      </c>
      <c r="C98" s="18" t="s">
        <v>165</v>
      </c>
      <c r="D98" s="14">
        <v>19</v>
      </c>
      <c r="E98" s="15">
        <v>10456</v>
      </c>
      <c r="F98" s="16">
        <v>8989</v>
      </c>
      <c r="G98" s="26">
        <f t="shared" si="5"/>
        <v>0.85969778117827089</v>
      </c>
      <c r="H98">
        <f t="shared" si="6"/>
        <v>59.5</v>
      </c>
      <c r="I98">
        <f t="shared" si="7"/>
        <v>40.5</v>
      </c>
      <c r="J98" s="24">
        <f t="shared" si="8"/>
        <v>6221.32</v>
      </c>
      <c r="K98" s="24">
        <f t="shared" si="9"/>
        <v>4234.68</v>
      </c>
    </row>
    <row r="99" spans="1:11" ht="15" thickBot="1">
      <c r="A99" s="10" t="s">
        <v>112</v>
      </c>
      <c r="B99" s="17" t="s">
        <v>175</v>
      </c>
      <c r="C99" s="18" t="s">
        <v>165</v>
      </c>
      <c r="D99" s="14">
        <v>21</v>
      </c>
      <c r="E99" s="15">
        <v>6696</v>
      </c>
      <c r="F99" s="16">
        <v>5409</v>
      </c>
      <c r="G99" s="26">
        <f t="shared" si="5"/>
        <v>0.80779569892473113</v>
      </c>
      <c r="H99">
        <f t="shared" si="6"/>
        <v>60.5</v>
      </c>
      <c r="I99">
        <f t="shared" si="7"/>
        <v>39.5</v>
      </c>
      <c r="J99" s="24">
        <f t="shared" si="8"/>
        <v>4051.08</v>
      </c>
      <c r="K99" s="24">
        <f t="shared" si="9"/>
        <v>2644.92</v>
      </c>
    </row>
    <row r="100" spans="1:11" ht="20.5" thickBot="1">
      <c r="A100" s="10" t="s">
        <v>83</v>
      </c>
      <c r="B100" s="17" t="s">
        <v>175</v>
      </c>
      <c r="C100" s="18" t="s">
        <v>165</v>
      </c>
      <c r="D100" s="14">
        <v>21</v>
      </c>
      <c r="E100" s="15">
        <v>10880</v>
      </c>
      <c r="F100" s="16">
        <v>7426</v>
      </c>
      <c r="G100" s="26">
        <f t="shared" si="5"/>
        <v>0.68253676470588232</v>
      </c>
      <c r="H100">
        <f t="shared" si="6"/>
        <v>60.5</v>
      </c>
      <c r="I100">
        <f t="shared" si="7"/>
        <v>39.5</v>
      </c>
      <c r="J100" s="24">
        <f t="shared" si="8"/>
        <v>6582.4</v>
      </c>
      <c r="K100" s="24">
        <f t="shared" si="9"/>
        <v>4297.6000000000004</v>
      </c>
    </row>
    <row r="101" spans="1:11" ht="15" thickBot="1">
      <c r="A101" s="10" t="s">
        <v>150</v>
      </c>
      <c r="B101" s="17" t="s">
        <v>175</v>
      </c>
      <c r="C101" s="18" t="s">
        <v>165</v>
      </c>
      <c r="D101" s="14">
        <v>47</v>
      </c>
      <c r="E101" s="15">
        <v>2834</v>
      </c>
      <c r="F101" s="16">
        <v>2121</v>
      </c>
      <c r="G101" s="26">
        <f t="shared" si="5"/>
        <v>0.74841213832039521</v>
      </c>
      <c r="H101">
        <f t="shared" si="6"/>
        <v>73.5</v>
      </c>
      <c r="I101">
        <f t="shared" si="7"/>
        <v>26.5</v>
      </c>
      <c r="J101" s="24">
        <f t="shared" si="8"/>
        <v>2082.9899999999998</v>
      </c>
      <c r="K101" s="24">
        <f t="shared" si="9"/>
        <v>751.01</v>
      </c>
    </row>
    <row r="102" spans="1:11" ht="15" thickBot="1">
      <c r="A102" s="10" t="s">
        <v>97</v>
      </c>
      <c r="B102" s="17" t="s">
        <v>175</v>
      </c>
      <c r="C102" s="18" t="s">
        <v>165</v>
      </c>
      <c r="D102" s="14">
        <v>11</v>
      </c>
      <c r="E102" s="15">
        <v>8963</v>
      </c>
      <c r="F102" s="16">
        <v>6570</v>
      </c>
      <c r="G102" s="26">
        <f t="shared" si="5"/>
        <v>0.73301349994421505</v>
      </c>
      <c r="H102">
        <f t="shared" si="6"/>
        <v>55.5</v>
      </c>
      <c r="I102">
        <f t="shared" si="7"/>
        <v>44.5</v>
      </c>
      <c r="J102" s="24">
        <f t="shared" si="8"/>
        <v>4974.4650000000001</v>
      </c>
      <c r="K102" s="24">
        <f t="shared" si="9"/>
        <v>3988.5349999999999</v>
      </c>
    </row>
    <row r="103" spans="1:11" ht="15" thickBot="1">
      <c r="A103" s="10" t="s">
        <v>60</v>
      </c>
      <c r="B103" s="17" t="s">
        <v>175</v>
      </c>
      <c r="C103" s="18" t="s">
        <v>165</v>
      </c>
      <c r="D103" s="14">
        <v>43</v>
      </c>
      <c r="E103" s="15">
        <v>15592</v>
      </c>
      <c r="F103" s="16">
        <v>11740</v>
      </c>
      <c r="G103" s="26">
        <f t="shared" si="5"/>
        <v>0.75295023088763469</v>
      </c>
      <c r="H103">
        <f t="shared" si="6"/>
        <v>71.5</v>
      </c>
      <c r="I103">
        <f t="shared" si="7"/>
        <v>28.5</v>
      </c>
      <c r="J103" s="24">
        <f t="shared" si="8"/>
        <v>11148.279999999999</v>
      </c>
      <c r="K103" s="24">
        <f t="shared" si="9"/>
        <v>4443.7199999999993</v>
      </c>
    </row>
    <row r="104" spans="1:11" ht="20.5" thickBot="1">
      <c r="A104" s="10" t="s">
        <v>137</v>
      </c>
      <c r="B104" s="17" t="s">
        <v>175</v>
      </c>
      <c r="C104" s="18" t="s">
        <v>165</v>
      </c>
      <c r="D104" s="14">
        <v>50</v>
      </c>
      <c r="E104" s="15">
        <v>3968</v>
      </c>
      <c r="F104" s="16">
        <v>2595</v>
      </c>
      <c r="G104" s="26">
        <f t="shared" si="5"/>
        <v>0.65398185483870963</v>
      </c>
      <c r="H104">
        <f t="shared" si="6"/>
        <v>75</v>
      </c>
      <c r="I104">
        <f t="shared" si="7"/>
        <v>25</v>
      </c>
      <c r="J104" s="24">
        <f t="shared" si="8"/>
        <v>2976</v>
      </c>
      <c r="K104" s="24">
        <f t="shared" si="9"/>
        <v>992</v>
      </c>
    </row>
    <row r="105" spans="1:11" ht="15" thickBot="1">
      <c r="A105" s="10" t="s">
        <v>79</v>
      </c>
      <c r="B105" s="17" t="s">
        <v>175</v>
      </c>
      <c r="C105" s="18" t="s">
        <v>165</v>
      </c>
      <c r="D105" s="14">
        <v>42</v>
      </c>
      <c r="E105" s="15">
        <v>11710</v>
      </c>
      <c r="F105" s="16">
        <v>9291</v>
      </c>
      <c r="G105" s="26">
        <f t="shared" si="5"/>
        <v>0.79342442356959864</v>
      </c>
      <c r="H105">
        <f t="shared" si="6"/>
        <v>71</v>
      </c>
      <c r="I105">
        <f t="shared" si="7"/>
        <v>29</v>
      </c>
      <c r="J105" s="24">
        <f t="shared" si="8"/>
        <v>8314.1</v>
      </c>
      <c r="K105" s="24">
        <f t="shared" si="9"/>
        <v>3395.8999999999996</v>
      </c>
    </row>
    <row r="106" spans="1:11" ht="15" thickBot="1">
      <c r="A106" s="10" t="s">
        <v>63</v>
      </c>
      <c r="B106" s="17" t="s">
        <v>175</v>
      </c>
      <c r="C106" s="18" t="s">
        <v>165</v>
      </c>
      <c r="D106" s="14">
        <v>69</v>
      </c>
      <c r="E106" s="15">
        <v>15395</v>
      </c>
      <c r="F106" s="16">
        <v>10916</v>
      </c>
      <c r="G106" s="26">
        <f t="shared" si="5"/>
        <v>0.70906138356609294</v>
      </c>
      <c r="H106">
        <f t="shared" si="6"/>
        <v>84.5</v>
      </c>
      <c r="I106">
        <f t="shared" si="7"/>
        <v>15.5</v>
      </c>
      <c r="J106" s="24">
        <f t="shared" si="8"/>
        <v>13008.775</v>
      </c>
      <c r="K106" s="24">
        <f t="shared" si="9"/>
        <v>2386.2249999999999</v>
      </c>
    </row>
    <row r="107" spans="1:11" ht="20.5" thickBot="1">
      <c r="A107" s="10" t="s">
        <v>18</v>
      </c>
      <c r="B107" s="11" t="s">
        <v>174</v>
      </c>
      <c r="C107" s="12" t="s">
        <v>164</v>
      </c>
      <c r="D107" s="14">
        <v>24</v>
      </c>
      <c r="E107" s="15">
        <v>80528</v>
      </c>
      <c r="F107" s="16">
        <v>67080</v>
      </c>
      <c r="G107" s="26">
        <f t="shared" si="5"/>
        <v>0.83300218557520367</v>
      </c>
      <c r="H107">
        <f t="shared" si="6"/>
        <v>62</v>
      </c>
      <c r="I107">
        <f t="shared" si="7"/>
        <v>38</v>
      </c>
      <c r="J107" s="24">
        <f t="shared" si="8"/>
        <v>49927.360000000001</v>
      </c>
      <c r="K107" s="24">
        <f t="shared" si="9"/>
        <v>30600.639999999999</v>
      </c>
    </row>
    <row r="108" spans="1:11" ht="15" thickBot="1">
      <c r="A108" s="10" t="s">
        <v>25</v>
      </c>
      <c r="B108" s="11" t="s">
        <v>174</v>
      </c>
      <c r="C108" s="12" t="s">
        <v>164</v>
      </c>
      <c r="D108" s="14">
        <v>11</v>
      </c>
      <c r="E108" s="15">
        <v>54263</v>
      </c>
      <c r="F108" s="16">
        <v>36277</v>
      </c>
      <c r="G108" s="26">
        <f t="shared" si="5"/>
        <v>0.66854025763411529</v>
      </c>
      <c r="H108">
        <f t="shared" si="6"/>
        <v>55.5</v>
      </c>
      <c r="I108">
        <f t="shared" si="7"/>
        <v>44.5</v>
      </c>
      <c r="J108" s="24">
        <f t="shared" si="8"/>
        <v>30115.965000000004</v>
      </c>
      <c r="K108" s="24">
        <f t="shared" si="9"/>
        <v>24147.035</v>
      </c>
    </row>
    <row r="109" spans="1:11" ht="15" thickBot="1">
      <c r="A109" s="10" t="s">
        <v>43</v>
      </c>
      <c r="B109" s="17" t="s">
        <v>175</v>
      </c>
      <c r="C109" s="18" t="s">
        <v>165</v>
      </c>
      <c r="D109" s="14">
        <v>33</v>
      </c>
      <c r="E109" s="15">
        <v>25193</v>
      </c>
      <c r="F109" s="16">
        <v>21647</v>
      </c>
      <c r="G109" s="26">
        <f t="shared" si="5"/>
        <v>0.85924661612352637</v>
      </c>
      <c r="H109">
        <f t="shared" si="6"/>
        <v>66.5</v>
      </c>
      <c r="I109">
        <f t="shared" si="7"/>
        <v>33.5</v>
      </c>
      <c r="J109" s="24">
        <f t="shared" si="8"/>
        <v>16753.345000000001</v>
      </c>
      <c r="K109" s="24">
        <f t="shared" si="9"/>
        <v>8439.6550000000007</v>
      </c>
    </row>
    <row r="110" spans="1:11" ht="20.5" thickBot="1">
      <c r="A110" s="10" t="s">
        <v>101</v>
      </c>
      <c r="B110" s="17" t="s">
        <v>175</v>
      </c>
      <c r="C110" s="18" t="s">
        <v>165</v>
      </c>
      <c r="D110" s="14">
        <v>39</v>
      </c>
      <c r="E110" s="15">
        <v>8138</v>
      </c>
      <c r="F110" s="16">
        <v>6623</v>
      </c>
      <c r="G110" s="26">
        <f t="shared" si="5"/>
        <v>0.81383632342098799</v>
      </c>
      <c r="H110">
        <f t="shared" si="6"/>
        <v>69.5</v>
      </c>
      <c r="I110">
        <f t="shared" si="7"/>
        <v>30.5</v>
      </c>
      <c r="J110" s="24">
        <f t="shared" si="8"/>
        <v>5655.91</v>
      </c>
      <c r="K110" s="24">
        <f t="shared" si="9"/>
        <v>2482.09</v>
      </c>
    </row>
    <row r="111" spans="1:11" ht="15" thickBot="1">
      <c r="A111" s="10" t="s">
        <v>16</v>
      </c>
      <c r="B111" s="17" t="s">
        <v>175</v>
      </c>
      <c r="C111" s="18" t="s">
        <v>165</v>
      </c>
      <c r="D111" s="14">
        <v>29</v>
      </c>
      <c r="E111" s="15">
        <v>85417</v>
      </c>
      <c r="F111" s="16">
        <v>71485</v>
      </c>
      <c r="G111" s="26">
        <f t="shared" si="5"/>
        <v>0.83689429504665347</v>
      </c>
      <c r="H111">
        <f t="shared" si="6"/>
        <v>64.5</v>
      </c>
      <c r="I111">
        <f t="shared" si="7"/>
        <v>35.5</v>
      </c>
      <c r="J111" s="24">
        <f t="shared" si="8"/>
        <v>55093.965000000004</v>
      </c>
      <c r="K111" s="24">
        <f t="shared" si="9"/>
        <v>30323.035</v>
      </c>
    </row>
    <row r="112" spans="1:11" ht="15" thickBot="1">
      <c r="A112" s="10" t="s">
        <v>74</v>
      </c>
      <c r="B112" s="17" t="s">
        <v>175</v>
      </c>
      <c r="C112" s="18" t="s">
        <v>165</v>
      </c>
      <c r="D112" s="14">
        <v>5</v>
      </c>
      <c r="E112" s="15">
        <v>12554</v>
      </c>
      <c r="F112" s="16">
        <v>10721</v>
      </c>
      <c r="G112" s="26">
        <f t="shared" si="5"/>
        <v>0.85399075991715789</v>
      </c>
      <c r="H112">
        <f t="shared" si="6"/>
        <v>52.5</v>
      </c>
      <c r="I112">
        <f t="shared" si="7"/>
        <v>47.5</v>
      </c>
      <c r="J112" s="24">
        <f t="shared" si="8"/>
        <v>6590.85</v>
      </c>
      <c r="K112" s="24">
        <f t="shared" si="9"/>
        <v>5963.15</v>
      </c>
    </row>
    <row r="113" spans="1:11" ht="15" thickBot="1">
      <c r="A113" s="10" t="s">
        <v>54</v>
      </c>
      <c r="B113" s="17" t="s">
        <v>175</v>
      </c>
      <c r="C113" s="18" t="s">
        <v>165</v>
      </c>
      <c r="D113" s="14">
        <v>66</v>
      </c>
      <c r="E113" s="15">
        <v>17172</v>
      </c>
      <c r="F113" s="16">
        <v>10334</v>
      </c>
      <c r="G113" s="26">
        <f t="shared" si="5"/>
        <v>0.60179361751688798</v>
      </c>
      <c r="H113">
        <f t="shared" si="6"/>
        <v>83</v>
      </c>
      <c r="I113">
        <f t="shared" si="7"/>
        <v>17</v>
      </c>
      <c r="J113" s="24">
        <f t="shared" si="8"/>
        <v>14252.76</v>
      </c>
      <c r="K113" s="24">
        <f t="shared" si="9"/>
        <v>2919.2400000000002</v>
      </c>
    </row>
    <row r="114" spans="1:11" ht="15" thickBot="1">
      <c r="A114" s="10" t="s">
        <v>95</v>
      </c>
      <c r="B114" s="17" t="s">
        <v>175</v>
      </c>
      <c r="C114" s="18" t="s">
        <v>165</v>
      </c>
      <c r="D114" s="14">
        <v>75</v>
      </c>
      <c r="E114" s="15">
        <v>9048</v>
      </c>
      <c r="F114" s="16">
        <v>7704</v>
      </c>
      <c r="G114" s="26">
        <f t="shared" si="5"/>
        <v>0.85145888594164454</v>
      </c>
      <c r="H114">
        <f t="shared" si="6"/>
        <v>87.5</v>
      </c>
      <c r="I114">
        <f t="shared" si="7"/>
        <v>12.5</v>
      </c>
      <c r="J114" s="24">
        <f t="shared" si="8"/>
        <v>7917</v>
      </c>
      <c r="K114" s="24">
        <f t="shared" si="9"/>
        <v>1131</v>
      </c>
    </row>
    <row r="115" spans="1:11" ht="15" thickBot="1">
      <c r="A115" s="10" t="s">
        <v>85</v>
      </c>
      <c r="B115" s="17" t="s">
        <v>175</v>
      </c>
      <c r="C115" s="18" t="s">
        <v>165</v>
      </c>
      <c r="D115" s="14">
        <v>71</v>
      </c>
      <c r="E115" s="15">
        <v>10721</v>
      </c>
      <c r="F115" s="16">
        <v>8067</v>
      </c>
      <c r="G115" s="26">
        <f t="shared" si="5"/>
        <v>0.75244846562820633</v>
      </c>
      <c r="H115">
        <f t="shared" si="6"/>
        <v>85.5</v>
      </c>
      <c r="I115">
        <f t="shared" si="7"/>
        <v>14.5</v>
      </c>
      <c r="J115" s="24">
        <f t="shared" si="8"/>
        <v>9166.4549999999999</v>
      </c>
      <c r="K115" s="24">
        <f t="shared" si="9"/>
        <v>1554.5449999999998</v>
      </c>
    </row>
    <row r="116" spans="1:11" ht="15" thickBot="1">
      <c r="A116" s="10" t="s">
        <v>53</v>
      </c>
      <c r="B116" s="17" t="s">
        <v>175</v>
      </c>
      <c r="C116" s="18" t="s">
        <v>165</v>
      </c>
      <c r="D116" s="14">
        <v>57</v>
      </c>
      <c r="E116" s="15">
        <v>17399</v>
      </c>
      <c r="F116" s="16">
        <v>13864</v>
      </c>
      <c r="G116" s="26">
        <f t="shared" si="5"/>
        <v>0.79682740387378581</v>
      </c>
      <c r="H116">
        <f t="shared" si="6"/>
        <v>78.5</v>
      </c>
      <c r="I116">
        <f t="shared" si="7"/>
        <v>21.5</v>
      </c>
      <c r="J116" s="24">
        <f t="shared" si="8"/>
        <v>13658.215</v>
      </c>
      <c r="K116" s="24">
        <f t="shared" si="9"/>
        <v>3740.7849999999999</v>
      </c>
    </row>
    <row r="117" spans="1:11" ht="15" thickBot="1">
      <c r="A117" s="10" t="s">
        <v>136</v>
      </c>
      <c r="B117" s="17" t="s">
        <v>175</v>
      </c>
      <c r="C117" s="18" t="s">
        <v>165</v>
      </c>
      <c r="D117" s="14">
        <v>39</v>
      </c>
      <c r="E117" s="15">
        <v>4081</v>
      </c>
      <c r="F117" s="16">
        <v>3547</v>
      </c>
      <c r="G117" s="26">
        <f t="shared" si="5"/>
        <v>0.86914971820632203</v>
      </c>
      <c r="H117">
        <f t="shared" si="6"/>
        <v>69.5</v>
      </c>
      <c r="I117">
        <f t="shared" si="7"/>
        <v>30.5</v>
      </c>
      <c r="J117" s="24">
        <f t="shared" si="8"/>
        <v>2836.2949999999996</v>
      </c>
      <c r="K117" s="24">
        <f t="shared" si="9"/>
        <v>1244.7049999999999</v>
      </c>
    </row>
    <row r="118" spans="1:11" ht="15" thickBot="1">
      <c r="A118" s="10" t="s">
        <v>77</v>
      </c>
      <c r="B118" s="17" t="s">
        <v>175</v>
      </c>
      <c r="C118" s="18" t="s">
        <v>165</v>
      </c>
      <c r="D118" s="14">
        <v>41</v>
      </c>
      <c r="E118" s="15">
        <v>11857</v>
      </c>
      <c r="F118" s="16">
        <v>9802</v>
      </c>
      <c r="G118" s="26">
        <f t="shared" si="5"/>
        <v>0.82668465885131148</v>
      </c>
      <c r="H118">
        <f t="shared" si="6"/>
        <v>70.5</v>
      </c>
      <c r="I118">
        <f t="shared" si="7"/>
        <v>29.5</v>
      </c>
      <c r="J118" s="24">
        <f t="shared" si="8"/>
        <v>8359.1849999999995</v>
      </c>
      <c r="K118" s="24">
        <f t="shared" si="9"/>
        <v>3497.8149999999996</v>
      </c>
    </row>
    <row r="119" spans="1:11" ht="15" thickBot="1">
      <c r="A119" s="10" t="s">
        <v>162</v>
      </c>
      <c r="B119" s="17" t="s">
        <v>175</v>
      </c>
      <c r="C119" s="18" t="s">
        <v>165</v>
      </c>
      <c r="D119" s="14">
        <v>10</v>
      </c>
      <c r="E119" s="15">
        <v>1106</v>
      </c>
      <c r="F119" s="19">
        <v>776</v>
      </c>
      <c r="G119" s="26">
        <f t="shared" si="5"/>
        <v>0.70162748643761297</v>
      </c>
      <c r="H119">
        <f t="shared" si="6"/>
        <v>55</v>
      </c>
      <c r="I119">
        <f t="shared" si="7"/>
        <v>45</v>
      </c>
      <c r="J119" s="24">
        <f t="shared" si="8"/>
        <v>608.30000000000007</v>
      </c>
      <c r="K119" s="24">
        <f t="shared" si="9"/>
        <v>497.7</v>
      </c>
    </row>
    <row r="120" spans="1:11" ht="15" thickBot="1">
      <c r="A120" s="10" t="s">
        <v>90</v>
      </c>
      <c r="B120" s="17" t="s">
        <v>175</v>
      </c>
      <c r="C120" s="18" t="s">
        <v>165</v>
      </c>
      <c r="D120" s="14">
        <v>57</v>
      </c>
      <c r="E120" s="15">
        <v>9574</v>
      </c>
      <c r="F120" s="16">
        <v>8134</v>
      </c>
      <c r="G120" s="26">
        <f t="shared" si="5"/>
        <v>0.84959264675161894</v>
      </c>
      <c r="H120">
        <f t="shared" si="6"/>
        <v>78.5</v>
      </c>
      <c r="I120">
        <f t="shared" si="7"/>
        <v>21.5</v>
      </c>
      <c r="J120" s="24">
        <f t="shared" si="8"/>
        <v>7515.59</v>
      </c>
      <c r="K120" s="24">
        <f t="shared" si="9"/>
        <v>2058.41</v>
      </c>
    </row>
    <row r="121" spans="1:11" ht="15" thickBot="1">
      <c r="A121" s="10" t="s">
        <v>148</v>
      </c>
      <c r="B121" s="11" t="s">
        <v>174</v>
      </c>
      <c r="C121" s="12" t="s">
        <v>164</v>
      </c>
      <c r="D121" s="14">
        <v>9</v>
      </c>
      <c r="E121" s="15">
        <v>3073</v>
      </c>
      <c r="F121" s="16">
        <v>2342</v>
      </c>
      <c r="G121" s="26">
        <f t="shared" si="5"/>
        <v>0.76212170517409694</v>
      </c>
      <c r="H121">
        <f t="shared" si="6"/>
        <v>54.5</v>
      </c>
      <c r="I121">
        <f t="shared" si="7"/>
        <v>45.5</v>
      </c>
      <c r="J121" s="24">
        <f t="shared" si="8"/>
        <v>1674.7850000000001</v>
      </c>
      <c r="K121" s="24">
        <f t="shared" si="9"/>
        <v>1398.2150000000001</v>
      </c>
    </row>
    <row r="122" spans="1:11" ht="15" thickBot="1">
      <c r="A122" s="10" t="s">
        <v>15</v>
      </c>
      <c r="B122" s="11" t="s">
        <v>174</v>
      </c>
      <c r="C122" s="12" t="s">
        <v>164</v>
      </c>
      <c r="D122" s="14">
        <v>37</v>
      </c>
      <c r="E122" s="15">
        <v>87077</v>
      </c>
      <c r="F122" s="16">
        <v>65973</v>
      </c>
      <c r="G122" s="26">
        <f t="shared" si="5"/>
        <v>0.7576397900708568</v>
      </c>
      <c r="H122">
        <f t="shared" si="6"/>
        <v>68.5</v>
      </c>
      <c r="I122">
        <f t="shared" si="7"/>
        <v>31.5</v>
      </c>
      <c r="J122" s="24">
        <f t="shared" si="8"/>
        <v>59647.745000000003</v>
      </c>
      <c r="K122" s="24">
        <f t="shared" si="9"/>
        <v>27429.255000000001</v>
      </c>
    </row>
    <row r="123" spans="1:11" ht="15" thickBot="1">
      <c r="A123" s="10" t="s">
        <v>30</v>
      </c>
      <c r="B123" s="11" t="s">
        <v>174</v>
      </c>
      <c r="C123" s="12" t="s">
        <v>164</v>
      </c>
      <c r="D123" s="14">
        <v>41</v>
      </c>
      <c r="E123" s="15">
        <v>44699</v>
      </c>
      <c r="F123" s="16">
        <v>38452</v>
      </c>
      <c r="G123" s="26">
        <f t="shared" si="5"/>
        <v>0.8602429584554464</v>
      </c>
      <c r="H123">
        <f t="shared" si="6"/>
        <v>70.5</v>
      </c>
      <c r="I123">
        <f t="shared" si="7"/>
        <v>29.5</v>
      </c>
      <c r="J123" s="24">
        <f t="shared" si="8"/>
        <v>31512.794999999998</v>
      </c>
      <c r="K123" s="24">
        <f t="shared" si="9"/>
        <v>13186.205</v>
      </c>
    </row>
    <row r="124" spans="1:11" ht="15" thickBot="1">
      <c r="A124" s="10" t="s">
        <v>153</v>
      </c>
      <c r="B124" s="17" t="s">
        <v>175</v>
      </c>
      <c r="C124" s="18" t="s">
        <v>165</v>
      </c>
      <c r="D124" s="14">
        <v>59</v>
      </c>
      <c r="E124" s="15">
        <v>2275</v>
      </c>
      <c r="F124" s="16">
        <v>1901</v>
      </c>
      <c r="G124" s="26">
        <f t="shared" si="5"/>
        <v>0.83560439560439559</v>
      </c>
      <c r="H124">
        <f t="shared" si="6"/>
        <v>79.5</v>
      </c>
      <c r="I124">
        <f t="shared" si="7"/>
        <v>20.5</v>
      </c>
      <c r="J124" s="24">
        <f t="shared" si="8"/>
        <v>1808.625</v>
      </c>
      <c r="K124" s="24">
        <f t="shared" si="9"/>
        <v>466.375</v>
      </c>
    </row>
    <row r="125" spans="1:11" ht="15" thickBot="1">
      <c r="A125" s="10" t="s">
        <v>113</v>
      </c>
      <c r="B125" s="17" t="s">
        <v>175</v>
      </c>
      <c r="C125" s="18" t="s">
        <v>165</v>
      </c>
      <c r="D125" s="14">
        <v>19</v>
      </c>
      <c r="E125" s="15">
        <v>6629</v>
      </c>
      <c r="F125" s="16">
        <v>4725</v>
      </c>
      <c r="G125" s="26">
        <f t="shared" si="5"/>
        <v>0.7127771911298838</v>
      </c>
      <c r="H125">
        <f t="shared" si="6"/>
        <v>59.5</v>
      </c>
      <c r="I125">
        <f t="shared" si="7"/>
        <v>40.5</v>
      </c>
      <c r="J125" s="24">
        <f t="shared" si="8"/>
        <v>3944.2549999999997</v>
      </c>
      <c r="K125" s="24">
        <f t="shared" si="9"/>
        <v>2684.7450000000003</v>
      </c>
    </row>
    <row r="126" spans="1:11" ht="15" thickBot="1">
      <c r="A126" s="10" t="s">
        <v>138</v>
      </c>
      <c r="B126" s="17" t="s">
        <v>175</v>
      </c>
      <c r="C126" s="18" t="s">
        <v>165</v>
      </c>
      <c r="D126" s="14">
        <v>35</v>
      </c>
      <c r="E126" s="15">
        <v>3888</v>
      </c>
      <c r="F126" s="16">
        <v>2631</v>
      </c>
      <c r="G126" s="26">
        <f t="shared" si="5"/>
        <v>0.67669753086419748</v>
      </c>
      <c r="H126">
        <f t="shared" si="6"/>
        <v>67.5</v>
      </c>
      <c r="I126">
        <f t="shared" si="7"/>
        <v>32.5</v>
      </c>
      <c r="J126" s="24">
        <f t="shared" si="8"/>
        <v>2624.4</v>
      </c>
      <c r="K126" s="24">
        <f t="shared" si="9"/>
        <v>1263.6000000000001</v>
      </c>
    </row>
    <row r="127" spans="1:11" ht="15" thickBot="1">
      <c r="A127" s="10" t="s">
        <v>39</v>
      </c>
      <c r="B127" s="17" t="s">
        <v>175</v>
      </c>
      <c r="C127" s="18" t="s">
        <v>165</v>
      </c>
      <c r="D127" s="14">
        <v>21</v>
      </c>
      <c r="E127" s="15">
        <v>30219</v>
      </c>
      <c r="F127" s="16">
        <v>21274</v>
      </c>
      <c r="G127" s="26">
        <f t="shared" si="5"/>
        <v>0.70399417584963098</v>
      </c>
      <c r="H127">
        <f t="shared" si="6"/>
        <v>60.5</v>
      </c>
      <c r="I127">
        <f t="shared" si="7"/>
        <v>39.5</v>
      </c>
      <c r="J127" s="24">
        <f t="shared" si="8"/>
        <v>18282.494999999999</v>
      </c>
      <c r="K127" s="24">
        <f t="shared" si="9"/>
        <v>11936.505000000001</v>
      </c>
    </row>
    <row r="128" spans="1:11" ht="15" thickBot="1">
      <c r="A128" s="10" t="s">
        <v>76</v>
      </c>
      <c r="B128" s="17" t="s">
        <v>175</v>
      </c>
      <c r="C128" s="18" t="s">
        <v>165</v>
      </c>
      <c r="D128" s="14">
        <v>59</v>
      </c>
      <c r="E128" s="15">
        <v>11885</v>
      </c>
      <c r="F128" s="16">
        <v>10323</v>
      </c>
      <c r="G128" s="26">
        <f t="shared" si="5"/>
        <v>0.86857383256205301</v>
      </c>
      <c r="H128">
        <f t="shared" si="6"/>
        <v>79.5</v>
      </c>
      <c r="I128">
        <f t="shared" si="7"/>
        <v>20.5</v>
      </c>
      <c r="J128" s="24">
        <f t="shared" si="8"/>
        <v>9448.5750000000007</v>
      </c>
      <c r="K128" s="24">
        <f t="shared" si="9"/>
        <v>2436.4249999999997</v>
      </c>
    </row>
    <row r="129" spans="1:11" ht="15" thickBot="1">
      <c r="A129" s="10" t="s">
        <v>155</v>
      </c>
      <c r="B129" s="11" t="s">
        <v>174</v>
      </c>
      <c r="C129" s="12" t="s">
        <v>164</v>
      </c>
      <c r="D129" s="14">
        <v>19</v>
      </c>
      <c r="E129" s="15">
        <v>1990</v>
      </c>
      <c r="F129" s="16">
        <v>1455</v>
      </c>
      <c r="G129" s="26">
        <f t="shared" si="5"/>
        <v>0.73115577889447236</v>
      </c>
      <c r="H129">
        <f t="shared" si="6"/>
        <v>59.5</v>
      </c>
      <c r="I129">
        <f t="shared" si="7"/>
        <v>40.5</v>
      </c>
      <c r="J129" s="24">
        <f t="shared" si="8"/>
        <v>1184.05</v>
      </c>
      <c r="K129" s="24">
        <f t="shared" si="9"/>
        <v>805.95</v>
      </c>
    </row>
    <row r="130" spans="1:11" ht="15" thickBot="1">
      <c r="A130" s="10" t="s">
        <v>75</v>
      </c>
      <c r="B130" s="11" t="s">
        <v>174</v>
      </c>
      <c r="C130" s="12" t="s">
        <v>164</v>
      </c>
      <c r="D130" s="14">
        <v>5</v>
      </c>
      <c r="E130" s="15">
        <v>12150</v>
      </c>
      <c r="F130" s="16">
        <v>9442</v>
      </c>
      <c r="G130" s="26">
        <f t="shared" si="5"/>
        <v>0.77711934156378604</v>
      </c>
      <c r="H130">
        <f t="shared" si="6"/>
        <v>52.5</v>
      </c>
      <c r="I130">
        <f t="shared" si="7"/>
        <v>47.5</v>
      </c>
      <c r="J130" s="24">
        <f t="shared" si="8"/>
        <v>6378.75</v>
      </c>
      <c r="K130" s="24">
        <f t="shared" si="9"/>
        <v>5771.25</v>
      </c>
    </row>
    <row r="131" spans="1:11" ht="15" thickBot="1">
      <c r="A131" s="10" t="s">
        <v>143</v>
      </c>
      <c r="B131" s="11" t="s">
        <v>174</v>
      </c>
      <c r="C131" s="12" t="s">
        <v>164</v>
      </c>
      <c r="D131" s="14">
        <v>20</v>
      </c>
      <c r="E131" s="15">
        <v>3524</v>
      </c>
      <c r="F131" s="16">
        <v>2507</v>
      </c>
      <c r="G131" s="26">
        <f t="shared" ref="G131:G160" si="10">F131/E131</f>
        <v>0.7114074914869466</v>
      </c>
      <c r="H131">
        <f t="shared" ref="H131:H160" si="11">(D131+100)/2</f>
        <v>60</v>
      </c>
      <c r="I131">
        <f t="shared" ref="I131:I160" si="12">100-H131</f>
        <v>40</v>
      </c>
      <c r="J131" s="24">
        <f t="shared" ref="J131:J160" si="13">H131/100*E131</f>
        <v>2114.4</v>
      </c>
      <c r="K131" s="24">
        <f t="shared" ref="K131:K160" si="14">I131/100*E131</f>
        <v>1409.6000000000001</v>
      </c>
    </row>
    <row r="132" spans="1:11" ht="15" thickBot="1">
      <c r="A132" s="10" t="s">
        <v>163</v>
      </c>
      <c r="B132" s="11" t="s">
        <v>174</v>
      </c>
      <c r="C132" s="12" t="s">
        <v>164</v>
      </c>
      <c r="D132" s="14">
        <v>22</v>
      </c>
      <c r="E132" s="20">
        <v>928</v>
      </c>
      <c r="F132" s="19">
        <v>727</v>
      </c>
      <c r="G132" s="26">
        <f t="shared" si="10"/>
        <v>0.78340517241379315</v>
      </c>
      <c r="H132">
        <f t="shared" si="11"/>
        <v>61</v>
      </c>
      <c r="I132">
        <f t="shared" si="12"/>
        <v>39</v>
      </c>
      <c r="J132" s="24">
        <f t="shared" si="13"/>
        <v>566.08000000000004</v>
      </c>
      <c r="K132" s="24">
        <f t="shared" si="14"/>
        <v>361.92</v>
      </c>
    </row>
    <row r="133" spans="1:11" ht="15" thickBot="1">
      <c r="A133" s="10" t="s">
        <v>100</v>
      </c>
      <c r="B133" s="17" t="s">
        <v>175</v>
      </c>
      <c r="C133" s="18" t="s">
        <v>165</v>
      </c>
      <c r="D133" s="14">
        <v>49</v>
      </c>
      <c r="E133" s="15">
        <v>8187</v>
      </c>
      <c r="F133" s="16">
        <v>6201</v>
      </c>
      <c r="G133" s="26">
        <f t="shared" si="10"/>
        <v>0.75742030047636499</v>
      </c>
      <c r="H133">
        <f t="shared" si="11"/>
        <v>74.5</v>
      </c>
      <c r="I133">
        <f t="shared" si="12"/>
        <v>25.5</v>
      </c>
      <c r="J133" s="24">
        <f t="shared" si="13"/>
        <v>6099.3149999999996</v>
      </c>
      <c r="K133" s="24">
        <f t="shared" si="14"/>
        <v>2087.6849999999999</v>
      </c>
    </row>
    <row r="134" spans="1:11" ht="15" thickBot="1">
      <c r="A134" s="10" t="s">
        <v>139</v>
      </c>
      <c r="B134" s="17" t="s">
        <v>175</v>
      </c>
      <c r="C134" s="18" t="s">
        <v>165</v>
      </c>
      <c r="D134" s="14">
        <v>27</v>
      </c>
      <c r="E134" s="15">
        <v>3842</v>
      </c>
      <c r="F134" s="16">
        <v>3190</v>
      </c>
      <c r="G134" s="26">
        <f t="shared" si="10"/>
        <v>0.83029672045809477</v>
      </c>
      <c r="H134">
        <f t="shared" si="11"/>
        <v>63.5</v>
      </c>
      <c r="I134">
        <f t="shared" si="12"/>
        <v>36.5</v>
      </c>
      <c r="J134" s="24">
        <f t="shared" si="13"/>
        <v>2439.67</v>
      </c>
      <c r="K134" s="24">
        <f t="shared" si="14"/>
        <v>1402.33</v>
      </c>
    </row>
    <row r="135" spans="1:11" ht="15" thickBot="1">
      <c r="A135" s="10" t="s">
        <v>130</v>
      </c>
      <c r="B135" s="17" t="s">
        <v>175</v>
      </c>
      <c r="C135" s="18" t="s">
        <v>165</v>
      </c>
      <c r="D135" s="14">
        <v>31</v>
      </c>
      <c r="E135" s="15">
        <v>4335</v>
      </c>
      <c r="F135" s="16">
        <v>3038</v>
      </c>
      <c r="G135" s="26">
        <f t="shared" si="10"/>
        <v>0.70080738177623991</v>
      </c>
      <c r="H135">
        <f t="shared" si="11"/>
        <v>65.5</v>
      </c>
      <c r="I135">
        <f t="shared" si="12"/>
        <v>34.5</v>
      </c>
      <c r="J135" s="24">
        <f t="shared" si="13"/>
        <v>2839.4250000000002</v>
      </c>
      <c r="K135" s="24">
        <f t="shared" si="14"/>
        <v>1495.5749999999998</v>
      </c>
    </row>
    <row r="136" spans="1:11" ht="15" thickBot="1">
      <c r="A136" s="10" t="s">
        <v>129</v>
      </c>
      <c r="B136" s="11" t="s">
        <v>174</v>
      </c>
      <c r="C136" s="12" t="s">
        <v>164</v>
      </c>
      <c r="D136" s="14">
        <v>8</v>
      </c>
      <c r="E136" s="15">
        <v>4416</v>
      </c>
      <c r="F136" s="16">
        <v>3168</v>
      </c>
      <c r="G136" s="26">
        <f t="shared" si="10"/>
        <v>0.71739130434782605</v>
      </c>
      <c r="H136">
        <f t="shared" si="11"/>
        <v>54</v>
      </c>
      <c r="I136">
        <f t="shared" si="12"/>
        <v>46</v>
      </c>
      <c r="J136" s="24">
        <f t="shared" si="13"/>
        <v>2384.6400000000003</v>
      </c>
      <c r="K136" s="24">
        <f t="shared" si="14"/>
        <v>2031.3600000000001</v>
      </c>
    </row>
    <row r="137" spans="1:11" ht="15" thickBot="1">
      <c r="A137" s="10" t="s">
        <v>47</v>
      </c>
      <c r="B137" s="17" t="s">
        <v>175</v>
      </c>
      <c r="C137" s="18" t="s">
        <v>165</v>
      </c>
      <c r="D137" s="14">
        <v>19</v>
      </c>
      <c r="E137" s="15">
        <v>21877</v>
      </c>
      <c r="F137" s="16">
        <v>17592</v>
      </c>
      <c r="G137" s="26">
        <f t="shared" si="10"/>
        <v>0.80413219362801114</v>
      </c>
      <c r="H137">
        <f t="shared" si="11"/>
        <v>59.5</v>
      </c>
      <c r="I137">
        <f t="shared" si="12"/>
        <v>40.5</v>
      </c>
      <c r="J137" s="24">
        <f t="shared" si="13"/>
        <v>13016.814999999999</v>
      </c>
      <c r="K137" s="24">
        <f t="shared" si="14"/>
        <v>8860.1850000000013</v>
      </c>
    </row>
    <row r="138" spans="1:11" ht="15" thickBot="1">
      <c r="A138" s="10" t="s">
        <v>57</v>
      </c>
      <c r="B138" s="17" t="s">
        <v>175</v>
      </c>
      <c r="C138" s="18" t="s">
        <v>165</v>
      </c>
      <c r="D138" s="14">
        <v>34</v>
      </c>
      <c r="E138" s="15">
        <v>16280</v>
      </c>
      <c r="F138" s="16">
        <v>12371</v>
      </c>
      <c r="G138" s="26">
        <f t="shared" si="10"/>
        <v>0.75988943488943494</v>
      </c>
      <c r="H138">
        <f t="shared" si="11"/>
        <v>67</v>
      </c>
      <c r="I138">
        <f t="shared" si="12"/>
        <v>33</v>
      </c>
      <c r="J138" s="24">
        <f t="shared" si="13"/>
        <v>10907.6</v>
      </c>
      <c r="K138" s="24">
        <f t="shared" si="14"/>
        <v>5372.4000000000005</v>
      </c>
    </row>
    <row r="139" spans="1:11" ht="15" thickBot="1">
      <c r="A139" s="10" t="s">
        <v>82</v>
      </c>
      <c r="B139" s="17" t="s">
        <v>175</v>
      </c>
      <c r="C139" s="18" t="s">
        <v>165</v>
      </c>
      <c r="D139" s="14">
        <v>45</v>
      </c>
      <c r="E139" s="15">
        <v>10914</v>
      </c>
      <c r="F139" s="16">
        <v>8489</v>
      </c>
      <c r="G139" s="26">
        <f t="shared" si="10"/>
        <v>0.77780831958951802</v>
      </c>
      <c r="H139">
        <f t="shared" si="11"/>
        <v>72.5</v>
      </c>
      <c r="I139">
        <f t="shared" si="12"/>
        <v>27.5</v>
      </c>
      <c r="J139" s="24">
        <f t="shared" si="13"/>
        <v>7912.65</v>
      </c>
      <c r="K139" s="24">
        <f t="shared" si="14"/>
        <v>3001.3500000000004</v>
      </c>
    </row>
    <row r="140" spans="1:11" ht="15" thickBot="1">
      <c r="A140" s="10" t="s">
        <v>104</v>
      </c>
      <c r="B140" s="17" t="s">
        <v>175</v>
      </c>
      <c r="C140" s="18" t="s">
        <v>165</v>
      </c>
      <c r="D140" s="14">
        <v>61</v>
      </c>
      <c r="E140" s="15">
        <v>7979</v>
      </c>
      <c r="F140" s="16">
        <v>6851</v>
      </c>
      <c r="G140" s="26">
        <f t="shared" si="10"/>
        <v>0.85862890086477006</v>
      </c>
      <c r="H140">
        <f t="shared" si="11"/>
        <v>80.5</v>
      </c>
      <c r="I140">
        <f t="shared" si="12"/>
        <v>19.5</v>
      </c>
      <c r="J140" s="24">
        <f t="shared" si="13"/>
        <v>6423.0950000000003</v>
      </c>
      <c r="K140" s="24">
        <f t="shared" si="14"/>
        <v>1555.905</v>
      </c>
    </row>
    <row r="141" spans="1:11" ht="15" thickBot="1">
      <c r="A141" s="10" t="s">
        <v>147</v>
      </c>
      <c r="B141" s="17" t="s">
        <v>175</v>
      </c>
      <c r="C141" s="18" t="s">
        <v>165</v>
      </c>
      <c r="D141" s="14">
        <v>37</v>
      </c>
      <c r="E141" s="15">
        <v>3077</v>
      </c>
      <c r="F141" s="16">
        <v>2526</v>
      </c>
      <c r="G141" s="26">
        <f t="shared" si="10"/>
        <v>0.82092947676308092</v>
      </c>
      <c r="H141">
        <f t="shared" si="11"/>
        <v>68.5</v>
      </c>
      <c r="I141">
        <f t="shared" si="12"/>
        <v>31.5</v>
      </c>
      <c r="J141" s="24">
        <f t="shared" si="13"/>
        <v>2107.7450000000003</v>
      </c>
      <c r="K141" s="24">
        <f t="shared" si="14"/>
        <v>969.255</v>
      </c>
    </row>
    <row r="142" spans="1:11" ht="15" thickBot="1">
      <c r="A142" s="10" t="s">
        <v>41</v>
      </c>
      <c r="B142" s="17" t="s">
        <v>175</v>
      </c>
      <c r="C142" s="18" t="s">
        <v>165</v>
      </c>
      <c r="D142" s="14">
        <v>22</v>
      </c>
      <c r="E142" s="15">
        <v>30057</v>
      </c>
      <c r="F142" s="16">
        <v>22358</v>
      </c>
      <c r="G142" s="26">
        <f t="shared" si="10"/>
        <v>0.74385334531057656</v>
      </c>
      <c r="H142">
        <f t="shared" si="11"/>
        <v>61</v>
      </c>
      <c r="I142">
        <f t="shared" si="12"/>
        <v>39</v>
      </c>
      <c r="J142" s="24">
        <f t="shared" si="13"/>
        <v>18334.77</v>
      </c>
      <c r="K142" s="24">
        <f t="shared" si="14"/>
        <v>11722.23</v>
      </c>
    </row>
    <row r="143" spans="1:11" ht="15" thickBot="1">
      <c r="A143" s="10" t="s">
        <v>140</v>
      </c>
      <c r="B143" s="17" t="s">
        <v>175</v>
      </c>
      <c r="C143" s="18" t="s">
        <v>165</v>
      </c>
      <c r="D143" s="14">
        <v>25</v>
      </c>
      <c r="E143" s="15">
        <v>3791</v>
      </c>
      <c r="F143" s="16">
        <v>3075</v>
      </c>
      <c r="G143" s="26">
        <f t="shared" si="10"/>
        <v>0.81113162753890788</v>
      </c>
      <c r="H143">
        <f t="shared" si="11"/>
        <v>62.5</v>
      </c>
      <c r="I143">
        <f t="shared" si="12"/>
        <v>37.5</v>
      </c>
      <c r="J143" s="24">
        <f t="shared" si="13"/>
        <v>2369.375</v>
      </c>
      <c r="K143" s="24">
        <f t="shared" si="14"/>
        <v>1421.625</v>
      </c>
    </row>
    <row r="144" spans="1:11" ht="15" thickBot="1">
      <c r="A144" s="10" t="s">
        <v>127</v>
      </c>
      <c r="B144" s="17" t="s">
        <v>175</v>
      </c>
      <c r="C144" s="18" t="s">
        <v>165</v>
      </c>
      <c r="D144" s="14">
        <v>7</v>
      </c>
      <c r="E144" s="15">
        <v>4444</v>
      </c>
      <c r="F144" s="16">
        <v>3158</v>
      </c>
      <c r="G144" s="26">
        <f t="shared" si="10"/>
        <v>0.71062106210621057</v>
      </c>
      <c r="H144">
        <f t="shared" si="11"/>
        <v>53.5</v>
      </c>
      <c r="I144">
        <f t="shared" si="12"/>
        <v>46.5</v>
      </c>
      <c r="J144" s="24">
        <f t="shared" si="13"/>
        <v>2377.54</v>
      </c>
      <c r="K144" s="24">
        <f t="shared" si="14"/>
        <v>2066.46</v>
      </c>
    </row>
    <row r="145" spans="1:11" ht="15" thickBot="1">
      <c r="A145" s="10" t="s">
        <v>61</v>
      </c>
      <c r="B145" s="17" t="s">
        <v>175</v>
      </c>
      <c r="C145" s="18" t="s">
        <v>165</v>
      </c>
      <c r="D145" s="14">
        <v>63</v>
      </c>
      <c r="E145" s="15">
        <v>15562</v>
      </c>
      <c r="F145" s="16">
        <v>11800</v>
      </c>
      <c r="G145" s="26">
        <f t="shared" si="10"/>
        <v>0.75825729340701709</v>
      </c>
      <c r="H145">
        <f t="shared" si="11"/>
        <v>81.5</v>
      </c>
      <c r="I145">
        <f t="shared" si="12"/>
        <v>18.5</v>
      </c>
      <c r="J145" s="24">
        <f t="shared" si="13"/>
        <v>12683.029999999999</v>
      </c>
      <c r="K145" s="24">
        <f t="shared" si="14"/>
        <v>2878.97</v>
      </c>
    </row>
    <row r="146" spans="1:11" ht="15" thickBot="1">
      <c r="A146" s="10" t="s">
        <v>71</v>
      </c>
      <c r="B146" s="17" t="s">
        <v>175</v>
      </c>
      <c r="C146" s="18" t="s">
        <v>165</v>
      </c>
      <c r="D146" s="14">
        <v>34</v>
      </c>
      <c r="E146" s="15">
        <v>12907</v>
      </c>
      <c r="F146" s="16">
        <v>10861</v>
      </c>
      <c r="G146" s="26">
        <f t="shared" si="10"/>
        <v>0.84148136670024021</v>
      </c>
      <c r="H146">
        <f t="shared" si="11"/>
        <v>67</v>
      </c>
      <c r="I146">
        <f t="shared" si="12"/>
        <v>33</v>
      </c>
      <c r="J146" s="24">
        <f t="shared" si="13"/>
        <v>8647.69</v>
      </c>
      <c r="K146" s="24">
        <f t="shared" si="14"/>
        <v>4259.3100000000004</v>
      </c>
    </row>
    <row r="147" spans="1:11" ht="15" thickBot="1">
      <c r="A147" s="10" t="s">
        <v>42</v>
      </c>
      <c r="B147" s="17" t="s">
        <v>175</v>
      </c>
      <c r="C147" s="18" t="s">
        <v>165</v>
      </c>
      <c r="D147" s="14">
        <v>59</v>
      </c>
      <c r="E147" s="15">
        <v>29374</v>
      </c>
      <c r="F147" s="16">
        <v>22955</v>
      </c>
      <c r="G147" s="26">
        <f t="shared" si="10"/>
        <v>0.7814734118608293</v>
      </c>
      <c r="H147">
        <f t="shared" si="11"/>
        <v>79.5</v>
      </c>
      <c r="I147">
        <f t="shared" si="12"/>
        <v>20.5</v>
      </c>
      <c r="J147" s="24">
        <f t="shared" si="13"/>
        <v>23352.33</v>
      </c>
      <c r="K147" s="24">
        <f t="shared" si="14"/>
        <v>6021.67</v>
      </c>
    </row>
    <row r="148" spans="1:11" ht="15" thickBot="1">
      <c r="A148" s="10" t="s">
        <v>27</v>
      </c>
      <c r="B148" s="17" t="s">
        <v>175</v>
      </c>
      <c r="C148" s="18" t="s">
        <v>165</v>
      </c>
      <c r="D148" s="14">
        <v>49</v>
      </c>
      <c r="E148" s="15">
        <v>51098</v>
      </c>
      <c r="F148" s="16">
        <v>39524</v>
      </c>
      <c r="G148" s="26">
        <f t="shared" si="10"/>
        <v>0.77349407021801242</v>
      </c>
      <c r="H148">
        <f t="shared" si="11"/>
        <v>74.5</v>
      </c>
      <c r="I148">
        <f t="shared" si="12"/>
        <v>25.5</v>
      </c>
      <c r="J148" s="24">
        <f t="shared" si="13"/>
        <v>38068.01</v>
      </c>
      <c r="K148" s="24">
        <f t="shared" si="14"/>
        <v>13029.99</v>
      </c>
    </row>
    <row r="149" spans="1:11" ht="15" thickBot="1">
      <c r="A149" s="10" t="s">
        <v>70</v>
      </c>
      <c r="B149" s="17" t="s">
        <v>175</v>
      </c>
      <c r="C149" s="18" t="s">
        <v>165</v>
      </c>
      <c r="D149" s="14">
        <v>40</v>
      </c>
      <c r="E149" s="15">
        <v>14189</v>
      </c>
      <c r="F149" s="16">
        <v>11110</v>
      </c>
      <c r="G149" s="26">
        <f t="shared" si="10"/>
        <v>0.78300091620269219</v>
      </c>
      <c r="H149">
        <f t="shared" si="11"/>
        <v>70</v>
      </c>
      <c r="I149">
        <f t="shared" si="12"/>
        <v>30</v>
      </c>
      <c r="J149" s="24">
        <f t="shared" si="13"/>
        <v>9932.2999999999993</v>
      </c>
      <c r="K149" s="24">
        <f t="shared" si="14"/>
        <v>4256.7</v>
      </c>
    </row>
    <row r="150" spans="1:11" ht="15" thickBot="1">
      <c r="A150" s="10" t="s">
        <v>151</v>
      </c>
      <c r="B150" s="11" t="s">
        <v>174</v>
      </c>
      <c r="C150" s="12" t="s">
        <v>164</v>
      </c>
      <c r="D150" s="14">
        <v>11</v>
      </c>
      <c r="E150" s="15">
        <v>2650</v>
      </c>
      <c r="F150" s="16">
        <v>2188</v>
      </c>
      <c r="G150" s="26">
        <f t="shared" si="10"/>
        <v>0.82566037735849052</v>
      </c>
      <c r="H150">
        <f t="shared" si="11"/>
        <v>55.5</v>
      </c>
      <c r="I150">
        <f t="shared" si="12"/>
        <v>44.5</v>
      </c>
      <c r="J150" s="24">
        <f t="shared" si="13"/>
        <v>1470.7500000000002</v>
      </c>
      <c r="K150" s="24">
        <f t="shared" si="14"/>
        <v>1179.25</v>
      </c>
    </row>
    <row r="151" spans="1:11" ht="20.5" thickBot="1">
      <c r="A151" s="10" t="s">
        <v>92</v>
      </c>
      <c r="B151" s="11" t="s">
        <v>174</v>
      </c>
      <c r="C151" s="12" t="s">
        <v>164</v>
      </c>
      <c r="D151" s="14">
        <v>0.79</v>
      </c>
      <c r="E151" s="15">
        <v>9480</v>
      </c>
      <c r="F151" s="16">
        <v>6872</v>
      </c>
      <c r="G151" s="26">
        <f t="shared" si="10"/>
        <v>0.72489451476793254</v>
      </c>
      <c r="H151">
        <f t="shared" si="11"/>
        <v>50.395000000000003</v>
      </c>
      <c r="I151">
        <f t="shared" si="12"/>
        <v>49.604999999999997</v>
      </c>
      <c r="J151" s="24">
        <f t="shared" si="13"/>
        <v>4777.4459999999999</v>
      </c>
      <c r="K151" s="24">
        <f t="shared" si="14"/>
        <v>4702.5540000000001</v>
      </c>
    </row>
    <row r="152" spans="1:11" ht="15" thickBot="1">
      <c r="A152" s="10" t="s">
        <v>72</v>
      </c>
      <c r="B152" s="17" t="s">
        <v>175</v>
      </c>
      <c r="C152" s="18" t="s">
        <v>165</v>
      </c>
      <c r="D152" s="14">
        <v>57</v>
      </c>
      <c r="E152" s="15">
        <v>12782</v>
      </c>
      <c r="F152" s="16">
        <v>9779</v>
      </c>
      <c r="G152" s="26">
        <f t="shared" si="10"/>
        <v>0.76506024096385539</v>
      </c>
      <c r="H152">
        <f t="shared" si="11"/>
        <v>78.5</v>
      </c>
      <c r="I152">
        <f t="shared" si="12"/>
        <v>21.5</v>
      </c>
      <c r="J152" s="24">
        <f t="shared" si="13"/>
        <v>10033.870000000001</v>
      </c>
      <c r="K152" s="24">
        <f t="shared" si="14"/>
        <v>2748.13</v>
      </c>
    </row>
    <row r="153" spans="1:11" ht="15" thickBot="1">
      <c r="A153" s="10" t="s">
        <v>161</v>
      </c>
      <c r="B153" s="17" t="s">
        <v>175</v>
      </c>
      <c r="C153" s="18" t="s">
        <v>165</v>
      </c>
      <c r="D153" s="14">
        <v>8</v>
      </c>
      <c r="E153" s="15">
        <v>1391</v>
      </c>
      <c r="F153" s="16">
        <v>1109</v>
      </c>
      <c r="G153" s="26">
        <f t="shared" si="10"/>
        <v>0.79726815240833937</v>
      </c>
      <c r="H153">
        <f t="shared" si="11"/>
        <v>54</v>
      </c>
      <c r="I153">
        <f t="shared" si="12"/>
        <v>46</v>
      </c>
      <c r="J153" s="24">
        <f t="shared" si="13"/>
        <v>751.1400000000001</v>
      </c>
      <c r="K153" s="24">
        <f t="shared" si="14"/>
        <v>639.86</v>
      </c>
    </row>
    <row r="154" spans="1:11" ht="15" thickBot="1">
      <c r="A154" s="10" t="s">
        <v>152</v>
      </c>
      <c r="B154" s="17" t="s">
        <v>175</v>
      </c>
      <c r="C154" s="18" t="s">
        <v>165</v>
      </c>
      <c r="D154" s="14">
        <v>39</v>
      </c>
      <c r="E154" s="15">
        <v>2285</v>
      </c>
      <c r="F154" s="16">
        <v>1645</v>
      </c>
      <c r="G154" s="26">
        <f t="shared" si="10"/>
        <v>0.71991247264770242</v>
      </c>
      <c r="H154">
        <f t="shared" si="11"/>
        <v>69.5</v>
      </c>
      <c r="I154">
        <f t="shared" si="12"/>
        <v>30.5</v>
      </c>
      <c r="J154" s="24">
        <f t="shared" si="13"/>
        <v>1588.0749999999998</v>
      </c>
      <c r="K154" s="24">
        <f t="shared" si="14"/>
        <v>696.92499999999995</v>
      </c>
    </row>
    <row r="155" spans="1:11" ht="15" thickBot="1">
      <c r="A155" s="10" t="s">
        <v>68</v>
      </c>
      <c r="B155" s="17" t="s">
        <v>175</v>
      </c>
      <c r="C155" s="18" t="s">
        <v>165</v>
      </c>
      <c r="D155" s="14">
        <v>66</v>
      </c>
      <c r="E155" s="15">
        <v>14831</v>
      </c>
      <c r="F155" s="16">
        <v>10910</v>
      </c>
      <c r="G155" s="26">
        <f t="shared" si="10"/>
        <v>0.73562133369294047</v>
      </c>
      <c r="H155">
        <f t="shared" si="11"/>
        <v>83</v>
      </c>
      <c r="I155">
        <f t="shared" si="12"/>
        <v>17</v>
      </c>
      <c r="J155" s="24">
        <f t="shared" si="13"/>
        <v>12309.73</v>
      </c>
      <c r="K155" s="24">
        <f t="shared" si="14"/>
        <v>2521.27</v>
      </c>
    </row>
    <row r="156" spans="1:11" ht="15" thickBot="1">
      <c r="A156" s="10" t="s">
        <v>35</v>
      </c>
      <c r="B156" s="17" t="s">
        <v>175</v>
      </c>
      <c r="C156" s="18" t="s">
        <v>165</v>
      </c>
      <c r="D156" s="14">
        <v>41</v>
      </c>
      <c r="E156" s="15">
        <v>36766</v>
      </c>
      <c r="F156" s="16">
        <v>24711</v>
      </c>
      <c r="G156" s="26">
        <f t="shared" si="10"/>
        <v>0.67211554153293807</v>
      </c>
      <c r="H156">
        <f t="shared" si="11"/>
        <v>70.5</v>
      </c>
      <c r="I156">
        <f t="shared" si="12"/>
        <v>29.5</v>
      </c>
      <c r="J156" s="24">
        <f t="shared" si="13"/>
        <v>25920.03</v>
      </c>
      <c r="K156" s="24">
        <f t="shared" si="14"/>
        <v>10845.97</v>
      </c>
    </row>
    <row r="157" spans="1:11" ht="15" thickBot="1">
      <c r="A157" s="10" t="s">
        <v>145</v>
      </c>
      <c r="B157" s="17" t="s">
        <v>175</v>
      </c>
      <c r="C157" s="18" t="s">
        <v>165</v>
      </c>
      <c r="D157" s="14">
        <v>47</v>
      </c>
      <c r="E157" s="15">
        <v>3279</v>
      </c>
      <c r="F157" s="16">
        <v>2245</v>
      </c>
      <c r="G157" s="26">
        <f t="shared" si="10"/>
        <v>0.68465995730405615</v>
      </c>
      <c r="H157">
        <f t="shared" si="11"/>
        <v>73.5</v>
      </c>
      <c r="I157">
        <f t="shared" si="12"/>
        <v>26.5</v>
      </c>
      <c r="J157" s="24">
        <f t="shared" si="13"/>
        <v>2410.0650000000001</v>
      </c>
      <c r="K157" s="24">
        <f t="shared" si="14"/>
        <v>868.93500000000006</v>
      </c>
    </row>
    <row r="158" spans="1:11" ht="15" thickBot="1">
      <c r="A158" s="10" t="s">
        <v>121</v>
      </c>
      <c r="B158" s="17" t="s">
        <v>175</v>
      </c>
      <c r="C158" s="18" t="s">
        <v>165</v>
      </c>
      <c r="D158" s="14">
        <v>13</v>
      </c>
      <c r="E158" s="15">
        <v>5031</v>
      </c>
      <c r="F158" s="16">
        <v>3798</v>
      </c>
      <c r="G158" s="26">
        <f t="shared" si="10"/>
        <v>0.75491949910554557</v>
      </c>
      <c r="H158">
        <f t="shared" si="11"/>
        <v>56.5</v>
      </c>
      <c r="I158">
        <f t="shared" si="12"/>
        <v>43.5</v>
      </c>
      <c r="J158" s="24">
        <f t="shared" si="13"/>
        <v>2842.5149999999999</v>
      </c>
      <c r="K158" s="24">
        <f t="shared" si="14"/>
        <v>2188.4850000000001</v>
      </c>
    </row>
    <row r="159" spans="1:11" ht="15" thickBot="1">
      <c r="A159" s="10" t="s">
        <v>122</v>
      </c>
      <c r="B159" s="17" t="s">
        <v>175</v>
      </c>
      <c r="C159" s="18" t="s">
        <v>165</v>
      </c>
      <c r="D159" s="14">
        <v>12</v>
      </c>
      <c r="E159" s="15">
        <v>4770</v>
      </c>
      <c r="F159" s="16">
        <v>2926</v>
      </c>
      <c r="G159" s="26">
        <f t="shared" si="10"/>
        <v>0.61341719077568135</v>
      </c>
      <c r="H159">
        <f t="shared" si="11"/>
        <v>56</v>
      </c>
      <c r="I159">
        <f t="shared" si="12"/>
        <v>44</v>
      </c>
      <c r="J159" s="24">
        <f t="shared" si="13"/>
        <v>2671.2000000000003</v>
      </c>
      <c r="K159" s="24">
        <f t="shared" si="14"/>
        <v>2098.8000000000002</v>
      </c>
    </row>
    <row r="160" spans="1:11" ht="15" thickBot="1">
      <c r="A160" s="10" t="s">
        <v>93</v>
      </c>
      <c r="B160" s="17" t="s">
        <v>175</v>
      </c>
      <c r="C160" s="18" t="s">
        <v>165</v>
      </c>
      <c r="D160" s="14">
        <v>48</v>
      </c>
      <c r="E160" s="15">
        <v>9285</v>
      </c>
      <c r="F160" s="16">
        <v>5903</v>
      </c>
      <c r="G160" s="26">
        <f t="shared" si="10"/>
        <v>0.63575659666128159</v>
      </c>
      <c r="H160">
        <f t="shared" si="11"/>
        <v>74</v>
      </c>
      <c r="I160">
        <f t="shared" si="12"/>
        <v>26</v>
      </c>
      <c r="J160" s="24">
        <f t="shared" si="13"/>
        <v>6870.9</v>
      </c>
      <c r="K160" s="24">
        <f t="shared" si="14"/>
        <v>2414.1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247D-376E-4D86-9CC6-D71FA5BD4574}">
  <dimension ref="A1:AA160"/>
  <sheetViews>
    <sheetView topLeftCell="R1" workbookViewId="0">
      <selection activeCell="Z1" sqref="Z1"/>
    </sheetView>
  </sheetViews>
  <sheetFormatPr defaultRowHeight="14.5"/>
  <cols>
    <col min="8" max="8" width="15.453125" customWidth="1"/>
    <col min="15" max="15" width="24.7265625" customWidth="1"/>
    <col min="16" max="16" width="29.6328125" bestFit="1" customWidth="1"/>
    <col min="17" max="18" width="29.6328125" customWidth="1"/>
    <col min="19" max="19" width="18.54296875" bestFit="1" customWidth="1"/>
    <col min="20" max="20" width="21.453125" bestFit="1" customWidth="1"/>
    <col min="21" max="21" width="17.81640625" customWidth="1"/>
    <col min="22" max="22" width="23.7265625" bestFit="1" customWidth="1"/>
    <col min="23" max="23" width="13.81640625" bestFit="1" customWidth="1"/>
    <col min="24" max="24" width="16.26953125" bestFit="1" customWidth="1"/>
    <col min="25" max="25" width="13" bestFit="1" customWidth="1"/>
    <col min="26" max="26" width="19.1796875" bestFit="1" customWidth="1"/>
    <col min="27" max="27" width="18" bestFit="1" customWidth="1"/>
  </cols>
  <sheetData>
    <row r="1" spans="1:27" ht="18" thickBot="1">
      <c r="A1" t="s">
        <v>204</v>
      </c>
      <c r="B1" s="1" t="s">
        <v>0</v>
      </c>
      <c r="C1" s="2" t="s">
        <v>183</v>
      </c>
      <c r="D1" s="2" t="s">
        <v>184</v>
      </c>
      <c r="E1" s="2" t="s">
        <v>185</v>
      </c>
      <c r="F1" s="3" t="s">
        <v>186</v>
      </c>
      <c r="G1" s="3" t="s">
        <v>187</v>
      </c>
      <c r="H1" s="3" t="s">
        <v>188</v>
      </c>
      <c r="I1" s="2" t="s">
        <v>189</v>
      </c>
      <c r="J1" s="2" t="s">
        <v>190</v>
      </c>
      <c r="K1" s="21" t="s">
        <v>191</v>
      </c>
      <c r="L1" t="s">
        <v>192</v>
      </c>
      <c r="M1" t="s">
        <v>193</v>
      </c>
      <c r="N1" s="3" t="s">
        <v>194</v>
      </c>
      <c r="O1" t="s">
        <v>195</v>
      </c>
      <c r="P1" t="s">
        <v>196</v>
      </c>
      <c r="Q1" s="3" t="s">
        <v>197</v>
      </c>
      <c r="R1" s="3" t="s">
        <v>198</v>
      </c>
      <c r="S1" t="s">
        <v>199</v>
      </c>
      <c r="T1" t="s">
        <v>200</v>
      </c>
      <c r="U1" s="3" t="s">
        <v>201</v>
      </c>
      <c r="V1" s="3" t="s">
        <v>202</v>
      </c>
      <c r="W1" t="s">
        <v>203</v>
      </c>
      <c r="X1" t="s">
        <v>172</v>
      </c>
      <c r="Y1" t="s">
        <v>173</v>
      </c>
      <c r="Z1" t="s">
        <v>208</v>
      </c>
      <c r="AA1" t="s">
        <v>207</v>
      </c>
    </row>
    <row r="2" spans="1:27" ht="15" thickBot="1">
      <c r="A2" t="s">
        <v>206</v>
      </c>
      <c r="B2" s="4" t="s">
        <v>99</v>
      </c>
      <c r="C2" s="22" t="s">
        <v>167</v>
      </c>
      <c r="D2" s="22">
        <v>56</v>
      </c>
      <c r="E2" s="23" t="s">
        <v>165</v>
      </c>
      <c r="F2" s="8">
        <v>7281</v>
      </c>
      <c r="G2" s="9">
        <v>4524</v>
      </c>
      <c r="H2" s="30">
        <f t="shared" ref="H2:H33" si="0">G2/F2</f>
        <v>0.62134322208487847</v>
      </c>
      <c r="I2" s="22" t="s">
        <v>167</v>
      </c>
      <c r="J2" s="23" t="s">
        <v>165</v>
      </c>
      <c r="K2" s="7">
        <v>55.6</v>
      </c>
      <c r="L2" s="8">
        <v>8187</v>
      </c>
      <c r="M2" s="9">
        <v>6104</v>
      </c>
      <c r="N2" s="30">
        <f>M2/L2</f>
        <v>0.74557224868694272</v>
      </c>
      <c r="O2">
        <f t="shared" ref="O2:O33" si="1">(D2+100)/2</f>
        <v>78</v>
      </c>
      <c r="P2">
        <f t="shared" ref="P2:P33" si="2">(100-D2)/2</f>
        <v>22</v>
      </c>
      <c r="Q2" s="24">
        <f>O2/100*F2</f>
        <v>5679.18</v>
      </c>
      <c r="R2" s="24">
        <f>P2/100*F2</f>
        <v>1601.82</v>
      </c>
      <c r="S2">
        <f t="shared" ref="S2:S33" si="3">100-T2</f>
        <v>77.8</v>
      </c>
      <c r="T2">
        <f t="shared" ref="T2:T33" si="4">(100-K2)/2</f>
        <v>22.2</v>
      </c>
      <c r="U2" s="24">
        <f>S2/100*L2</f>
        <v>6369.4859999999999</v>
      </c>
      <c r="V2" s="24">
        <f>T2/100*L2</f>
        <v>1817.5140000000001</v>
      </c>
      <c r="W2" s="25">
        <f>F2-L2</f>
        <v>-906</v>
      </c>
      <c r="X2" s="31">
        <f>W2/L2</f>
        <v>-0.11066324661048003</v>
      </c>
      <c r="Y2">
        <f>D2-K2</f>
        <v>0.39999999999999858</v>
      </c>
      <c r="Z2" s="32">
        <f>Q2-U2</f>
        <v>-690.30599999999959</v>
      </c>
      <c r="AA2" s="31">
        <f>Z2/U2</f>
        <v>-0.10837703387683081</v>
      </c>
    </row>
    <row r="3" spans="1:27" ht="15" thickBot="1">
      <c r="A3" t="s">
        <v>206</v>
      </c>
      <c r="B3" s="10" t="s">
        <v>146</v>
      </c>
      <c r="C3" s="17" t="s">
        <v>167</v>
      </c>
      <c r="D3" s="17">
        <v>46</v>
      </c>
      <c r="E3" s="23" t="s">
        <v>165</v>
      </c>
      <c r="F3" s="15">
        <v>2645</v>
      </c>
      <c r="G3" s="16">
        <v>1448</v>
      </c>
      <c r="H3" s="30">
        <f t="shared" si="0"/>
        <v>0.54744801512287333</v>
      </c>
      <c r="I3" s="17" t="s">
        <v>167</v>
      </c>
      <c r="J3" s="18" t="s">
        <v>165</v>
      </c>
      <c r="K3" s="14">
        <v>48.4</v>
      </c>
      <c r="L3" s="15">
        <v>3097</v>
      </c>
      <c r="M3" s="16">
        <v>2144</v>
      </c>
      <c r="N3" s="30">
        <f t="shared" ref="N3:N66" si="5">M3/L3</f>
        <v>0.69228285437520176</v>
      </c>
      <c r="O3">
        <f t="shared" si="1"/>
        <v>73</v>
      </c>
      <c r="P3">
        <f t="shared" si="2"/>
        <v>27</v>
      </c>
      <c r="Q3" s="24">
        <f t="shared" ref="Q3:Q66" si="6">O3/100*F3</f>
        <v>1930.85</v>
      </c>
      <c r="R3" s="24">
        <f t="shared" ref="R3:R66" si="7">P3/100*F3</f>
        <v>714.15000000000009</v>
      </c>
      <c r="S3">
        <f t="shared" si="3"/>
        <v>74.2</v>
      </c>
      <c r="T3">
        <f t="shared" si="4"/>
        <v>25.8</v>
      </c>
      <c r="U3" s="24">
        <f t="shared" ref="U3:U66" si="8">S3/100*L3</f>
        <v>2297.9740000000002</v>
      </c>
      <c r="V3" s="24">
        <f t="shared" ref="V3:V66" si="9">T3/100*L3</f>
        <v>799.02600000000007</v>
      </c>
      <c r="W3" s="25">
        <f t="shared" ref="W3:W66" si="10">F3-L3</f>
        <v>-452</v>
      </c>
      <c r="X3" s="31">
        <f t="shared" ref="X3:X66" si="11">W3/L3</f>
        <v>-0.14594769131417501</v>
      </c>
      <c r="Y3">
        <f t="shared" ref="Y3:Y66" si="12">D3-K3</f>
        <v>-2.3999999999999986</v>
      </c>
      <c r="Z3" s="32">
        <f t="shared" ref="Z3:Z66" si="13">Q3-U3</f>
        <v>-367.12400000000025</v>
      </c>
      <c r="AA3" s="31">
        <f t="shared" ref="AA3:AA66" si="14">Z3/U3</f>
        <v>-0.15975985803146608</v>
      </c>
    </row>
    <row r="4" spans="1:27" ht="15" thickBot="1">
      <c r="A4" t="s">
        <v>206</v>
      </c>
      <c r="B4" s="10" t="s">
        <v>123</v>
      </c>
      <c r="C4" s="17" t="s">
        <v>167</v>
      </c>
      <c r="D4" s="17">
        <v>73</v>
      </c>
      <c r="E4" s="23" t="s">
        <v>165</v>
      </c>
      <c r="F4" s="15">
        <v>4128</v>
      </c>
      <c r="G4" s="16">
        <v>3134</v>
      </c>
      <c r="H4" s="30">
        <f t="shared" si="0"/>
        <v>0.75920542635658916</v>
      </c>
      <c r="I4" s="17" t="s">
        <v>167</v>
      </c>
      <c r="J4" s="18" t="s">
        <v>165</v>
      </c>
      <c r="K4" s="14">
        <v>72.7</v>
      </c>
      <c r="L4" s="15">
        <v>4590</v>
      </c>
      <c r="M4" s="16">
        <v>4021</v>
      </c>
      <c r="N4" s="30">
        <f t="shared" si="5"/>
        <v>0.8760348583877996</v>
      </c>
      <c r="O4">
        <f t="shared" si="1"/>
        <v>86.5</v>
      </c>
      <c r="P4">
        <f t="shared" si="2"/>
        <v>13.5</v>
      </c>
      <c r="Q4" s="24">
        <f t="shared" si="6"/>
        <v>3570.72</v>
      </c>
      <c r="R4" s="24">
        <f t="shared" si="7"/>
        <v>557.28000000000009</v>
      </c>
      <c r="S4">
        <f t="shared" si="3"/>
        <v>86.35</v>
      </c>
      <c r="T4">
        <f t="shared" si="4"/>
        <v>13.649999999999999</v>
      </c>
      <c r="U4" s="24">
        <f t="shared" si="8"/>
        <v>3963.4649999999997</v>
      </c>
      <c r="V4" s="24">
        <f t="shared" si="9"/>
        <v>626.53499999999997</v>
      </c>
      <c r="W4" s="25">
        <f t="shared" si="10"/>
        <v>-462</v>
      </c>
      <c r="X4" s="31">
        <f t="shared" si="11"/>
        <v>-0.10065359477124183</v>
      </c>
      <c r="Y4">
        <f t="shared" si="12"/>
        <v>0.29999999999999716</v>
      </c>
      <c r="Z4" s="32">
        <f t="shared" si="13"/>
        <v>-392.74499999999989</v>
      </c>
      <c r="AA4" s="31">
        <f t="shared" si="14"/>
        <v>-9.9091325393311142E-2</v>
      </c>
    </row>
    <row r="5" spans="1:27" ht="15" thickBot="1">
      <c r="A5" t="s">
        <v>206</v>
      </c>
      <c r="B5" s="10" t="s">
        <v>158</v>
      </c>
      <c r="C5" s="17" t="s">
        <v>167</v>
      </c>
      <c r="D5" s="17">
        <v>12</v>
      </c>
      <c r="E5" s="23" t="s">
        <v>165</v>
      </c>
      <c r="F5" s="15">
        <v>1439</v>
      </c>
      <c r="G5" s="19">
        <v>899</v>
      </c>
      <c r="H5" s="30">
        <f t="shared" si="0"/>
        <v>0.62473940236275194</v>
      </c>
      <c r="I5" s="17" t="s">
        <v>167</v>
      </c>
      <c r="J5" s="18" t="s">
        <v>165</v>
      </c>
      <c r="K5" s="14">
        <v>14.7</v>
      </c>
      <c r="L5" s="15">
        <v>1534</v>
      </c>
      <c r="M5" s="16">
        <v>1094</v>
      </c>
      <c r="N5" s="30">
        <f t="shared" si="5"/>
        <v>0.71316818774445889</v>
      </c>
      <c r="O5">
        <f t="shared" si="1"/>
        <v>56</v>
      </c>
      <c r="P5">
        <f t="shared" si="2"/>
        <v>44</v>
      </c>
      <c r="Q5" s="24">
        <f t="shared" si="6"/>
        <v>805.84</v>
      </c>
      <c r="R5" s="24">
        <f t="shared" si="7"/>
        <v>633.16</v>
      </c>
      <c r="S5">
        <f t="shared" si="3"/>
        <v>57.35</v>
      </c>
      <c r="T5">
        <f t="shared" si="4"/>
        <v>42.65</v>
      </c>
      <c r="U5" s="24">
        <f t="shared" si="8"/>
        <v>879.74900000000002</v>
      </c>
      <c r="V5" s="24">
        <f t="shared" si="9"/>
        <v>654.25099999999998</v>
      </c>
      <c r="W5" s="25">
        <f t="shared" si="10"/>
        <v>-95</v>
      </c>
      <c r="X5" s="31">
        <f t="shared" si="11"/>
        <v>-6.1929595827900911E-2</v>
      </c>
      <c r="Y5">
        <f t="shared" si="12"/>
        <v>-2.6999999999999993</v>
      </c>
      <c r="Z5" s="32">
        <f t="shared" si="13"/>
        <v>-73.908999999999992</v>
      </c>
      <c r="AA5" s="31">
        <f t="shared" si="14"/>
        <v>-8.4011462360286837E-2</v>
      </c>
    </row>
    <row r="6" spans="1:27" ht="15" thickBot="1">
      <c r="A6" t="s">
        <v>206</v>
      </c>
      <c r="B6" s="10" t="s">
        <v>52</v>
      </c>
      <c r="C6" s="11" t="s">
        <v>166</v>
      </c>
      <c r="D6" s="11">
        <v>4</v>
      </c>
      <c r="E6" s="12" t="s">
        <v>164</v>
      </c>
      <c r="F6" s="15">
        <v>16446</v>
      </c>
      <c r="G6" s="16">
        <v>12175</v>
      </c>
      <c r="H6" s="30">
        <f t="shared" si="0"/>
        <v>0.74030159309254528</v>
      </c>
      <c r="I6" s="17" t="s">
        <v>167</v>
      </c>
      <c r="J6" s="18" t="s">
        <v>165</v>
      </c>
      <c r="K6" s="14">
        <v>0.5</v>
      </c>
      <c r="L6" s="15">
        <v>18082</v>
      </c>
      <c r="M6" s="16">
        <v>14622</v>
      </c>
      <c r="N6" s="30">
        <f t="shared" si="5"/>
        <v>0.80864948567636319</v>
      </c>
      <c r="O6">
        <f t="shared" si="1"/>
        <v>52</v>
      </c>
      <c r="P6">
        <f t="shared" si="2"/>
        <v>48</v>
      </c>
      <c r="Q6" s="24">
        <f t="shared" si="6"/>
        <v>8551.92</v>
      </c>
      <c r="R6" s="24">
        <f t="shared" si="7"/>
        <v>7894.08</v>
      </c>
      <c r="S6">
        <f t="shared" si="3"/>
        <v>50.25</v>
      </c>
      <c r="T6">
        <f t="shared" si="4"/>
        <v>49.75</v>
      </c>
      <c r="U6" s="24">
        <f t="shared" si="8"/>
        <v>9086.2049999999999</v>
      </c>
      <c r="V6" s="24">
        <f t="shared" si="9"/>
        <v>8995.7950000000001</v>
      </c>
      <c r="W6" s="25">
        <f t="shared" si="10"/>
        <v>-1636</v>
      </c>
      <c r="X6" s="31">
        <f t="shared" si="11"/>
        <v>-9.0476717177303392E-2</v>
      </c>
      <c r="Y6">
        <f t="shared" si="12"/>
        <v>3.5</v>
      </c>
      <c r="Z6" s="32">
        <f t="shared" si="13"/>
        <v>-534.28499999999985</v>
      </c>
      <c r="AA6" s="31">
        <f t="shared" si="14"/>
        <v>-5.8801776979498024E-2</v>
      </c>
    </row>
    <row r="7" spans="1:27" ht="15" thickBot="1">
      <c r="A7" t="s">
        <v>206</v>
      </c>
      <c r="B7" s="10" t="s">
        <v>98</v>
      </c>
      <c r="C7" s="17" t="s">
        <v>167</v>
      </c>
      <c r="D7" s="17">
        <v>78</v>
      </c>
      <c r="E7" s="23" t="s">
        <v>165</v>
      </c>
      <c r="F7" s="15">
        <v>7448</v>
      </c>
      <c r="G7" s="16">
        <v>4980</v>
      </c>
      <c r="H7" s="30">
        <f t="shared" si="0"/>
        <v>0.66863587540279268</v>
      </c>
      <c r="I7" s="17" t="s">
        <v>167</v>
      </c>
      <c r="J7" s="18" t="s">
        <v>165</v>
      </c>
      <c r="K7" s="14">
        <v>77.2</v>
      </c>
      <c r="L7" s="15">
        <v>8725</v>
      </c>
      <c r="M7" s="16">
        <v>6908</v>
      </c>
      <c r="N7" s="30">
        <f t="shared" si="5"/>
        <v>0.79174785100286538</v>
      </c>
      <c r="O7">
        <f t="shared" si="1"/>
        <v>89</v>
      </c>
      <c r="P7">
        <f t="shared" si="2"/>
        <v>11</v>
      </c>
      <c r="Q7" s="24">
        <f t="shared" si="6"/>
        <v>6628.72</v>
      </c>
      <c r="R7" s="24">
        <f t="shared" si="7"/>
        <v>819.28</v>
      </c>
      <c r="S7">
        <f t="shared" si="3"/>
        <v>88.6</v>
      </c>
      <c r="T7">
        <f t="shared" si="4"/>
        <v>11.399999999999999</v>
      </c>
      <c r="U7" s="24">
        <f t="shared" si="8"/>
        <v>7730.3499999999995</v>
      </c>
      <c r="V7" s="24">
        <f t="shared" si="9"/>
        <v>994.64999999999986</v>
      </c>
      <c r="W7" s="25">
        <f t="shared" si="10"/>
        <v>-1277</v>
      </c>
      <c r="X7" s="31">
        <f t="shared" si="11"/>
        <v>-0.14636103151862465</v>
      </c>
      <c r="Y7">
        <f t="shared" si="12"/>
        <v>0.79999999999999716</v>
      </c>
      <c r="Z7" s="32">
        <f t="shared" si="13"/>
        <v>-1101.6299999999992</v>
      </c>
      <c r="AA7" s="31">
        <f t="shared" si="14"/>
        <v>-0.14250713098371992</v>
      </c>
    </row>
    <row r="8" spans="1:27" ht="15" thickBot="1">
      <c r="A8" t="s">
        <v>206</v>
      </c>
      <c r="B8" s="10" t="s">
        <v>33</v>
      </c>
      <c r="C8" s="17" t="s">
        <v>167</v>
      </c>
      <c r="D8" s="17">
        <v>42</v>
      </c>
      <c r="E8" s="18" t="s">
        <v>165</v>
      </c>
      <c r="F8" s="15">
        <v>32065</v>
      </c>
      <c r="G8" s="16">
        <v>21588</v>
      </c>
      <c r="H8" s="30">
        <f t="shared" si="0"/>
        <v>0.67325744581319191</v>
      </c>
      <c r="I8" s="17" t="s">
        <v>167</v>
      </c>
      <c r="J8" s="18" t="s">
        <v>165</v>
      </c>
      <c r="K8" s="14">
        <v>43.2</v>
      </c>
      <c r="L8" s="15">
        <v>37627</v>
      </c>
      <c r="M8" s="16">
        <v>29762</v>
      </c>
      <c r="N8" s="30">
        <f t="shared" si="5"/>
        <v>0.79097456613601935</v>
      </c>
      <c r="O8">
        <f t="shared" si="1"/>
        <v>71</v>
      </c>
      <c r="P8">
        <f t="shared" si="2"/>
        <v>29</v>
      </c>
      <c r="Q8" s="24">
        <f t="shared" si="6"/>
        <v>22766.149999999998</v>
      </c>
      <c r="R8" s="24">
        <f t="shared" si="7"/>
        <v>9298.8499999999985</v>
      </c>
      <c r="S8">
        <f t="shared" si="3"/>
        <v>71.599999999999994</v>
      </c>
      <c r="T8">
        <f t="shared" si="4"/>
        <v>28.4</v>
      </c>
      <c r="U8" s="24">
        <f t="shared" si="8"/>
        <v>26940.931999999997</v>
      </c>
      <c r="V8" s="24">
        <f t="shared" si="9"/>
        <v>10686.067999999999</v>
      </c>
      <c r="W8" s="25">
        <f t="shared" si="10"/>
        <v>-5562</v>
      </c>
      <c r="X8" s="31">
        <f t="shared" si="11"/>
        <v>-0.14781938501607889</v>
      </c>
      <c r="Y8">
        <f t="shared" si="12"/>
        <v>-1.2000000000000028</v>
      </c>
      <c r="Z8" s="32">
        <f t="shared" si="13"/>
        <v>-4174.7819999999992</v>
      </c>
      <c r="AA8" s="31">
        <f t="shared" si="14"/>
        <v>-0.15496056335393296</v>
      </c>
    </row>
    <row r="9" spans="1:27" ht="15" thickBot="1">
      <c r="A9" t="s">
        <v>206</v>
      </c>
      <c r="B9" s="10" t="s">
        <v>28</v>
      </c>
      <c r="C9" s="17" t="s">
        <v>167</v>
      </c>
      <c r="D9" s="17">
        <v>50</v>
      </c>
      <c r="E9" s="23" t="s">
        <v>165</v>
      </c>
      <c r="F9" s="15">
        <v>42974</v>
      </c>
      <c r="G9" s="16">
        <v>26940</v>
      </c>
      <c r="H9" s="30">
        <f t="shared" si="0"/>
        <v>0.62689067808442311</v>
      </c>
      <c r="I9" s="17" t="s">
        <v>167</v>
      </c>
      <c r="J9" s="18" t="s">
        <v>165</v>
      </c>
      <c r="K9" s="14">
        <v>50.7</v>
      </c>
      <c r="L9" s="15">
        <v>50034</v>
      </c>
      <c r="M9" s="16">
        <v>37419</v>
      </c>
      <c r="N9" s="30">
        <f t="shared" si="5"/>
        <v>0.74787144741575728</v>
      </c>
      <c r="O9">
        <f t="shared" si="1"/>
        <v>75</v>
      </c>
      <c r="P9">
        <f t="shared" si="2"/>
        <v>25</v>
      </c>
      <c r="Q9" s="24">
        <f t="shared" si="6"/>
        <v>32230.5</v>
      </c>
      <c r="R9" s="24">
        <f t="shared" si="7"/>
        <v>10743.5</v>
      </c>
      <c r="S9">
        <f t="shared" si="3"/>
        <v>75.349999999999994</v>
      </c>
      <c r="T9">
        <f t="shared" si="4"/>
        <v>24.65</v>
      </c>
      <c r="U9" s="24">
        <f t="shared" si="8"/>
        <v>37700.618999999999</v>
      </c>
      <c r="V9" s="24">
        <f t="shared" si="9"/>
        <v>12333.380999999999</v>
      </c>
      <c r="W9" s="25">
        <f t="shared" si="10"/>
        <v>-7060</v>
      </c>
      <c r="X9" s="31">
        <f t="shared" si="11"/>
        <v>-0.14110404924651238</v>
      </c>
      <c r="Y9">
        <f t="shared" si="12"/>
        <v>-0.70000000000000284</v>
      </c>
      <c r="Z9" s="32">
        <f t="shared" si="13"/>
        <v>-5470.1189999999988</v>
      </c>
      <c r="AA9" s="31">
        <f t="shared" si="14"/>
        <v>-0.14509361238869842</v>
      </c>
    </row>
    <row r="10" spans="1:27" ht="15" thickBot="1">
      <c r="A10" t="s">
        <v>206</v>
      </c>
      <c r="B10" s="10" t="s">
        <v>114</v>
      </c>
      <c r="C10" s="17" t="s">
        <v>167</v>
      </c>
      <c r="D10" s="17">
        <v>24</v>
      </c>
      <c r="E10" s="23" t="s">
        <v>165</v>
      </c>
      <c r="F10" s="15">
        <v>5713</v>
      </c>
      <c r="G10" s="16">
        <v>4376</v>
      </c>
      <c r="H10" s="30">
        <f t="shared" si="0"/>
        <v>0.76597234377734991</v>
      </c>
      <c r="I10" s="17" t="s">
        <v>167</v>
      </c>
      <c r="J10" s="18" t="s">
        <v>165</v>
      </c>
      <c r="K10" s="14">
        <v>27.7</v>
      </c>
      <c r="L10" s="15">
        <v>6477</v>
      </c>
      <c r="M10" s="16">
        <v>5686</v>
      </c>
      <c r="N10" s="30">
        <f t="shared" si="5"/>
        <v>0.87787555967268793</v>
      </c>
      <c r="O10">
        <f t="shared" si="1"/>
        <v>62</v>
      </c>
      <c r="P10">
        <f t="shared" si="2"/>
        <v>38</v>
      </c>
      <c r="Q10" s="24">
        <f t="shared" si="6"/>
        <v>3542.06</v>
      </c>
      <c r="R10" s="24">
        <f t="shared" si="7"/>
        <v>2170.94</v>
      </c>
      <c r="S10">
        <f t="shared" si="3"/>
        <v>63.85</v>
      </c>
      <c r="T10">
        <f t="shared" si="4"/>
        <v>36.15</v>
      </c>
      <c r="U10" s="24">
        <f t="shared" si="8"/>
        <v>4135.5645000000004</v>
      </c>
      <c r="V10" s="24">
        <f t="shared" si="9"/>
        <v>2341.4355</v>
      </c>
      <c r="W10" s="25">
        <f t="shared" si="10"/>
        <v>-764</v>
      </c>
      <c r="X10" s="31">
        <f t="shared" si="11"/>
        <v>-0.11795584375482476</v>
      </c>
      <c r="Y10">
        <f t="shared" si="12"/>
        <v>-3.6999999999999993</v>
      </c>
      <c r="Z10" s="32">
        <f t="shared" si="13"/>
        <v>-593.50450000000046</v>
      </c>
      <c r="AA10" s="31">
        <f t="shared" si="14"/>
        <v>-0.14351233066247676</v>
      </c>
    </row>
    <row r="11" spans="1:27" ht="15" thickBot="1">
      <c r="A11" t="s">
        <v>206</v>
      </c>
      <c r="B11" s="10" t="s">
        <v>106</v>
      </c>
      <c r="C11" s="17" t="s">
        <v>167</v>
      </c>
      <c r="D11" s="17">
        <v>66</v>
      </c>
      <c r="E11" s="18" t="s">
        <v>165</v>
      </c>
      <c r="F11" s="15">
        <v>6679</v>
      </c>
      <c r="G11" s="16">
        <v>3935</v>
      </c>
      <c r="H11" s="30">
        <f t="shared" si="0"/>
        <v>0.58916005390028447</v>
      </c>
      <c r="I11" s="17" t="s">
        <v>167</v>
      </c>
      <c r="J11" s="18" t="s">
        <v>165</v>
      </c>
      <c r="K11" s="14">
        <v>66.400000000000006</v>
      </c>
      <c r="L11" s="15">
        <v>7650</v>
      </c>
      <c r="M11" s="16">
        <v>5471</v>
      </c>
      <c r="N11" s="30">
        <f t="shared" si="5"/>
        <v>0.71516339869281043</v>
      </c>
      <c r="O11">
        <f t="shared" si="1"/>
        <v>83</v>
      </c>
      <c r="P11">
        <f t="shared" si="2"/>
        <v>17</v>
      </c>
      <c r="Q11" s="24">
        <f t="shared" si="6"/>
        <v>5543.57</v>
      </c>
      <c r="R11" s="24">
        <f t="shared" si="7"/>
        <v>1135.43</v>
      </c>
      <c r="S11">
        <f t="shared" si="3"/>
        <v>83.2</v>
      </c>
      <c r="T11">
        <f t="shared" si="4"/>
        <v>16.799999999999997</v>
      </c>
      <c r="U11" s="24">
        <f t="shared" si="8"/>
        <v>6364.8</v>
      </c>
      <c r="V11" s="24">
        <f t="shared" si="9"/>
        <v>1285.1999999999998</v>
      </c>
      <c r="W11" s="25">
        <f t="shared" si="10"/>
        <v>-971</v>
      </c>
      <c r="X11" s="31">
        <f t="shared" si="11"/>
        <v>-0.1269281045751634</v>
      </c>
      <c r="Y11">
        <f t="shared" si="12"/>
        <v>-0.40000000000000568</v>
      </c>
      <c r="Z11" s="32">
        <f t="shared" si="13"/>
        <v>-821.23000000000047</v>
      </c>
      <c r="AA11" s="31">
        <f t="shared" si="14"/>
        <v>-0.12902683509301163</v>
      </c>
    </row>
    <row r="12" spans="1:27" ht="15" thickBot="1">
      <c r="A12" t="s">
        <v>206</v>
      </c>
      <c r="B12" s="10" t="s">
        <v>22</v>
      </c>
      <c r="C12" s="11" t="s">
        <v>166</v>
      </c>
      <c r="D12" s="11">
        <v>25</v>
      </c>
      <c r="E12" s="5" t="s">
        <v>164</v>
      </c>
      <c r="F12" s="15">
        <v>63465</v>
      </c>
      <c r="G12" s="16">
        <v>42118</v>
      </c>
      <c r="H12" s="30">
        <f t="shared" si="0"/>
        <v>0.66364137713700466</v>
      </c>
      <c r="I12" s="11" t="s">
        <v>166</v>
      </c>
      <c r="J12" s="12" t="s">
        <v>164</v>
      </c>
      <c r="K12" s="14">
        <v>21.8</v>
      </c>
      <c r="L12" s="15">
        <v>69987</v>
      </c>
      <c r="M12" s="16">
        <v>52909</v>
      </c>
      <c r="N12" s="30">
        <f t="shared" si="5"/>
        <v>0.75598325403289179</v>
      </c>
      <c r="O12">
        <f t="shared" si="1"/>
        <v>62.5</v>
      </c>
      <c r="P12">
        <f t="shared" si="2"/>
        <v>37.5</v>
      </c>
      <c r="Q12" s="24">
        <f t="shared" si="6"/>
        <v>39665.625</v>
      </c>
      <c r="R12" s="24">
        <f t="shared" si="7"/>
        <v>23799.375</v>
      </c>
      <c r="S12">
        <f t="shared" si="3"/>
        <v>60.9</v>
      </c>
      <c r="T12">
        <f t="shared" si="4"/>
        <v>39.1</v>
      </c>
      <c r="U12" s="24">
        <f t="shared" si="8"/>
        <v>42622.082999999999</v>
      </c>
      <c r="V12" s="24">
        <f t="shared" si="9"/>
        <v>27364.917000000001</v>
      </c>
      <c r="W12" s="25">
        <f t="shared" si="10"/>
        <v>-6522</v>
      </c>
      <c r="X12" s="31">
        <f t="shared" si="11"/>
        <v>-9.3188735050795155E-2</v>
      </c>
      <c r="Y12">
        <f t="shared" si="12"/>
        <v>3.1999999999999993</v>
      </c>
      <c r="Z12" s="32">
        <f t="shared" si="13"/>
        <v>-2956.4579999999987</v>
      </c>
      <c r="AA12" s="31">
        <f t="shared" si="14"/>
        <v>-6.9364465364116501E-2</v>
      </c>
    </row>
    <row r="13" spans="1:27" ht="15" thickBot="1">
      <c r="A13" t="s">
        <v>206</v>
      </c>
      <c r="B13" s="10" t="s">
        <v>117</v>
      </c>
      <c r="C13" s="17" t="s">
        <v>167</v>
      </c>
      <c r="D13" s="17">
        <v>53</v>
      </c>
      <c r="E13" s="18" t="s">
        <v>165</v>
      </c>
      <c r="F13" s="15">
        <v>5110</v>
      </c>
      <c r="G13" s="16">
        <v>3457</v>
      </c>
      <c r="H13" s="30">
        <f t="shared" si="0"/>
        <v>0.67651663405088058</v>
      </c>
      <c r="I13" s="17" t="s">
        <v>167</v>
      </c>
      <c r="J13" s="18" t="s">
        <v>165</v>
      </c>
      <c r="K13" s="14">
        <v>53.7</v>
      </c>
      <c r="L13" s="15">
        <v>5644</v>
      </c>
      <c r="M13" s="16">
        <v>4386</v>
      </c>
      <c r="N13" s="30">
        <f t="shared" si="5"/>
        <v>0.77710843373493976</v>
      </c>
      <c r="O13">
        <f t="shared" si="1"/>
        <v>76.5</v>
      </c>
      <c r="P13">
        <f t="shared" si="2"/>
        <v>23.5</v>
      </c>
      <c r="Q13" s="24">
        <f t="shared" si="6"/>
        <v>3909.15</v>
      </c>
      <c r="R13" s="24">
        <f t="shared" si="7"/>
        <v>1200.8499999999999</v>
      </c>
      <c r="S13">
        <f t="shared" si="3"/>
        <v>76.849999999999994</v>
      </c>
      <c r="T13">
        <f t="shared" si="4"/>
        <v>23.15</v>
      </c>
      <c r="U13" s="24">
        <f t="shared" si="8"/>
        <v>4337.4139999999998</v>
      </c>
      <c r="V13" s="24">
        <f t="shared" si="9"/>
        <v>1306.586</v>
      </c>
      <c r="W13" s="25">
        <f t="shared" si="10"/>
        <v>-534</v>
      </c>
      <c r="X13" s="31">
        <f t="shared" si="11"/>
        <v>-9.4613749114103474E-2</v>
      </c>
      <c r="Y13">
        <f t="shared" si="12"/>
        <v>-0.70000000000000284</v>
      </c>
      <c r="Z13" s="32">
        <f t="shared" si="13"/>
        <v>-428.26399999999967</v>
      </c>
      <c r="AA13" s="31">
        <f t="shared" si="14"/>
        <v>-9.873717380909447E-2</v>
      </c>
    </row>
    <row r="14" spans="1:27" ht="15" thickBot="1">
      <c r="A14" t="s">
        <v>206</v>
      </c>
      <c r="B14" s="10" t="s">
        <v>105</v>
      </c>
      <c r="C14" s="17" t="s">
        <v>167</v>
      </c>
      <c r="D14" s="17">
        <v>81</v>
      </c>
      <c r="E14" s="18" t="s">
        <v>165</v>
      </c>
      <c r="F14" s="15">
        <v>6618</v>
      </c>
      <c r="G14" s="16">
        <v>3885</v>
      </c>
      <c r="H14" s="30">
        <f t="shared" si="0"/>
        <v>0.58703535811423391</v>
      </c>
      <c r="I14" s="17" t="s">
        <v>167</v>
      </c>
      <c r="J14" s="18" t="s">
        <v>165</v>
      </c>
      <c r="K14" s="14">
        <v>80.400000000000006</v>
      </c>
      <c r="L14" s="15">
        <v>7616</v>
      </c>
      <c r="M14" s="16">
        <v>5475</v>
      </c>
      <c r="N14" s="30">
        <f t="shared" si="5"/>
        <v>0.71888130252100846</v>
      </c>
      <c r="O14">
        <f t="shared" si="1"/>
        <v>90.5</v>
      </c>
      <c r="P14">
        <f t="shared" si="2"/>
        <v>9.5</v>
      </c>
      <c r="Q14" s="24">
        <f t="shared" si="6"/>
        <v>5989.29</v>
      </c>
      <c r="R14" s="24">
        <f t="shared" si="7"/>
        <v>628.71</v>
      </c>
      <c r="S14">
        <f t="shared" si="3"/>
        <v>90.2</v>
      </c>
      <c r="T14">
        <f t="shared" si="4"/>
        <v>9.7999999999999972</v>
      </c>
      <c r="U14" s="24">
        <f t="shared" si="8"/>
        <v>6869.6320000000005</v>
      </c>
      <c r="V14" s="24">
        <f t="shared" si="9"/>
        <v>746.36799999999982</v>
      </c>
      <c r="W14" s="25">
        <f t="shared" si="10"/>
        <v>-998</v>
      </c>
      <c r="X14" s="31">
        <f t="shared" si="11"/>
        <v>-0.13103991596638656</v>
      </c>
      <c r="Y14">
        <f t="shared" si="12"/>
        <v>0.59999999999999432</v>
      </c>
      <c r="Z14" s="32">
        <f t="shared" si="13"/>
        <v>-880.34200000000055</v>
      </c>
      <c r="AA14" s="31">
        <f t="shared" si="14"/>
        <v>-0.12814980482215066</v>
      </c>
    </row>
    <row r="15" spans="1:27" ht="15" thickBot="1">
      <c r="A15" t="s">
        <v>206</v>
      </c>
      <c r="B15" s="10" t="s">
        <v>110</v>
      </c>
      <c r="C15" s="17" t="s">
        <v>167</v>
      </c>
      <c r="D15" s="17">
        <v>21</v>
      </c>
      <c r="E15" s="23" t="s">
        <v>165</v>
      </c>
      <c r="F15" s="15">
        <v>6216</v>
      </c>
      <c r="G15" s="16">
        <v>3902</v>
      </c>
      <c r="H15" s="30">
        <f t="shared" si="0"/>
        <v>0.62773487773487768</v>
      </c>
      <c r="I15" s="17" t="s">
        <v>167</v>
      </c>
      <c r="J15" s="18" t="s">
        <v>165</v>
      </c>
      <c r="K15" s="14">
        <v>23.6</v>
      </c>
      <c r="L15" s="15">
        <v>6976</v>
      </c>
      <c r="M15" s="16">
        <v>5024</v>
      </c>
      <c r="N15" s="30">
        <f t="shared" si="5"/>
        <v>0.72018348623853212</v>
      </c>
      <c r="O15">
        <f t="shared" si="1"/>
        <v>60.5</v>
      </c>
      <c r="P15">
        <f t="shared" si="2"/>
        <v>39.5</v>
      </c>
      <c r="Q15" s="24">
        <f t="shared" si="6"/>
        <v>3760.68</v>
      </c>
      <c r="R15" s="24">
        <f t="shared" si="7"/>
        <v>2455.3200000000002</v>
      </c>
      <c r="S15">
        <f t="shared" si="3"/>
        <v>61.8</v>
      </c>
      <c r="T15">
        <f t="shared" si="4"/>
        <v>38.200000000000003</v>
      </c>
      <c r="U15" s="24">
        <f t="shared" si="8"/>
        <v>4311.1679999999997</v>
      </c>
      <c r="V15" s="24">
        <f t="shared" si="9"/>
        <v>2664.8319999999999</v>
      </c>
      <c r="W15" s="25">
        <f t="shared" si="10"/>
        <v>-760</v>
      </c>
      <c r="X15" s="31">
        <f t="shared" si="11"/>
        <v>-0.10894495412844037</v>
      </c>
      <c r="Y15">
        <f t="shared" si="12"/>
        <v>-2.6000000000000014</v>
      </c>
      <c r="Z15" s="32">
        <f t="shared" si="13"/>
        <v>-550.48799999999983</v>
      </c>
      <c r="AA15" s="31">
        <f t="shared" si="14"/>
        <v>-0.1276888304979068</v>
      </c>
    </row>
    <row r="16" spans="1:27" ht="15" thickBot="1">
      <c r="A16" t="s">
        <v>206</v>
      </c>
      <c r="B16" s="10" t="s">
        <v>49</v>
      </c>
      <c r="C16" s="17" t="s">
        <v>167</v>
      </c>
      <c r="D16" s="17">
        <v>35</v>
      </c>
      <c r="E16" s="18" t="s">
        <v>165</v>
      </c>
      <c r="F16" s="15">
        <v>18616</v>
      </c>
      <c r="G16" s="16">
        <v>13554</v>
      </c>
      <c r="H16" s="30">
        <f t="shared" si="0"/>
        <v>0.72808336914482163</v>
      </c>
      <c r="I16" s="17" t="s">
        <v>167</v>
      </c>
      <c r="J16" s="18" t="s">
        <v>165</v>
      </c>
      <c r="K16" s="14">
        <v>35.799999999999997</v>
      </c>
      <c r="L16" s="15">
        <v>21163</v>
      </c>
      <c r="M16" s="16">
        <v>17639</v>
      </c>
      <c r="N16" s="30">
        <f t="shared" si="5"/>
        <v>0.83348296555308798</v>
      </c>
      <c r="O16">
        <f t="shared" si="1"/>
        <v>67.5</v>
      </c>
      <c r="P16">
        <f t="shared" si="2"/>
        <v>32.5</v>
      </c>
      <c r="Q16" s="24">
        <f t="shared" si="6"/>
        <v>12565.800000000001</v>
      </c>
      <c r="R16" s="24">
        <f t="shared" si="7"/>
        <v>6050.2</v>
      </c>
      <c r="S16">
        <f t="shared" si="3"/>
        <v>67.900000000000006</v>
      </c>
      <c r="T16">
        <f t="shared" si="4"/>
        <v>32.1</v>
      </c>
      <c r="U16" s="24">
        <f t="shared" si="8"/>
        <v>14369.677000000001</v>
      </c>
      <c r="V16" s="24">
        <f t="shared" si="9"/>
        <v>6793.3230000000003</v>
      </c>
      <c r="W16" s="25">
        <f t="shared" si="10"/>
        <v>-2547</v>
      </c>
      <c r="X16" s="31">
        <f t="shared" si="11"/>
        <v>-0.12035155696262345</v>
      </c>
      <c r="Y16">
        <f t="shared" si="12"/>
        <v>-0.79999999999999716</v>
      </c>
      <c r="Z16" s="32">
        <f t="shared" si="13"/>
        <v>-1803.8770000000004</v>
      </c>
      <c r="AA16" s="31">
        <f t="shared" si="14"/>
        <v>-0.12553358019112051</v>
      </c>
    </row>
    <row r="17" spans="1:27" ht="15" thickBot="1">
      <c r="A17" t="s">
        <v>206</v>
      </c>
      <c r="B17" s="10" t="s">
        <v>40</v>
      </c>
      <c r="C17" s="17" t="s">
        <v>167</v>
      </c>
      <c r="D17" s="17">
        <v>25</v>
      </c>
      <c r="E17" s="18" t="s">
        <v>165</v>
      </c>
      <c r="F17" s="15">
        <v>26143</v>
      </c>
      <c r="G17" s="16">
        <v>15419</v>
      </c>
      <c r="H17" s="30">
        <f t="shared" si="0"/>
        <v>0.58979459128638645</v>
      </c>
      <c r="I17" s="17" t="s">
        <v>167</v>
      </c>
      <c r="J17" s="18" t="s">
        <v>165</v>
      </c>
      <c r="K17" s="14">
        <v>24.8</v>
      </c>
      <c r="L17" s="15">
        <v>29793</v>
      </c>
      <c r="M17" s="16">
        <v>20488</v>
      </c>
      <c r="N17" s="30">
        <f t="shared" si="5"/>
        <v>0.68767831369784849</v>
      </c>
      <c r="O17">
        <f t="shared" si="1"/>
        <v>62.5</v>
      </c>
      <c r="P17">
        <f t="shared" si="2"/>
        <v>37.5</v>
      </c>
      <c r="Q17" s="24">
        <f t="shared" si="6"/>
        <v>16339.375</v>
      </c>
      <c r="R17" s="24">
        <f t="shared" si="7"/>
        <v>9803.625</v>
      </c>
      <c r="S17">
        <f t="shared" si="3"/>
        <v>62.4</v>
      </c>
      <c r="T17">
        <f t="shared" si="4"/>
        <v>37.6</v>
      </c>
      <c r="U17" s="24">
        <f t="shared" si="8"/>
        <v>18590.831999999999</v>
      </c>
      <c r="V17" s="24">
        <f t="shared" si="9"/>
        <v>11202.168</v>
      </c>
      <c r="W17" s="25">
        <f t="shared" si="10"/>
        <v>-3650</v>
      </c>
      <c r="X17" s="31">
        <f t="shared" si="11"/>
        <v>-0.1225119994629611</v>
      </c>
      <c r="Y17">
        <f t="shared" si="12"/>
        <v>0.19999999999999929</v>
      </c>
      <c r="Z17" s="32">
        <f t="shared" si="13"/>
        <v>-2251.4569999999985</v>
      </c>
      <c r="AA17" s="31">
        <f t="shared" si="14"/>
        <v>-0.12110576869286963</v>
      </c>
    </row>
    <row r="18" spans="1:27" ht="15" thickBot="1">
      <c r="A18" t="s">
        <v>206</v>
      </c>
      <c r="B18" s="10" t="s">
        <v>87</v>
      </c>
      <c r="C18" s="17" t="s">
        <v>167</v>
      </c>
      <c r="D18" s="17">
        <v>1.3</v>
      </c>
      <c r="E18" s="18" t="s">
        <v>165</v>
      </c>
      <c r="F18" s="15">
        <v>9492</v>
      </c>
      <c r="G18" s="16">
        <v>5622</v>
      </c>
      <c r="H18" s="30">
        <f t="shared" si="0"/>
        <v>0.59228824273072056</v>
      </c>
      <c r="I18" s="17" t="s">
        <v>167</v>
      </c>
      <c r="J18" s="18" t="s">
        <v>165</v>
      </c>
      <c r="K18" s="14">
        <v>4</v>
      </c>
      <c r="L18" s="15">
        <v>10560</v>
      </c>
      <c r="M18" s="16">
        <v>7115</v>
      </c>
      <c r="N18" s="30">
        <f t="shared" si="5"/>
        <v>0.67376893939393945</v>
      </c>
      <c r="O18">
        <f t="shared" si="1"/>
        <v>50.65</v>
      </c>
      <c r="P18">
        <f t="shared" si="2"/>
        <v>49.35</v>
      </c>
      <c r="Q18" s="24">
        <f t="shared" si="6"/>
        <v>4807.6979999999994</v>
      </c>
      <c r="R18" s="24">
        <f t="shared" si="7"/>
        <v>4684.3019999999997</v>
      </c>
      <c r="S18">
        <f t="shared" si="3"/>
        <v>52</v>
      </c>
      <c r="T18">
        <f t="shared" si="4"/>
        <v>48</v>
      </c>
      <c r="U18" s="24">
        <f t="shared" si="8"/>
        <v>5491.2</v>
      </c>
      <c r="V18" s="24">
        <f t="shared" si="9"/>
        <v>5068.8</v>
      </c>
      <c r="W18" s="25">
        <f t="shared" si="10"/>
        <v>-1068</v>
      </c>
      <c r="X18" s="31">
        <f t="shared" si="11"/>
        <v>-0.10113636363636364</v>
      </c>
      <c r="Y18">
        <f t="shared" si="12"/>
        <v>-2.7</v>
      </c>
      <c r="Z18" s="32">
        <f t="shared" si="13"/>
        <v>-683.50200000000041</v>
      </c>
      <c r="AA18" s="31">
        <f t="shared" si="14"/>
        <v>-0.12447224650349659</v>
      </c>
    </row>
    <row r="19" spans="1:27" ht="15" thickBot="1">
      <c r="A19" t="s">
        <v>206</v>
      </c>
      <c r="B19" s="10" t="s">
        <v>78</v>
      </c>
      <c r="C19" s="17" t="s">
        <v>167</v>
      </c>
      <c r="D19" s="17">
        <v>41</v>
      </c>
      <c r="E19" s="23" t="s">
        <v>165</v>
      </c>
      <c r="F19" s="15">
        <v>10209</v>
      </c>
      <c r="G19" s="16">
        <v>7722</v>
      </c>
      <c r="H19" s="30">
        <f t="shared" si="0"/>
        <v>0.75639141933588006</v>
      </c>
      <c r="I19" s="17" t="s">
        <v>167</v>
      </c>
      <c r="J19" s="18" t="s">
        <v>165</v>
      </c>
      <c r="K19" s="14">
        <v>44.5</v>
      </c>
      <c r="L19" s="15">
        <v>11690</v>
      </c>
      <c r="M19" s="16">
        <v>10446</v>
      </c>
      <c r="N19" s="30">
        <f t="shared" si="5"/>
        <v>0.89358426005132596</v>
      </c>
      <c r="O19">
        <f t="shared" si="1"/>
        <v>70.5</v>
      </c>
      <c r="P19">
        <f t="shared" si="2"/>
        <v>29.5</v>
      </c>
      <c r="Q19" s="24">
        <f t="shared" si="6"/>
        <v>7197.3449999999993</v>
      </c>
      <c r="R19" s="24">
        <f t="shared" si="7"/>
        <v>3011.6549999999997</v>
      </c>
      <c r="S19">
        <f t="shared" si="3"/>
        <v>72.25</v>
      </c>
      <c r="T19">
        <f t="shared" si="4"/>
        <v>27.75</v>
      </c>
      <c r="U19" s="24">
        <f t="shared" si="8"/>
        <v>8446.0249999999996</v>
      </c>
      <c r="V19" s="24">
        <f t="shared" si="9"/>
        <v>3243.9750000000004</v>
      </c>
      <c r="W19" s="25">
        <f t="shared" si="10"/>
        <v>-1481</v>
      </c>
      <c r="X19" s="31">
        <f t="shared" si="11"/>
        <v>-0.12668947818648418</v>
      </c>
      <c r="Y19">
        <f t="shared" si="12"/>
        <v>-3.5</v>
      </c>
      <c r="Z19" s="32">
        <f t="shared" si="13"/>
        <v>-1248.6800000000003</v>
      </c>
      <c r="AA19" s="31">
        <f t="shared" si="14"/>
        <v>-0.14784232819580811</v>
      </c>
    </row>
    <row r="20" spans="1:27" ht="15" thickBot="1">
      <c r="A20" t="s">
        <v>206</v>
      </c>
      <c r="B20" s="10" t="s">
        <v>154</v>
      </c>
      <c r="C20" s="11" t="s">
        <v>166</v>
      </c>
      <c r="D20" s="11">
        <v>18</v>
      </c>
      <c r="E20" s="5" t="s">
        <v>164</v>
      </c>
      <c r="F20" s="15">
        <v>2030</v>
      </c>
      <c r="G20" s="16">
        <v>1362</v>
      </c>
      <c r="H20" s="30">
        <f t="shared" si="0"/>
        <v>0.67093596059113303</v>
      </c>
      <c r="I20" s="11" t="s">
        <v>166</v>
      </c>
      <c r="J20" s="12" t="s">
        <v>164</v>
      </c>
      <c r="K20" s="14">
        <v>12.8</v>
      </c>
      <c r="L20" s="15">
        <v>2172</v>
      </c>
      <c r="M20" s="16">
        <v>1528</v>
      </c>
      <c r="N20" s="30">
        <f t="shared" si="5"/>
        <v>0.7034990791896869</v>
      </c>
      <c r="O20">
        <f t="shared" si="1"/>
        <v>59</v>
      </c>
      <c r="P20">
        <f t="shared" si="2"/>
        <v>41</v>
      </c>
      <c r="Q20" s="24">
        <f t="shared" si="6"/>
        <v>1197.7</v>
      </c>
      <c r="R20" s="24">
        <f t="shared" si="7"/>
        <v>832.3</v>
      </c>
      <c r="S20">
        <f t="shared" si="3"/>
        <v>56.4</v>
      </c>
      <c r="T20">
        <f t="shared" si="4"/>
        <v>43.6</v>
      </c>
      <c r="U20" s="24">
        <f t="shared" si="8"/>
        <v>1225.0079999999998</v>
      </c>
      <c r="V20" s="24">
        <f t="shared" si="9"/>
        <v>946.99199999999996</v>
      </c>
      <c r="W20" s="25">
        <f t="shared" si="10"/>
        <v>-142</v>
      </c>
      <c r="X20" s="31">
        <f t="shared" si="11"/>
        <v>-6.5377532228360957E-2</v>
      </c>
      <c r="Y20">
        <f t="shared" si="12"/>
        <v>5.1999999999999993</v>
      </c>
      <c r="Z20" s="32">
        <f t="shared" si="13"/>
        <v>-27.307999999999765</v>
      </c>
      <c r="AA20" s="31">
        <f t="shared" si="14"/>
        <v>-2.2292099316902233E-2</v>
      </c>
    </row>
    <row r="21" spans="1:27" ht="15" thickBot="1">
      <c r="A21" t="s">
        <v>206</v>
      </c>
      <c r="B21" s="10" t="s">
        <v>45</v>
      </c>
      <c r="C21" s="17" t="s">
        <v>167</v>
      </c>
      <c r="D21" s="17">
        <v>31</v>
      </c>
      <c r="E21" s="23" t="s">
        <v>165</v>
      </c>
      <c r="F21" s="15">
        <v>19871</v>
      </c>
      <c r="G21" s="16">
        <v>12654</v>
      </c>
      <c r="H21" s="30">
        <f t="shared" si="0"/>
        <v>0.63680740778018219</v>
      </c>
      <c r="I21" s="17" t="s">
        <v>167</v>
      </c>
      <c r="J21" s="18" t="s">
        <v>165</v>
      </c>
      <c r="K21" s="14">
        <v>32.200000000000003</v>
      </c>
      <c r="L21" s="15">
        <v>23349</v>
      </c>
      <c r="M21" s="16">
        <v>18420</v>
      </c>
      <c r="N21" s="30">
        <f t="shared" si="5"/>
        <v>0.78889888217910831</v>
      </c>
      <c r="O21">
        <f t="shared" si="1"/>
        <v>65.5</v>
      </c>
      <c r="P21">
        <f t="shared" si="2"/>
        <v>34.5</v>
      </c>
      <c r="Q21" s="24">
        <f t="shared" si="6"/>
        <v>13015.505000000001</v>
      </c>
      <c r="R21" s="24">
        <f t="shared" si="7"/>
        <v>6855.4949999999999</v>
      </c>
      <c r="S21">
        <f t="shared" si="3"/>
        <v>66.099999999999994</v>
      </c>
      <c r="T21">
        <f t="shared" si="4"/>
        <v>33.9</v>
      </c>
      <c r="U21" s="24">
        <f t="shared" si="8"/>
        <v>15433.688999999998</v>
      </c>
      <c r="V21" s="24">
        <f t="shared" si="9"/>
        <v>7915.3109999999997</v>
      </c>
      <c r="W21" s="25">
        <f t="shared" si="10"/>
        <v>-3478</v>
      </c>
      <c r="X21" s="31">
        <f t="shared" si="11"/>
        <v>-0.14895712878495868</v>
      </c>
      <c r="Y21">
        <f t="shared" si="12"/>
        <v>-1.2000000000000028</v>
      </c>
      <c r="Z21" s="32">
        <f t="shared" si="13"/>
        <v>-2418.1839999999975</v>
      </c>
      <c r="AA21" s="31">
        <f t="shared" si="14"/>
        <v>-0.15668217754031441</v>
      </c>
    </row>
    <row r="22" spans="1:27" ht="15" thickBot="1">
      <c r="A22" t="s">
        <v>206</v>
      </c>
      <c r="B22" s="10" t="s">
        <v>128</v>
      </c>
      <c r="C22" s="17" t="s">
        <v>167</v>
      </c>
      <c r="D22" s="17">
        <v>42</v>
      </c>
      <c r="E22" s="18" t="s">
        <v>165</v>
      </c>
      <c r="F22" s="15">
        <v>3915</v>
      </c>
      <c r="G22" s="16">
        <v>2854</v>
      </c>
      <c r="H22" s="30">
        <f t="shared" si="0"/>
        <v>0.72899106002554281</v>
      </c>
      <c r="I22" s="17" t="s">
        <v>167</v>
      </c>
      <c r="J22" s="18" t="s">
        <v>165</v>
      </c>
      <c r="K22" s="14">
        <v>42.2</v>
      </c>
      <c r="L22" s="15">
        <v>4370</v>
      </c>
      <c r="M22" s="16">
        <v>2250</v>
      </c>
      <c r="N22" s="30">
        <f t="shared" si="5"/>
        <v>0.51487414187643021</v>
      </c>
      <c r="O22">
        <f t="shared" si="1"/>
        <v>71</v>
      </c>
      <c r="P22">
        <f t="shared" si="2"/>
        <v>29</v>
      </c>
      <c r="Q22" s="24">
        <f t="shared" si="6"/>
        <v>2779.6499999999996</v>
      </c>
      <c r="R22" s="24">
        <f t="shared" si="7"/>
        <v>1135.3499999999999</v>
      </c>
      <c r="S22">
        <f t="shared" si="3"/>
        <v>71.099999999999994</v>
      </c>
      <c r="T22">
        <f t="shared" si="4"/>
        <v>28.9</v>
      </c>
      <c r="U22" s="24">
        <f t="shared" si="8"/>
        <v>3107.0699999999997</v>
      </c>
      <c r="V22" s="24">
        <f t="shared" si="9"/>
        <v>1262.9299999999998</v>
      </c>
      <c r="W22" s="25">
        <f t="shared" si="10"/>
        <v>-455</v>
      </c>
      <c r="X22" s="31">
        <f t="shared" si="11"/>
        <v>-0.10411899313501144</v>
      </c>
      <c r="Y22">
        <f t="shared" si="12"/>
        <v>-0.20000000000000284</v>
      </c>
      <c r="Z22" s="32">
        <f t="shared" si="13"/>
        <v>-327.42000000000007</v>
      </c>
      <c r="AA22" s="31">
        <f t="shared" si="14"/>
        <v>-0.10537902268053186</v>
      </c>
    </row>
    <row r="23" spans="1:27" ht="15" thickBot="1">
      <c r="A23" t="s">
        <v>206</v>
      </c>
      <c r="B23" s="10" t="s">
        <v>24</v>
      </c>
      <c r="C23" s="17" t="s">
        <v>167</v>
      </c>
      <c r="D23" s="17">
        <v>38</v>
      </c>
      <c r="E23" s="23" t="s">
        <v>165</v>
      </c>
      <c r="F23" s="15">
        <v>47163</v>
      </c>
      <c r="G23" s="16">
        <v>27602</v>
      </c>
      <c r="H23" s="30">
        <f t="shared" si="0"/>
        <v>0.58524690965375403</v>
      </c>
      <c r="I23" s="17" t="s">
        <v>167</v>
      </c>
      <c r="J23" s="18" t="s">
        <v>165</v>
      </c>
      <c r="K23" s="14">
        <v>39.700000000000003</v>
      </c>
      <c r="L23" s="15">
        <v>53973</v>
      </c>
      <c r="M23" s="16">
        <v>39627</v>
      </c>
      <c r="N23" s="30">
        <f t="shared" si="5"/>
        <v>0.73420043355010833</v>
      </c>
      <c r="O23">
        <f t="shared" si="1"/>
        <v>69</v>
      </c>
      <c r="P23">
        <f t="shared" si="2"/>
        <v>31</v>
      </c>
      <c r="Q23" s="24">
        <f t="shared" si="6"/>
        <v>32542.469999999998</v>
      </c>
      <c r="R23" s="24">
        <f t="shared" si="7"/>
        <v>14620.53</v>
      </c>
      <c r="S23">
        <f t="shared" si="3"/>
        <v>69.849999999999994</v>
      </c>
      <c r="T23">
        <f t="shared" si="4"/>
        <v>30.15</v>
      </c>
      <c r="U23" s="24">
        <f t="shared" si="8"/>
        <v>37700.140499999994</v>
      </c>
      <c r="V23" s="24">
        <f t="shared" si="9"/>
        <v>16272.859499999999</v>
      </c>
      <c r="W23" s="25">
        <f t="shared" si="10"/>
        <v>-6810</v>
      </c>
      <c r="X23" s="31">
        <f t="shared" si="11"/>
        <v>-0.12617419821021622</v>
      </c>
      <c r="Y23">
        <f t="shared" si="12"/>
        <v>-1.7000000000000028</v>
      </c>
      <c r="Z23" s="32">
        <f t="shared" si="13"/>
        <v>-5157.6704999999965</v>
      </c>
      <c r="AA23" s="31">
        <f t="shared" si="14"/>
        <v>-0.1368077262205428</v>
      </c>
    </row>
    <row r="24" spans="1:27" ht="15" thickBot="1">
      <c r="A24" t="s">
        <v>206</v>
      </c>
      <c r="B24" s="10" t="s">
        <v>37</v>
      </c>
      <c r="C24" s="17" t="s">
        <v>167</v>
      </c>
      <c r="D24" s="17">
        <v>57</v>
      </c>
      <c r="E24" s="18" t="s">
        <v>165</v>
      </c>
      <c r="F24" s="15">
        <v>27766</v>
      </c>
      <c r="G24" s="16">
        <v>18417</v>
      </c>
      <c r="H24" s="30">
        <f t="shared" si="0"/>
        <v>0.66329323633220483</v>
      </c>
      <c r="I24" s="17" t="s">
        <v>167</v>
      </c>
      <c r="J24" s="18" t="s">
        <v>165</v>
      </c>
      <c r="K24" s="14">
        <v>55.8</v>
      </c>
      <c r="L24" s="15">
        <v>32212</v>
      </c>
      <c r="M24" s="16">
        <v>25882</v>
      </c>
      <c r="N24" s="30">
        <f t="shared" si="5"/>
        <v>0.80348938283869364</v>
      </c>
      <c r="O24">
        <f t="shared" si="1"/>
        <v>78.5</v>
      </c>
      <c r="P24">
        <f t="shared" si="2"/>
        <v>21.5</v>
      </c>
      <c r="Q24" s="24">
        <f t="shared" si="6"/>
        <v>21796.31</v>
      </c>
      <c r="R24" s="24">
        <f t="shared" si="7"/>
        <v>5969.69</v>
      </c>
      <c r="S24">
        <f t="shared" si="3"/>
        <v>77.900000000000006</v>
      </c>
      <c r="T24">
        <f t="shared" si="4"/>
        <v>22.1</v>
      </c>
      <c r="U24" s="24">
        <f t="shared" si="8"/>
        <v>25093.148000000001</v>
      </c>
      <c r="V24" s="24">
        <f t="shared" si="9"/>
        <v>7118.8519999999999</v>
      </c>
      <c r="W24" s="25">
        <f t="shared" si="10"/>
        <v>-4446</v>
      </c>
      <c r="X24" s="31">
        <f t="shared" si="11"/>
        <v>-0.13802309698249099</v>
      </c>
      <c r="Y24">
        <f t="shared" si="12"/>
        <v>1.2000000000000028</v>
      </c>
      <c r="Z24" s="32">
        <f t="shared" si="13"/>
        <v>-3296.8379999999997</v>
      </c>
      <c r="AA24" s="31">
        <f t="shared" si="14"/>
        <v>-0.13138399375000695</v>
      </c>
    </row>
    <row r="25" spans="1:27" ht="15" thickBot="1">
      <c r="A25" t="s">
        <v>206</v>
      </c>
      <c r="B25" s="10" t="s">
        <v>126</v>
      </c>
      <c r="C25" s="17" t="s">
        <v>167</v>
      </c>
      <c r="D25" s="17">
        <v>51</v>
      </c>
      <c r="E25" s="18" t="s">
        <v>165</v>
      </c>
      <c r="F25" s="15">
        <v>3911</v>
      </c>
      <c r="G25" s="16">
        <v>2325</v>
      </c>
      <c r="H25" s="30">
        <f t="shared" si="0"/>
        <v>0.59447711582715423</v>
      </c>
      <c r="I25" s="17" t="s">
        <v>167</v>
      </c>
      <c r="J25" s="18" t="s">
        <v>165</v>
      </c>
      <c r="K25" s="14">
        <v>52.3</v>
      </c>
      <c r="L25" s="15">
        <v>4477</v>
      </c>
      <c r="M25" s="16">
        <v>3126</v>
      </c>
      <c r="N25" s="30">
        <f t="shared" si="5"/>
        <v>0.69823542550815276</v>
      </c>
      <c r="O25">
        <f t="shared" si="1"/>
        <v>75.5</v>
      </c>
      <c r="P25">
        <f t="shared" si="2"/>
        <v>24.5</v>
      </c>
      <c r="Q25" s="24">
        <f t="shared" si="6"/>
        <v>2952.8049999999998</v>
      </c>
      <c r="R25" s="24">
        <f t="shared" si="7"/>
        <v>958.19499999999994</v>
      </c>
      <c r="S25">
        <f t="shared" si="3"/>
        <v>76.150000000000006</v>
      </c>
      <c r="T25">
        <f t="shared" si="4"/>
        <v>23.85</v>
      </c>
      <c r="U25" s="24">
        <f t="shared" si="8"/>
        <v>3409.2355000000002</v>
      </c>
      <c r="V25" s="24">
        <f t="shared" si="9"/>
        <v>1067.7645</v>
      </c>
      <c r="W25" s="25">
        <f t="shared" si="10"/>
        <v>-566</v>
      </c>
      <c r="X25" s="31">
        <f t="shared" si="11"/>
        <v>-0.12642394460576278</v>
      </c>
      <c r="Y25">
        <f t="shared" si="12"/>
        <v>-1.2999999999999972</v>
      </c>
      <c r="Z25" s="32">
        <f t="shared" si="13"/>
        <v>-456.43050000000039</v>
      </c>
      <c r="AA25" s="31">
        <f t="shared" si="14"/>
        <v>-0.13388060167741431</v>
      </c>
    </row>
    <row r="26" spans="1:27" ht="15" thickBot="1">
      <c r="A26" t="s">
        <v>206</v>
      </c>
      <c r="B26" s="10" t="s">
        <v>10</v>
      </c>
      <c r="C26" s="11" t="s">
        <v>166</v>
      </c>
      <c r="D26" s="11">
        <v>19</v>
      </c>
      <c r="E26" s="5" t="s">
        <v>164</v>
      </c>
      <c r="F26" s="15">
        <v>121246</v>
      </c>
      <c r="G26" s="16">
        <v>75850</v>
      </c>
      <c r="H26" s="30">
        <f t="shared" si="0"/>
        <v>0.6255876482523135</v>
      </c>
      <c r="I26" s="11" t="s">
        <v>166</v>
      </c>
      <c r="J26" s="12" t="s">
        <v>164</v>
      </c>
      <c r="K26" s="14">
        <v>17.399999999999999</v>
      </c>
      <c r="L26" s="15">
        <v>131847</v>
      </c>
      <c r="M26" s="16">
        <v>94558</v>
      </c>
      <c r="N26" s="30">
        <f t="shared" si="5"/>
        <v>0.71717976139009609</v>
      </c>
      <c r="O26">
        <f t="shared" si="1"/>
        <v>59.5</v>
      </c>
      <c r="P26">
        <f t="shared" si="2"/>
        <v>40.5</v>
      </c>
      <c r="Q26" s="24">
        <f t="shared" si="6"/>
        <v>72141.37</v>
      </c>
      <c r="R26" s="24">
        <f t="shared" si="7"/>
        <v>49104.630000000005</v>
      </c>
      <c r="S26">
        <f t="shared" si="3"/>
        <v>58.7</v>
      </c>
      <c r="T26">
        <f t="shared" si="4"/>
        <v>41.3</v>
      </c>
      <c r="U26" s="24">
        <f t="shared" si="8"/>
        <v>77394.189000000013</v>
      </c>
      <c r="V26" s="24">
        <f t="shared" si="9"/>
        <v>54452.810999999994</v>
      </c>
      <c r="W26" s="25">
        <f t="shared" si="10"/>
        <v>-10601</v>
      </c>
      <c r="X26" s="31">
        <f t="shared" si="11"/>
        <v>-8.040380137583715E-2</v>
      </c>
      <c r="Y26">
        <f t="shared" si="12"/>
        <v>1.6000000000000014</v>
      </c>
      <c r="Z26" s="32">
        <f t="shared" si="13"/>
        <v>-5252.8190000000177</v>
      </c>
      <c r="AA26" s="31">
        <f t="shared" si="14"/>
        <v>-6.7870974137347925E-2</v>
      </c>
    </row>
    <row r="27" spans="1:27" ht="20.5" thickBot="1">
      <c r="A27" t="s">
        <v>206</v>
      </c>
      <c r="B27" s="10" t="s">
        <v>156</v>
      </c>
      <c r="C27" s="17" t="s">
        <v>167</v>
      </c>
      <c r="D27" s="17">
        <v>8</v>
      </c>
      <c r="E27" s="18" t="s">
        <v>165</v>
      </c>
      <c r="F27" s="15">
        <v>1322</v>
      </c>
      <c r="G27" s="19">
        <v>832</v>
      </c>
      <c r="H27" s="30">
        <f t="shared" si="0"/>
        <v>0.62934947049924361</v>
      </c>
      <c r="I27" s="17" t="s">
        <v>167</v>
      </c>
      <c r="J27" s="18" t="s">
        <v>165</v>
      </c>
      <c r="K27" s="14">
        <v>13.8</v>
      </c>
      <c r="L27" s="15">
        <v>1548</v>
      </c>
      <c r="M27" s="16">
        <v>1094</v>
      </c>
      <c r="N27" s="30">
        <f t="shared" si="5"/>
        <v>0.70671834625322993</v>
      </c>
      <c r="O27">
        <f t="shared" si="1"/>
        <v>54</v>
      </c>
      <c r="P27">
        <f t="shared" si="2"/>
        <v>46</v>
      </c>
      <c r="Q27" s="24">
        <f t="shared" si="6"/>
        <v>713.88</v>
      </c>
      <c r="R27" s="24">
        <f t="shared" si="7"/>
        <v>608.12</v>
      </c>
      <c r="S27">
        <f t="shared" si="3"/>
        <v>56.9</v>
      </c>
      <c r="T27">
        <f t="shared" si="4"/>
        <v>43.1</v>
      </c>
      <c r="U27" s="24">
        <f t="shared" si="8"/>
        <v>880.8119999999999</v>
      </c>
      <c r="V27" s="24">
        <f t="shared" si="9"/>
        <v>667.18799999999999</v>
      </c>
      <c r="W27" s="25">
        <f t="shared" si="10"/>
        <v>-226</v>
      </c>
      <c r="X27" s="31">
        <f t="shared" si="11"/>
        <v>-0.14599483204134367</v>
      </c>
      <c r="Y27">
        <f t="shared" si="12"/>
        <v>-5.8000000000000007</v>
      </c>
      <c r="Z27" s="32">
        <f t="shared" si="13"/>
        <v>-166.9319999999999</v>
      </c>
      <c r="AA27" s="31">
        <f t="shared" si="14"/>
        <v>-0.1895205787387092</v>
      </c>
    </row>
    <row r="28" spans="1:27" ht="20.5" thickBot="1">
      <c r="A28" t="s">
        <v>206</v>
      </c>
      <c r="B28" s="10" t="s">
        <v>89</v>
      </c>
      <c r="C28" s="17" t="s">
        <v>167</v>
      </c>
      <c r="D28" s="17">
        <v>59</v>
      </c>
      <c r="E28" s="18" t="s">
        <v>165</v>
      </c>
      <c r="F28" s="15">
        <v>8231</v>
      </c>
      <c r="G28" s="16">
        <v>4939</v>
      </c>
      <c r="H28" s="30">
        <f t="shared" si="0"/>
        <v>0.6000485967683149</v>
      </c>
      <c r="I28" s="17" t="s">
        <v>167</v>
      </c>
      <c r="J28" s="18" t="s">
        <v>165</v>
      </c>
      <c r="K28" s="14">
        <v>59.3</v>
      </c>
      <c r="L28" s="15">
        <v>9938</v>
      </c>
      <c r="M28" s="16">
        <v>7077</v>
      </c>
      <c r="N28" s="30">
        <f t="shared" si="5"/>
        <v>0.71211511370497083</v>
      </c>
      <c r="O28">
        <f t="shared" si="1"/>
        <v>79.5</v>
      </c>
      <c r="P28">
        <f t="shared" si="2"/>
        <v>20.5</v>
      </c>
      <c r="Q28" s="24">
        <f t="shared" si="6"/>
        <v>6543.6450000000004</v>
      </c>
      <c r="R28" s="24">
        <f t="shared" si="7"/>
        <v>1687.3549999999998</v>
      </c>
      <c r="S28">
        <f t="shared" si="3"/>
        <v>79.650000000000006</v>
      </c>
      <c r="T28">
        <f t="shared" si="4"/>
        <v>20.350000000000001</v>
      </c>
      <c r="U28" s="24">
        <f t="shared" si="8"/>
        <v>7915.6170000000011</v>
      </c>
      <c r="V28" s="24">
        <f t="shared" si="9"/>
        <v>2022.383</v>
      </c>
      <c r="W28" s="25">
        <f t="shared" si="10"/>
        <v>-1707</v>
      </c>
      <c r="X28" s="31">
        <f t="shared" si="11"/>
        <v>-0.17176494264439526</v>
      </c>
      <c r="Y28">
        <f t="shared" si="12"/>
        <v>-0.29999999999999716</v>
      </c>
      <c r="Z28" s="32">
        <f t="shared" si="13"/>
        <v>-1371.9720000000007</v>
      </c>
      <c r="AA28" s="31">
        <f t="shared" si="14"/>
        <v>-0.17332470734751321</v>
      </c>
    </row>
    <row r="29" spans="1:27" ht="15" thickBot="1">
      <c r="A29" t="s">
        <v>206</v>
      </c>
      <c r="B29" s="10" t="s">
        <v>9</v>
      </c>
      <c r="C29" s="17" t="s">
        <v>167</v>
      </c>
      <c r="D29" s="17">
        <v>41</v>
      </c>
      <c r="E29" s="18" t="s">
        <v>165</v>
      </c>
      <c r="F29" s="15">
        <v>127872</v>
      </c>
      <c r="G29" s="16">
        <v>77117</v>
      </c>
      <c r="H29" s="30">
        <f t="shared" si="0"/>
        <v>0.60307964214214216</v>
      </c>
      <c r="I29" s="17" t="s">
        <v>167</v>
      </c>
      <c r="J29" s="18" t="s">
        <v>165</v>
      </c>
      <c r="K29" s="14">
        <v>41.4</v>
      </c>
      <c r="L29" s="15">
        <v>143526</v>
      </c>
      <c r="M29" s="16">
        <v>112262</v>
      </c>
      <c r="N29" s="30">
        <f t="shared" si="5"/>
        <v>0.78217187129858001</v>
      </c>
      <c r="O29">
        <f t="shared" si="1"/>
        <v>70.5</v>
      </c>
      <c r="P29">
        <f t="shared" si="2"/>
        <v>29.5</v>
      </c>
      <c r="Q29" s="24">
        <f t="shared" si="6"/>
        <v>90149.759999999995</v>
      </c>
      <c r="R29" s="24">
        <f t="shared" si="7"/>
        <v>37722.239999999998</v>
      </c>
      <c r="S29">
        <f t="shared" si="3"/>
        <v>70.7</v>
      </c>
      <c r="T29">
        <f t="shared" si="4"/>
        <v>29.3</v>
      </c>
      <c r="U29" s="24">
        <f t="shared" si="8"/>
        <v>101472.88200000001</v>
      </c>
      <c r="V29" s="24">
        <f t="shared" si="9"/>
        <v>42053.117999999995</v>
      </c>
      <c r="W29" s="25">
        <f t="shared" si="10"/>
        <v>-15654</v>
      </c>
      <c r="X29" s="31">
        <f t="shared" si="11"/>
        <v>-0.10906734668283098</v>
      </c>
      <c r="Y29">
        <f t="shared" si="12"/>
        <v>-0.39999999999999858</v>
      </c>
      <c r="Z29" s="32">
        <f t="shared" si="13"/>
        <v>-11323.122000000018</v>
      </c>
      <c r="AA29" s="31">
        <f t="shared" si="14"/>
        <v>-0.11158766536265341</v>
      </c>
    </row>
    <row r="30" spans="1:27" ht="15" thickBot="1">
      <c r="A30" t="s">
        <v>206</v>
      </c>
      <c r="B30" s="10" t="s">
        <v>26</v>
      </c>
      <c r="C30" s="11" t="s">
        <v>166</v>
      </c>
      <c r="D30" s="11">
        <v>42</v>
      </c>
      <c r="E30" s="12" t="s">
        <v>164</v>
      </c>
      <c r="F30" s="15">
        <v>46212</v>
      </c>
      <c r="G30" s="16">
        <v>34340</v>
      </c>
      <c r="H30" s="30">
        <f t="shared" si="0"/>
        <v>0.7430970310741799</v>
      </c>
      <c r="I30" s="11" t="s">
        <v>166</v>
      </c>
      <c r="J30" s="12" t="s">
        <v>164</v>
      </c>
      <c r="K30" s="14">
        <v>38.200000000000003</v>
      </c>
      <c r="L30" s="15">
        <v>50950</v>
      </c>
      <c r="M30" s="16">
        <v>41876</v>
      </c>
      <c r="N30" s="30">
        <f t="shared" si="5"/>
        <v>0.82190382728164868</v>
      </c>
      <c r="O30">
        <f t="shared" si="1"/>
        <v>71</v>
      </c>
      <c r="P30">
        <f t="shared" si="2"/>
        <v>29</v>
      </c>
      <c r="Q30" s="24">
        <f t="shared" si="6"/>
        <v>32810.519999999997</v>
      </c>
      <c r="R30" s="24">
        <f t="shared" si="7"/>
        <v>13401.48</v>
      </c>
      <c r="S30">
        <f t="shared" si="3"/>
        <v>69.099999999999994</v>
      </c>
      <c r="T30">
        <f t="shared" si="4"/>
        <v>30.9</v>
      </c>
      <c r="U30" s="24">
        <f t="shared" si="8"/>
        <v>35206.449999999997</v>
      </c>
      <c r="V30" s="24">
        <f t="shared" si="9"/>
        <v>15743.55</v>
      </c>
      <c r="W30" s="25">
        <f t="shared" si="10"/>
        <v>-4738</v>
      </c>
      <c r="X30" s="31">
        <f t="shared" si="11"/>
        <v>-9.2993130520117762E-2</v>
      </c>
      <c r="Y30">
        <f t="shared" si="12"/>
        <v>3.7999999999999972</v>
      </c>
      <c r="Z30" s="32">
        <f t="shared" si="13"/>
        <v>-2395.9300000000003</v>
      </c>
      <c r="AA30" s="31">
        <f t="shared" si="14"/>
        <v>-6.8053723110395981E-2</v>
      </c>
    </row>
    <row r="31" spans="1:27" ht="15" thickBot="1">
      <c r="A31" t="s">
        <v>206</v>
      </c>
      <c r="B31" s="10" t="s">
        <v>160</v>
      </c>
      <c r="C31" s="11" t="s">
        <v>166</v>
      </c>
      <c r="D31" s="11">
        <v>11</v>
      </c>
      <c r="E31" s="5" t="s">
        <v>164</v>
      </c>
      <c r="F31" s="15">
        <v>1311</v>
      </c>
      <c r="G31" s="19">
        <v>922</v>
      </c>
      <c r="H31" s="30">
        <f t="shared" si="0"/>
        <v>0.70327993897787944</v>
      </c>
      <c r="I31" s="11" t="s">
        <v>166</v>
      </c>
      <c r="J31" s="12" t="s">
        <v>164</v>
      </c>
      <c r="K31" s="14">
        <v>7.1</v>
      </c>
      <c r="L31" s="15">
        <v>1416</v>
      </c>
      <c r="M31" s="16">
        <v>1117</v>
      </c>
      <c r="N31" s="30">
        <f t="shared" si="5"/>
        <v>0.78884180790960456</v>
      </c>
      <c r="O31">
        <f t="shared" si="1"/>
        <v>55.5</v>
      </c>
      <c r="P31">
        <f t="shared" si="2"/>
        <v>44.5</v>
      </c>
      <c r="Q31" s="24">
        <f t="shared" si="6"/>
        <v>727.60500000000002</v>
      </c>
      <c r="R31" s="24">
        <f t="shared" si="7"/>
        <v>583.39499999999998</v>
      </c>
      <c r="S31">
        <f t="shared" si="3"/>
        <v>53.55</v>
      </c>
      <c r="T31">
        <f t="shared" si="4"/>
        <v>46.45</v>
      </c>
      <c r="U31" s="24">
        <f t="shared" si="8"/>
        <v>758.26799999999992</v>
      </c>
      <c r="V31" s="24">
        <f t="shared" si="9"/>
        <v>657.73200000000008</v>
      </c>
      <c r="W31" s="25">
        <f t="shared" si="10"/>
        <v>-105</v>
      </c>
      <c r="X31" s="31">
        <f t="shared" si="11"/>
        <v>-7.4152542372881353E-2</v>
      </c>
      <c r="Y31">
        <f t="shared" si="12"/>
        <v>3.9000000000000004</v>
      </c>
      <c r="Z31" s="32">
        <f t="shared" si="13"/>
        <v>-30.662999999999897</v>
      </c>
      <c r="AA31" s="31">
        <f t="shared" si="14"/>
        <v>-4.0438209181977748E-2</v>
      </c>
    </row>
    <row r="32" spans="1:27" ht="15" thickBot="1">
      <c r="A32" t="s">
        <v>206</v>
      </c>
      <c r="B32" s="10" t="s">
        <v>13</v>
      </c>
      <c r="C32" s="11" t="s">
        <v>166</v>
      </c>
      <c r="D32" s="11">
        <v>77</v>
      </c>
      <c r="E32" s="12" t="s">
        <v>164</v>
      </c>
      <c r="F32" s="15">
        <v>102922</v>
      </c>
      <c r="G32" s="16">
        <v>79445</v>
      </c>
      <c r="H32" s="30">
        <f t="shared" si="0"/>
        <v>0.77189522162414259</v>
      </c>
      <c r="I32" s="11" t="s">
        <v>166</v>
      </c>
      <c r="J32" s="12" t="s">
        <v>164</v>
      </c>
      <c r="K32" s="14">
        <v>71</v>
      </c>
      <c r="L32" s="15">
        <v>111045</v>
      </c>
      <c r="M32" s="16">
        <v>90234</v>
      </c>
      <c r="N32" s="30">
        <f t="shared" si="5"/>
        <v>0.81258949074699449</v>
      </c>
      <c r="O32">
        <f t="shared" si="1"/>
        <v>88.5</v>
      </c>
      <c r="P32">
        <f t="shared" si="2"/>
        <v>11.5</v>
      </c>
      <c r="Q32" s="24">
        <f t="shared" si="6"/>
        <v>91085.97</v>
      </c>
      <c r="R32" s="24">
        <f t="shared" si="7"/>
        <v>11836.03</v>
      </c>
      <c r="S32">
        <f t="shared" si="3"/>
        <v>85.5</v>
      </c>
      <c r="T32">
        <f t="shared" si="4"/>
        <v>14.5</v>
      </c>
      <c r="U32" s="24">
        <f t="shared" si="8"/>
        <v>94943.474999999991</v>
      </c>
      <c r="V32" s="24">
        <f t="shared" si="9"/>
        <v>16101.525</v>
      </c>
      <c r="W32" s="25">
        <f t="shared" si="10"/>
        <v>-8123</v>
      </c>
      <c r="X32" s="31">
        <f t="shared" si="11"/>
        <v>-7.3150524562114461E-2</v>
      </c>
      <c r="Y32">
        <f t="shared" si="12"/>
        <v>6</v>
      </c>
      <c r="Z32" s="32">
        <f t="shared" si="13"/>
        <v>-3857.5049999999901</v>
      </c>
      <c r="AA32" s="31">
        <f t="shared" si="14"/>
        <v>-4.0629490336223636E-2</v>
      </c>
    </row>
    <row r="33" spans="1:27" ht="15" thickBot="1">
      <c r="A33" t="s">
        <v>206</v>
      </c>
      <c r="B33" s="10" t="s">
        <v>149</v>
      </c>
      <c r="C33" s="17" t="s">
        <v>167</v>
      </c>
      <c r="D33" s="17">
        <v>50</v>
      </c>
      <c r="E33" s="18" t="s">
        <v>165</v>
      </c>
      <c r="F33" s="15">
        <v>2454</v>
      </c>
      <c r="G33" s="16">
        <v>1486</v>
      </c>
      <c r="H33" s="30">
        <f t="shared" si="0"/>
        <v>0.60554197229013851</v>
      </c>
      <c r="I33" s="17" t="s">
        <v>167</v>
      </c>
      <c r="J33" s="18" t="s">
        <v>165</v>
      </c>
      <c r="K33" s="14">
        <v>50.9</v>
      </c>
      <c r="L33" s="15">
        <v>2797</v>
      </c>
      <c r="M33" s="16">
        <v>1963</v>
      </c>
      <c r="N33" s="30">
        <f t="shared" si="5"/>
        <v>0.70182338219520912</v>
      </c>
      <c r="O33">
        <f t="shared" si="1"/>
        <v>75</v>
      </c>
      <c r="P33">
        <f t="shared" si="2"/>
        <v>25</v>
      </c>
      <c r="Q33" s="24">
        <f t="shared" si="6"/>
        <v>1840.5</v>
      </c>
      <c r="R33" s="24">
        <f t="shared" si="7"/>
        <v>613.5</v>
      </c>
      <c r="S33">
        <f t="shared" si="3"/>
        <v>75.45</v>
      </c>
      <c r="T33">
        <f t="shared" si="4"/>
        <v>24.55</v>
      </c>
      <c r="U33" s="24">
        <f t="shared" si="8"/>
        <v>2110.3365000000003</v>
      </c>
      <c r="V33" s="24">
        <f t="shared" si="9"/>
        <v>686.6635</v>
      </c>
      <c r="W33" s="25">
        <f t="shared" si="10"/>
        <v>-343</v>
      </c>
      <c r="X33" s="31">
        <f t="shared" si="11"/>
        <v>-0.12263139077583125</v>
      </c>
      <c r="Y33">
        <f t="shared" si="12"/>
        <v>-0.89999999999999858</v>
      </c>
      <c r="Z33" s="32">
        <f t="shared" si="13"/>
        <v>-269.83650000000034</v>
      </c>
      <c r="AA33" s="31">
        <f t="shared" si="14"/>
        <v>-0.12786420554257594</v>
      </c>
    </row>
    <row r="34" spans="1:27" ht="15" thickBot="1">
      <c r="A34" t="s">
        <v>206</v>
      </c>
      <c r="B34" s="10" t="s">
        <v>7</v>
      </c>
      <c r="C34" s="11" t="s">
        <v>166</v>
      </c>
      <c r="D34" s="11">
        <v>12</v>
      </c>
      <c r="E34" s="12" t="s">
        <v>164</v>
      </c>
      <c r="F34" s="15">
        <v>358662</v>
      </c>
      <c r="G34" s="16">
        <v>241579</v>
      </c>
      <c r="H34" s="30">
        <f t="shared" ref="H34:H65" si="15">G34/F34</f>
        <v>0.67355616151139508</v>
      </c>
      <c r="I34" s="11" t="s">
        <v>166</v>
      </c>
      <c r="J34" s="12" t="s">
        <v>164</v>
      </c>
      <c r="K34" s="14">
        <v>10.5</v>
      </c>
      <c r="L34" s="15">
        <v>390772</v>
      </c>
      <c r="M34" s="16">
        <v>319681</v>
      </c>
      <c r="N34" s="30">
        <f t="shared" si="5"/>
        <v>0.81807550182715238</v>
      </c>
      <c r="O34">
        <f t="shared" ref="O34:O65" si="16">(D34+100)/2</f>
        <v>56</v>
      </c>
      <c r="P34">
        <f t="shared" ref="P34:P60" si="17">(100-D34)/2</f>
        <v>44</v>
      </c>
      <c r="Q34" s="24">
        <f t="shared" si="6"/>
        <v>200850.72000000003</v>
      </c>
      <c r="R34" s="24">
        <f t="shared" si="7"/>
        <v>157811.28</v>
      </c>
      <c r="S34">
        <f t="shared" ref="S34:S65" si="18">100-T34</f>
        <v>55.25</v>
      </c>
      <c r="T34">
        <f t="shared" ref="T34:T65" si="19">(100-K34)/2</f>
        <v>44.75</v>
      </c>
      <c r="U34" s="24">
        <f t="shared" si="8"/>
        <v>215901.53</v>
      </c>
      <c r="V34" s="24">
        <f t="shared" si="9"/>
        <v>174870.47</v>
      </c>
      <c r="W34" s="25">
        <f t="shared" si="10"/>
        <v>-32110</v>
      </c>
      <c r="X34" s="31">
        <f t="shared" si="11"/>
        <v>-8.2170677530631675E-2</v>
      </c>
      <c r="Y34">
        <f t="shared" si="12"/>
        <v>1.5</v>
      </c>
      <c r="Z34" s="32">
        <f t="shared" si="13"/>
        <v>-15050.809999999969</v>
      </c>
      <c r="AA34" s="31">
        <f t="shared" si="14"/>
        <v>-6.9711455958649152E-2</v>
      </c>
    </row>
    <row r="35" spans="1:27" ht="15" thickBot="1">
      <c r="A35" t="s">
        <v>206</v>
      </c>
      <c r="B35" s="10" t="s">
        <v>64</v>
      </c>
      <c r="C35" s="17" t="s">
        <v>167</v>
      </c>
      <c r="D35" s="17">
        <v>39</v>
      </c>
      <c r="E35" s="18" t="s">
        <v>165</v>
      </c>
      <c r="F35" s="15">
        <v>13212</v>
      </c>
      <c r="G35" s="16">
        <v>8679</v>
      </c>
      <c r="H35" s="30">
        <f t="shared" si="15"/>
        <v>0.65690281562216168</v>
      </c>
      <c r="I35" s="17" t="s">
        <v>167</v>
      </c>
      <c r="J35" s="18" t="s">
        <v>165</v>
      </c>
      <c r="K35" s="14">
        <v>41</v>
      </c>
      <c r="L35" s="15">
        <v>14991</v>
      </c>
      <c r="M35" s="16">
        <v>11292</v>
      </c>
      <c r="N35" s="30">
        <f t="shared" si="5"/>
        <v>0.75325195117070243</v>
      </c>
      <c r="O35">
        <f t="shared" si="16"/>
        <v>69.5</v>
      </c>
      <c r="P35">
        <f t="shared" si="17"/>
        <v>30.5</v>
      </c>
      <c r="Q35" s="24">
        <f t="shared" si="6"/>
        <v>9182.34</v>
      </c>
      <c r="R35" s="24">
        <f t="shared" si="7"/>
        <v>4029.66</v>
      </c>
      <c r="S35">
        <f t="shared" si="18"/>
        <v>70.5</v>
      </c>
      <c r="T35">
        <f t="shared" si="19"/>
        <v>29.5</v>
      </c>
      <c r="U35" s="24">
        <f t="shared" si="8"/>
        <v>10568.654999999999</v>
      </c>
      <c r="V35" s="24">
        <f t="shared" si="9"/>
        <v>4422.3449999999993</v>
      </c>
      <c r="W35" s="25">
        <f t="shared" si="10"/>
        <v>-1779</v>
      </c>
      <c r="X35" s="31">
        <f t="shared" si="11"/>
        <v>-0.11867120272163298</v>
      </c>
      <c r="Y35">
        <f t="shared" si="12"/>
        <v>-2</v>
      </c>
      <c r="Z35" s="32">
        <f t="shared" si="13"/>
        <v>-1386.3149999999987</v>
      </c>
      <c r="AA35" s="31">
        <f t="shared" si="14"/>
        <v>-0.13117232041352461</v>
      </c>
    </row>
    <row r="36" spans="1:27" ht="15" thickBot="1">
      <c r="A36" t="s">
        <v>206</v>
      </c>
      <c r="B36" s="10" t="s">
        <v>58</v>
      </c>
      <c r="C36" s="17" t="s">
        <v>167</v>
      </c>
      <c r="D36" s="17">
        <v>47</v>
      </c>
      <c r="E36" s="18" t="s">
        <v>165</v>
      </c>
      <c r="F36" s="15">
        <v>14053</v>
      </c>
      <c r="G36" s="16">
        <v>7847</v>
      </c>
      <c r="H36" s="30">
        <f t="shared" si="15"/>
        <v>0.55838610972746028</v>
      </c>
      <c r="I36" s="17" t="s">
        <v>167</v>
      </c>
      <c r="J36" s="18" t="s">
        <v>165</v>
      </c>
      <c r="K36" s="14">
        <v>48.2</v>
      </c>
      <c r="L36" s="15">
        <v>15891</v>
      </c>
      <c r="M36" s="16">
        <v>10482</v>
      </c>
      <c r="N36" s="30">
        <f t="shared" si="5"/>
        <v>0.65961865206720782</v>
      </c>
      <c r="O36">
        <f t="shared" si="16"/>
        <v>73.5</v>
      </c>
      <c r="P36">
        <f t="shared" si="17"/>
        <v>26.5</v>
      </c>
      <c r="Q36" s="24">
        <f t="shared" si="6"/>
        <v>10328.955</v>
      </c>
      <c r="R36" s="24">
        <f t="shared" si="7"/>
        <v>3724.0450000000001</v>
      </c>
      <c r="S36">
        <f t="shared" si="18"/>
        <v>74.099999999999994</v>
      </c>
      <c r="T36">
        <f t="shared" si="19"/>
        <v>25.9</v>
      </c>
      <c r="U36" s="24">
        <f t="shared" si="8"/>
        <v>11775.231</v>
      </c>
      <c r="V36" s="24">
        <f t="shared" si="9"/>
        <v>4115.7690000000002</v>
      </c>
      <c r="W36" s="25">
        <f t="shared" si="10"/>
        <v>-1838</v>
      </c>
      <c r="X36" s="31">
        <f t="shared" si="11"/>
        <v>-0.1156629538732616</v>
      </c>
      <c r="Y36">
        <f t="shared" si="12"/>
        <v>-1.2000000000000028</v>
      </c>
      <c r="Z36" s="32">
        <f t="shared" si="13"/>
        <v>-1446.2759999999998</v>
      </c>
      <c r="AA36" s="31">
        <f t="shared" si="14"/>
        <v>-0.12282357772853882</v>
      </c>
    </row>
    <row r="37" spans="1:27" ht="15" thickBot="1">
      <c r="A37" t="s">
        <v>206</v>
      </c>
      <c r="B37" s="10" t="s">
        <v>17</v>
      </c>
      <c r="C37" s="17" t="s">
        <v>167</v>
      </c>
      <c r="D37" s="17">
        <v>27</v>
      </c>
      <c r="E37" s="18" t="s">
        <v>165</v>
      </c>
      <c r="F37" s="15">
        <v>72164</v>
      </c>
      <c r="G37" s="16">
        <v>48313</v>
      </c>
      <c r="H37" s="30">
        <f t="shared" si="15"/>
        <v>0.66948894185466434</v>
      </c>
      <c r="I37" s="17" t="s">
        <v>167</v>
      </c>
      <c r="J37" s="18" t="s">
        <v>165</v>
      </c>
      <c r="K37" s="14">
        <v>28.1</v>
      </c>
      <c r="L37" s="15">
        <v>79907</v>
      </c>
      <c r="M37" s="16">
        <v>61020</v>
      </c>
      <c r="N37" s="30">
        <f t="shared" si="5"/>
        <v>0.76363772885979952</v>
      </c>
      <c r="O37">
        <f t="shared" si="16"/>
        <v>63.5</v>
      </c>
      <c r="P37">
        <f t="shared" si="17"/>
        <v>36.5</v>
      </c>
      <c r="Q37" s="24">
        <f t="shared" si="6"/>
        <v>45824.14</v>
      </c>
      <c r="R37" s="24">
        <f t="shared" si="7"/>
        <v>26339.86</v>
      </c>
      <c r="S37">
        <f t="shared" si="18"/>
        <v>64.05</v>
      </c>
      <c r="T37">
        <f t="shared" si="19"/>
        <v>35.950000000000003</v>
      </c>
      <c r="U37" s="24">
        <f t="shared" si="8"/>
        <v>51180.433499999999</v>
      </c>
      <c r="V37" s="24">
        <f t="shared" si="9"/>
        <v>28726.566500000004</v>
      </c>
      <c r="W37" s="25">
        <f t="shared" si="10"/>
        <v>-7743</v>
      </c>
      <c r="X37" s="31">
        <f t="shared" si="11"/>
        <v>-9.6900146420213495E-2</v>
      </c>
      <c r="Y37">
        <f t="shared" si="12"/>
        <v>-1.1000000000000014</v>
      </c>
      <c r="Z37" s="32">
        <f t="shared" si="13"/>
        <v>-5356.2934999999998</v>
      </c>
      <c r="AA37" s="31">
        <f t="shared" si="14"/>
        <v>-0.1046551022276902</v>
      </c>
    </row>
    <row r="38" spans="1:27" ht="15" thickBot="1">
      <c r="A38" t="s">
        <v>206</v>
      </c>
      <c r="B38" s="10" t="s">
        <v>111</v>
      </c>
      <c r="C38" s="17" t="s">
        <v>167</v>
      </c>
      <c r="D38" s="17">
        <v>39</v>
      </c>
      <c r="E38" s="18" t="s">
        <v>165</v>
      </c>
      <c r="F38" s="15">
        <v>6207</v>
      </c>
      <c r="G38" s="16">
        <v>4143</v>
      </c>
      <c r="H38" s="30">
        <f t="shared" si="15"/>
        <v>0.66747220879652003</v>
      </c>
      <c r="I38" s="17" t="s">
        <v>167</v>
      </c>
      <c r="J38" s="18" t="s">
        <v>165</v>
      </c>
      <c r="K38" s="14">
        <v>41.6</v>
      </c>
      <c r="L38" s="15">
        <v>6972</v>
      </c>
      <c r="M38" s="16">
        <v>5305</v>
      </c>
      <c r="N38" s="30">
        <f t="shared" si="5"/>
        <v>0.76090074584050482</v>
      </c>
      <c r="O38">
        <f t="shared" si="16"/>
        <v>69.5</v>
      </c>
      <c r="P38">
        <f t="shared" si="17"/>
        <v>30.5</v>
      </c>
      <c r="Q38" s="24">
        <f t="shared" si="6"/>
        <v>4313.8649999999998</v>
      </c>
      <c r="R38" s="24">
        <f t="shared" si="7"/>
        <v>1893.135</v>
      </c>
      <c r="S38">
        <f t="shared" si="18"/>
        <v>70.8</v>
      </c>
      <c r="T38">
        <f t="shared" si="19"/>
        <v>29.2</v>
      </c>
      <c r="U38" s="24">
        <f t="shared" si="8"/>
        <v>4936.1759999999995</v>
      </c>
      <c r="V38" s="24">
        <f t="shared" si="9"/>
        <v>2035.8239999999998</v>
      </c>
      <c r="W38" s="25">
        <f t="shared" si="10"/>
        <v>-765</v>
      </c>
      <c r="X38" s="31">
        <f t="shared" si="11"/>
        <v>-0.10972461273666093</v>
      </c>
      <c r="Y38">
        <f t="shared" si="12"/>
        <v>-2.6000000000000014</v>
      </c>
      <c r="Z38" s="32">
        <f t="shared" si="13"/>
        <v>-622.31099999999969</v>
      </c>
      <c r="AA38" s="31">
        <f t="shared" si="14"/>
        <v>-0.12607147719206119</v>
      </c>
    </row>
    <row r="39" spans="1:27" ht="15" thickBot="1">
      <c r="A39" t="s">
        <v>206</v>
      </c>
      <c r="B39" s="10" t="s">
        <v>19</v>
      </c>
      <c r="C39" s="17" t="s">
        <v>167</v>
      </c>
      <c r="D39" s="17">
        <v>36</v>
      </c>
      <c r="E39" s="18" t="s">
        <v>165</v>
      </c>
      <c r="F39" s="15">
        <v>67303</v>
      </c>
      <c r="G39" s="16">
        <v>39696</v>
      </c>
      <c r="H39" s="30">
        <f t="shared" si="15"/>
        <v>0.58981026105819945</v>
      </c>
      <c r="I39" s="17" t="s">
        <v>167</v>
      </c>
      <c r="J39" s="18" t="s">
        <v>165</v>
      </c>
      <c r="K39" s="14">
        <v>37.299999999999997</v>
      </c>
      <c r="L39" s="15">
        <v>76122</v>
      </c>
      <c r="M39" s="16">
        <v>52012</v>
      </c>
      <c r="N39" s="30">
        <f t="shared" si="5"/>
        <v>0.68327159034181972</v>
      </c>
      <c r="O39">
        <f t="shared" si="16"/>
        <v>68</v>
      </c>
      <c r="P39">
        <f t="shared" si="17"/>
        <v>32</v>
      </c>
      <c r="Q39" s="24">
        <f t="shared" si="6"/>
        <v>45766.04</v>
      </c>
      <c r="R39" s="24">
        <f t="shared" si="7"/>
        <v>21536.959999999999</v>
      </c>
      <c r="S39">
        <f t="shared" si="18"/>
        <v>68.650000000000006</v>
      </c>
      <c r="T39">
        <f t="shared" si="19"/>
        <v>31.35</v>
      </c>
      <c r="U39" s="24">
        <f t="shared" si="8"/>
        <v>52257.753000000012</v>
      </c>
      <c r="V39" s="24">
        <f t="shared" si="9"/>
        <v>23864.246999999999</v>
      </c>
      <c r="W39" s="25">
        <f t="shared" si="10"/>
        <v>-8819</v>
      </c>
      <c r="X39" s="31">
        <f t="shared" si="11"/>
        <v>-0.11585349833162555</v>
      </c>
      <c r="Y39">
        <f t="shared" si="12"/>
        <v>-1.2999999999999972</v>
      </c>
      <c r="Z39" s="32">
        <f t="shared" si="13"/>
        <v>-6491.7130000000107</v>
      </c>
      <c r="AA39" s="31">
        <f t="shared" si="14"/>
        <v>-0.12422487817262272</v>
      </c>
    </row>
    <row r="40" spans="1:27" ht="15" thickBot="1">
      <c r="A40" t="s">
        <v>206</v>
      </c>
      <c r="B40" s="10" t="s">
        <v>115</v>
      </c>
      <c r="C40" s="17" t="s">
        <v>167</v>
      </c>
      <c r="D40" s="17">
        <v>45</v>
      </c>
      <c r="E40" s="18" t="s">
        <v>165</v>
      </c>
      <c r="F40" s="15">
        <v>5365</v>
      </c>
      <c r="G40" s="16">
        <v>3538</v>
      </c>
      <c r="H40" s="30">
        <f t="shared" si="15"/>
        <v>0.6594594594594595</v>
      </c>
      <c r="I40" s="17" t="s">
        <v>167</v>
      </c>
      <c r="J40" s="18" t="s">
        <v>165</v>
      </c>
      <c r="K40" s="14">
        <v>46</v>
      </c>
      <c r="L40" s="15">
        <v>6026</v>
      </c>
      <c r="M40" s="16">
        <v>4597</v>
      </c>
      <c r="N40" s="30">
        <f t="shared" si="5"/>
        <v>0.76286093594424165</v>
      </c>
      <c r="O40">
        <f t="shared" si="16"/>
        <v>72.5</v>
      </c>
      <c r="P40">
        <f t="shared" si="17"/>
        <v>27.5</v>
      </c>
      <c r="Q40" s="24">
        <f t="shared" si="6"/>
        <v>3889.625</v>
      </c>
      <c r="R40" s="24">
        <f t="shared" si="7"/>
        <v>1475.3750000000002</v>
      </c>
      <c r="S40">
        <f t="shared" si="18"/>
        <v>73</v>
      </c>
      <c r="T40">
        <f t="shared" si="19"/>
        <v>27</v>
      </c>
      <c r="U40" s="24">
        <f t="shared" si="8"/>
        <v>4398.9799999999996</v>
      </c>
      <c r="V40" s="24">
        <f t="shared" si="9"/>
        <v>1627.0200000000002</v>
      </c>
      <c r="W40" s="25">
        <f t="shared" si="10"/>
        <v>-661</v>
      </c>
      <c r="X40" s="31">
        <f t="shared" si="11"/>
        <v>-0.1096913375373382</v>
      </c>
      <c r="Y40">
        <f t="shared" si="12"/>
        <v>-1</v>
      </c>
      <c r="Z40" s="32">
        <f t="shared" si="13"/>
        <v>-509.35499999999956</v>
      </c>
      <c r="AA40" s="31">
        <f t="shared" si="14"/>
        <v>-0.11578934207475361</v>
      </c>
    </row>
    <row r="41" spans="1:27" ht="15" thickBot="1">
      <c r="A41" t="s">
        <v>206</v>
      </c>
      <c r="B41" s="10" t="s">
        <v>103</v>
      </c>
      <c r="C41" s="17" t="s">
        <v>167</v>
      </c>
      <c r="D41" s="17">
        <v>25</v>
      </c>
      <c r="E41" s="18" t="s">
        <v>165</v>
      </c>
      <c r="F41" s="15">
        <v>7135</v>
      </c>
      <c r="G41" s="16">
        <v>5119</v>
      </c>
      <c r="H41" s="30">
        <f t="shared" si="15"/>
        <v>0.71744919411352492</v>
      </c>
      <c r="I41" s="17" t="s">
        <v>167</v>
      </c>
      <c r="J41" s="18" t="s">
        <v>165</v>
      </c>
      <c r="K41" s="14">
        <v>28.1</v>
      </c>
      <c r="L41" s="15">
        <v>7980</v>
      </c>
      <c r="M41" s="16">
        <v>6411</v>
      </c>
      <c r="N41" s="30">
        <f t="shared" si="5"/>
        <v>0.80338345864661653</v>
      </c>
      <c r="O41">
        <f t="shared" si="16"/>
        <v>62.5</v>
      </c>
      <c r="P41">
        <f t="shared" si="17"/>
        <v>37.5</v>
      </c>
      <c r="Q41" s="24">
        <f t="shared" si="6"/>
        <v>4459.375</v>
      </c>
      <c r="R41" s="24">
        <f t="shared" si="7"/>
        <v>2675.625</v>
      </c>
      <c r="S41">
        <f t="shared" si="18"/>
        <v>64.05</v>
      </c>
      <c r="T41">
        <f t="shared" si="19"/>
        <v>35.950000000000003</v>
      </c>
      <c r="U41" s="24">
        <f t="shared" si="8"/>
        <v>5111.1899999999996</v>
      </c>
      <c r="V41" s="24">
        <f t="shared" si="9"/>
        <v>2868.8100000000004</v>
      </c>
      <c r="W41" s="25">
        <f t="shared" si="10"/>
        <v>-845</v>
      </c>
      <c r="X41" s="31">
        <f t="shared" si="11"/>
        <v>-0.10588972431077694</v>
      </c>
      <c r="Y41">
        <f t="shared" si="12"/>
        <v>-3.1000000000000014</v>
      </c>
      <c r="Z41" s="32">
        <f t="shared" si="13"/>
        <v>-651.8149999999996</v>
      </c>
      <c r="AA41" s="31">
        <f t="shared" si="14"/>
        <v>-0.12752705338678461</v>
      </c>
    </row>
    <row r="42" spans="1:27" ht="15" thickBot="1">
      <c r="A42" t="s">
        <v>206</v>
      </c>
      <c r="B42" s="10" t="s">
        <v>109</v>
      </c>
      <c r="C42" s="17" t="s">
        <v>167</v>
      </c>
      <c r="D42" s="17">
        <v>64</v>
      </c>
      <c r="E42" s="18" t="s">
        <v>165</v>
      </c>
      <c r="F42" s="15">
        <v>6358</v>
      </c>
      <c r="G42" s="16">
        <v>3833</v>
      </c>
      <c r="H42" s="30">
        <f t="shared" si="15"/>
        <v>0.602862535388487</v>
      </c>
      <c r="I42" s="17" t="s">
        <v>167</v>
      </c>
      <c r="J42" s="18" t="s">
        <v>165</v>
      </c>
      <c r="K42" s="14">
        <v>63</v>
      </c>
      <c r="L42" s="15">
        <v>7332</v>
      </c>
      <c r="M42" s="16">
        <v>5042</v>
      </c>
      <c r="N42" s="30">
        <f t="shared" si="5"/>
        <v>0.68767048554282595</v>
      </c>
      <c r="O42">
        <f t="shared" si="16"/>
        <v>82</v>
      </c>
      <c r="P42">
        <f t="shared" si="17"/>
        <v>18</v>
      </c>
      <c r="Q42" s="24">
        <f t="shared" si="6"/>
        <v>5213.5599999999995</v>
      </c>
      <c r="R42" s="24">
        <f t="shared" si="7"/>
        <v>1144.44</v>
      </c>
      <c r="S42">
        <f t="shared" si="18"/>
        <v>81.5</v>
      </c>
      <c r="T42">
        <f t="shared" si="19"/>
        <v>18.5</v>
      </c>
      <c r="U42" s="24">
        <f t="shared" si="8"/>
        <v>5975.58</v>
      </c>
      <c r="V42" s="24">
        <f t="shared" si="9"/>
        <v>1356.42</v>
      </c>
      <c r="W42" s="25">
        <f t="shared" si="10"/>
        <v>-974</v>
      </c>
      <c r="X42" s="31">
        <f t="shared" si="11"/>
        <v>-0.13284233496999454</v>
      </c>
      <c r="Y42">
        <f t="shared" si="12"/>
        <v>1</v>
      </c>
      <c r="Z42" s="32">
        <f t="shared" si="13"/>
        <v>-762.02000000000044</v>
      </c>
      <c r="AA42" s="31">
        <f t="shared" si="14"/>
        <v>-0.12752234929496392</v>
      </c>
    </row>
    <row r="43" spans="1:27" ht="15" thickBot="1">
      <c r="A43" t="s">
        <v>206</v>
      </c>
      <c r="B43" s="10" t="s">
        <v>59</v>
      </c>
      <c r="C43" s="17" t="s">
        <v>167</v>
      </c>
      <c r="D43" s="17">
        <v>69</v>
      </c>
      <c r="E43" s="18" t="s">
        <v>165</v>
      </c>
      <c r="F43" s="15">
        <v>14389</v>
      </c>
      <c r="G43" s="16">
        <v>10705</v>
      </c>
      <c r="H43" s="30">
        <f t="shared" si="15"/>
        <v>0.74397108902633957</v>
      </c>
      <c r="I43" s="17" t="s">
        <v>167</v>
      </c>
      <c r="J43" s="18" t="s">
        <v>165</v>
      </c>
      <c r="K43" s="14">
        <v>68.599999999999994</v>
      </c>
      <c r="L43" s="15">
        <v>15924</v>
      </c>
      <c r="M43" s="16">
        <v>13278</v>
      </c>
      <c r="N43" s="30">
        <f t="shared" si="5"/>
        <v>0.83383571966842507</v>
      </c>
      <c r="O43">
        <f t="shared" si="16"/>
        <v>84.5</v>
      </c>
      <c r="P43">
        <f t="shared" si="17"/>
        <v>15.5</v>
      </c>
      <c r="Q43" s="24">
        <f t="shared" si="6"/>
        <v>12158.705</v>
      </c>
      <c r="R43" s="24">
        <f t="shared" si="7"/>
        <v>2230.2950000000001</v>
      </c>
      <c r="S43">
        <f t="shared" si="18"/>
        <v>84.3</v>
      </c>
      <c r="T43">
        <f t="shared" si="19"/>
        <v>15.700000000000003</v>
      </c>
      <c r="U43" s="24">
        <f t="shared" si="8"/>
        <v>13423.931999999999</v>
      </c>
      <c r="V43" s="24">
        <f t="shared" si="9"/>
        <v>2500.0680000000007</v>
      </c>
      <c r="W43" s="25">
        <f t="shared" si="10"/>
        <v>-1535</v>
      </c>
      <c r="X43" s="31">
        <f t="shared" si="11"/>
        <v>-9.6395378045717156E-2</v>
      </c>
      <c r="Y43">
        <f t="shared" si="12"/>
        <v>0.40000000000000568</v>
      </c>
      <c r="Z43" s="32">
        <f t="shared" si="13"/>
        <v>-1265.226999999999</v>
      </c>
      <c r="AA43" s="31">
        <f t="shared" si="14"/>
        <v>-9.4251594838233616E-2</v>
      </c>
    </row>
    <row r="44" spans="1:27" ht="15" thickBot="1">
      <c r="A44" t="s">
        <v>206</v>
      </c>
      <c r="B44" s="10" t="s">
        <v>80</v>
      </c>
      <c r="C44" s="17" t="s">
        <v>167</v>
      </c>
      <c r="D44" s="17">
        <v>18</v>
      </c>
      <c r="E44" s="18" t="s">
        <v>165</v>
      </c>
      <c r="F44" s="15">
        <v>10046</v>
      </c>
      <c r="G44" s="16">
        <v>6726</v>
      </c>
      <c r="H44" s="30">
        <f t="shared" si="15"/>
        <v>0.66952020704758108</v>
      </c>
      <c r="I44" s="17" t="s">
        <v>167</v>
      </c>
      <c r="J44" s="18" t="s">
        <v>165</v>
      </c>
      <c r="K44" s="14">
        <v>18.600000000000001</v>
      </c>
      <c r="L44" s="15">
        <v>11449</v>
      </c>
      <c r="M44" s="16">
        <v>9169</v>
      </c>
      <c r="N44" s="30">
        <f t="shared" si="5"/>
        <v>0.80085596995370778</v>
      </c>
      <c r="O44">
        <f t="shared" si="16"/>
        <v>59</v>
      </c>
      <c r="P44">
        <f t="shared" si="17"/>
        <v>41</v>
      </c>
      <c r="Q44" s="24">
        <f t="shared" si="6"/>
        <v>5927.1399999999994</v>
      </c>
      <c r="R44" s="24">
        <f t="shared" si="7"/>
        <v>4118.8599999999997</v>
      </c>
      <c r="S44">
        <f t="shared" si="18"/>
        <v>59.3</v>
      </c>
      <c r="T44">
        <f t="shared" si="19"/>
        <v>40.700000000000003</v>
      </c>
      <c r="U44" s="24">
        <f t="shared" si="8"/>
        <v>6789.2569999999996</v>
      </c>
      <c r="V44" s="24">
        <f t="shared" si="9"/>
        <v>4659.7430000000004</v>
      </c>
      <c r="W44" s="25">
        <f t="shared" si="10"/>
        <v>-1403</v>
      </c>
      <c r="X44" s="31">
        <f t="shared" si="11"/>
        <v>-0.12254345357673159</v>
      </c>
      <c r="Y44">
        <f t="shared" si="12"/>
        <v>-0.60000000000000142</v>
      </c>
      <c r="Z44" s="32">
        <f t="shared" si="13"/>
        <v>-862.11700000000019</v>
      </c>
      <c r="AA44" s="31">
        <f t="shared" si="14"/>
        <v>-0.1269825254810652</v>
      </c>
    </row>
    <row r="45" spans="1:27" ht="15" thickBot="1">
      <c r="A45" t="s">
        <v>206</v>
      </c>
      <c r="B45" s="10" t="s">
        <v>8</v>
      </c>
      <c r="C45" s="11" t="s">
        <v>166</v>
      </c>
      <c r="D45" s="11">
        <v>67</v>
      </c>
      <c r="E45" s="12" t="s">
        <v>164</v>
      </c>
      <c r="F45" s="15">
        <v>349341</v>
      </c>
      <c r="G45" s="16">
        <v>283291</v>
      </c>
      <c r="H45" s="30">
        <f t="shared" si="15"/>
        <v>0.8109297219622088</v>
      </c>
      <c r="I45" s="11" t="s">
        <v>166</v>
      </c>
      <c r="J45" s="12" t="s">
        <v>164</v>
      </c>
      <c r="K45" s="14">
        <v>64.400000000000006</v>
      </c>
      <c r="L45" s="15">
        <v>367643</v>
      </c>
      <c r="M45" s="16">
        <v>319141</v>
      </c>
      <c r="N45" s="30">
        <f t="shared" si="5"/>
        <v>0.86807310352706291</v>
      </c>
      <c r="O45">
        <f t="shared" si="16"/>
        <v>83.5</v>
      </c>
      <c r="P45">
        <f t="shared" si="17"/>
        <v>16.5</v>
      </c>
      <c r="Q45" s="24">
        <f t="shared" si="6"/>
        <v>291699.73499999999</v>
      </c>
      <c r="R45" s="24">
        <f t="shared" si="7"/>
        <v>57641.264999999999</v>
      </c>
      <c r="S45">
        <f t="shared" si="18"/>
        <v>82.2</v>
      </c>
      <c r="T45">
        <f t="shared" si="19"/>
        <v>17.799999999999997</v>
      </c>
      <c r="U45" s="24">
        <f t="shared" si="8"/>
        <v>302202.54600000003</v>
      </c>
      <c r="V45" s="24">
        <f t="shared" si="9"/>
        <v>65440.453999999983</v>
      </c>
      <c r="W45" s="25">
        <f t="shared" si="10"/>
        <v>-18302</v>
      </c>
      <c r="X45" s="31">
        <f t="shared" si="11"/>
        <v>-4.9781989593165106E-2</v>
      </c>
      <c r="Y45">
        <f t="shared" si="12"/>
        <v>2.5999999999999943</v>
      </c>
      <c r="Z45" s="32">
        <f t="shared" si="13"/>
        <v>-10502.811000000045</v>
      </c>
      <c r="AA45" s="31">
        <f t="shared" si="14"/>
        <v>-3.4754210839772488E-2</v>
      </c>
    </row>
    <row r="46" spans="1:27" ht="15" thickBot="1">
      <c r="A46" t="s">
        <v>206</v>
      </c>
      <c r="B46" s="10" t="s">
        <v>102</v>
      </c>
      <c r="C46" s="17" t="s">
        <v>167</v>
      </c>
      <c r="D46" s="17">
        <v>44</v>
      </c>
      <c r="E46" s="23" t="s">
        <v>165</v>
      </c>
      <c r="F46" s="15">
        <v>7176</v>
      </c>
      <c r="G46" s="16">
        <v>4086</v>
      </c>
      <c r="H46" s="30">
        <f t="shared" si="15"/>
        <v>0.5693979933110368</v>
      </c>
      <c r="I46" s="17" t="s">
        <v>167</v>
      </c>
      <c r="J46" s="18" t="s">
        <v>165</v>
      </c>
      <c r="K46" s="14">
        <v>47.4</v>
      </c>
      <c r="L46" s="15">
        <v>7952</v>
      </c>
      <c r="M46" s="16">
        <v>5062</v>
      </c>
      <c r="N46" s="30">
        <f t="shared" si="5"/>
        <v>0.63656941649899401</v>
      </c>
      <c r="O46">
        <f t="shared" si="16"/>
        <v>72</v>
      </c>
      <c r="P46">
        <f t="shared" si="17"/>
        <v>28</v>
      </c>
      <c r="Q46" s="24">
        <f t="shared" si="6"/>
        <v>5166.72</v>
      </c>
      <c r="R46" s="24">
        <f t="shared" si="7"/>
        <v>2009.2800000000002</v>
      </c>
      <c r="S46">
        <f t="shared" si="18"/>
        <v>73.7</v>
      </c>
      <c r="T46">
        <f t="shared" si="19"/>
        <v>26.3</v>
      </c>
      <c r="U46" s="24">
        <f t="shared" si="8"/>
        <v>5860.6239999999998</v>
      </c>
      <c r="V46" s="24">
        <f t="shared" si="9"/>
        <v>2091.3760000000002</v>
      </c>
      <c r="W46" s="25">
        <f t="shared" si="10"/>
        <v>-776</v>
      </c>
      <c r="X46" s="31">
        <f t="shared" si="11"/>
        <v>-9.7585513078470826E-2</v>
      </c>
      <c r="Y46">
        <f t="shared" si="12"/>
        <v>-3.3999999999999986</v>
      </c>
      <c r="Z46" s="32">
        <f t="shared" si="13"/>
        <v>-693.90399999999954</v>
      </c>
      <c r="AA46" s="31">
        <f t="shared" si="14"/>
        <v>-0.11840104398439476</v>
      </c>
    </row>
    <row r="47" spans="1:27" ht="15" thickBot="1">
      <c r="A47" t="s">
        <v>206</v>
      </c>
      <c r="B47" s="10" t="s">
        <v>134</v>
      </c>
      <c r="C47" s="17" t="s">
        <v>167</v>
      </c>
      <c r="D47" s="17">
        <v>4</v>
      </c>
      <c r="E47" s="18" t="s">
        <v>165</v>
      </c>
      <c r="F47" s="15">
        <v>3740</v>
      </c>
      <c r="G47" s="16">
        <v>2479</v>
      </c>
      <c r="H47" s="30">
        <f t="shared" si="15"/>
        <v>0.66283422459893049</v>
      </c>
      <c r="I47" s="17" t="s">
        <v>167</v>
      </c>
      <c r="J47" s="18" t="s">
        <v>165</v>
      </c>
      <c r="K47" s="14">
        <v>8.1999999999999993</v>
      </c>
      <c r="L47" s="15">
        <v>4059</v>
      </c>
      <c r="M47" s="16">
        <v>3103</v>
      </c>
      <c r="N47" s="30">
        <f t="shared" si="5"/>
        <v>0.76447400837644741</v>
      </c>
      <c r="O47">
        <f t="shared" si="16"/>
        <v>52</v>
      </c>
      <c r="P47">
        <f t="shared" si="17"/>
        <v>48</v>
      </c>
      <c r="Q47" s="24">
        <f t="shared" si="6"/>
        <v>1944.8</v>
      </c>
      <c r="R47" s="24">
        <f t="shared" si="7"/>
        <v>1795.2</v>
      </c>
      <c r="S47">
        <f t="shared" si="18"/>
        <v>54.1</v>
      </c>
      <c r="T47">
        <f t="shared" si="19"/>
        <v>45.9</v>
      </c>
      <c r="U47" s="24">
        <f t="shared" si="8"/>
        <v>2195.9190000000003</v>
      </c>
      <c r="V47" s="24">
        <f t="shared" si="9"/>
        <v>1863.0809999999999</v>
      </c>
      <c r="W47" s="25">
        <f t="shared" si="10"/>
        <v>-319</v>
      </c>
      <c r="X47" s="31">
        <f t="shared" si="11"/>
        <v>-7.8590785907859076E-2</v>
      </c>
      <c r="Y47">
        <f t="shared" si="12"/>
        <v>-4.1999999999999993</v>
      </c>
      <c r="Z47" s="32">
        <f t="shared" si="13"/>
        <v>-251.11900000000037</v>
      </c>
      <c r="AA47" s="31">
        <f t="shared" si="14"/>
        <v>-0.11435713248075195</v>
      </c>
    </row>
    <row r="48" spans="1:27" ht="15" thickBot="1">
      <c r="A48" t="s">
        <v>206</v>
      </c>
      <c r="B48" s="10" t="s">
        <v>36</v>
      </c>
      <c r="C48" s="11" t="s">
        <v>166</v>
      </c>
      <c r="D48" s="11">
        <v>42</v>
      </c>
      <c r="E48" s="12" t="s">
        <v>164</v>
      </c>
      <c r="F48" s="15">
        <v>32091</v>
      </c>
      <c r="G48" s="16">
        <v>20043</v>
      </c>
      <c r="H48" s="30">
        <f t="shared" si="15"/>
        <v>0.62456763578573427</v>
      </c>
      <c r="I48" s="11" t="s">
        <v>166</v>
      </c>
      <c r="J48" s="12" t="s">
        <v>164</v>
      </c>
      <c r="K48" s="14">
        <v>37.9</v>
      </c>
      <c r="L48" s="15">
        <v>34911</v>
      </c>
      <c r="M48" s="16">
        <v>23105</v>
      </c>
      <c r="N48" s="30">
        <f t="shared" si="5"/>
        <v>0.66182578556901839</v>
      </c>
      <c r="O48">
        <f t="shared" si="16"/>
        <v>71</v>
      </c>
      <c r="P48">
        <f t="shared" si="17"/>
        <v>29</v>
      </c>
      <c r="Q48" s="24">
        <f t="shared" si="6"/>
        <v>22784.61</v>
      </c>
      <c r="R48" s="24">
        <f t="shared" si="7"/>
        <v>9306.39</v>
      </c>
      <c r="S48">
        <f t="shared" si="18"/>
        <v>68.95</v>
      </c>
      <c r="T48">
        <f t="shared" si="19"/>
        <v>31.05</v>
      </c>
      <c r="U48" s="24">
        <f t="shared" si="8"/>
        <v>24071.1345</v>
      </c>
      <c r="V48" s="24">
        <f t="shared" si="9"/>
        <v>10839.8655</v>
      </c>
      <c r="W48" s="25">
        <f t="shared" si="10"/>
        <v>-2820</v>
      </c>
      <c r="X48" s="31">
        <f t="shared" si="11"/>
        <v>-8.0776832516971722E-2</v>
      </c>
      <c r="Y48">
        <f t="shared" si="12"/>
        <v>4.1000000000000014</v>
      </c>
      <c r="Z48" s="32">
        <f t="shared" si="13"/>
        <v>-1286.5244999999995</v>
      </c>
      <c r="AA48" s="31">
        <f t="shared" si="14"/>
        <v>-5.3446774600507486E-2</v>
      </c>
    </row>
    <row r="49" spans="1:27" ht="15" thickBot="1">
      <c r="A49" t="s">
        <v>206</v>
      </c>
      <c r="B49" s="10" t="s">
        <v>23</v>
      </c>
      <c r="C49" s="11" t="s">
        <v>166</v>
      </c>
      <c r="D49" s="11">
        <v>30</v>
      </c>
      <c r="E49" s="5" t="s">
        <v>164</v>
      </c>
      <c r="F49" s="15">
        <v>62368</v>
      </c>
      <c r="G49" s="16">
        <v>48550</v>
      </c>
      <c r="H49" s="30">
        <f t="shared" si="15"/>
        <v>0.77844407388404313</v>
      </c>
      <c r="I49" s="11" t="s">
        <v>166</v>
      </c>
      <c r="J49" s="12" t="s">
        <v>164</v>
      </c>
      <c r="K49" s="14">
        <v>24.5</v>
      </c>
      <c r="L49" s="15">
        <v>68441</v>
      </c>
      <c r="M49" s="16">
        <v>57320</v>
      </c>
      <c r="N49" s="30">
        <f t="shared" si="5"/>
        <v>0.83750967987025327</v>
      </c>
      <c r="O49">
        <f t="shared" si="16"/>
        <v>65</v>
      </c>
      <c r="P49">
        <f t="shared" si="17"/>
        <v>35</v>
      </c>
      <c r="Q49" s="24">
        <f t="shared" si="6"/>
        <v>40539.200000000004</v>
      </c>
      <c r="R49" s="24">
        <f t="shared" si="7"/>
        <v>21828.799999999999</v>
      </c>
      <c r="S49">
        <f t="shared" si="18"/>
        <v>62.25</v>
      </c>
      <c r="T49">
        <f t="shared" si="19"/>
        <v>37.75</v>
      </c>
      <c r="U49" s="24">
        <f t="shared" si="8"/>
        <v>42604.522500000006</v>
      </c>
      <c r="V49" s="24">
        <f t="shared" si="9"/>
        <v>25836.477500000001</v>
      </c>
      <c r="W49" s="25">
        <f t="shared" si="10"/>
        <v>-6073</v>
      </c>
      <c r="X49" s="31">
        <f t="shared" si="11"/>
        <v>-8.8733361581508158E-2</v>
      </c>
      <c r="Y49">
        <f t="shared" si="12"/>
        <v>5.5</v>
      </c>
      <c r="Z49" s="32">
        <f t="shared" si="13"/>
        <v>-2065.322500000002</v>
      </c>
      <c r="AA49" s="31">
        <f t="shared" si="14"/>
        <v>-4.8476602454586876E-2</v>
      </c>
    </row>
    <row r="50" spans="1:27" ht="15" thickBot="1">
      <c r="A50" t="s">
        <v>206</v>
      </c>
      <c r="B50" s="10" t="s">
        <v>120</v>
      </c>
      <c r="C50" s="17" t="s">
        <v>167</v>
      </c>
      <c r="D50" s="17">
        <v>4</v>
      </c>
      <c r="E50" s="18" t="s">
        <v>165</v>
      </c>
      <c r="F50" s="15">
        <v>4550</v>
      </c>
      <c r="G50" s="16">
        <v>2851</v>
      </c>
      <c r="H50" s="30">
        <f t="shared" si="15"/>
        <v>0.62659340659340657</v>
      </c>
      <c r="I50" s="17" t="s">
        <v>167</v>
      </c>
      <c r="J50" s="18" t="s">
        <v>165</v>
      </c>
      <c r="K50" s="14">
        <v>11</v>
      </c>
      <c r="L50" s="15">
        <v>5105</v>
      </c>
      <c r="M50" s="16">
        <v>3661</v>
      </c>
      <c r="N50" s="30">
        <f t="shared" si="5"/>
        <v>0.7171400587659158</v>
      </c>
      <c r="O50">
        <f t="shared" si="16"/>
        <v>52</v>
      </c>
      <c r="P50">
        <f t="shared" si="17"/>
        <v>48</v>
      </c>
      <c r="Q50" s="24">
        <f t="shared" si="6"/>
        <v>2366</v>
      </c>
      <c r="R50" s="24">
        <f t="shared" si="7"/>
        <v>2184</v>
      </c>
      <c r="S50">
        <f t="shared" si="18"/>
        <v>55.5</v>
      </c>
      <c r="T50">
        <f t="shared" si="19"/>
        <v>44.5</v>
      </c>
      <c r="U50" s="24">
        <f t="shared" si="8"/>
        <v>2833.2750000000001</v>
      </c>
      <c r="V50" s="24">
        <f t="shared" si="9"/>
        <v>2271.7249999999999</v>
      </c>
      <c r="W50" s="25">
        <f t="shared" si="10"/>
        <v>-555</v>
      </c>
      <c r="X50" s="31">
        <f t="shared" si="11"/>
        <v>-0.10871694417238002</v>
      </c>
      <c r="Y50">
        <f t="shared" si="12"/>
        <v>-7</v>
      </c>
      <c r="Z50" s="32">
        <f t="shared" si="13"/>
        <v>-467.27500000000009</v>
      </c>
      <c r="AA50" s="31">
        <f t="shared" si="14"/>
        <v>-0.1649239837290768</v>
      </c>
    </row>
    <row r="51" spans="1:27" ht="15" thickBot="1">
      <c r="A51" t="s">
        <v>206</v>
      </c>
      <c r="B51" s="10" t="s">
        <v>159</v>
      </c>
      <c r="C51" s="17" t="s">
        <v>167</v>
      </c>
      <c r="D51" s="17">
        <v>78</v>
      </c>
      <c r="E51" s="18" t="s">
        <v>165</v>
      </c>
      <c r="F51" s="15">
        <v>1187</v>
      </c>
      <c r="G51" s="19">
        <v>806</v>
      </c>
      <c r="H51" s="30">
        <f t="shared" si="15"/>
        <v>0.67902274641954508</v>
      </c>
      <c r="I51" s="17" t="s">
        <v>167</v>
      </c>
      <c r="J51" s="18" t="s">
        <v>165</v>
      </c>
      <c r="K51" s="14">
        <v>75.5</v>
      </c>
      <c r="L51" s="15">
        <v>1418</v>
      </c>
      <c r="M51" s="16">
        <v>1161</v>
      </c>
      <c r="N51" s="30">
        <f t="shared" si="5"/>
        <v>0.81875881523272209</v>
      </c>
      <c r="O51">
        <f t="shared" si="16"/>
        <v>89</v>
      </c>
      <c r="P51">
        <f t="shared" si="17"/>
        <v>11</v>
      </c>
      <c r="Q51" s="24">
        <f t="shared" si="6"/>
        <v>1056.43</v>
      </c>
      <c r="R51" s="24">
        <f t="shared" si="7"/>
        <v>130.57</v>
      </c>
      <c r="S51">
        <f t="shared" si="18"/>
        <v>87.75</v>
      </c>
      <c r="T51">
        <f t="shared" si="19"/>
        <v>12.25</v>
      </c>
      <c r="U51" s="24">
        <f t="shared" si="8"/>
        <v>1244.2949999999998</v>
      </c>
      <c r="V51" s="24">
        <f t="shared" si="9"/>
        <v>173.70499999999998</v>
      </c>
      <c r="W51" s="25">
        <f t="shared" si="10"/>
        <v>-231</v>
      </c>
      <c r="X51" s="31">
        <f t="shared" si="11"/>
        <v>-0.16290550070521861</v>
      </c>
      <c r="Y51">
        <f t="shared" si="12"/>
        <v>2.5</v>
      </c>
      <c r="Z51" s="32">
        <f t="shared" si="13"/>
        <v>-187.86499999999978</v>
      </c>
      <c r="AA51" s="31">
        <f t="shared" si="14"/>
        <v>-0.15098107763834123</v>
      </c>
    </row>
    <row r="52" spans="1:27" ht="15" thickBot="1">
      <c r="A52" t="s">
        <v>206</v>
      </c>
      <c r="B52" s="10" t="s">
        <v>38</v>
      </c>
      <c r="C52" s="17" t="s">
        <v>167</v>
      </c>
      <c r="D52" s="17">
        <v>49</v>
      </c>
      <c r="E52" s="18" t="s">
        <v>165</v>
      </c>
      <c r="F52" s="15">
        <v>27827</v>
      </c>
      <c r="G52" s="16">
        <v>16429</v>
      </c>
      <c r="H52" s="30">
        <f t="shared" si="15"/>
        <v>0.59039781507169298</v>
      </c>
      <c r="I52" s="17" t="s">
        <v>167</v>
      </c>
      <c r="J52" s="18" t="s">
        <v>165</v>
      </c>
      <c r="K52" s="14">
        <v>48.5</v>
      </c>
      <c r="L52" s="15">
        <v>31319</v>
      </c>
      <c r="M52" s="16">
        <v>21961</v>
      </c>
      <c r="N52" s="30">
        <f t="shared" si="5"/>
        <v>0.7012037421373607</v>
      </c>
      <c r="O52">
        <f t="shared" si="16"/>
        <v>74.5</v>
      </c>
      <c r="P52">
        <f t="shared" si="17"/>
        <v>25.5</v>
      </c>
      <c r="Q52" s="24">
        <f t="shared" si="6"/>
        <v>20731.115000000002</v>
      </c>
      <c r="R52" s="24">
        <f t="shared" si="7"/>
        <v>7095.8850000000002</v>
      </c>
      <c r="S52">
        <f t="shared" si="18"/>
        <v>74.25</v>
      </c>
      <c r="T52">
        <f t="shared" si="19"/>
        <v>25.75</v>
      </c>
      <c r="U52" s="24">
        <f t="shared" si="8"/>
        <v>23254.357500000002</v>
      </c>
      <c r="V52" s="24">
        <f t="shared" si="9"/>
        <v>8064.6424999999999</v>
      </c>
      <c r="W52" s="25">
        <f t="shared" si="10"/>
        <v>-3492</v>
      </c>
      <c r="X52" s="31">
        <f t="shared" si="11"/>
        <v>-0.11149781282927297</v>
      </c>
      <c r="Y52">
        <f t="shared" si="12"/>
        <v>0.5</v>
      </c>
      <c r="Z52" s="32">
        <f t="shared" si="13"/>
        <v>-2523.2425000000003</v>
      </c>
      <c r="AA52" s="31">
        <f t="shared" si="14"/>
        <v>-0.10850622297347927</v>
      </c>
    </row>
    <row r="53" spans="1:27" ht="15" thickBot="1">
      <c r="A53" t="s">
        <v>206</v>
      </c>
      <c r="B53" s="10" t="s">
        <v>94</v>
      </c>
      <c r="C53" s="17" t="s">
        <v>167</v>
      </c>
      <c r="D53" s="17">
        <v>38</v>
      </c>
      <c r="E53" s="18" t="s">
        <v>165</v>
      </c>
      <c r="F53" s="15">
        <v>8014</v>
      </c>
      <c r="G53" s="16">
        <v>5072</v>
      </c>
      <c r="H53" s="30">
        <f t="shared" si="15"/>
        <v>0.63289243823309205</v>
      </c>
      <c r="I53" s="17" t="s">
        <v>167</v>
      </c>
      <c r="J53" s="18" t="s">
        <v>165</v>
      </c>
      <c r="K53" s="14">
        <v>38.700000000000003</v>
      </c>
      <c r="L53" s="15">
        <v>9075</v>
      </c>
      <c r="M53" s="16">
        <v>6695</v>
      </c>
      <c r="N53" s="30">
        <f t="shared" si="5"/>
        <v>0.73774104683195596</v>
      </c>
      <c r="O53">
        <f t="shared" si="16"/>
        <v>69</v>
      </c>
      <c r="P53">
        <f t="shared" si="17"/>
        <v>31</v>
      </c>
      <c r="Q53" s="24">
        <f t="shared" si="6"/>
        <v>5529.66</v>
      </c>
      <c r="R53" s="24">
        <f t="shared" si="7"/>
        <v>2484.34</v>
      </c>
      <c r="S53">
        <f t="shared" si="18"/>
        <v>69.349999999999994</v>
      </c>
      <c r="T53">
        <f t="shared" si="19"/>
        <v>30.65</v>
      </c>
      <c r="U53" s="24">
        <f t="shared" si="8"/>
        <v>6293.5124999999989</v>
      </c>
      <c r="V53" s="24">
        <f t="shared" si="9"/>
        <v>2781.4874999999997</v>
      </c>
      <c r="W53" s="25">
        <f t="shared" si="10"/>
        <v>-1061</v>
      </c>
      <c r="X53" s="31">
        <f t="shared" si="11"/>
        <v>-0.11691460055096418</v>
      </c>
      <c r="Y53">
        <f t="shared" si="12"/>
        <v>-0.70000000000000284</v>
      </c>
      <c r="Z53" s="32">
        <f t="shared" si="13"/>
        <v>-763.85249999999905</v>
      </c>
      <c r="AA53" s="31">
        <f t="shared" si="14"/>
        <v>-0.12137141222806806</v>
      </c>
    </row>
    <row r="54" spans="1:27" ht="15" thickBot="1">
      <c r="A54" t="s">
        <v>206</v>
      </c>
      <c r="B54" s="10" t="s">
        <v>91</v>
      </c>
      <c r="C54" s="17" t="s">
        <v>167</v>
      </c>
      <c r="D54" s="17">
        <v>39</v>
      </c>
      <c r="E54" s="18" t="s">
        <v>165</v>
      </c>
      <c r="F54" s="15">
        <v>8354</v>
      </c>
      <c r="G54" s="16">
        <v>4699</v>
      </c>
      <c r="H54" s="30">
        <f t="shared" si="15"/>
        <v>0.56248503710797226</v>
      </c>
      <c r="I54" s="17" t="s">
        <v>167</v>
      </c>
      <c r="J54" s="18" t="s">
        <v>165</v>
      </c>
      <c r="K54" s="14">
        <v>40.5</v>
      </c>
      <c r="L54" s="15">
        <v>9368</v>
      </c>
      <c r="M54" s="16">
        <v>5992</v>
      </c>
      <c r="N54" s="30">
        <f t="shared" si="5"/>
        <v>0.63962425277540569</v>
      </c>
      <c r="O54">
        <f t="shared" si="16"/>
        <v>69.5</v>
      </c>
      <c r="P54">
        <f t="shared" si="17"/>
        <v>30.5</v>
      </c>
      <c r="Q54" s="24">
        <f t="shared" si="6"/>
        <v>5806.03</v>
      </c>
      <c r="R54" s="24">
        <f t="shared" si="7"/>
        <v>2547.9699999999998</v>
      </c>
      <c r="S54">
        <f t="shared" si="18"/>
        <v>70.25</v>
      </c>
      <c r="T54">
        <f t="shared" si="19"/>
        <v>29.75</v>
      </c>
      <c r="U54" s="24">
        <f t="shared" si="8"/>
        <v>6581.02</v>
      </c>
      <c r="V54" s="24">
        <f t="shared" si="9"/>
        <v>2786.98</v>
      </c>
      <c r="W54" s="25">
        <f t="shared" si="10"/>
        <v>-1014</v>
      </c>
      <c r="X54" s="31">
        <f t="shared" si="11"/>
        <v>-0.10824081981212638</v>
      </c>
      <c r="Y54">
        <f t="shared" si="12"/>
        <v>-1.5</v>
      </c>
      <c r="Z54" s="32">
        <f t="shared" si="13"/>
        <v>-774.99000000000069</v>
      </c>
      <c r="AA54" s="31">
        <f t="shared" si="14"/>
        <v>-0.11776138045470165</v>
      </c>
    </row>
    <row r="55" spans="1:27" ht="15" thickBot="1">
      <c r="A55" t="s">
        <v>206</v>
      </c>
      <c r="B55" s="10" t="s">
        <v>131</v>
      </c>
      <c r="C55" s="17" t="s">
        <v>167</v>
      </c>
      <c r="D55" s="17">
        <v>36</v>
      </c>
      <c r="E55" s="18" t="s">
        <v>165</v>
      </c>
      <c r="F55" s="15">
        <v>3737</v>
      </c>
      <c r="G55" s="16">
        <v>2767</v>
      </c>
      <c r="H55" s="30">
        <f t="shared" si="15"/>
        <v>0.74043350280974041</v>
      </c>
      <c r="I55" s="17" t="s">
        <v>167</v>
      </c>
      <c r="J55" s="18" t="s">
        <v>165</v>
      </c>
      <c r="K55" s="14">
        <v>38.799999999999997</v>
      </c>
      <c r="L55" s="15">
        <v>4191</v>
      </c>
      <c r="M55" s="16">
        <v>3485</v>
      </c>
      <c r="N55" s="30">
        <f t="shared" si="5"/>
        <v>0.83154378429968978</v>
      </c>
      <c r="O55">
        <f t="shared" si="16"/>
        <v>68</v>
      </c>
      <c r="P55">
        <f t="shared" si="17"/>
        <v>32</v>
      </c>
      <c r="Q55" s="24">
        <f t="shared" si="6"/>
        <v>2541.1600000000003</v>
      </c>
      <c r="R55" s="24">
        <f t="shared" si="7"/>
        <v>1195.8399999999999</v>
      </c>
      <c r="S55">
        <f t="shared" si="18"/>
        <v>69.400000000000006</v>
      </c>
      <c r="T55">
        <f t="shared" si="19"/>
        <v>30.6</v>
      </c>
      <c r="U55" s="24">
        <f t="shared" si="8"/>
        <v>2908.5540000000001</v>
      </c>
      <c r="V55" s="24">
        <f t="shared" si="9"/>
        <v>1282.4459999999999</v>
      </c>
      <c r="W55" s="25">
        <f t="shared" si="10"/>
        <v>-454</v>
      </c>
      <c r="X55" s="31">
        <f t="shared" si="11"/>
        <v>-0.10832736816988786</v>
      </c>
      <c r="Y55">
        <f t="shared" si="12"/>
        <v>-2.7999999999999972</v>
      </c>
      <c r="Z55" s="32">
        <f t="shared" si="13"/>
        <v>-367.39399999999978</v>
      </c>
      <c r="AA55" s="31">
        <f t="shared" si="14"/>
        <v>-0.12631500051228198</v>
      </c>
    </row>
    <row r="56" spans="1:27" ht="15" thickBot="1">
      <c r="A56" t="s">
        <v>206</v>
      </c>
      <c r="B56" s="10" t="s">
        <v>67</v>
      </c>
      <c r="C56" s="17" t="s">
        <v>167</v>
      </c>
      <c r="D56" s="17">
        <v>65</v>
      </c>
      <c r="E56" s="18" t="s">
        <v>165</v>
      </c>
      <c r="F56" s="15">
        <v>13448</v>
      </c>
      <c r="G56" s="16">
        <v>8142</v>
      </c>
      <c r="H56" s="30">
        <f t="shared" si="15"/>
        <v>0.60544318857822721</v>
      </c>
      <c r="I56" s="17" t="s">
        <v>167</v>
      </c>
      <c r="J56" s="18" t="s">
        <v>165</v>
      </c>
      <c r="K56" s="14">
        <v>65.099999999999994</v>
      </c>
      <c r="L56" s="15">
        <v>14686</v>
      </c>
      <c r="M56" s="16">
        <v>10098</v>
      </c>
      <c r="N56" s="30">
        <f t="shared" si="5"/>
        <v>0.68759362658314038</v>
      </c>
      <c r="O56">
        <f t="shared" si="16"/>
        <v>82.5</v>
      </c>
      <c r="P56">
        <f t="shared" si="17"/>
        <v>17.5</v>
      </c>
      <c r="Q56" s="24">
        <f t="shared" si="6"/>
        <v>11094.599999999999</v>
      </c>
      <c r="R56" s="24">
        <f t="shared" si="7"/>
        <v>2353.3999999999996</v>
      </c>
      <c r="S56">
        <f t="shared" si="18"/>
        <v>82.55</v>
      </c>
      <c r="T56">
        <f t="shared" si="19"/>
        <v>17.450000000000003</v>
      </c>
      <c r="U56" s="24">
        <f t="shared" si="8"/>
        <v>12123.293</v>
      </c>
      <c r="V56" s="24">
        <f t="shared" si="9"/>
        <v>2562.7070000000003</v>
      </c>
      <c r="W56" s="25">
        <f t="shared" si="10"/>
        <v>-1238</v>
      </c>
      <c r="X56" s="31">
        <f t="shared" si="11"/>
        <v>-8.4297970856598126E-2</v>
      </c>
      <c r="Y56">
        <f t="shared" si="12"/>
        <v>-9.9999999999994316E-2</v>
      </c>
      <c r="Z56" s="32">
        <f t="shared" si="13"/>
        <v>-1028.6930000000011</v>
      </c>
      <c r="AA56" s="31">
        <f t="shared" si="14"/>
        <v>-8.4852605641058176E-2</v>
      </c>
    </row>
    <row r="57" spans="1:27" ht="15" thickBot="1">
      <c r="A57" t="s">
        <v>206</v>
      </c>
      <c r="B57" s="10" t="s">
        <v>21</v>
      </c>
      <c r="C57" s="17" t="s">
        <v>167</v>
      </c>
      <c r="D57" s="17">
        <v>8</v>
      </c>
      <c r="E57" s="18" t="s">
        <v>165</v>
      </c>
      <c r="F57" s="15">
        <v>67401</v>
      </c>
      <c r="G57" s="16">
        <v>50695</v>
      </c>
      <c r="H57" s="30">
        <f t="shared" si="15"/>
        <v>0.75214017596178095</v>
      </c>
      <c r="I57" s="17" t="s">
        <v>167</v>
      </c>
      <c r="J57" s="18" t="s">
        <v>165</v>
      </c>
      <c r="K57" s="14">
        <v>9.6999999999999993</v>
      </c>
      <c r="L57" s="15">
        <v>71470</v>
      </c>
      <c r="M57" s="16">
        <v>61288</v>
      </c>
      <c r="N57" s="30">
        <f t="shared" si="5"/>
        <v>0.85753462991464946</v>
      </c>
      <c r="O57">
        <f t="shared" si="16"/>
        <v>54</v>
      </c>
      <c r="P57">
        <f t="shared" si="17"/>
        <v>46</v>
      </c>
      <c r="Q57" s="24">
        <f t="shared" si="6"/>
        <v>36396.54</v>
      </c>
      <c r="R57" s="24">
        <f t="shared" si="7"/>
        <v>31004.460000000003</v>
      </c>
      <c r="S57">
        <f t="shared" si="18"/>
        <v>54.85</v>
      </c>
      <c r="T57">
        <f t="shared" si="19"/>
        <v>45.15</v>
      </c>
      <c r="U57" s="24">
        <f t="shared" si="8"/>
        <v>39201.294999999998</v>
      </c>
      <c r="V57" s="24">
        <f t="shared" si="9"/>
        <v>32268.705000000002</v>
      </c>
      <c r="W57" s="25">
        <f t="shared" si="10"/>
        <v>-4069</v>
      </c>
      <c r="X57" s="31">
        <f t="shared" si="11"/>
        <v>-5.6932978872254091E-2</v>
      </c>
      <c r="Y57">
        <f t="shared" si="12"/>
        <v>-1.6999999999999993</v>
      </c>
      <c r="Z57" s="32">
        <f t="shared" si="13"/>
        <v>-2804.7549999999974</v>
      </c>
      <c r="AA57" s="31">
        <f t="shared" si="14"/>
        <v>-7.1547508825920106E-2</v>
      </c>
    </row>
    <row r="58" spans="1:27" ht="15" thickBot="1">
      <c r="A58" t="s">
        <v>206</v>
      </c>
      <c r="B58" s="10" t="s">
        <v>32</v>
      </c>
      <c r="C58" s="17" t="s">
        <v>167</v>
      </c>
      <c r="D58" s="17">
        <v>40</v>
      </c>
      <c r="E58" s="18" t="s">
        <v>165</v>
      </c>
      <c r="F58" s="15">
        <v>35784</v>
      </c>
      <c r="G58" s="16">
        <v>21831</v>
      </c>
      <c r="H58" s="30">
        <f t="shared" si="15"/>
        <v>0.61007712944332659</v>
      </c>
      <c r="I58" s="17" t="s">
        <v>167</v>
      </c>
      <c r="J58" s="18" t="s">
        <v>165</v>
      </c>
      <c r="K58" s="14">
        <v>41.8</v>
      </c>
      <c r="L58" s="15">
        <v>41288</v>
      </c>
      <c r="M58" s="16">
        <v>30904</v>
      </c>
      <c r="N58" s="30">
        <f t="shared" si="5"/>
        <v>0.74849835303235812</v>
      </c>
      <c r="O58">
        <f t="shared" si="16"/>
        <v>70</v>
      </c>
      <c r="P58">
        <f t="shared" si="17"/>
        <v>30</v>
      </c>
      <c r="Q58" s="24">
        <f t="shared" si="6"/>
        <v>25048.799999999999</v>
      </c>
      <c r="R58" s="24">
        <f t="shared" si="7"/>
        <v>10735.199999999999</v>
      </c>
      <c r="S58">
        <f t="shared" si="18"/>
        <v>70.900000000000006</v>
      </c>
      <c r="T58">
        <f t="shared" si="19"/>
        <v>29.1</v>
      </c>
      <c r="U58" s="24">
        <f t="shared" si="8"/>
        <v>29273.192000000003</v>
      </c>
      <c r="V58" s="24">
        <f t="shared" si="9"/>
        <v>12014.808000000001</v>
      </c>
      <c r="W58" s="25">
        <f t="shared" si="10"/>
        <v>-5504</v>
      </c>
      <c r="X58" s="31">
        <f t="shared" si="11"/>
        <v>-0.13330749854679325</v>
      </c>
      <c r="Y58">
        <f t="shared" si="12"/>
        <v>-1.7999999999999972</v>
      </c>
      <c r="Z58" s="32">
        <f t="shared" si="13"/>
        <v>-4224.3920000000035</v>
      </c>
      <c r="AA58" s="31">
        <f t="shared" si="14"/>
        <v>-0.14430923692913308</v>
      </c>
    </row>
    <row r="59" spans="1:27" ht="15" thickBot="1">
      <c r="A59" t="s">
        <v>206</v>
      </c>
      <c r="B59" s="10" t="s">
        <v>11</v>
      </c>
      <c r="C59" s="17" t="s">
        <v>167</v>
      </c>
      <c r="D59" s="17">
        <v>36</v>
      </c>
      <c r="E59" s="18" t="s">
        <v>165</v>
      </c>
      <c r="F59" s="15">
        <v>115199</v>
      </c>
      <c r="G59" s="16">
        <v>86965</v>
      </c>
      <c r="H59" s="30">
        <f t="shared" si="15"/>
        <v>0.75491106693634491</v>
      </c>
      <c r="I59" s="17" t="s">
        <v>167</v>
      </c>
      <c r="J59" s="18" t="s">
        <v>165</v>
      </c>
      <c r="K59" s="14">
        <v>36.200000000000003</v>
      </c>
      <c r="L59" s="15">
        <v>128267</v>
      </c>
      <c r="M59" s="16">
        <v>114715</v>
      </c>
      <c r="N59" s="30">
        <f t="shared" si="5"/>
        <v>0.89434538891530946</v>
      </c>
      <c r="O59">
        <f t="shared" si="16"/>
        <v>68</v>
      </c>
      <c r="P59">
        <f t="shared" si="17"/>
        <v>32</v>
      </c>
      <c r="Q59" s="24">
        <f t="shared" si="6"/>
        <v>78335.320000000007</v>
      </c>
      <c r="R59" s="24">
        <f t="shared" si="7"/>
        <v>36863.68</v>
      </c>
      <c r="S59">
        <f t="shared" si="18"/>
        <v>68.099999999999994</v>
      </c>
      <c r="T59">
        <f t="shared" si="19"/>
        <v>31.9</v>
      </c>
      <c r="U59" s="24">
        <f t="shared" si="8"/>
        <v>87349.82699999999</v>
      </c>
      <c r="V59" s="24">
        <f t="shared" si="9"/>
        <v>40917.173000000003</v>
      </c>
      <c r="W59" s="25">
        <f t="shared" si="10"/>
        <v>-13068</v>
      </c>
      <c r="X59" s="31">
        <f t="shared" si="11"/>
        <v>-0.10188123211738015</v>
      </c>
      <c r="Y59">
        <f t="shared" si="12"/>
        <v>-0.20000000000000284</v>
      </c>
      <c r="Z59" s="32">
        <f t="shared" si="13"/>
        <v>-9014.5069999999832</v>
      </c>
      <c r="AA59" s="31">
        <f t="shared" si="14"/>
        <v>-0.10320005556507839</v>
      </c>
    </row>
    <row r="60" spans="1:27" ht="15" thickBot="1">
      <c r="A60" t="s">
        <v>206</v>
      </c>
      <c r="B60" s="10" t="s">
        <v>84</v>
      </c>
      <c r="C60" s="17" t="s">
        <v>167</v>
      </c>
      <c r="D60" s="17">
        <v>71</v>
      </c>
      <c r="E60" s="18" t="s">
        <v>165</v>
      </c>
      <c r="F60" s="15">
        <v>9194</v>
      </c>
      <c r="G60" s="16">
        <v>5546</v>
      </c>
      <c r="H60" s="30">
        <f t="shared" si="15"/>
        <v>0.60321949097237326</v>
      </c>
      <c r="I60" s="17" t="s">
        <v>167</v>
      </c>
      <c r="J60" s="18" t="s">
        <v>165</v>
      </c>
      <c r="K60" s="14">
        <v>70.599999999999994</v>
      </c>
      <c r="L60" s="15">
        <v>10659</v>
      </c>
      <c r="M60" s="16">
        <v>7994</v>
      </c>
      <c r="N60" s="30">
        <f t="shared" si="5"/>
        <v>0.7499765456421803</v>
      </c>
      <c r="O60">
        <f t="shared" si="16"/>
        <v>85.5</v>
      </c>
      <c r="P60">
        <f t="shared" si="17"/>
        <v>14.5</v>
      </c>
      <c r="Q60" s="24">
        <f t="shared" si="6"/>
        <v>7860.87</v>
      </c>
      <c r="R60" s="24">
        <f t="shared" si="7"/>
        <v>1333.1299999999999</v>
      </c>
      <c r="S60">
        <f t="shared" si="18"/>
        <v>85.3</v>
      </c>
      <c r="T60">
        <f t="shared" si="19"/>
        <v>14.700000000000003</v>
      </c>
      <c r="U60" s="24">
        <f t="shared" si="8"/>
        <v>9092.1270000000004</v>
      </c>
      <c r="V60" s="24">
        <f t="shared" si="9"/>
        <v>1566.8730000000003</v>
      </c>
      <c r="W60" s="25">
        <f t="shared" si="10"/>
        <v>-1465</v>
      </c>
      <c r="X60" s="31">
        <f t="shared" si="11"/>
        <v>-0.13744253682334179</v>
      </c>
      <c r="Y60">
        <f t="shared" si="12"/>
        <v>0.40000000000000568</v>
      </c>
      <c r="Z60" s="32">
        <f t="shared" si="13"/>
        <v>-1231.2570000000005</v>
      </c>
      <c r="AA60" s="31">
        <f t="shared" si="14"/>
        <v>-0.13542012776548332</v>
      </c>
    </row>
    <row r="61" spans="1:27" ht="15" thickBot="1">
      <c r="A61" t="s">
        <v>206</v>
      </c>
      <c r="B61" s="10" t="s">
        <v>5</v>
      </c>
      <c r="C61" s="11" t="s">
        <v>166</v>
      </c>
      <c r="D61" s="11">
        <v>43</v>
      </c>
      <c r="E61" s="12" t="s">
        <v>164</v>
      </c>
      <c r="F61" s="15">
        <v>488101</v>
      </c>
      <c r="G61" s="16">
        <v>382883</v>
      </c>
      <c r="H61" s="30">
        <f t="shared" si="15"/>
        <v>0.78443395936496751</v>
      </c>
      <c r="I61" s="11" t="s">
        <v>166</v>
      </c>
      <c r="J61" s="12" t="s">
        <v>164</v>
      </c>
      <c r="K61" s="14">
        <v>41.6</v>
      </c>
      <c r="L61" s="15">
        <v>520778</v>
      </c>
      <c r="M61" s="16">
        <v>457996</v>
      </c>
      <c r="N61" s="30">
        <f t="shared" si="5"/>
        <v>0.87944575231672617</v>
      </c>
      <c r="O61">
        <f t="shared" si="16"/>
        <v>71.5</v>
      </c>
      <c r="P61">
        <f>100-O61</f>
        <v>28.5</v>
      </c>
      <c r="Q61" s="24">
        <f t="shared" si="6"/>
        <v>348992.21499999997</v>
      </c>
      <c r="R61" s="24">
        <f t="shared" si="7"/>
        <v>139108.78499999997</v>
      </c>
      <c r="S61">
        <f t="shared" si="18"/>
        <v>70.8</v>
      </c>
      <c r="T61">
        <f t="shared" si="19"/>
        <v>29.2</v>
      </c>
      <c r="U61" s="24">
        <f t="shared" si="8"/>
        <v>368710.82399999996</v>
      </c>
      <c r="V61" s="24">
        <f t="shared" si="9"/>
        <v>152067.17599999998</v>
      </c>
      <c r="W61" s="25">
        <f t="shared" si="10"/>
        <v>-32677</v>
      </c>
      <c r="X61" s="31">
        <f t="shared" si="11"/>
        <v>-6.2746506188817497E-2</v>
      </c>
      <c r="Y61">
        <f t="shared" si="12"/>
        <v>1.3999999999999986</v>
      </c>
      <c r="Z61" s="32">
        <f t="shared" si="13"/>
        <v>-19718.608999999997</v>
      </c>
      <c r="AA61" s="31">
        <f t="shared" si="14"/>
        <v>-5.3479875600288856E-2</v>
      </c>
    </row>
    <row r="62" spans="1:27" ht="15" thickBot="1">
      <c r="A62" t="s">
        <v>206</v>
      </c>
      <c r="B62" s="10" t="s">
        <v>56</v>
      </c>
      <c r="C62" s="17" t="s">
        <v>167</v>
      </c>
      <c r="D62" s="17">
        <v>64</v>
      </c>
      <c r="E62" s="18" t="s">
        <v>165</v>
      </c>
      <c r="F62" s="15">
        <v>14827</v>
      </c>
      <c r="G62" s="16">
        <v>9227</v>
      </c>
      <c r="H62" s="30">
        <f t="shared" si="15"/>
        <v>0.62231064949079384</v>
      </c>
      <c r="I62" s="17" t="s">
        <v>167</v>
      </c>
      <c r="J62" s="18" t="s">
        <v>165</v>
      </c>
      <c r="K62" s="14">
        <v>64.3</v>
      </c>
      <c r="L62" s="15">
        <v>16307</v>
      </c>
      <c r="M62" s="16">
        <v>11448</v>
      </c>
      <c r="N62" s="30">
        <f t="shared" si="5"/>
        <v>0.70202980315202057</v>
      </c>
      <c r="O62">
        <f t="shared" si="16"/>
        <v>82</v>
      </c>
      <c r="P62">
        <f t="shared" ref="P62:P93" si="20">(100-D62)/2</f>
        <v>18</v>
      </c>
      <c r="Q62" s="24">
        <f t="shared" si="6"/>
        <v>12158.14</v>
      </c>
      <c r="R62" s="24">
        <f t="shared" si="7"/>
        <v>2668.86</v>
      </c>
      <c r="S62">
        <f t="shared" si="18"/>
        <v>82.15</v>
      </c>
      <c r="T62">
        <f t="shared" si="19"/>
        <v>17.850000000000001</v>
      </c>
      <c r="U62" s="24">
        <f t="shared" si="8"/>
        <v>13396.200500000001</v>
      </c>
      <c r="V62" s="24">
        <f t="shared" si="9"/>
        <v>2910.7995000000005</v>
      </c>
      <c r="W62" s="25">
        <f t="shared" si="10"/>
        <v>-1480</v>
      </c>
      <c r="X62" s="31">
        <f t="shared" si="11"/>
        <v>-9.0758569939289879E-2</v>
      </c>
      <c r="Y62">
        <f t="shared" si="12"/>
        <v>-0.29999999999999716</v>
      </c>
      <c r="Z62" s="32">
        <f t="shared" si="13"/>
        <v>-1238.0605000000014</v>
      </c>
      <c r="AA62" s="31">
        <f t="shared" si="14"/>
        <v>-9.2418779489005204E-2</v>
      </c>
    </row>
    <row r="63" spans="1:27" ht="15" thickBot="1">
      <c r="A63" t="s">
        <v>206</v>
      </c>
      <c r="B63" s="10" t="s">
        <v>157</v>
      </c>
      <c r="C63" s="17" t="s">
        <v>167</v>
      </c>
      <c r="D63" s="17">
        <v>80</v>
      </c>
      <c r="E63" s="18" t="s">
        <v>165</v>
      </c>
      <c r="F63" s="15">
        <v>1364</v>
      </c>
      <c r="G63" s="19">
        <v>825</v>
      </c>
      <c r="H63" s="30">
        <f t="shared" si="15"/>
        <v>0.60483870967741937</v>
      </c>
      <c r="I63" s="17" t="s">
        <v>167</v>
      </c>
      <c r="J63" s="18" t="s">
        <v>165</v>
      </c>
      <c r="K63" s="14">
        <v>79</v>
      </c>
      <c r="L63" s="15">
        <v>1540</v>
      </c>
      <c r="M63" s="16">
        <v>1095</v>
      </c>
      <c r="N63" s="30">
        <f t="shared" si="5"/>
        <v>0.71103896103896103</v>
      </c>
      <c r="O63">
        <f t="shared" si="16"/>
        <v>90</v>
      </c>
      <c r="P63">
        <f t="shared" si="20"/>
        <v>10</v>
      </c>
      <c r="Q63" s="24">
        <f t="shared" si="6"/>
        <v>1227.6000000000001</v>
      </c>
      <c r="R63" s="24">
        <f t="shared" si="7"/>
        <v>136.4</v>
      </c>
      <c r="S63">
        <f t="shared" si="18"/>
        <v>89.5</v>
      </c>
      <c r="T63">
        <f t="shared" si="19"/>
        <v>10.5</v>
      </c>
      <c r="U63" s="24">
        <f t="shared" si="8"/>
        <v>1378.3</v>
      </c>
      <c r="V63" s="24">
        <f t="shared" si="9"/>
        <v>161.69999999999999</v>
      </c>
      <c r="W63" s="25">
        <f t="shared" si="10"/>
        <v>-176</v>
      </c>
      <c r="X63" s="31">
        <f t="shared" si="11"/>
        <v>-0.11428571428571428</v>
      </c>
      <c r="Y63">
        <f t="shared" si="12"/>
        <v>1</v>
      </c>
      <c r="Z63" s="32">
        <f t="shared" si="13"/>
        <v>-150.69999999999982</v>
      </c>
      <c r="AA63" s="31">
        <f t="shared" si="14"/>
        <v>-0.10933758978451703</v>
      </c>
    </row>
    <row r="64" spans="1:27" ht="15" thickBot="1">
      <c r="A64" t="s">
        <v>206</v>
      </c>
      <c r="B64" s="10" t="s">
        <v>31</v>
      </c>
      <c r="C64" s="17" t="s">
        <v>167</v>
      </c>
      <c r="D64" s="17">
        <v>25</v>
      </c>
      <c r="E64" s="18" t="s">
        <v>165</v>
      </c>
      <c r="F64" s="15">
        <v>37452</v>
      </c>
      <c r="G64" s="16">
        <v>27931</v>
      </c>
      <c r="H64" s="30">
        <f t="shared" si="15"/>
        <v>0.74578126668802736</v>
      </c>
      <c r="I64" s="17" t="s">
        <v>167</v>
      </c>
      <c r="J64" s="18" t="s">
        <v>165</v>
      </c>
      <c r="K64" s="14">
        <v>25.6</v>
      </c>
      <c r="L64" s="15">
        <v>41468</v>
      </c>
      <c r="M64" s="16">
        <v>34446</v>
      </c>
      <c r="N64" s="30">
        <f t="shared" si="5"/>
        <v>0.83066460885502069</v>
      </c>
      <c r="O64">
        <f t="shared" si="16"/>
        <v>62.5</v>
      </c>
      <c r="P64">
        <f t="shared" si="20"/>
        <v>37.5</v>
      </c>
      <c r="Q64" s="24">
        <f t="shared" si="6"/>
        <v>23407.5</v>
      </c>
      <c r="R64" s="24">
        <f t="shared" si="7"/>
        <v>14044.5</v>
      </c>
      <c r="S64">
        <f t="shared" si="18"/>
        <v>62.8</v>
      </c>
      <c r="T64">
        <f t="shared" si="19"/>
        <v>37.200000000000003</v>
      </c>
      <c r="U64" s="24">
        <f t="shared" si="8"/>
        <v>26041.903999999999</v>
      </c>
      <c r="V64" s="24">
        <f t="shared" si="9"/>
        <v>15426.096000000001</v>
      </c>
      <c r="W64" s="25">
        <f t="shared" si="10"/>
        <v>-4016</v>
      </c>
      <c r="X64" s="31">
        <f t="shared" si="11"/>
        <v>-9.6845760586476315E-2</v>
      </c>
      <c r="Y64">
        <f t="shared" si="12"/>
        <v>-0.60000000000000142</v>
      </c>
      <c r="Z64" s="32">
        <f t="shared" si="13"/>
        <v>-2634.4039999999986</v>
      </c>
      <c r="AA64" s="31">
        <f t="shared" si="14"/>
        <v>-0.10116019166647718</v>
      </c>
    </row>
    <row r="65" spans="1:27" ht="15" thickBot="1">
      <c r="A65" t="s">
        <v>206</v>
      </c>
      <c r="B65" s="10" t="s">
        <v>44</v>
      </c>
      <c r="C65" s="17" t="s">
        <v>167</v>
      </c>
      <c r="D65" s="17">
        <v>62</v>
      </c>
      <c r="E65" s="18" t="s">
        <v>165</v>
      </c>
      <c r="F65" s="15">
        <v>20352</v>
      </c>
      <c r="G65" s="16">
        <v>11467</v>
      </c>
      <c r="H65" s="30">
        <f t="shared" si="15"/>
        <v>0.56343356918238996</v>
      </c>
      <c r="I65" s="17" t="s">
        <v>167</v>
      </c>
      <c r="J65" s="18" t="s">
        <v>165</v>
      </c>
      <c r="K65" s="14">
        <v>62.4</v>
      </c>
      <c r="L65" s="15">
        <v>23766</v>
      </c>
      <c r="M65" s="16">
        <v>15707</v>
      </c>
      <c r="N65" s="30">
        <f t="shared" si="5"/>
        <v>0.6609021290919801</v>
      </c>
      <c r="O65">
        <f t="shared" si="16"/>
        <v>81</v>
      </c>
      <c r="P65">
        <f t="shared" si="20"/>
        <v>19</v>
      </c>
      <c r="Q65" s="24">
        <f t="shared" si="6"/>
        <v>16485.120000000003</v>
      </c>
      <c r="R65" s="24">
        <f t="shared" si="7"/>
        <v>3866.88</v>
      </c>
      <c r="S65">
        <f t="shared" si="18"/>
        <v>81.2</v>
      </c>
      <c r="T65">
        <f t="shared" si="19"/>
        <v>18.8</v>
      </c>
      <c r="U65" s="24">
        <f t="shared" si="8"/>
        <v>19297.992000000002</v>
      </c>
      <c r="V65" s="24">
        <f t="shared" si="9"/>
        <v>4468.0079999999998</v>
      </c>
      <c r="W65" s="25">
        <f t="shared" si="10"/>
        <v>-3414</v>
      </c>
      <c r="X65" s="31">
        <f t="shared" si="11"/>
        <v>-0.14365059328452412</v>
      </c>
      <c r="Y65">
        <f t="shared" si="12"/>
        <v>-0.39999999999999858</v>
      </c>
      <c r="Z65" s="32">
        <f t="shared" si="13"/>
        <v>-2812.8719999999994</v>
      </c>
      <c r="AA65" s="31">
        <f t="shared" si="14"/>
        <v>-0.14575982827643411</v>
      </c>
    </row>
    <row r="66" spans="1:27" ht="15" thickBot="1">
      <c r="A66" t="s">
        <v>206</v>
      </c>
      <c r="B66" s="10" t="s">
        <v>86</v>
      </c>
      <c r="C66" s="17" t="s">
        <v>167</v>
      </c>
      <c r="D66" s="17">
        <v>34</v>
      </c>
      <c r="E66" s="18" t="s">
        <v>165</v>
      </c>
      <c r="F66" s="15">
        <v>9328</v>
      </c>
      <c r="G66" s="16">
        <v>5880</v>
      </c>
      <c r="H66" s="30">
        <f t="shared" ref="H66:H97" si="21">G66/F66</f>
        <v>0.630360205831904</v>
      </c>
      <c r="I66" s="17" t="s">
        <v>167</v>
      </c>
      <c r="J66" s="18" t="s">
        <v>165</v>
      </c>
      <c r="K66" s="14">
        <v>33.1</v>
      </c>
      <c r="L66" s="15">
        <v>10580</v>
      </c>
      <c r="M66" s="16">
        <v>7890</v>
      </c>
      <c r="N66" s="30">
        <f t="shared" si="5"/>
        <v>0.74574669187145559</v>
      </c>
      <c r="O66">
        <f t="shared" ref="O66:O97" si="22">(D66+100)/2</f>
        <v>67</v>
      </c>
      <c r="P66">
        <f t="shared" si="20"/>
        <v>33</v>
      </c>
      <c r="Q66" s="24">
        <f t="shared" si="6"/>
        <v>6249.76</v>
      </c>
      <c r="R66" s="24">
        <f t="shared" si="7"/>
        <v>3078.2400000000002</v>
      </c>
      <c r="S66">
        <f t="shared" ref="S66:S97" si="23">100-T66</f>
        <v>66.55</v>
      </c>
      <c r="T66">
        <f t="shared" ref="T66:T97" si="24">(100-K66)/2</f>
        <v>33.450000000000003</v>
      </c>
      <c r="U66" s="24">
        <f t="shared" si="8"/>
        <v>7040.99</v>
      </c>
      <c r="V66" s="24">
        <f t="shared" si="9"/>
        <v>3539.01</v>
      </c>
      <c r="W66" s="25">
        <f t="shared" si="10"/>
        <v>-1252</v>
      </c>
      <c r="X66" s="31">
        <f t="shared" si="11"/>
        <v>-0.11833648393194707</v>
      </c>
      <c r="Y66">
        <f t="shared" si="12"/>
        <v>0.89999999999999858</v>
      </c>
      <c r="Z66" s="32">
        <f t="shared" si="13"/>
        <v>-791.22999999999956</v>
      </c>
      <c r="AA66" s="31">
        <f t="shared" si="14"/>
        <v>-0.11237482229061532</v>
      </c>
    </row>
    <row r="67" spans="1:27" ht="15" thickBot="1">
      <c r="A67" t="s">
        <v>206</v>
      </c>
      <c r="B67" s="10" t="s">
        <v>81</v>
      </c>
      <c r="C67" s="17" t="s">
        <v>167</v>
      </c>
      <c r="D67" s="17">
        <v>30</v>
      </c>
      <c r="E67" s="18" t="s">
        <v>165</v>
      </c>
      <c r="F67" s="15">
        <v>10620</v>
      </c>
      <c r="G67" s="16">
        <v>8410</v>
      </c>
      <c r="H67" s="30">
        <f t="shared" si="21"/>
        <v>0.79190207156308856</v>
      </c>
      <c r="I67" s="17" t="s">
        <v>167</v>
      </c>
      <c r="J67" s="18" t="s">
        <v>165</v>
      </c>
      <c r="K67" s="14">
        <v>31.2</v>
      </c>
      <c r="L67" s="15">
        <v>11162</v>
      </c>
      <c r="M67" s="16">
        <v>9701</v>
      </c>
      <c r="N67" s="30">
        <f t="shared" ref="N67:N130" si="25">M67/L67</f>
        <v>0.86910947858806664</v>
      </c>
      <c r="O67">
        <f t="shared" si="22"/>
        <v>65</v>
      </c>
      <c r="P67">
        <f t="shared" si="20"/>
        <v>35</v>
      </c>
      <c r="Q67" s="24">
        <f t="shared" ref="Q67:Q130" si="26">O67/100*F67</f>
        <v>6903</v>
      </c>
      <c r="R67" s="24">
        <f t="shared" ref="R67:R130" si="27">P67/100*F67</f>
        <v>3716.9999999999995</v>
      </c>
      <c r="S67">
        <f t="shared" si="23"/>
        <v>65.599999999999994</v>
      </c>
      <c r="T67">
        <f t="shared" si="24"/>
        <v>34.4</v>
      </c>
      <c r="U67" s="24">
        <f t="shared" ref="U67:U130" si="28">S67/100*L67</f>
        <v>7322.271999999999</v>
      </c>
      <c r="V67" s="24">
        <f t="shared" ref="V67:V130" si="29">T67/100*L67</f>
        <v>3839.7279999999996</v>
      </c>
      <c r="W67" s="25">
        <f t="shared" ref="W67:W130" si="30">F67-L67</f>
        <v>-542</v>
      </c>
      <c r="X67" s="31">
        <f t="shared" ref="X67:X130" si="31">W67/L67</f>
        <v>-4.8557606163769931E-2</v>
      </c>
      <c r="Y67">
        <f t="shared" ref="Y67:Y130" si="32">D67-K67</f>
        <v>-1.1999999999999993</v>
      </c>
      <c r="Z67" s="32">
        <f t="shared" ref="Z67:Z130" si="33">Q67-U67</f>
        <v>-419.27199999999903</v>
      </c>
      <c r="AA67" s="31">
        <f t="shared" ref="AA67:AA130" si="34">Z67/U67</f>
        <v>-5.7259823180564592E-2</v>
      </c>
    </row>
    <row r="68" spans="1:27" ht="15" thickBot="1">
      <c r="A68" t="s">
        <v>206</v>
      </c>
      <c r="B68" s="10" t="s">
        <v>6</v>
      </c>
      <c r="C68" s="11" t="s">
        <v>166</v>
      </c>
      <c r="D68" s="11">
        <v>20</v>
      </c>
      <c r="E68" s="12" t="s">
        <v>164</v>
      </c>
      <c r="F68" s="15">
        <v>369909</v>
      </c>
      <c r="G68" s="16">
        <v>272234</v>
      </c>
      <c r="H68" s="30">
        <f t="shared" si="21"/>
        <v>0.73594857113506296</v>
      </c>
      <c r="I68" s="11" t="s">
        <v>166</v>
      </c>
      <c r="J68" s="12" t="s">
        <v>164</v>
      </c>
      <c r="K68" s="14">
        <v>16.2</v>
      </c>
      <c r="L68" s="15">
        <v>411206</v>
      </c>
      <c r="M68" s="16">
        <v>337729</v>
      </c>
      <c r="N68" s="30">
        <f t="shared" si="25"/>
        <v>0.82131340496004435</v>
      </c>
      <c r="O68">
        <f t="shared" si="22"/>
        <v>60</v>
      </c>
      <c r="P68">
        <f t="shared" si="20"/>
        <v>40</v>
      </c>
      <c r="Q68" s="24">
        <f t="shared" si="26"/>
        <v>221945.4</v>
      </c>
      <c r="R68" s="24">
        <f t="shared" si="27"/>
        <v>147963.6</v>
      </c>
      <c r="S68">
        <f t="shared" si="23"/>
        <v>58.1</v>
      </c>
      <c r="T68">
        <f t="shared" si="24"/>
        <v>41.9</v>
      </c>
      <c r="U68" s="24">
        <f t="shared" si="28"/>
        <v>238910.68599999999</v>
      </c>
      <c r="V68" s="24">
        <f t="shared" si="29"/>
        <v>172295.31399999998</v>
      </c>
      <c r="W68" s="25">
        <f t="shared" si="30"/>
        <v>-41297</v>
      </c>
      <c r="X68" s="31">
        <f t="shared" si="31"/>
        <v>-0.10042898206738228</v>
      </c>
      <c r="Y68">
        <f t="shared" si="32"/>
        <v>3.8000000000000007</v>
      </c>
      <c r="Z68" s="32">
        <f t="shared" si="33"/>
        <v>-16965.285999999993</v>
      </c>
      <c r="AA68" s="31">
        <f t="shared" si="34"/>
        <v>-7.1010996971479098E-2</v>
      </c>
    </row>
    <row r="69" spans="1:27" ht="20.5" thickBot="1">
      <c r="A69" t="s">
        <v>206</v>
      </c>
      <c r="B69" s="10" t="s">
        <v>50</v>
      </c>
      <c r="C69" s="17" t="s">
        <v>167</v>
      </c>
      <c r="D69" s="17">
        <v>65</v>
      </c>
      <c r="E69" s="18" t="s">
        <v>165</v>
      </c>
      <c r="F69" s="15">
        <v>18031</v>
      </c>
      <c r="G69" s="16">
        <v>13643</v>
      </c>
      <c r="H69" s="30">
        <f t="shared" si="21"/>
        <v>0.75664133991459148</v>
      </c>
      <c r="I69" s="17" t="s">
        <v>167</v>
      </c>
      <c r="J69" s="18" t="s">
        <v>165</v>
      </c>
      <c r="K69" s="14">
        <v>64.400000000000006</v>
      </c>
      <c r="L69" s="15">
        <v>20259</v>
      </c>
      <c r="M69" s="16">
        <v>17052</v>
      </c>
      <c r="N69" s="30">
        <f t="shared" si="25"/>
        <v>0.84169998519176659</v>
      </c>
      <c r="O69">
        <f t="shared" si="22"/>
        <v>82.5</v>
      </c>
      <c r="P69">
        <f t="shared" si="20"/>
        <v>17.5</v>
      </c>
      <c r="Q69" s="24">
        <f t="shared" si="26"/>
        <v>14875.574999999999</v>
      </c>
      <c r="R69" s="24">
        <f t="shared" si="27"/>
        <v>3155.4249999999997</v>
      </c>
      <c r="S69">
        <f t="shared" si="23"/>
        <v>82.2</v>
      </c>
      <c r="T69">
        <f t="shared" si="24"/>
        <v>17.799999999999997</v>
      </c>
      <c r="U69" s="24">
        <f t="shared" si="28"/>
        <v>16652.898000000001</v>
      </c>
      <c r="V69" s="24">
        <f t="shared" si="29"/>
        <v>3606.1019999999994</v>
      </c>
      <c r="W69" s="25">
        <f t="shared" si="30"/>
        <v>-2228</v>
      </c>
      <c r="X69" s="31">
        <f t="shared" si="31"/>
        <v>-0.10997581321881633</v>
      </c>
      <c r="Y69">
        <f t="shared" si="32"/>
        <v>0.59999999999999432</v>
      </c>
      <c r="Z69" s="32">
        <f t="shared" si="33"/>
        <v>-1777.3230000000021</v>
      </c>
      <c r="AA69" s="31">
        <f t="shared" si="34"/>
        <v>-0.10672754976341067</v>
      </c>
    </row>
    <row r="70" spans="1:27" ht="15" thickBot="1">
      <c r="A70" t="s">
        <v>206</v>
      </c>
      <c r="B70" s="10" t="s">
        <v>14</v>
      </c>
      <c r="C70" s="17" t="s">
        <v>167</v>
      </c>
      <c r="D70" s="17">
        <v>45</v>
      </c>
      <c r="E70" s="18" t="s">
        <v>165</v>
      </c>
      <c r="F70" s="15">
        <v>79040</v>
      </c>
      <c r="G70" s="16">
        <v>53093</v>
      </c>
      <c r="H70" s="30">
        <f t="shared" si="21"/>
        <v>0.67172317813765181</v>
      </c>
      <c r="I70" s="17" t="s">
        <v>167</v>
      </c>
      <c r="J70" s="18" t="s">
        <v>165</v>
      </c>
      <c r="K70" s="14">
        <v>44.9</v>
      </c>
      <c r="L70" s="15">
        <v>89787</v>
      </c>
      <c r="M70" s="16">
        <v>74400</v>
      </c>
      <c r="N70" s="30">
        <f t="shared" si="25"/>
        <v>0.82862775234722175</v>
      </c>
      <c r="O70">
        <f t="shared" si="22"/>
        <v>72.5</v>
      </c>
      <c r="P70">
        <f t="shared" si="20"/>
        <v>27.5</v>
      </c>
      <c r="Q70" s="24">
        <f t="shared" si="26"/>
        <v>57304</v>
      </c>
      <c r="R70" s="24">
        <f t="shared" si="27"/>
        <v>21736</v>
      </c>
      <c r="S70">
        <f t="shared" si="23"/>
        <v>72.45</v>
      </c>
      <c r="T70">
        <f t="shared" si="24"/>
        <v>27.55</v>
      </c>
      <c r="U70" s="24">
        <f t="shared" si="28"/>
        <v>65050.681500000006</v>
      </c>
      <c r="V70" s="24">
        <f t="shared" si="29"/>
        <v>24736.318500000001</v>
      </c>
      <c r="W70" s="25">
        <f t="shared" si="30"/>
        <v>-10747</v>
      </c>
      <c r="X70" s="31">
        <f t="shared" si="31"/>
        <v>-0.11969438782897301</v>
      </c>
      <c r="Y70">
        <f t="shared" si="32"/>
        <v>0.10000000000000142</v>
      </c>
      <c r="Z70" s="32">
        <f t="shared" si="33"/>
        <v>-7746.6815000000061</v>
      </c>
      <c r="AA70" s="31">
        <f t="shared" si="34"/>
        <v>-0.11908686152657763</v>
      </c>
    </row>
    <row r="71" spans="1:27" ht="15" thickBot="1">
      <c r="A71" t="s">
        <v>206</v>
      </c>
      <c r="B71" s="10" t="s">
        <v>133</v>
      </c>
      <c r="C71" s="11" t="s">
        <v>166</v>
      </c>
      <c r="D71" s="11">
        <v>45</v>
      </c>
      <c r="E71" s="5" t="s">
        <v>164</v>
      </c>
      <c r="F71" s="15">
        <v>3836</v>
      </c>
      <c r="G71" s="16">
        <v>2883</v>
      </c>
      <c r="H71" s="30">
        <f t="shared" si="21"/>
        <v>0.75156412930135563</v>
      </c>
      <c r="I71" s="11" t="s">
        <v>166</v>
      </c>
      <c r="J71" s="12" t="s">
        <v>164</v>
      </c>
      <c r="K71" s="14">
        <v>41.1</v>
      </c>
      <c r="L71" s="15">
        <v>4097</v>
      </c>
      <c r="M71" s="16">
        <v>3192</v>
      </c>
      <c r="N71" s="30">
        <f t="shared" si="25"/>
        <v>0.77910666341225288</v>
      </c>
      <c r="O71">
        <f t="shared" si="22"/>
        <v>72.5</v>
      </c>
      <c r="P71">
        <f t="shared" si="20"/>
        <v>27.5</v>
      </c>
      <c r="Q71" s="24">
        <f t="shared" si="26"/>
        <v>2781.1</v>
      </c>
      <c r="R71" s="24">
        <f t="shared" si="27"/>
        <v>1054.9000000000001</v>
      </c>
      <c r="S71">
        <f t="shared" si="23"/>
        <v>70.55</v>
      </c>
      <c r="T71">
        <f t="shared" si="24"/>
        <v>29.45</v>
      </c>
      <c r="U71" s="24">
        <f t="shared" si="28"/>
        <v>2890.4335000000001</v>
      </c>
      <c r="V71" s="24">
        <f t="shared" si="29"/>
        <v>1206.5664999999999</v>
      </c>
      <c r="W71" s="25">
        <f t="shared" si="30"/>
        <v>-261</v>
      </c>
      <c r="X71" s="31">
        <f t="shared" si="31"/>
        <v>-6.3705150109836461E-2</v>
      </c>
      <c r="Y71">
        <f t="shared" si="32"/>
        <v>3.8999999999999986</v>
      </c>
      <c r="Z71" s="32">
        <f t="shared" si="33"/>
        <v>-109.33350000000019</v>
      </c>
      <c r="AA71" s="31">
        <f t="shared" si="34"/>
        <v>-3.7825987001603799E-2</v>
      </c>
    </row>
    <row r="72" spans="1:27" ht="15" thickBot="1">
      <c r="A72" t="s">
        <v>206</v>
      </c>
      <c r="B72" s="10" t="s">
        <v>69</v>
      </c>
      <c r="C72" s="17" t="s">
        <v>167</v>
      </c>
      <c r="D72" s="17">
        <v>74</v>
      </c>
      <c r="E72" s="18" t="s">
        <v>165</v>
      </c>
      <c r="F72" s="15">
        <v>12163</v>
      </c>
      <c r="G72" s="16">
        <v>6662</v>
      </c>
      <c r="H72" s="30">
        <f t="shared" si="21"/>
        <v>0.54772671215982904</v>
      </c>
      <c r="I72" s="17" t="s">
        <v>167</v>
      </c>
      <c r="J72" s="18" t="s">
        <v>165</v>
      </c>
      <c r="K72" s="14">
        <v>72.5</v>
      </c>
      <c r="L72" s="15">
        <v>14135</v>
      </c>
      <c r="M72" s="16">
        <v>9439</v>
      </c>
      <c r="N72" s="30">
        <f t="shared" si="25"/>
        <v>0.66777502652989029</v>
      </c>
      <c r="O72">
        <f t="shared" si="22"/>
        <v>87</v>
      </c>
      <c r="P72">
        <f t="shared" si="20"/>
        <v>13</v>
      </c>
      <c r="Q72" s="24">
        <f t="shared" si="26"/>
        <v>10581.81</v>
      </c>
      <c r="R72" s="24">
        <f t="shared" si="27"/>
        <v>1581.19</v>
      </c>
      <c r="S72">
        <f t="shared" si="23"/>
        <v>86.25</v>
      </c>
      <c r="T72">
        <f t="shared" si="24"/>
        <v>13.75</v>
      </c>
      <c r="U72" s="24">
        <f t="shared" si="28"/>
        <v>12191.4375</v>
      </c>
      <c r="V72" s="24">
        <f t="shared" si="29"/>
        <v>1943.5625000000002</v>
      </c>
      <c r="W72" s="25">
        <f t="shared" si="30"/>
        <v>-1972</v>
      </c>
      <c r="X72" s="31">
        <f t="shared" si="31"/>
        <v>-0.13951185001768659</v>
      </c>
      <c r="Y72">
        <f t="shared" si="32"/>
        <v>1.5</v>
      </c>
      <c r="Z72" s="32">
        <f t="shared" si="33"/>
        <v>-1609.6275000000005</v>
      </c>
      <c r="AA72" s="31">
        <f t="shared" si="34"/>
        <v>-0.13202934436566652</v>
      </c>
    </row>
    <row r="73" spans="1:27" ht="15" thickBot="1">
      <c r="A73" t="s">
        <v>206</v>
      </c>
      <c r="B73" s="10" t="s">
        <v>51</v>
      </c>
      <c r="C73" s="17" t="s">
        <v>167</v>
      </c>
      <c r="D73" s="17">
        <v>45</v>
      </c>
      <c r="E73" s="18" t="s">
        <v>165</v>
      </c>
      <c r="F73" s="15">
        <v>18283</v>
      </c>
      <c r="G73" s="16">
        <v>10444</v>
      </c>
      <c r="H73" s="30">
        <f t="shared" si="21"/>
        <v>0.57124104359240824</v>
      </c>
      <c r="I73" s="17" t="s">
        <v>167</v>
      </c>
      <c r="J73" s="18" t="s">
        <v>165</v>
      </c>
      <c r="K73" s="14">
        <v>45.8</v>
      </c>
      <c r="L73" s="15">
        <v>19854</v>
      </c>
      <c r="M73" s="16">
        <v>12875</v>
      </c>
      <c r="N73" s="30">
        <f t="shared" si="25"/>
        <v>0.64848393270877402</v>
      </c>
      <c r="O73">
        <f t="shared" si="22"/>
        <v>72.5</v>
      </c>
      <c r="P73">
        <f t="shared" si="20"/>
        <v>27.5</v>
      </c>
      <c r="Q73" s="24">
        <f t="shared" si="26"/>
        <v>13255.174999999999</v>
      </c>
      <c r="R73" s="24">
        <f t="shared" si="27"/>
        <v>5027.8250000000007</v>
      </c>
      <c r="S73">
        <f t="shared" si="23"/>
        <v>72.900000000000006</v>
      </c>
      <c r="T73">
        <f t="shared" si="24"/>
        <v>27.1</v>
      </c>
      <c r="U73" s="24">
        <f t="shared" si="28"/>
        <v>14473.566000000003</v>
      </c>
      <c r="V73" s="24">
        <f t="shared" si="29"/>
        <v>5380.4340000000002</v>
      </c>
      <c r="W73" s="25">
        <f t="shared" si="30"/>
        <v>-1571</v>
      </c>
      <c r="X73" s="31">
        <f t="shared" si="31"/>
        <v>-7.9127631711493909E-2</v>
      </c>
      <c r="Y73">
        <f t="shared" si="32"/>
        <v>-0.79999999999999716</v>
      </c>
      <c r="Z73" s="32">
        <f t="shared" si="33"/>
        <v>-1218.3910000000033</v>
      </c>
      <c r="AA73" s="31">
        <f t="shared" si="34"/>
        <v>-8.4180429342706767E-2</v>
      </c>
    </row>
    <row r="74" spans="1:27" ht="15" thickBot="1">
      <c r="A74" t="s">
        <v>206</v>
      </c>
      <c r="B74" s="10" t="s">
        <v>73</v>
      </c>
      <c r="C74" s="17" t="s">
        <v>167</v>
      </c>
      <c r="D74" s="17">
        <v>49</v>
      </c>
      <c r="E74" s="18" t="s">
        <v>165</v>
      </c>
      <c r="F74" s="15">
        <v>11205</v>
      </c>
      <c r="G74" s="16">
        <v>7282</v>
      </c>
      <c r="H74" s="30">
        <f t="shared" si="21"/>
        <v>0.64988844265952694</v>
      </c>
      <c r="I74" s="17" t="s">
        <v>167</v>
      </c>
      <c r="J74" s="18" t="s">
        <v>165</v>
      </c>
      <c r="K74" s="14">
        <v>51.4</v>
      </c>
      <c r="L74" s="15">
        <v>12532</v>
      </c>
      <c r="M74" s="16">
        <v>9607</v>
      </c>
      <c r="N74" s="30">
        <f t="shared" si="25"/>
        <v>0.76659751037344404</v>
      </c>
      <c r="O74">
        <f t="shared" si="22"/>
        <v>74.5</v>
      </c>
      <c r="P74">
        <f t="shared" si="20"/>
        <v>25.5</v>
      </c>
      <c r="Q74" s="24">
        <f t="shared" si="26"/>
        <v>8347.7250000000004</v>
      </c>
      <c r="R74" s="24">
        <f t="shared" si="27"/>
        <v>2857.2750000000001</v>
      </c>
      <c r="S74">
        <f t="shared" si="23"/>
        <v>75.7</v>
      </c>
      <c r="T74">
        <f t="shared" si="24"/>
        <v>24.3</v>
      </c>
      <c r="U74" s="24">
        <f t="shared" si="28"/>
        <v>9486.7240000000002</v>
      </c>
      <c r="V74" s="24">
        <f t="shared" si="29"/>
        <v>3045.2759999999998</v>
      </c>
      <c r="W74" s="25">
        <f t="shared" si="30"/>
        <v>-1327</v>
      </c>
      <c r="X74" s="31">
        <f t="shared" si="31"/>
        <v>-0.10588892435365464</v>
      </c>
      <c r="Y74">
        <f t="shared" si="32"/>
        <v>-2.3999999999999986</v>
      </c>
      <c r="Z74" s="32">
        <f t="shared" si="33"/>
        <v>-1138.9989999999998</v>
      </c>
      <c r="AA74" s="31">
        <f t="shared" si="34"/>
        <v>-0.12006241564527437</v>
      </c>
    </row>
    <row r="75" spans="1:27" ht="15" thickBot="1">
      <c r="A75" t="s">
        <v>206</v>
      </c>
      <c r="B75" s="10" t="s">
        <v>119</v>
      </c>
      <c r="C75" s="17" t="s">
        <v>167</v>
      </c>
      <c r="D75" s="17">
        <v>67</v>
      </c>
      <c r="E75" s="18" t="s">
        <v>165</v>
      </c>
      <c r="F75" s="15">
        <v>4675</v>
      </c>
      <c r="G75" s="16">
        <v>2613</v>
      </c>
      <c r="H75" s="30">
        <f t="shared" si="21"/>
        <v>0.55893048128342249</v>
      </c>
      <c r="I75" s="17" t="s">
        <v>167</v>
      </c>
      <c r="J75" s="18" t="s">
        <v>165</v>
      </c>
      <c r="K75" s="14">
        <v>67.7</v>
      </c>
      <c r="L75" s="15">
        <v>5333</v>
      </c>
      <c r="M75" s="16">
        <v>3495</v>
      </c>
      <c r="N75" s="30">
        <f t="shared" si="25"/>
        <v>0.65535345959122449</v>
      </c>
      <c r="O75">
        <f t="shared" si="22"/>
        <v>83.5</v>
      </c>
      <c r="P75">
        <f t="shared" si="20"/>
        <v>16.5</v>
      </c>
      <c r="Q75" s="24">
        <f t="shared" si="26"/>
        <v>3903.625</v>
      </c>
      <c r="R75" s="24">
        <f t="shared" si="27"/>
        <v>771.375</v>
      </c>
      <c r="S75">
        <f t="shared" si="23"/>
        <v>83.85</v>
      </c>
      <c r="T75">
        <f t="shared" si="24"/>
        <v>16.149999999999999</v>
      </c>
      <c r="U75" s="24">
        <f t="shared" si="28"/>
        <v>4471.7204999999994</v>
      </c>
      <c r="V75" s="24">
        <f t="shared" si="29"/>
        <v>861.27949999999987</v>
      </c>
      <c r="W75" s="25">
        <f t="shared" si="30"/>
        <v>-658</v>
      </c>
      <c r="X75" s="31">
        <f t="shared" si="31"/>
        <v>-0.12338271141946372</v>
      </c>
      <c r="Y75">
        <f t="shared" si="32"/>
        <v>-0.70000000000000284</v>
      </c>
      <c r="Z75" s="32">
        <f t="shared" si="33"/>
        <v>-568.09549999999945</v>
      </c>
      <c r="AA75" s="31">
        <f t="shared" si="34"/>
        <v>-0.12704181757334779</v>
      </c>
    </row>
    <row r="76" spans="1:27" ht="15" thickBot="1">
      <c r="A76" t="s">
        <v>206</v>
      </c>
      <c r="B76" s="10" t="s">
        <v>12</v>
      </c>
      <c r="C76" s="11" t="s">
        <v>166</v>
      </c>
      <c r="D76" s="11">
        <v>25</v>
      </c>
      <c r="E76" s="12" t="s">
        <v>164</v>
      </c>
      <c r="F76" s="15">
        <v>109380</v>
      </c>
      <c r="G76" s="16">
        <v>83327</v>
      </c>
      <c r="H76" s="30">
        <f t="shared" si="21"/>
        <v>0.76181203144999088</v>
      </c>
      <c r="I76" s="11" t="s">
        <v>166</v>
      </c>
      <c r="J76" s="12" t="s">
        <v>164</v>
      </c>
      <c r="K76" s="14">
        <v>19.8</v>
      </c>
      <c r="L76" s="15">
        <v>121709</v>
      </c>
      <c r="M76" s="16">
        <v>104925</v>
      </c>
      <c r="N76" s="30">
        <f t="shared" si="25"/>
        <v>0.86209729765259757</v>
      </c>
      <c r="O76">
        <f t="shared" si="22"/>
        <v>62.5</v>
      </c>
      <c r="P76">
        <f t="shared" si="20"/>
        <v>37.5</v>
      </c>
      <c r="Q76" s="24">
        <f t="shared" si="26"/>
        <v>68362.5</v>
      </c>
      <c r="R76" s="24">
        <f t="shared" si="27"/>
        <v>41017.5</v>
      </c>
      <c r="S76">
        <f t="shared" si="23"/>
        <v>59.9</v>
      </c>
      <c r="T76">
        <f t="shared" si="24"/>
        <v>40.1</v>
      </c>
      <c r="U76" s="24">
        <f t="shared" si="28"/>
        <v>72903.690999999992</v>
      </c>
      <c r="V76" s="24">
        <f t="shared" si="29"/>
        <v>48805.309000000001</v>
      </c>
      <c r="W76" s="25">
        <f t="shared" si="30"/>
        <v>-12329</v>
      </c>
      <c r="X76" s="31">
        <f t="shared" si="31"/>
        <v>-0.10129900007394688</v>
      </c>
      <c r="Y76">
        <f t="shared" si="32"/>
        <v>5.1999999999999993</v>
      </c>
      <c r="Z76" s="32">
        <f t="shared" si="33"/>
        <v>-4541.1909999999916</v>
      </c>
      <c r="AA76" s="31">
        <f t="shared" si="34"/>
        <v>-6.2290275536254977E-2</v>
      </c>
    </row>
    <row r="77" spans="1:27" ht="15" thickBot="1">
      <c r="A77" t="s">
        <v>206</v>
      </c>
      <c r="B77" s="10" t="s">
        <v>20</v>
      </c>
      <c r="C77" s="17" t="s">
        <v>167</v>
      </c>
      <c r="D77" s="17">
        <v>11</v>
      </c>
      <c r="E77" s="18" t="s">
        <v>165</v>
      </c>
      <c r="F77" s="15">
        <v>66387</v>
      </c>
      <c r="G77" s="16">
        <v>47228</v>
      </c>
      <c r="H77" s="30">
        <f t="shared" si="21"/>
        <v>0.71140434121138174</v>
      </c>
      <c r="I77" s="17" t="s">
        <v>167</v>
      </c>
      <c r="J77" s="18" t="s">
        <v>165</v>
      </c>
      <c r="K77" s="14">
        <v>14.1</v>
      </c>
      <c r="L77" s="15">
        <v>74162</v>
      </c>
      <c r="M77" s="16">
        <v>55678</v>
      </c>
      <c r="N77" s="30">
        <f t="shared" si="25"/>
        <v>0.75076184568916693</v>
      </c>
      <c r="O77">
        <f t="shared" si="22"/>
        <v>55.5</v>
      </c>
      <c r="P77">
        <f t="shared" si="20"/>
        <v>44.5</v>
      </c>
      <c r="Q77" s="24">
        <f t="shared" si="26"/>
        <v>36844.785000000003</v>
      </c>
      <c r="R77" s="24">
        <f t="shared" si="27"/>
        <v>29542.215</v>
      </c>
      <c r="S77">
        <f t="shared" si="23"/>
        <v>57.05</v>
      </c>
      <c r="T77">
        <f t="shared" si="24"/>
        <v>42.95</v>
      </c>
      <c r="U77" s="24">
        <f t="shared" si="28"/>
        <v>42309.421000000002</v>
      </c>
      <c r="V77" s="24">
        <f t="shared" si="29"/>
        <v>31852.579000000005</v>
      </c>
      <c r="W77" s="25">
        <f t="shared" si="30"/>
        <v>-7775</v>
      </c>
      <c r="X77" s="31">
        <f t="shared" si="31"/>
        <v>-0.10483805722607265</v>
      </c>
      <c r="Y77">
        <f t="shared" si="32"/>
        <v>-3.0999999999999996</v>
      </c>
      <c r="Z77" s="32">
        <f t="shared" si="33"/>
        <v>-5464.6359999999986</v>
      </c>
      <c r="AA77" s="31">
        <f t="shared" si="34"/>
        <v>-0.12915884620590762</v>
      </c>
    </row>
    <row r="78" spans="1:27" ht="15" thickBot="1">
      <c r="A78" t="s">
        <v>206</v>
      </c>
      <c r="B78" s="10" t="s">
        <v>132</v>
      </c>
      <c r="C78" s="17" t="s">
        <v>167</v>
      </c>
      <c r="D78" s="17">
        <v>51</v>
      </c>
      <c r="E78" s="18" t="s">
        <v>165</v>
      </c>
      <c r="F78" s="15">
        <v>3616</v>
      </c>
      <c r="G78" s="16">
        <v>2432</v>
      </c>
      <c r="H78" s="30">
        <f t="shared" si="21"/>
        <v>0.67256637168141598</v>
      </c>
      <c r="I78" s="17" t="s">
        <v>167</v>
      </c>
      <c r="J78" s="18" t="s">
        <v>165</v>
      </c>
      <c r="K78" s="14">
        <v>51</v>
      </c>
      <c r="L78" s="15">
        <v>4144</v>
      </c>
      <c r="M78" s="16">
        <v>3250</v>
      </c>
      <c r="N78" s="30">
        <f t="shared" si="25"/>
        <v>0.78426640926640923</v>
      </c>
      <c r="O78">
        <f t="shared" si="22"/>
        <v>75.5</v>
      </c>
      <c r="P78">
        <f t="shared" si="20"/>
        <v>24.5</v>
      </c>
      <c r="Q78" s="24">
        <f t="shared" si="26"/>
        <v>2730.08</v>
      </c>
      <c r="R78" s="24">
        <f t="shared" si="27"/>
        <v>885.92</v>
      </c>
      <c r="S78">
        <f t="shared" si="23"/>
        <v>75.5</v>
      </c>
      <c r="T78">
        <f t="shared" si="24"/>
        <v>24.5</v>
      </c>
      <c r="U78" s="24">
        <f t="shared" si="28"/>
        <v>3128.72</v>
      </c>
      <c r="V78" s="24">
        <f t="shared" si="29"/>
        <v>1015.28</v>
      </c>
      <c r="W78" s="25">
        <f t="shared" si="30"/>
        <v>-528</v>
      </c>
      <c r="X78" s="31">
        <f t="shared" si="31"/>
        <v>-0.12741312741312741</v>
      </c>
      <c r="Y78">
        <f t="shared" si="32"/>
        <v>0</v>
      </c>
      <c r="Z78" s="32">
        <f t="shared" si="33"/>
        <v>-398.63999999999987</v>
      </c>
      <c r="AA78" s="31">
        <f t="shared" si="34"/>
        <v>-0.12741312741312738</v>
      </c>
    </row>
    <row r="79" spans="1:27" ht="15" thickBot="1">
      <c r="A79" t="s">
        <v>206</v>
      </c>
      <c r="B79" s="10" t="s">
        <v>34</v>
      </c>
      <c r="C79" s="17" t="s">
        <v>167</v>
      </c>
      <c r="D79" s="17">
        <v>58</v>
      </c>
      <c r="E79" s="18" t="s">
        <v>165</v>
      </c>
      <c r="F79" s="15">
        <v>32578</v>
      </c>
      <c r="G79" s="16">
        <v>22207</v>
      </c>
      <c r="H79" s="30">
        <f t="shared" si="21"/>
        <v>0.68165633249432134</v>
      </c>
      <c r="I79" s="17" t="s">
        <v>167</v>
      </c>
      <c r="J79" s="18" t="s">
        <v>165</v>
      </c>
      <c r="K79" s="14">
        <v>58.6</v>
      </c>
      <c r="L79" s="15">
        <v>37383</v>
      </c>
      <c r="M79" s="16">
        <v>31227</v>
      </c>
      <c r="N79" s="30">
        <f t="shared" si="25"/>
        <v>0.83532621779953453</v>
      </c>
      <c r="O79">
        <f t="shared" si="22"/>
        <v>79</v>
      </c>
      <c r="P79">
        <f t="shared" si="20"/>
        <v>21</v>
      </c>
      <c r="Q79" s="24">
        <f t="shared" si="26"/>
        <v>25736.620000000003</v>
      </c>
      <c r="R79" s="24">
        <f t="shared" si="27"/>
        <v>6841.38</v>
      </c>
      <c r="S79">
        <f t="shared" si="23"/>
        <v>79.3</v>
      </c>
      <c r="T79">
        <f t="shared" si="24"/>
        <v>20.7</v>
      </c>
      <c r="U79" s="24">
        <f t="shared" si="28"/>
        <v>29644.718999999997</v>
      </c>
      <c r="V79" s="24">
        <f t="shared" si="29"/>
        <v>7738.2809999999999</v>
      </c>
      <c r="W79" s="25">
        <f t="shared" si="30"/>
        <v>-4805</v>
      </c>
      <c r="X79" s="31">
        <f t="shared" si="31"/>
        <v>-0.12853436053821254</v>
      </c>
      <c r="Y79">
        <f t="shared" si="32"/>
        <v>-0.60000000000000142</v>
      </c>
      <c r="Z79" s="32">
        <f t="shared" si="33"/>
        <v>-3908.0989999999947</v>
      </c>
      <c r="AA79" s="31">
        <f t="shared" si="34"/>
        <v>-0.13183120406707161</v>
      </c>
    </row>
    <row r="80" spans="1:27" ht="15" thickBot="1">
      <c r="A80" t="s">
        <v>206</v>
      </c>
      <c r="B80" s="10" t="s">
        <v>107</v>
      </c>
      <c r="C80" s="17" t="s">
        <v>167</v>
      </c>
      <c r="D80" s="17">
        <v>51</v>
      </c>
      <c r="E80" s="18" t="s">
        <v>165</v>
      </c>
      <c r="F80" s="15">
        <v>6800</v>
      </c>
      <c r="G80" s="16">
        <v>4521</v>
      </c>
      <c r="H80" s="30">
        <f t="shared" si="21"/>
        <v>0.66485294117647054</v>
      </c>
      <c r="I80" s="17" t="s">
        <v>167</v>
      </c>
      <c r="J80" s="18" t="s">
        <v>165</v>
      </c>
      <c r="K80" s="14">
        <v>53.5</v>
      </c>
      <c r="L80" s="15">
        <v>7592</v>
      </c>
      <c r="M80" s="16">
        <v>5723</v>
      </c>
      <c r="N80" s="30">
        <f t="shared" si="25"/>
        <v>0.75381981032665968</v>
      </c>
      <c r="O80">
        <f t="shared" si="22"/>
        <v>75.5</v>
      </c>
      <c r="P80">
        <f t="shared" si="20"/>
        <v>24.5</v>
      </c>
      <c r="Q80" s="24">
        <f t="shared" si="26"/>
        <v>5134</v>
      </c>
      <c r="R80" s="24">
        <f t="shared" si="27"/>
        <v>1666</v>
      </c>
      <c r="S80">
        <f t="shared" si="23"/>
        <v>76.75</v>
      </c>
      <c r="T80">
        <f t="shared" si="24"/>
        <v>23.25</v>
      </c>
      <c r="U80" s="24">
        <f t="shared" si="28"/>
        <v>5826.86</v>
      </c>
      <c r="V80" s="24">
        <f t="shared" si="29"/>
        <v>1765.14</v>
      </c>
      <c r="W80" s="25">
        <f t="shared" si="30"/>
        <v>-792</v>
      </c>
      <c r="X80" s="31">
        <f t="shared" si="31"/>
        <v>-0.10432033719704953</v>
      </c>
      <c r="Y80">
        <f t="shared" si="32"/>
        <v>-2.5</v>
      </c>
      <c r="Z80" s="32">
        <f t="shared" si="33"/>
        <v>-692.85999999999967</v>
      </c>
      <c r="AA80" s="31">
        <f t="shared" si="34"/>
        <v>-0.11890795385507799</v>
      </c>
    </row>
    <row r="81" spans="1:27" ht="15" thickBot="1">
      <c r="A81" t="s">
        <v>206</v>
      </c>
      <c r="B81" s="10" t="s">
        <v>116</v>
      </c>
      <c r="C81" s="17" t="s">
        <v>167</v>
      </c>
      <c r="D81" s="17">
        <v>63</v>
      </c>
      <c r="E81" s="18" t="s">
        <v>165</v>
      </c>
      <c r="F81" s="15">
        <v>5086</v>
      </c>
      <c r="G81" s="16">
        <v>3032</v>
      </c>
      <c r="H81" s="30">
        <f t="shared" si="21"/>
        <v>0.59614628391663393</v>
      </c>
      <c r="I81" s="17" t="s">
        <v>167</v>
      </c>
      <c r="J81" s="18" t="s">
        <v>165</v>
      </c>
      <c r="K81" s="14">
        <v>62.5</v>
      </c>
      <c r="L81" s="15">
        <v>5698</v>
      </c>
      <c r="M81" s="16">
        <v>4032</v>
      </c>
      <c r="N81" s="30">
        <f t="shared" si="25"/>
        <v>0.70761670761670759</v>
      </c>
      <c r="O81">
        <f t="shared" si="22"/>
        <v>81.5</v>
      </c>
      <c r="P81">
        <f t="shared" si="20"/>
        <v>18.5</v>
      </c>
      <c r="Q81" s="24">
        <f t="shared" si="26"/>
        <v>4145.09</v>
      </c>
      <c r="R81" s="24">
        <f t="shared" si="27"/>
        <v>940.91</v>
      </c>
      <c r="S81">
        <f t="shared" si="23"/>
        <v>81.25</v>
      </c>
      <c r="T81">
        <f t="shared" si="24"/>
        <v>18.75</v>
      </c>
      <c r="U81" s="24">
        <f t="shared" si="28"/>
        <v>4629.625</v>
      </c>
      <c r="V81" s="24">
        <f t="shared" si="29"/>
        <v>1068.375</v>
      </c>
      <c r="W81" s="25">
        <f t="shared" si="30"/>
        <v>-612</v>
      </c>
      <c r="X81" s="31">
        <f t="shared" si="31"/>
        <v>-0.10740610740610741</v>
      </c>
      <c r="Y81">
        <f t="shared" si="32"/>
        <v>0.5</v>
      </c>
      <c r="Z81" s="32">
        <f t="shared" si="33"/>
        <v>-484.53499999999985</v>
      </c>
      <c r="AA81" s="31">
        <f t="shared" si="34"/>
        <v>-0.10465966465966463</v>
      </c>
    </row>
    <row r="82" spans="1:27" ht="15" thickBot="1">
      <c r="A82" t="s">
        <v>206</v>
      </c>
      <c r="B82" s="10" t="s">
        <v>108</v>
      </c>
      <c r="C82" s="11" t="s">
        <v>166</v>
      </c>
      <c r="D82" s="11">
        <v>8</v>
      </c>
      <c r="E82" s="12" t="s">
        <v>164</v>
      </c>
      <c r="F82" s="15">
        <v>6926</v>
      </c>
      <c r="G82" s="16">
        <v>4327</v>
      </c>
      <c r="H82" s="30">
        <f t="shared" si="21"/>
        <v>0.62474732890557316</v>
      </c>
      <c r="I82" s="11" t="s">
        <v>166</v>
      </c>
      <c r="J82" s="12" t="s">
        <v>164</v>
      </c>
      <c r="K82" s="14">
        <v>5</v>
      </c>
      <c r="L82" s="15">
        <v>7554</v>
      </c>
      <c r="M82" s="16">
        <v>5380</v>
      </c>
      <c r="N82" s="30">
        <f t="shared" si="25"/>
        <v>0.71220545406407199</v>
      </c>
      <c r="O82">
        <f t="shared" si="22"/>
        <v>54</v>
      </c>
      <c r="P82">
        <f t="shared" si="20"/>
        <v>46</v>
      </c>
      <c r="Q82" s="24">
        <f t="shared" si="26"/>
        <v>3740.0400000000004</v>
      </c>
      <c r="R82" s="24">
        <f t="shared" si="27"/>
        <v>3185.96</v>
      </c>
      <c r="S82">
        <f t="shared" si="23"/>
        <v>52.5</v>
      </c>
      <c r="T82">
        <f t="shared" si="24"/>
        <v>47.5</v>
      </c>
      <c r="U82" s="24">
        <f t="shared" si="28"/>
        <v>3965.8500000000004</v>
      </c>
      <c r="V82" s="24">
        <f t="shared" si="29"/>
        <v>3588.1499999999996</v>
      </c>
      <c r="W82" s="25">
        <f t="shared" si="30"/>
        <v>-628</v>
      </c>
      <c r="X82" s="31">
        <f t="shared" si="31"/>
        <v>-8.3134763039449291E-2</v>
      </c>
      <c r="Y82">
        <f t="shared" si="32"/>
        <v>3</v>
      </c>
      <c r="Z82" s="32">
        <f t="shared" si="33"/>
        <v>-225.80999999999995</v>
      </c>
      <c r="AA82" s="31">
        <f t="shared" si="34"/>
        <v>-5.6938613412004971E-2</v>
      </c>
    </row>
    <row r="83" spans="1:27" ht="15" thickBot="1">
      <c r="A83" t="s">
        <v>206</v>
      </c>
      <c r="B83" s="10" t="s">
        <v>144</v>
      </c>
      <c r="C83" s="17" t="s">
        <v>167</v>
      </c>
      <c r="D83" s="17">
        <v>25</v>
      </c>
      <c r="E83" s="18" t="s">
        <v>165</v>
      </c>
      <c r="F83" s="15">
        <v>3116</v>
      </c>
      <c r="G83" s="16">
        <v>2104</v>
      </c>
      <c r="H83" s="30">
        <f t="shared" si="21"/>
        <v>0.67522464698331197</v>
      </c>
      <c r="I83" s="17" t="s">
        <v>167</v>
      </c>
      <c r="J83" s="18" t="s">
        <v>165</v>
      </c>
      <c r="K83" s="14">
        <v>28.3</v>
      </c>
      <c r="L83" s="15">
        <v>3400</v>
      </c>
      <c r="M83" s="16">
        <v>2518</v>
      </c>
      <c r="N83" s="30">
        <f t="shared" si="25"/>
        <v>0.74058823529411766</v>
      </c>
      <c r="O83">
        <f t="shared" si="22"/>
        <v>62.5</v>
      </c>
      <c r="P83">
        <f t="shared" si="20"/>
        <v>37.5</v>
      </c>
      <c r="Q83" s="24">
        <f t="shared" si="26"/>
        <v>1947.5</v>
      </c>
      <c r="R83" s="24">
        <f t="shared" si="27"/>
        <v>1168.5</v>
      </c>
      <c r="S83">
        <f t="shared" si="23"/>
        <v>64.150000000000006</v>
      </c>
      <c r="T83">
        <f t="shared" si="24"/>
        <v>35.85</v>
      </c>
      <c r="U83" s="24">
        <f t="shared" si="28"/>
        <v>2181.1000000000004</v>
      </c>
      <c r="V83" s="24">
        <f t="shared" si="29"/>
        <v>1218.9000000000001</v>
      </c>
      <c r="W83" s="25">
        <f t="shared" si="30"/>
        <v>-284</v>
      </c>
      <c r="X83" s="31">
        <f t="shared" si="31"/>
        <v>-8.352941176470588E-2</v>
      </c>
      <c r="Y83">
        <f t="shared" si="32"/>
        <v>-3.3000000000000007</v>
      </c>
      <c r="Z83" s="32">
        <f t="shared" si="33"/>
        <v>-233.60000000000036</v>
      </c>
      <c r="AA83" s="31">
        <f t="shared" si="34"/>
        <v>-0.10710192104901212</v>
      </c>
    </row>
    <row r="84" spans="1:27" ht="15" thickBot="1">
      <c r="A84" t="s">
        <v>206</v>
      </c>
      <c r="B84" s="10" t="s">
        <v>135</v>
      </c>
      <c r="C84" s="17" t="s">
        <v>167</v>
      </c>
      <c r="D84" s="17">
        <v>42</v>
      </c>
      <c r="E84" s="18" t="s">
        <v>165</v>
      </c>
      <c r="F84" s="15">
        <v>3573</v>
      </c>
      <c r="G84" s="16">
        <v>2367</v>
      </c>
      <c r="H84" s="30">
        <f t="shared" si="21"/>
        <v>0.66246851385390426</v>
      </c>
      <c r="I84" s="17" t="s">
        <v>167</v>
      </c>
      <c r="J84" s="18" t="s">
        <v>165</v>
      </c>
      <c r="K84" s="14">
        <v>40.700000000000003</v>
      </c>
      <c r="L84" s="15">
        <v>4034</v>
      </c>
      <c r="M84" s="16">
        <v>3054</v>
      </c>
      <c r="N84" s="30">
        <f t="shared" si="25"/>
        <v>0.7570649479424888</v>
      </c>
      <c r="O84">
        <f t="shared" si="22"/>
        <v>71</v>
      </c>
      <c r="P84">
        <f t="shared" si="20"/>
        <v>29</v>
      </c>
      <c r="Q84" s="24">
        <f t="shared" si="26"/>
        <v>2536.83</v>
      </c>
      <c r="R84" s="24">
        <f t="shared" si="27"/>
        <v>1036.1699999999998</v>
      </c>
      <c r="S84">
        <f t="shared" si="23"/>
        <v>70.349999999999994</v>
      </c>
      <c r="T84">
        <f t="shared" si="24"/>
        <v>29.65</v>
      </c>
      <c r="U84" s="24">
        <f t="shared" si="28"/>
        <v>2837.9189999999994</v>
      </c>
      <c r="V84" s="24">
        <f t="shared" si="29"/>
        <v>1196.0809999999999</v>
      </c>
      <c r="W84" s="25">
        <f t="shared" si="30"/>
        <v>-461</v>
      </c>
      <c r="X84" s="31">
        <f t="shared" si="31"/>
        <v>-0.11427863163113534</v>
      </c>
      <c r="Y84">
        <f t="shared" si="32"/>
        <v>1.2999999999999972</v>
      </c>
      <c r="Z84" s="32">
        <f t="shared" si="33"/>
        <v>-301.08899999999949</v>
      </c>
      <c r="AA84" s="31">
        <f t="shared" si="34"/>
        <v>-0.10609499425459273</v>
      </c>
    </row>
    <row r="85" spans="1:27" ht="15" thickBot="1">
      <c r="A85" t="s">
        <v>206</v>
      </c>
      <c r="B85" s="10" t="s">
        <v>66</v>
      </c>
      <c r="C85" s="17" t="s">
        <v>167</v>
      </c>
      <c r="D85" s="17">
        <v>32</v>
      </c>
      <c r="E85" s="18" t="s">
        <v>165</v>
      </c>
      <c r="F85" s="15">
        <v>13332</v>
      </c>
      <c r="G85" s="16">
        <v>8171</v>
      </c>
      <c r="H85" s="30">
        <f t="shared" si="21"/>
        <v>0.61288628862886285</v>
      </c>
      <c r="I85" s="17" t="s">
        <v>167</v>
      </c>
      <c r="J85" s="18" t="s">
        <v>165</v>
      </c>
      <c r="K85" s="14">
        <v>34.799999999999997</v>
      </c>
      <c r="L85" s="15">
        <v>14842</v>
      </c>
      <c r="M85" s="16">
        <v>10938</v>
      </c>
      <c r="N85" s="30">
        <f t="shared" si="25"/>
        <v>0.73696267349413824</v>
      </c>
      <c r="O85">
        <f t="shared" si="22"/>
        <v>66</v>
      </c>
      <c r="P85">
        <f t="shared" si="20"/>
        <v>34</v>
      </c>
      <c r="Q85" s="24">
        <f t="shared" si="26"/>
        <v>8799.1200000000008</v>
      </c>
      <c r="R85" s="24">
        <f t="shared" si="27"/>
        <v>4532.88</v>
      </c>
      <c r="S85">
        <f t="shared" si="23"/>
        <v>67.400000000000006</v>
      </c>
      <c r="T85">
        <f t="shared" si="24"/>
        <v>32.6</v>
      </c>
      <c r="U85" s="24">
        <f t="shared" si="28"/>
        <v>10003.508</v>
      </c>
      <c r="V85" s="24">
        <f t="shared" si="29"/>
        <v>4838.4920000000002</v>
      </c>
      <c r="W85" s="25">
        <f t="shared" si="30"/>
        <v>-1510</v>
      </c>
      <c r="X85" s="31">
        <f t="shared" si="31"/>
        <v>-0.10173831020078157</v>
      </c>
      <c r="Y85">
        <f t="shared" si="32"/>
        <v>-2.7999999999999972</v>
      </c>
      <c r="Z85" s="32">
        <f t="shared" si="33"/>
        <v>-1204.387999999999</v>
      </c>
      <c r="AA85" s="31">
        <f t="shared" si="34"/>
        <v>-0.12039656488503823</v>
      </c>
    </row>
    <row r="86" spans="1:27" ht="15" thickBot="1">
      <c r="A86" t="s">
        <v>206</v>
      </c>
      <c r="B86" s="10" t="s">
        <v>96</v>
      </c>
      <c r="C86" s="17" t="s">
        <v>167</v>
      </c>
      <c r="D86" s="17">
        <v>40</v>
      </c>
      <c r="E86" s="23" t="s">
        <v>165</v>
      </c>
      <c r="F86" s="15">
        <v>7983</v>
      </c>
      <c r="G86" s="16">
        <v>4780</v>
      </c>
      <c r="H86" s="30">
        <f t="shared" si="21"/>
        <v>0.59877239133157956</v>
      </c>
      <c r="I86" s="17" t="s">
        <v>167</v>
      </c>
      <c r="J86" s="18" t="s">
        <v>165</v>
      </c>
      <c r="K86" s="14">
        <v>41.9</v>
      </c>
      <c r="L86" s="15">
        <v>8988</v>
      </c>
      <c r="M86" s="16">
        <v>6719</v>
      </c>
      <c r="N86" s="30">
        <f t="shared" si="25"/>
        <v>0.74755229194481532</v>
      </c>
      <c r="O86">
        <f t="shared" si="22"/>
        <v>70</v>
      </c>
      <c r="P86">
        <f t="shared" si="20"/>
        <v>30</v>
      </c>
      <c r="Q86" s="24">
        <f t="shared" si="26"/>
        <v>5588.0999999999995</v>
      </c>
      <c r="R86" s="24">
        <f t="shared" si="27"/>
        <v>2394.9</v>
      </c>
      <c r="S86">
        <f t="shared" si="23"/>
        <v>70.95</v>
      </c>
      <c r="T86">
        <f t="shared" si="24"/>
        <v>29.05</v>
      </c>
      <c r="U86" s="24">
        <f t="shared" si="28"/>
        <v>6376.9859999999999</v>
      </c>
      <c r="V86" s="24">
        <f t="shared" si="29"/>
        <v>2611.0139999999997</v>
      </c>
      <c r="W86" s="25">
        <f t="shared" si="30"/>
        <v>-1005</v>
      </c>
      <c r="X86" s="31">
        <f t="shared" si="31"/>
        <v>-0.11181575433911882</v>
      </c>
      <c r="Y86">
        <f t="shared" si="32"/>
        <v>-1.8999999999999986</v>
      </c>
      <c r="Z86" s="32">
        <f t="shared" si="33"/>
        <v>-788.88600000000042</v>
      </c>
      <c r="AA86" s="31">
        <f t="shared" si="34"/>
        <v>-0.12370828476023006</v>
      </c>
    </row>
    <row r="87" spans="1:27" ht="15" thickBot="1">
      <c r="A87" t="s">
        <v>206</v>
      </c>
      <c r="B87" s="10" t="s">
        <v>142</v>
      </c>
      <c r="C87" s="17" t="s">
        <v>167</v>
      </c>
      <c r="D87" s="17">
        <v>40</v>
      </c>
      <c r="E87" s="18" t="s">
        <v>165</v>
      </c>
      <c r="F87" s="15">
        <v>3032</v>
      </c>
      <c r="G87" s="16">
        <v>2067</v>
      </c>
      <c r="H87" s="30">
        <f t="shared" si="21"/>
        <v>0.68172823218997358</v>
      </c>
      <c r="I87" s="17" t="s">
        <v>167</v>
      </c>
      <c r="J87" s="18" t="s">
        <v>165</v>
      </c>
      <c r="K87" s="14">
        <v>43.7</v>
      </c>
      <c r="L87" s="15">
        <v>3519</v>
      </c>
      <c r="M87" s="16">
        <v>2831</v>
      </c>
      <c r="N87" s="30">
        <f t="shared" si="25"/>
        <v>0.80448991190679175</v>
      </c>
      <c r="O87">
        <f t="shared" si="22"/>
        <v>70</v>
      </c>
      <c r="P87">
        <f t="shared" si="20"/>
        <v>30</v>
      </c>
      <c r="Q87" s="24">
        <f t="shared" si="26"/>
        <v>2122.4</v>
      </c>
      <c r="R87" s="24">
        <f t="shared" si="27"/>
        <v>909.6</v>
      </c>
      <c r="S87">
        <f t="shared" si="23"/>
        <v>71.849999999999994</v>
      </c>
      <c r="T87">
        <f t="shared" si="24"/>
        <v>28.15</v>
      </c>
      <c r="U87" s="24">
        <f t="shared" si="28"/>
        <v>2528.4014999999995</v>
      </c>
      <c r="V87" s="24">
        <f t="shared" si="29"/>
        <v>990.59849999999994</v>
      </c>
      <c r="W87" s="25">
        <f t="shared" si="30"/>
        <v>-487</v>
      </c>
      <c r="X87" s="31">
        <f t="shared" si="31"/>
        <v>-0.13839158851946576</v>
      </c>
      <c r="Y87">
        <f t="shared" si="32"/>
        <v>-3.7000000000000028</v>
      </c>
      <c r="Z87" s="32">
        <f t="shared" si="33"/>
        <v>-406.0014999999994</v>
      </c>
      <c r="AA87" s="31">
        <f t="shared" si="34"/>
        <v>-0.16057635624721764</v>
      </c>
    </row>
    <row r="88" spans="1:27" ht="15" thickBot="1">
      <c r="A88" t="s">
        <v>206</v>
      </c>
      <c r="B88" s="10" t="s">
        <v>46</v>
      </c>
      <c r="C88" s="17" t="s">
        <v>167</v>
      </c>
      <c r="D88" s="17">
        <v>27</v>
      </c>
      <c r="E88" s="18" t="s">
        <v>165</v>
      </c>
      <c r="F88" s="15">
        <v>20244</v>
      </c>
      <c r="G88" s="16">
        <v>11624</v>
      </c>
      <c r="H88" s="30">
        <f t="shared" si="21"/>
        <v>0.57419482315747872</v>
      </c>
      <c r="I88" s="17" t="s">
        <v>167</v>
      </c>
      <c r="J88" s="18" t="s">
        <v>165</v>
      </c>
      <c r="K88" s="14">
        <v>29.7</v>
      </c>
      <c r="L88" s="15">
        <v>22474</v>
      </c>
      <c r="M88" s="16">
        <v>14914</v>
      </c>
      <c r="N88" s="30">
        <f t="shared" si="25"/>
        <v>0.66361128415057402</v>
      </c>
      <c r="O88">
        <f t="shared" si="22"/>
        <v>63.5</v>
      </c>
      <c r="P88">
        <f t="shared" si="20"/>
        <v>36.5</v>
      </c>
      <c r="Q88" s="24">
        <f t="shared" si="26"/>
        <v>12854.94</v>
      </c>
      <c r="R88" s="24">
        <f t="shared" si="27"/>
        <v>7389.0599999999995</v>
      </c>
      <c r="S88">
        <f t="shared" si="23"/>
        <v>64.849999999999994</v>
      </c>
      <c r="T88">
        <f t="shared" si="24"/>
        <v>35.15</v>
      </c>
      <c r="U88" s="24">
        <f t="shared" si="28"/>
        <v>14574.388999999999</v>
      </c>
      <c r="V88" s="24">
        <f t="shared" si="29"/>
        <v>7899.6109999999999</v>
      </c>
      <c r="W88" s="25">
        <f t="shared" si="30"/>
        <v>-2230</v>
      </c>
      <c r="X88" s="31">
        <f t="shared" si="31"/>
        <v>-9.9225772003203705E-2</v>
      </c>
      <c r="Y88">
        <f t="shared" si="32"/>
        <v>-2.6999999999999993</v>
      </c>
      <c r="Z88" s="32">
        <f t="shared" si="33"/>
        <v>-1719.4489999999987</v>
      </c>
      <c r="AA88" s="31">
        <f t="shared" si="34"/>
        <v>-0.11797743287900431</v>
      </c>
    </row>
    <row r="89" spans="1:27" ht="15" thickBot="1">
      <c r="A89" t="s">
        <v>206</v>
      </c>
      <c r="B89" s="10" t="s">
        <v>55</v>
      </c>
      <c r="C89" s="17" t="s">
        <v>167</v>
      </c>
      <c r="D89" s="17">
        <v>43</v>
      </c>
      <c r="E89" s="18" t="s">
        <v>165</v>
      </c>
      <c r="F89" s="15">
        <v>14890</v>
      </c>
      <c r="G89" s="16">
        <v>9436</v>
      </c>
      <c r="H89" s="30">
        <f t="shared" si="21"/>
        <v>0.6337139019476159</v>
      </c>
      <c r="I89" s="17" t="s">
        <v>167</v>
      </c>
      <c r="J89" s="18" t="s">
        <v>165</v>
      </c>
      <c r="K89" s="14">
        <v>44.9</v>
      </c>
      <c r="L89" s="15">
        <v>16559</v>
      </c>
      <c r="M89" s="16">
        <v>12573</v>
      </c>
      <c r="N89" s="30">
        <f t="shared" si="25"/>
        <v>0.75928498097711217</v>
      </c>
      <c r="O89">
        <f t="shared" si="22"/>
        <v>71.5</v>
      </c>
      <c r="P89">
        <f t="shared" si="20"/>
        <v>28.5</v>
      </c>
      <c r="Q89" s="24">
        <f t="shared" si="26"/>
        <v>10646.35</v>
      </c>
      <c r="R89" s="24">
        <f t="shared" si="27"/>
        <v>4243.6499999999996</v>
      </c>
      <c r="S89">
        <f t="shared" si="23"/>
        <v>72.45</v>
      </c>
      <c r="T89">
        <f t="shared" si="24"/>
        <v>27.55</v>
      </c>
      <c r="U89" s="24">
        <f t="shared" si="28"/>
        <v>11996.995500000001</v>
      </c>
      <c r="V89" s="24">
        <f t="shared" si="29"/>
        <v>4562.0045</v>
      </c>
      <c r="W89" s="25">
        <f t="shared" si="30"/>
        <v>-1669</v>
      </c>
      <c r="X89" s="31">
        <f t="shared" si="31"/>
        <v>-0.10079111057431005</v>
      </c>
      <c r="Y89">
        <f t="shared" si="32"/>
        <v>-1.8999999999999986</v>
      </c>
      <c r="Z89" s="32">
        <f t="shared" si="33"/>
        <v>-1350.6455000000005</v>
      </c>
      <c r="AA89" s="31">
        <f t="shared" si="34"/>
        <v>-0.11258197937975391</v>
      </c>
    </row>
    <row r="90" spans="1:27" ht="15" thickBot="1">
      <c r="A90" t="s">
        <v>206</v>
      </c>
      <c r="B90" s="10" t="s">
        <v>48</v>
      </c>
      <c r="C90" s="11" t="s">
        <v>166</v>
      </c>
      <c r="D90" s="11">
        <v>29</v>
      </c>
      <c r="E90" s="12" t="s">
        <v>164</v>
      </c>
      <c r="F90" s="15">
        <v>18315</v>
      </c>
      <c r="G90" s="16">
        <v>13969</v>
      </c>
      <c r="H90" s="30">
        <f t="shared" si="21"/>
        <v>0.76270816270816266</v>
      </c>
      <c r="I90" s="11" t="s">
        <v>166</v>
      </c>
      <c r="J90" s="12" t="s">
        <v>164</v>
      </c>
      <c r="K90" s="14">
        <v>23.7</v>
      </c>
      <c r="L90" s="15">
        <v>21091</v>
      </c>
      <c r="M90" s="16">
        <v>17631</v>
      </c>
      <c r="N90" s="30">
        <f t="shared" si="25"/>
        <v>0.8359489829785216</v>
      </c>
      <c r="O90">
        <f t="shared" si="22"/>
        <v>64.5</v>
      </c>
      <c r="P90">
        <f t="shared" si="20"/>
        <v>35.5</v>
      </c>
      <c r="Q90" s="24">
        <f t="shared" si="26"/>
        <v>11813.175000000001</v>
      </c>
      <c r="R90" s="24">
        <f t="shared" si="27"/>
        <v>6501.8249999999998</v>
      </c>
      <c r="S90">
        <f t="shared" si="23"/>
        <v>61.85</v>
      </c>
      <c r="T90">
        <f t="shared" si="24"/>
        <v>38.15</v>
      </c>
      <c r="U90" s="24">
        <f t="shared" si="28"/>
        <v>13044.783500000001</v>
      </c>
      <c r="V90" s="24">
        <f t="shared" si="29"/>
        <v>8046.2165000000005</v>
      </c>
      <c r="W90" s="25">
        <f t="shared" si="30"/>
        <v>-2776</v>
      </c>
      <c r="X90" s="31">
        <f t="shared" si="31"/>
        <v>-0.13162012232705894</v>
      </c>
      <c r="Y90">
        <f t="shared" si="32"/>
        <v>5.3000000000000007</v>
      </c>
      <c r="Z90" s="32">
        <f t="shared" si="33"/>
        <v>-1231.6085000000003</v>
      </c>
      <c r="AA90" s="31">
        <f t="shared" si="34"/>
        <v>-9.44138704946694E-2</v>
      </c>
    </row>
    <row r="91" spans="1:27" ht="15" thickBot="1">
      <c r="A91" t="s">
        <v>206</v>
      </c>
      <c r="B91" s="10" t="s">
        <v>125</v>
      </c>
      <c r="C91" s="17" t="s">
        <v>167</v>
      </c>
      <c r="D91" s="17">
        <v>38</v>
      </c>
      <c r="E91" s="18" t="s">
        <v>165</v>
      </c>
      <c r="F91" s="15">
        <v>4217</v>
      </c>
      <c r="G91" s="16">
        <v>2793</v>
      </c>
      <c r="H91" s="30">
        <f t="shared" si="21"/>
        <v>0.6623191842542091</v>
      </c>
      <c r="I91" s="17" t="s">
        <v>167</v>
      </c>
      <c r="J91" s="18" t="s">
        <v>165</v>
      </c>
      <c r="K91" s="14">
        <v>38.5</v>
      </c>
      <c r="L91" s="15">
        <v>4593</v>
      </c>
      <c r="M91" s="16">
        <v>3414</v>
      </c>
      <c r="N91" s="30">
        <f t="shared" si="25"/>
        <v>0.74330502939255394</v>
      </c>
      <c r="O91">
        <f t="shared" si="22"/>
        <v>69</v>
      </c>
      <c r="P91">
        <f t="shared" si="20"/>
        <v>31</v>
      </c>
      <c r="Q91" s="24">
        <f t="shared" si="26"/>
        <v>2909.7299999999996</v>
      </c>
      <c r="R91" s="24">
        <f t="shared" si="27"/>
        <v>1307.27</v>
      </c>
      <c r="S91">
        <f t="shared" si="23"/>
        <v>69.25</v>
      </c>
      <c r="T91">
        <f t="shared" si="24"/>
        <v>30.75</v>
      </c>
      <c r="U91" s="24">
        <f t="shared" si="28"/>
        <v>3180.6525000000001</v>
      </c>
      <c r="V91" s="24">
        <f t="shared" si="29"/>
        <v>1412.3475000000001</v>
      </c>
      <c r="W91" s="25">
        <f t="shared" si="30"/>
        <v>-376</v>
      </c>
      <c r="X91" s="31">
        <f t="shared" si="31"/>
        <v>-8.1863705639015891E-2</v>
      </c>
      <c r="Y91">
        <f t="shared" si="32"/>
        <v>-0.5</v>
      </c>
      <c r="Z91" s="32">
        <f t="shared" si="33"/>
        <v>-270.92250000000058</v>
      </c>
      <c r="AA91" s="31">
        <f t="shared" si="34"/>
        <v>-8.5178277098803018E-2</v>
      </c>
    </row>
    <row r="92" spans="1:27" ht="15" thickBot="1">
      <c r="A92" t="s">
        <v>206</v>
      </c>
      <c r="B92" s="10" t="s">
        <v>118</v>
      </c>
      <c r="C92" s="17" t="s">
        <v>167</v>
      </c>
      <c r="D92" s="17">
        <v>23</v>
      </c>
      <c r="E92" s="18" t="s">
        <v>165</v>
      </c>
      <c r="F92" s="15">
        <v>4633</v>
      </c>
      <c r="G92" s="16">
        <v>2805</v>
      </c>
      <c r="H92" s="30">
        <f t="shared" si="21"/>
        <v>0.60543924023311024</v>
      </c>
      <c r="I92" s="17" t="s">
        <v>167</v>
      </c>
      <c r="J92" s="18" t="s">
        <v>165</v>
      </c>
      <c r="K92" s="14">
        <v>24.4</v>
      </c>
      <c r="L92" s="15">
        <v>5581</v>
      </c>
      <c r="M92" s="16">
        <v>4043</v>
      </c>
      <c r="N92" s="30">
        <f t="shared" si="25"/>
        <v>0.72442214656871529</v>
      </c>
      <c r="O92">
        <f t="shared" si="22"/>
        <v>61.5</v>
      </c>
      <c r="P92">
        <f t="shared" si="20"/>
        <v>38.5</v>
      </c>
      <c r="Q92" s="24">
        <f t="shared" si="26"/>
        <v>2849.2950000000001</v>
      </c>
      <c r="R92" s="24">
        <f t="shared" si="27"/>
        <v>1783.7050000000002</v>
      </c>
      <c r="S92">
        <f t="shared" si="23"/>
        <v>62.2</v>
      </c>
      <c r="T92">
        <f t="shared" si="24"/>
        <v>37.799999999999997</v>
      </c>
      <c r="U92" s="24">
        <f t="shared" si="28"/>
        <v>3471.3820000000001</v>
      </c>
      <c r="V92" s="24">
        <f t="shared" si="29"/>
        <v>2109.6179999999995</v>
      </c>
      <c r="W92" s="25">
        <f t="shared" si="30"/>
        <v>-948</v>
      </c>
      <c r="X92" s="31">
        <f t="shared" si="31"/>
        <v>-0.16986203189392582</v>
      </c>
      <c r="Y92">
        <f t="shared" si="32"/>
        <v>-1.3999999999999986</v>
      </c>
      <c r="Z92" s="32">
        <f t="shared" si="33"/>
        <v>-622.08699999999999</v>
      </c>
      <c r="AA92" s="31">
        <f t="shared" si="34"/>
        <v>-0.17920442060251507</v>
      </c>
    </row>
    <row r="93" spans="1:27" ht="15" thickBot="1">
      <c r="A93" t="s">
        <v>206</v>
      </c>
      <c r="B93" s="10" t="s">
        <v>29</v>
      </c>
      <c r="C93" s="17" t="s">
        <v>167</v>
      </c>
      <c r="D93" s="17">
        <v>13</v>
      </c>
      <c r="E93" s="18" t="s">
        <v>165</v>
      </c>
      <c r="F93" s="15">
        <v>39833</v>
      </c>
      <c r="G93" s="16">
        <v>27988</v>
      </c>
      <c r="H93" s="30">
        <f t="shared" si="21"/>
        <v>0.70263349484096105</v>
      </c>
      <c r="I93" s="17" t="s">
        <v>167</v>
      </c>
      <c r="J93" s="18" t="s">
        <v>165</v>
      </c>
      <c r="K93" s="14">
        <v>14.2</v>
      </c>
      <c r="L93" s="15">
        <v>45772</v>
      </c>
      <c r="M93" s="16">
        <v>36978</v>
      </c>
      <c r="N93" s="30">
        <f t="shared" si="25"/>
        <v>0.80787380931573893</v>
      </c>
      <c r="O93">
        <f t="shared" si="22"/>
        <v>56.5</v>
      </c>
      <c r="P93">
        <f t="shared" si="20"/>
        <v>43.5</v>
      </c>
      <c r="Q93" s="24">
        <f t="shared" si="26"/>
        <v>22505.644999999997</v>
      </c>
      <c r="R93" s="24">
        <f t="shared" si="27"/>
        <v>17327.355</v>
      </c>
      <c r="S93">
        <f t="shared" si="23"/>
        <v>57.1</v>
      </c>
      <c r="T93">
        <f t="shared" si="24"/>
        <v>42.9</v>
      </c>
      <c r="U93" s="24">
        <f t="shared" si="28"/>
        <v>26135.812000000002</v>
      </c>
      <c r="V93" s="24">
        <f t="shared" si="29"/>
        <v>19636.187999999998</v>
      </c>
      <c r="W93" s="25">
        <f t="shared" si="30"/>
        <v>-5939</v>
      </c>
      <c r="X93" s="31">
        <f t="shared" si="31"/>
        <v>-0.12975181333566371</v>
      </c>
      <c r="Y93">
        <f t="shared" si="32"/>
        <v>-1.1999999999999993</v>
      </c>
      <c r="Z93" s="32">
        <f t="shared" si="33"/>
        <v>-3630.1670000000049</v>
      </c>
      <c r="AA93" s="31">
        <f t="shared" si="34"/>
        <v>-0.13889627764387058</v>
      </c>
    </row>
    <row r="94" spans="1:27" ht="15" thickBot="1">
      <c r="A94" t="s">
        <v>206</v>
      </c>
      <c r="B94" s="10" t="s">
        <v>62</v>
      </c>
      <c r="C94" s="17" t="s">
        <v>167</v>
      </c>
      <c r="D94" s="17">
        <v>59</v>
      </c>
      <c r="E94" s="18" t="s">
        <v>165</v>
      </c>
      <c r="F94" s="15">
        <v>13697</v>
      </c>
      <c r="G94" s="16">
        <v>10301</v>
      </c>
      <c r="H94" s="30">
        <f t="shared" si="21"/>
        <v>0.75206249543695702</v>
      </c>
      <c r="I94" s="17" t="s">
        <v>167</v>
      </c>
      <c r="J94" s="18" t="s">
        <v>165</v>
      </c>
      <c r="K94" s="14">
        <v>58.7</v>
      </c>
      <c r="L94" s="15">
        <v>15363</v>
      </c>
      <c r="M94" s="16">
        <v>12964</v>
      </c>
      <c r="N94" s="30">
        <f t="shared" si="25"/>
        <v>0.8438456030723166</v>
      </c>
      <c r="O94">
        <f t="shared" si="22"/>
        <v>79.5</v>
      </c>
      <c r="P94">
        <f t="shared" ref="P94:P125" si="35">(100-D94)/2</f>
        <v>20.5</v>
      </c>
      <c r="Q94" s="24">
        <f t="shared" si="26"/>
        <v>10889.115</v>
      </c>
      <c r="R94" s="24">
        <f t="shared" si="27"/>
        <v>2807.8849999999998</v>
      </c>
      <c r="S94">
        <f t="shared" si="23"/>
        <v>79.349999999999994</v>
      </c>
      <c r="T94">
        <f t="shared" si="24"/>
        <v>20.65</v>
      </c>
      <c r="U94" s="24">
        <f t="shared" si="28"/>
        <v>12190.540499999999</v>
      </c>
      <c r="V94" s="24">
        <f t="shared" si="29"/>
        <v>3172.4594999999999</v>
      </c>
      <c r="W94" s="25">
        <f t="shared" si="30"/>
        <v>-1666</v>
      </c>
      <c r="X94" s="31">
        <f t="shared" si="31"/>
        <v>-0.1084423615179327</v>
      </c>
      <c r="Y94">
        <f t="shared" si="32"/>
        <v>0.29999999999999716</v>
      </c>
      <c r="Z94" s="32">
        <f t="shared" si="33"/>
        <v>-1301.4254999999994</v>
      </c>
      <c r="AA94" s="31">
        <f t="shared" si="34"/>
        <v>-0.10675699736201191</v>
      </c>
    </row>
    <row r="95" spans="1:27" ht="15" thickBot="1">
      <c r="A95" t="s">
        <v>206</v>
      </c>
      <c r="B95" s="10" t="s">
        <v>124</v>
      </c>
      <c r="C95" s="11" t="s">
        <v>166</v>
      </c>
      <c r="D95" s="11">
        <v>25</v>
      </c>
      <c r="E95" s="12" t="s">
        <v>164</v>
      </c>
      <c r="F95" s="15">
        <v>4263</v>
      </c>
      <c r="G95" s="16">
        <v>3101</v>
      </c>
      <c r="H95" s="30">
        <f t="shared" si="21"/>
        <v>0.72742200328407225</v>
      </c>
      <c r="I95" s="11" t="s">
        <v>166</v>
      </c>
      <c r="J95" s="12" t="s">
        <v>164</v>
      </c>
      <c r="K95" s="14">
        <v>20.5</v>
      </c>
      <c r="L95" s="15">
        <v>4593</v>
      </c>
      <c r="M95" s="16">
        <v>3554</v>
      </c>
      <c r="N95" s="30">
        <f t="shared" si="25"/>
        <v>0.77378619638580448</v>
      </c>
      <c r="O95">
        <f t="shared" si="22"/>
        <v>62.5</v>
      </c>
      <c r="P95">
        <f t="shared" si="35"/>
        <v>37.5</v>
      </c>
      <c r="Q95" s="24">
        <f t="shared" si="26"/>
        <v>2664.375</v>
      </c>
      <c r="R95" s="24">
        <f t="shared" si="27"/>
        <v>1598.625</v>
      </c>
      <c r="S95">
        <f t="shared" si="23"/>
        <v>60.25</v>
      </c>
      <c r="T95">
        <f t="shared" si="24"/>
        <v>39.75</v>
      </c>
      <c r="U95" s="24">
        <f t="shared" si="28"/>
        <v>2767.2825000000003</v>
      </c>
      <c r="V95" s="24">
        <f t="shared" si="29"/>
        <v>1825.7175000000002</v>
      </c>
      <c r="W95" s="25">
        <f t="shared" si="30"/>
        <v>-330</v>
      </c>
      <c r="X95" s="31">
        <f t="shared" si="31"/>
        <v>-7.184846505551927E-2</v>
      </c>
      <c r="Y95">
        <f t="shared" si="32"/>
        <v>4.5</v>
      </c>
      <c r="Z95" s="32">
        <f t="shared" si="33"/>
        <v>-102.90750000000025</v>
      </c>
      <c r="AA95" s="31">
        <f t="shared" si="34"/>
        <v>-3.7187204414439165E-2</v>
      </c>
    </row>
    <row r="96" spans="1:27" ht="15" thickBot="1">
      <c r="A96" t="s">
        <v>206</v>
      </c>
      <c r="B96" s="10" t="s">
        <v>65</v>
      </c>
      <c r="C96" s="17" t="s">
        <v>167</v>
      </c>
      <c r="D96" s="17">
        <v>53</v>
      </c>
      <c r="E96" s="18" t="s">
        <v>165</v>
      </c>
      <c r="F96" s="15">
        <v>13199</v>
      </c>
      <c r="G96" s="16">
        <v>8236</v>
      </c>
      <c r="H96" s="30">
        <f t="shared" si="21"/>
        <v>0.62398666565648908</v>
      </c>
      <c r="I96" s="17" t="s">
        <v>167</v>
      </c>
      <c r="J96" s="18" t="s">
        <v>165</v>
      </c>
      <c r="K96" s="14">
        <v>52.9</v>
      </c>
      <c r="L96" s="15">
        <v>14798</v>
      </c>
      <c r="M96" s="16">
        <v>10499</v>
      </c>
      <c r="N96" s="30">
        <f t="shared" si="25"/>
        <v>0.70948776861738072</v>
      </c>
      <c r="O96">
        <f t="shared" si="22"/>
        <v>76.5</v>
      </c>
      <c r="P96">
        <f t="shared" si="35"/>
        <v>23.5</v>
      </c>
      <c r="Q96" s="24">
        <f t="shared" si="26"/>
        <v>10097.235000000001</v>
      </c>
      <c r="R96" s="24">
        <f t="shared" si="27"/>
        <v>3101.7649999999999</v>
      </c>
      <c r="S96">
        <f t="shared" si="23"/>
        <v>76.45</v>
      </c>
      <c r="T96">
        <f t="shared" si="24"/>
        <v>23.55</v>
      </c>
      <c r="U96" s="24">
        <f t="shared" si="28"/>
        <v>11313.071000000002</v>
      </c>
      <c r="V96" s="24">
        <f t="shared" si="29"/>
        <v>3484.9290000000001</v>
      </c>
      <c r="W96" s="25">
        <f t="shared" si="30"/>
        <v>-1599</v>
      </c>
      <c r="X96" s="31">
        <f t="shared" si="31"/>
        <v>-0.10805514258683606</v>
      </c>
      <c r="Y96">
        <f t="shared" si="32"/>
        <v>0.10000000000000142</v>
      </c>
      <c r="Z96" s="32">
        <f t="shared" si="33"/>
        <v>-1215.8360000000011</v>
      </c>
      <c r="AA96" s="31">
        <f t="shared" si="34"/>
        <v>-0.10747179081612773</v>
      </c>
    </row>
    <row r="97" spans="1:27" ht="15" thickBot="1">
      <c r="A97" t="s">
        <v>206</v>
      </c>
      <c r="B97" s="10" t="s">
        <v>141</v>
      </c>
      <c r="C97" s="17" t="s">
        <v>167</v>
      </c>
      <c r="D97" s="17">
        <v>24</v>
      </c>
      <c r="E97" s="18" t="s">
        <v>165</v>
      </c>
      <c r="F97" s="15">
        <v>3215</v>
      </c>
      <c r="G97" s="16">
        <v>2084</v>
      </c>
      <c r="H97" s="30">
        <f t="shared" si="21"/>
        <v>0.64821150855365472</v>
      </c>
      <c r="I97" s="17" t="s">
        <v>167</v>
      </c>
      <c r="J97" s="18" t="s">
        <v>165</v>
      </c>
      <c r="K97" s="14">
        <v>27.3</v>
      </c>
      <c r="L97" s="15">
        <v>3599</v>
      </c>
      <c r="M97" s="16">
        <v>2611</v>
      </c>
      <c r="N97" s="30">
        <f t="shared" si="25"/>
        <v>0.72547929980550152</v>
      </c>
      <c r="O97">
        <f t="shared" si="22"/>
        <v>62</v>
      </c>
      <c r="P97">
        <f t="shared" si="35"/>
        <v>38</v>
      </c>
      <c r="Q97" s="24">
        <f t="shared" si="26"/>
        <v>1993.3</v>
      </c>
      <c r="R97" s="24">
        <f t="shared" si="27"/>
        <v>1221.7</v>
      </c>
      <c r="S97">
        <f t="shared" si="23"/>
        <v>63.65</v>
      </c>
      <c r="T97">
        <f t="shared" si="24"/>
        <v>36.35</v>
      </c>
      <c r="U97" s="24">
        <f t="shared" si="28"/>
        <v>2290.7635</v>
      </c>
      <c r="V97" s="24">
        <f t="shared" si="29"/>
        <v>1308.2365</v>
      </c>
      <c r="W97" s="25">
        <f t="shared" si="30"/>
        <v>-384</v>
      </c>
      <c r="X97" s="31">
        <f t="shared" si="31"/>
        <v>-0.10669630452903585</v>
      </c>
      <c r="Y97">
        <f t="shared" si="32"/>
        <v>-3.3000000000000007</v>
      </c>
      <c r="Z97" s="32">
        <f t="shared" si="33"/>
        <v>-297.46350000000007</v>
      </c>
      <c r="AA97" s="31">
        <f t="shared" si="34"/>
        <v>-0.12985343096308286</v>
      </c>
    </row>
    <row r="98" spans="1:27" ht="15" thickBot="1">
      <c r="A98" t="s">
        <v>206</v>
      </c>
      <c r="B98" s="10" t="s">
        <v>88</v>
      </c>
      <c r="C98" s="17" t="s">
        <v>167</v>
      </c>
      <c r="D98" s="17">
        <v>19</v>
      </c>
      <c r="E98" s="18" t="s">
        <v>165</v>
      </c>
      <c r="F98" s="15">
        <v>9235</v>
      </c>
      <c r="G98" s="16">
        <v>6963</v>
      </c>
      <c r="H98" s="30">
        <f t="shared" ref="H98:H129" si="36">G98/F98</f>
        <v>0.75397942609637247</v>
      </c>
      <c r="I98" s="17" t="s">
        <v>167</v>
      </c>
      <c r="J98" s="18" t="s">
        <v>165</v>
      </c>
      <c r="K98" s="14">
        <v>21.5</v>
      </c>
      <c r="L98" s="15">
        <v>10370</v>
      </c>
      <c r="M98" s="16">
        <v>8908</v>
      </c>
      <c r="N98" s="30">
        <f t="shared" si="25"/>
        <v>0.85901639344262293</v>
      </c>
      <c r="O98">
        <f t="shared" ref="O98:O129" si="37">(D98+100)/2</f>
        <v>59.5</v>
      </c>
      <c r="P98">
        <f t="shared" si="35"/>
        <v>40.5</v>
      </c>
      <c r="Q98" s="24">
        <f t="shared" si="26"/>
        <v>5494.8249999999998</v>
      </c>
      <c r="R98" s="24">
        <f t="shared" si="27"/>
        <v>3740.1750000000002</v>
      </c>
      <c r="S98">
        <f t="shared" ref="S98:S129" si="38">100-T98</f>
        <v>60.75</v>
      </c>
      <c r="T98">
        <f t="shared" ref="T98:T129" si="39">(100-K98)/2</f>
        <v>39.25</v>
      </c>
      <c r="U98" s="24">
        <f t="shared" si="28"/>
        <v>6299.7750000000005</v>
      </c>
      <c r="V98" s="24">
        <f t="shared" si="29"/>
        <v>4070.2250000000004</v>
      </c>
      <c r="W98" s="25">
        <f t="shared" si="30"/>
        <v>-1135</v>
      </c>
      <c r="X98" s="31">
        <f t="shared" si="31"/>
        <v>-0.10945033751205401</v>
      </c>
      <c r="Y98">
        <f t="shared" si="32"/>
        <v>-2.5</v>
      </c>
      <c r="Z98" s="32">
        <f t="shared" si="33"/>
        <v>-804.95000000000073</v>
      </c>
      <c r="AA98" s="31">
        <f t="shared" si="34"/>
        <v>-0.12777440464143572</v>
      </c>
    </row>
    <row r="99" spans="1:27" ht="15" thickBot="1">
      <c r="A99" t="s">
        <v>206</v>
      </c>
      <c r="B99" s="10" t="s">
        <v>112</v>
      </c>
      <c r="C99" s="17" t="s">
        <v>167</v>
      </c>
      <c r="D99" s="17">
        <v>19</v>
      </c>
      <c r="E99" s="18" t="s">
        <v>165</v>
      </c>
      <c r="F99" s="15">
        <v>5938</v>
      </c>
      <c r="G99" s="16">
        <v>4376</v>
      </c>
      <c r="H99" s="30">
        <f t="shared" si="36"/>
        <v>0.73694846749747389</v>
      </c>
      <c r="I99" s="17" t="s">
        <v>167</v>
      </c>
      <c r="J99" s="18" t="s">
        <v>165</v>
      </c>
      <c r="K99" s="14">
        <v>22.3</v>
      </c>
      <c r="L99" s="15">
        <v>6602</v>
      </c>
      <c r="M99" s="16">
        <v>5326</v>
      </c>
      <c r="N99" s="30">
        <f t="shared" si="25"/>
        <v>0.80672523477734015</v>
      </c>
      <c r="O99">
        <f t="shared" si="37"/>
        <v>59.5</v>
      </c>
      <c r="P99">
        <f t="shared" si="35"/>
        <v>40.5</v>
      </c>
      <c r="Q99" s="24">
        <f t="shared" si="26"/>
        <v>3533.1099999999997</v>
      </c>
      <c r="R99" s="24">
        <f t="shared" si="27"/>
        <v>2404.8900000000003</v>
      </c>
      <c r="S99">
        <f t="shared" si="38"/>
        <v>61.15</v>
      </c>
      <c r="T99">
        <f t="shared" si="39"/>
        <v>38.85</v>
      </c>
      <c r="U99" s="24">
        <f t="shared" si="28"/>
        <v>4037.1229999999996</v>
      </c>
      <c r="V99" s="24">
        <f t="shared" si="29"/>
        <v>2564.877</v>
      </c>
      <c r="W99" s="25">
        <f t="shared" si="30"/>
        <v>-664</v>
      </c>
      <c r="X99" s="31">
        <f t="shared" si="31"/>
        <v>-0.1005755831566192</v>
      </c>
      <c r="Y99">
        <f t="shared" si="32"/>
        <v>-3.3000000000000007</v>
      </c>
      <c r="Z99" s="32">
        <f t="shared" si="33"/>
        <v>-504.01299999999992</v>
      </c>
      <c r="AA99" s="31">
        <f t="shared" si="34"/>
        <v>-0.12484459849254034</v>
      </c>
    </row>
    <row r="100" spans="1:27" ht="20.5" thickBot="1">
      <c r="A100" t="s">
        <v>206</v>
      </c>
      <c r="B100" s="10" t="s">
        <v>83</v>
      </c>
      <c r="C100" s="17" t="s">
        <v>167</v>
      </c>
      <c r="D100" s="17">
        <v>18</v>
      </c>
      <c r="E100" s="18" t="s">
        <v>165</v>
      </c>
      <c r="F100" s="15">
        <v>9845</v>
      </c>
      <c r="G100" s="16">
        <v>5875</v>
      </c>
      <c r="H100" s="30">
        <f t="shared" si="36"/>
        <v>0.59674961909598778</v>
      </c>
      <c r="I100" s="17" t="s">
        <v>167</v>
      </c>
      <c r="J100" s="18" t="s">
        <v>165</v>
      </c>
      <c r="K100" s="14">
        <v>21.3</v>
      </c>
      <c r="L100" s="15">
        <v>10778</v>
      </c>
      <c r="M100" s="16">
        <v>7336</v>
      </c>
      <c r="N100" s="30">
        <f t="shared" si="25"/>
        <v>0.68064575988123954</v>
      </c>
      <c r="O100">
        <f t="shared" si="37"/>
        <v>59</v>
      </c>
      <c r="P100">
        <f t="shared" si="35"/>
        <v>41</v>
      </c>
      <c r="Q100" s="24">
        <f t="shared" si="26"/>
        <v>5808.5499999999993</v>
      </c>
      <c r="R100" s="24">
        <f t="shared" si="27"/>
        <v>4036.45</v>
      </c>
      <c r="S100">
        <f t="shared" si="38"/>
        <v>60.65</v>
      </c>
      <c r="T100">
        <f t="shared" si="39"/>
        <v>39.35</v>
      </c>
      <c r="U100" s="24">
        <f t="shared" si="28"/>
        <v>6536.857</v>
      </c>
      <c r="V100" s="24">
        <f t="shared" si="29"/>
        <v>4241.143</v>
      </c>
      <c r="W100" s="25">
        <f t="shared" si="30"/>
        <v>-933</v>
      </c>
      <c r="X100" s="31">
        <f t="shared" si="31"/>
        <v>-8.6565225459268882E-2</v>
      </c>
      <c r="Y100">
        <f t="shared" si="32"/>
        <v>-3.3000000000000007</v>
      </c>
      <c r="Z100" s="32">
        <f t="shared" si="33"/>
        <v>-728.3070000000007</v>
      </c>
      <c r="AA100" s="31">
        <f t="shared" si="34"/>
        <v>-0.11141547076829135</v>
      </c>
    </row>
    <row r="101" spans="1:27" ht="15" thickBot="1">
      <c r="A101" t="s">
        <v>206</v>
      </c>
      <c r="B101" s="10" t="s">
        <v>150</v>
      </c>
      <c r="C101" s="17" t="s">
        <v>167</v>
      </c>
      <c r="D101" s="17">
        <v>47</v>
      </c>
      <c r="E101" s="18" t="s">
        <v>165</v>
      </c>
      <c r="F101" s="15">
        <v>2450</v>
      </c>
      <c r="G101" s="16">
        <v>1656</v>
      </c>
      <c r="H101" s="30">
        <f t="shared" si="36"/>
        <v>0.67591836734693878</v>
      </c>
      <c r="I101" s="17" t="s">
        <v>167</v>
      </c>
      <c r="J101" s="18" t="s">
        <v>165</v>
      </c>
      <c r="K101" s="14">
        <v>48.9</v>
      </c>
      <c r="L101" s="15">
        <v>2781</v>
      </c>
      <c r="M101" s="16">
        <v>2074</v>
      </c>
      <c r="N101" s="30">
        <f t="shared" si="25"/>
        <v>0.7457749011147069</v>
      </c>
      <c r="O101">
        <f t="shared" si="37"/>
        <v>73.5</v>
      </c>
      <c r="P101">
        <f t="shared" si="35"/>
        <v>26.5</v>
      </c>
      <c r="Q101" s="24">
        <f t="shared" si="26"/>
        <v>1800.75</v>
      </c>
      <c r="R101" s="24">
        <f t="shared" si="27"/>
        <v>649.25</v>
      </c>
      <c r="S101">
        <f t="shared" si="38"/>
        <v>74.45</v>
      </c>
      <c r="T101">
        <f t="shared" si="39"/>
        <v>25.55</v>
      </c>
      <c r="U101" s="24">
        <f t="shared" si="28"/>
        <v>2070.4545000000003</v>
      </c>
      <c r="V101" s="24">
        <f t="shared" si="29"/>
        <v>710.54550000000006</v>
      </c>
      <c r="W101" s="25">
        <f t="shared" si="30"/>
        <v>-331</v>
      </c>
      <c r="X101" s="31">
        <f t="shared" si="31"/>
        <v>-0.11902193455591514</v>
      </c>
      <c r="Y101">
        <f t="shared" si="32"/>
        <v>-1.8999999999999986</v>
      </c>
      <c r="Z101" s="32">
        <f t="shared" si="33"/>
        <v>-269.70450000000028</v>
      </c>
      <c r="AA101" s="31">
        <f t="shared" si="34"/>
        <v>-0.13026342766769336</v>
      </c>
    </row>
    <row r="102" spans="1:27" ht="15" thickBot="1">
      <c r="A102" t="s">
        <v>206</v>
      </c>
      <c r="B102" s="10" t="s">
        <v>97</v>
      </c>
      <c r="C102" s="17" t="s">
        <v>167</v>
      </c>
      <c r="D102" s="17">
        <v>10</v>
      </c>
      <c r="E102" s="23" t="s">
        <v>165</v>
      </c>
      <c r="F102" s="15">
        <v>7855</v>
      </c>
      <c r="G102" s="16">
        <v>5116</v>
      </c>
      <c r="H102" s="30">
        <f t="shared" si="36"/>
        <v>0.65130490133672825</v>
      </c>
      <c r="I102" s="17" t="s">
        <v>167</v>
      </c>
      <c r="J102" s="18" t="s">
        <v>165</v>
      </c>
      <c r="K102" s="14">
        <v>12.3</v>
      </c>
      <c r="L102" s="15">
        <v>8871</v>
      </c>
      <c r="M102" s="16">
        <v>6488</v>
      </c>
      <c r="N102" s="30">
        <f t="shared" si="25"/>
        <v>0.7313718859204148</v>
      </c>
      <c r="O102">
        <f t="shared" si="37"/>
        <v>55</v>
      </c>
      <c r="P102">
        <f t="shared" si="35"/>
        <v>45</v>
      </c>
      <c r="Q102" s="24">
        <f t="shared" si="26"/>
        <v>4320.25</v>
      </c>
      <c r="R102" s="24">
        <f t="shared" si="27"/>
        <v>3534.75</v>
      </c>
      <c r="S102">
        <f t="shared" si="38"/>
        <v>56.15</v>
      </c>
      <c r="T102">
        <f t="shared" si="39"/>
        <v>43.85</v>
      </c>
      <c r="U102" s="24">
        <f t="shared" si="28"/>
        <v>4981.0664999999999</v>
      </c>
      <c r="V102" s="24">
        <f t="shared" si="29"/>
        <v>3889.9335000000001</v>
      </c>
      <c r="W102" s="25">
        <f t="shared" si="30"/>
        <v>-1016</v>
      </c>
      <c r="X102" s="31">
        <f t="shared" si="31"/>
        <v>-0.11453049261639049</v>
      </c>
      <c r="Y102">
        <f t="shared" si="32"/>
        <v>-2.3000000000000007</v>
      </c>
      <c r="Z102" s="32">
        <f t="shared" si="33"/>
        <v>-660.81649999999991</v>
      </c>
      <c r="AA102" s="31">
        <f t="shared" si="34"/>
        <v>-0.13266566507393546</v>
      </c>
    </row>
    <row r="103" spans="1:27" ht="15" thickBot="1">
      <c r="A103" t="s">
        <v>206</v>
      </c>
      <c r="B103" s="10" t="s">
        <v>60</v>
      </c>
      <c r="C103" s="17" t="s">
        <v>167</v>
      </c>
      <c r="D103" s="17">
        <v>43</v>
      </c>
      <c r="E103" s="18" t="s">
        <v>165</v>
      </c>
      <c r="F103" s="15">
        <v>14111</v>
      </c>
      <c r="G103" s="16">
        <v>9333</v>
      </c>
      <c r="H103" s="30">
        <f t="shared" si="36"/>
        <v>0.66139890865282402</v>
      </c>
      <c r="I103" s="17" t="s">
        <v>167</v>
      </c>
      <c r="J103" s="18" t="s">
        <v>165</v>
      </c>
      <c r="K103" s="14">
        <v>43.6</v>
      </c>
      <c r="L103" s="15">
        <v>15428</v>
      </c>
      <c r="M103" s="16">
        <v>11602</v>
      </c>
      <c r="N103" s="30">
        <f t="shared" si="25"/>
        <v>0.75200933367902512</v>
      </c>
      <c r="O103">
        <f t="shared" si="37"/>
        <v>71.5</v>
      </c>
      <c r="P103">
        <f t="shared" si="35"/>
        <v>28.5</v>
      </c>
      <c r="Q103" s="24">
        <f t="shared" si="26"/>
        <v>10089.365</v>
      </c>
      <c r="R103" s="24">
        <f t="shared" si="27"/>
        <v>4021.6349999999998</v>
      </c>
      <c r="S103">
        <f t="shared" si="38"/>
        <v>71.8</v>
      </c>
      <c r="T103">
        <f t="shared" si="39"/>
        <v>28.2</v>
      </c>
      <c r="U103" s="24">
        <f t="shared" si="28"/>
        <v>11077.304</v>
      </c>
      <c r="V103" s="24">
        <f t="shared" si="29"/>
        <v>4350.6959999999999</v>
      </c>
      <c r="W103" s="25">
        <f t="shared" si="30"/>
        <v>-1317</v>
      </c>
      <c r="X103" s="31">
        <f t="shared" si="31"/>
        <v>-8.5364272750842629E-2</v>
      </c>
      <c r="Y103">
        <f t="shared" si="32"/>
        <v>-0.60000000000000142</v>
      </c>
      <c r="Z103" s="32">
        <f t="shared" si="33"/>
        <v>-987.93900000000031</v>
      </c>
      <c r="AA103" s="31">
        <f t="shared" si="34"/>
        <v>-8.9185870497009045E-2</v>
      </c>
    </row>
    <row r="104" spans="1:27" ht="20.5" thickBot="1">
      <c r="A104" t="s">
        <v>206</v>
      </c>
      <c r="B104" s="10" t="s">
        <v>137</v>
      </c>
      <c r="C104" s="17" t="s">
        <v>167</v>
      </c>
      <c r="D104" s="17">
        <v>50</v>
      </c>
      <c r="E104" s="18" t="s">
        <v>165</v>
      </c>
      <c r="F104" s="15">
        <v>3519</v>
      </c>
      <c r="G104" s="16">
        <v>1916</v>
      </c>
      <c r="H104" s="30">
        <f t="shared" si="36"/>
        <v>0.54447286160841146</v>
      </c>
      <c r="I104" s="17" t="s">
        <v>167</v>
      </c>
      <c r="J104" s="18" t="s">
        <v>165</v>
      </c>
      <c r="K104" s="14">
        <v>50.9</v>
      </c>
      <c r="L104" s="15">
        <v>3920</v>
      </c>
      <c r="M104" s="16">
        <v>2554</v>
      </c>
      <c r="N104" s="30">
        <f t="shared" si="25"/>
        <v>0.65153061224489794</v>
      </c>
      <c r="O104">
        <f t="shared" si="37"/>
        <v>75</v>
      </c>
      <c r="P104">
        <f t="shared" si="35"/>
        <v>25</v>
      </c>
      <c r="Q104" s="24">
        <f t="shared" si="26"/>
        <v>2639.25</v>
      </c>
      <c r="R104" s="24">
        <f t="shared" si="27"/>
        <v>879.75</v>
      </c>
      <c r="S104">
        <f t="shared" si="38"/>
        <v>75.45</v>
      </c>
      <c r="T104">
        <f t="shared" si="39"/>
        <v>24.55</v>
      </c>
      <c r="U104" s="24">
        <f t="shared" si="28"/>
        <v>2957.6400000000003</v>
      </c>
      <c r="V104" s="24">
        <f t="shared" si="29"/>
        <v>962.36</v>
      </c>
      <c r="W104" s="25">
        <f t="shared" si="30"/>
        <v>-401</v>
      </c>
      <c r="X104" s="31">
        <f t="shared" si="31"/>
        <v>-0.10229591836734694</v>
      </c>
      <c r="Y104">
        <f t="shared" si="32"/>
        <v>-0.89999999999999858</v>
      </c>
      <c r="Z104" s="32">
        <f t="shared" si="33"/>
        <v>-318.39000000000033</v>
      </c>
      <c r="AA104" s="31">
        <f t="shared" si="34"/>
        <v>-0.10765001825780024</v>
      </c>
    </row>
    <row r="105" spans="1:27" ht="15" thickBot="1">
      <c r="A105" t="s">
        <v>206</v>
      </c>
      <c r="B105" s="10" t="s">
        <v>79</v>
      </c>
      <c r="C105" s="17" t="s">
        <v>167</v>
      </c>
      <c r="D105" s="17">
        <v>43</v>
      </c>
      <c r="E105" s="18" t="s">
        <v>165</v>
      </c>
      <c r="F105" s="15">
        <v>10827</v>
      </c>
      <c r="G105" s="16">
        <v>7655</v>
      </c>
      <c r="H105" s="30">
        <f t="shared" si="36"/>
        <v>0.70702872448508358</v>
      </c>
      <c r="I105" s="17" t="s">
        <v>167</v>
      </c>
      <c r="J105" s="18" t="s">
        <v>165</v>
      </c>
      <c r="K105" s="14">
        <v>43.9</v>
      </c>
      <c r="L105" s="15">
        <v>11627</v>
      </c>
      <c r="M105" s="16">
        <v>9221</v>
      </c>
      <c r="N105" s="30">
        <f t="shared" si="25"/>
        <v>0.79306785929302481</v>
      </c>
      <c r="O105">
        <f t="shared" si="37"/>
        <v>71.5</v>
      </c>
      <c r="P105">
        <f t="shared" si="35"/>
        <v>28.5</v>
      </c>
      <c r="Q105" s="24">
        <f t="shared" si="26"/>
        <v>7741.3049999999994</v>
      </c>
      <c r="R105" s="24">
        <f t="shared" si="27"/>
        <v>3085.6949999999997</v>
      </c>
      <c r="S105">
        <f t="shared" si="38"/>
        <v>71.95</v>
      </c>
      <c r="T105">
        <f t="shared" si="39"/>
        <v>28.05</v>
      </c>
      <c r="U105" s="24">
        <f t="shared" si="28"/>
        <v>8365.6265000000003</v>
      </c>
      <c r="V105" s="24">
        <f t="shared" si="29"/>
        <v>3261.3735000000001</v>
      </c>
      <c r="W105" s="25">
        <f t="shared" si="30"/>
        <v>-800</v>
      </c>
      <c r="X105" s="31">
        <f t="shared" si="31"/>
        <v>-6.8805366818611852E-2</v>
      </c>
      <c r="Y105">
        <f t="shared" si="32"/>
        <v>-0.89999999999999858</v>
      </c>
      <c r="Z105" s="32">
        <f t="shared" si="33"/>
        <v>-624.32150000000092</v>
      </c>
      <c r="AA105" s="31">
        <f t="shared" si="34"/>
        <v>-7.4629377728016061E-2</v>
      </c>
    </row>
    <row r="106" spans="1:27" ht="15" thickBot="1">
      <c r="A106" t="s">
        <v>206</v>
      </c>
      <c r="B106" s="10" t="s">
        <v>63</v>
      </c>
      <c r="C106" s="17" t="s">
        <v>167</v>
      </c>
      <c r="D106" s="17">
        <v>69</v>
      </c>
      <c r="E106" s="18" t="s">
        <v>165</v>
      </c>
      <c r="F106" s="15">
        <v>12999</v>
      </c>
      <c r="G106" s="16">
        <v>7562</v>
      </c>
      <c r="H106" s="30">
        <f t="shared" si="36"/>
        <v>0.58173705669666897</v>
      </c>
      <c r="I106" s="17" t="s">
        <v>167</v>
      </c>
      <c r="J106" s="18" t="s">
        <v>165</v>
      </c>
      <c r="K106" s="14">
        <v>67.3</v>
      </c>
      <c r="L106" s="15">
        <v>15151</v>
      </c>
      <c r="M106" s="16">
        <v>10721</v>
      </c>
      <c r="N106" s="30">
        <f t="shared" si="25"/>
        <v>0.70761005874199723</v>
      </c>
      <c r="O106">
        <f t="shared" si="37"/>
        <v>84.5</v>
      </c>
      <c r="P106">
        <f t="shared" si="35"/>
        <v>15.5</v>
      </c>
      <c r="Q106" s="24">
        <f t="shared" si="26"/>
        <v>10984.154999999999</v>
      </c>
      <c r="R106" s="24">
        <f t="shared" si="27"/>
        <v>2014.845</v>
      </c>
      <c r="S106">
        <f t="shared" si="38"/>
        <v>83.65</v>
      </c>
      <c r="T106">
        <f t="shared" si="39"/>
        <v>16.350000000000001</v>
      </c>
      <c r="U106" s="24">
        <f t="shared" si="28"/>
        <v>12673.8115</v>
      </c>
      <c r="V106" s="24">
        <f t="shared" si="29"/>
        <v>2477.1885000000002</v>
      </c>
      <c r="W106" s="25">
        <f t="shared" si="30"/>
        <v>-2152</v>
      </c>
      <c r="X106" s="31">
        <f t="shared" si="31"/>
        <v>-0.14203682925219457</v>
      </c>
      <c r="Y106">
        <f t="shared" si="32"/>
        <v>1.7000000000000028</v>
      </c>
      <c r="Z106" s="32">
        <f t="shared" si="33"/>
        <v>-1689.656500000001</v>
      </c>
      <c r="AA106" s="31">
        <f t="shared" si="34"/>
        <v>-0.13331873367376507</v>
      </c>
    </row>
    <row r="107" spans="1:27" ht="20.5" thickBot="1">
      <c r="A107" t="s">
        <v>206</v>
      </c>
      <c r="B107" s="10" t="s">
        <v>18</v>
      </c>
      <c r="C107" s="11" t="s">
        <v>166</v>
      </c>
      <c r="D107" s="11">
        <v>26</v>
      </c>
      <c r="E107" s="12" t="s">
        <v>164</v>
      </c>
      <c r="F107" s="15">
        <v>71501</v>
      </c>
      <c r="G107" s="16">
        <v>54708</v>
      </c>
      <c r="H107" s="30">
        <f t="shared" si="36"/>
        <v>0.76513615194193085</v>
      </c>
      <c r="I107" s="11" t="s">
        <v>166</v>
      </c>
      <c r="J107" s="12" t="s">
        <v>164</v>
      </c>
      <c r="K107" s="14">
        <v>21.8</v>
      </c>
      <c r="L107" s="15">
        <v>79550</v>
      </c>
      <c r="M107" s="16">
        <v>66126</v>
      </c>
      <c r="N107" s="30">
        <f t="shared" si="25"/>
        <v>0.83125078566939037</v>
      </c>
      <c r="O107">
        <f t="shared" si="37"/>
        <v>63</v>
      </c>
      <c r="P107">
        <f t="shared" si="35"/>
        <v>37</v>
      </c>
      <c r="Q107" s="24">
        <f t="shared" si="26"/>
        <v>45045.63</v>
      </c>
      <c r="R107" s="24">
        <f t="shared" si="27"/>
        <v>26455.37</v>
      </c>
      <c r="S107">
        <f t="shared" si="38"/>
        <v>60.9</v>
      </c>
      <c r="T107">
        <f t="shared" si="39"/>
        <v>39.1</v>
      </c>
      <c r="U107" s="24">
        <f t="shared" si="28"/>
        <v>48445.95</v>
      </c>
      <c r="V107" s="24">
        <f t="shared" si="29"/>
        <v>31104.050000000003</v>
      </c>
      <c r="W107" s="25">
        <f t="shared" si="30"/>
        <v>-8049</v>
      </c>
      <c r="X107" s="31">
        <f t="shared" si="31"/>
        <v>-0.10118164676304212</v>
      </c>
      <c r="Y107">
        <f t="shared" si="32"/>
        <v>4.1999999999999993</v>
      </c>
      <c r="Z107" s="32">
        <f t="shared" si="33"/>
        <v>-3400.3199999999997</v>
      </c>
      <c r="AA107" s="31">
        <f t="shared" si="34"/>
        <v>-7.0187910444526325E-2</v>
      </c>
    </row>
    <row r="108" spans="1:27" ht="15" thickBot="1">
      <c r="A108" t="s">
        <v>206</v>
      </c>
      <c r="B108" s="10" t="s">
        <v>25</v>
      </c>
      <c r="C108" s="11" t="s">
        <v>166</v>
      </c>
      <c r="D108" s="11">
        <v>15</v>
      </c>
      <c r="E108" s="12" t="s">
        <v>164</v>
      </c>
      <c r="F108" s="15">
        <v>48797</v>
      </c>
      <c r="G108" s="16">
        <v>32650</v>
      </c>
      <c r="H108" s="30">
        <f t="shared" si="36"/>
        <v>0.66909851015431276</v>
      </c>
      <c r="I108" s="11" t="s">
        <v>166</v>
      </c>
      <c r="J108" s="12" t="s">
        <v>164</v>
      </c>
      <c r="K108" s="14">
        <v>10.8</v>
      </c>
      <c r="L108" s="15">
        <v>53778</v>
      </c>
      <c r="M108" s="16">
        <v>35830</v>
      </c>
      <c r="N108" s="30">
        <f t="shared" si="25"/>
        <v>0.66625757744802705</v>
      </c>
      <c r="O108">
        <f t="shared" si="37"/>
        <v>57.5</v>
      </c>
      <c r="P108">
        <f t="shared" si="35"/>
        <v>42.5</v>
      </c>
      <c r="Q108" s="24">
        <f t="shared" si="26"/>
        <v>28058.274999999998</v>
      </c>
      <c r="R108" s="24">
        <f t="shared" si="27"/>
        <v>20738.724999999999</v>
      </c>
      <c r="S108">
        <f t="shared" si="38"/>
        <v>55.4</v>
      </c>
      <c r="T108">
        <f t="shared" si="39"/>
        <v>44.6</v>
      </c>
      <c r="U108" s="24">
        <f t="shared" si="28"/>
        <v>29793.011999999995</v>
      </c>
      <c r="V108" s="24">
        <f t="shared" si="29"/>
        <v>23984.988000000001</v>
      </c>
      <c r="W108" s="25">
        <f t="shared" si="30"/>
        <v>-4981</v>
      </c>
      <c r="X108" s="31">
        <f t="shared" si="31"/>
        <v>-9.2621518092900437E-2</v>
      </c>
      <c r="Y108">
        <f t="shared" si="32"/>
        <v>4.1999999999999993</v>
      </c>
      <c r="Z108" s="32">
        <f t="shared" si="33"/>
        <v>-1734.7369999999974</v>
      </c>
      <c r="AA108" s="31">
        <f t="shared" si="34"/>
        <v>-5.8226304879815359E-2</v>
      </c>
    </row>
    <row r="109" spans="1:27" ht="15" thickBot="1">
      <c r="A109" t="s">
        <v>206</v>
      </c>
      <c r="B109" s="10" t="s">
        <v>43</v>
      </c>
      <c r="C109" s="17" t="s">
        <v>167</v>
      </c>
      <c r="D109" s="17">
        <v>38</v>
      </c>
      <c r="E109" s="18" t="s">
        <v>165</v>
      </c>
      <c r="F109" s="15">
        <v>23542</v>
      </c>
      <c r="G109" s="16">
        <v>17847</v>
      </c>
      <c r="H109" s="30">
        <f t="shared" si="36"/>
        <v>0.75809192082235999</v>
      </c>
      <c r="I109" s="17" t="s">
        <v>167</v>
      </c>
      <c r="J109" s="18" t="s">
        <v>165</v>
      </c>
      <c r="K109" s="14">
        <v>38.4</v>
      </c>
      <c r="L109" s="15">
        <v>25142</v>
      </c>
      <c r="M109" s="16">
        <v>21603</v>
      </c>
      <c r="N109" s="30">
        <f t="shared" si="25"/>
        <v>0.85923951952907485</v>
      </c>
      <c r="O109">
        <f t="shared" si="37"/>
        <v>69</v>
      </c>
      <c r="P109">
        <f t="shared" si="35"/>
        <v>31</v>
      </c>
      <c r="Q109" s="24">
        <f t="shared" si="26"/>
        <v>16243.98</v>
      </c>
      <c r="R109" s="24">
        <f t="shared" si="27"/>
        <v>7298.0199999999995</v>
      </c>
      <c r="S109">
        <f t="shared" si="38"/>
        <v>69.2</v>
      </c>
      <c r="T109">
        <f t="shared" si="39"/>
        <v>30.8</v>
      </c>
      <c r="U109" s="24">
        <f t="shared" si="28"/>
        <v>17398.264000000003</v>
      </c>
      <c r="V109" s="24">
        <f t="shared" si="29"/>
        <v>7743.7359999999999</v>
      </c>
      <c r="W109" s="25">
        <f t="shared" si="30"/>
        <v>-1600</v>
      </c>
      <c r="X109" s="31">
        <f t="shared" si="31"/>
        <v>-6.3638533131811309E-2</v>
      </c>
      <c r="Y109">
        <f t="shared" si="32"/>
        <v>-0.39999999999999858</v>
      </c>
      <c r="Z109" s="32">
        <f t="shared" si="33"/>
        <v>-1154.2840000000033</v>
      </c>
      <c r="AA109" s="31">
        <f t="shared" si="34"/>
        <v>-6.6344780145881396E-2</v>
      </c>
    </row>
    <row r="110" spans="1:27" ht="20.5" thickBot="1">
      <c r="A110" t="s">
        <v>206</v>
      </c>
      <c r="B110" s="10" t="s">
        <v>101</v>
      </c>
      <c r="C110" s="17" t="s">
        <v>167</v>
      </c>
      <c r="D110" s="17">
        <v>38</v>
      </c>
      <c r="E110" s="18" t="s">
        <v>165</v>
      </c>
      <c r="F110" s="15">
        <v>7222</v>
      </c>
      <c r="G110" s="16">
        <v>5242</v>
      </c>
      <c r="H110" s="30">
        <f t="shared" si="36"/>
        <v>0.72583771808363329</v>
      </c>
      <c r="I110" s="17" t="s">
        <v>167</v>
      </c>
      <c r="J110" s="18" t="s">
        <v>165</v>
      </c>
      <c r="K110" s="14">
        <v>39.4</v>
      </c>
      <c r="L110" s="15">
        <v>8057</v>
      </c>
      <c r="M110" s="16">
        <v>6556</v>
      </c>
      <c r="N110" s="30">
        <f t="shared" si="25"/>
        <v>0.81370237060940798</v>
      </c>
      <c r="O110">
        <f t="shared" si="37"/>
        <v>69</v>
      </c>
      <c r="P110">
        <f t="shared" si="35"/>
        <v>31</v>
      </c>
      <c r="Q110" s="24">
        <f t="shared" si="26"/>
        <v>4983.1799999999994</v>
      </c>
      <c r="R110" s="24">
        <f t="shared" si="27"/>
        <v>2238.8200000000002</v>
      </c>
      <c r="S110">
        <f t="shared" si="38"/>
        <v>69.7</v>
      </c>
      <c r="T110">
        <f t="shared" si="39"/>
        <v>30.3</v>
      </c>
      <c r="U110" s="24">
        <f t="shared" si="28"/>
        <v>5615.7290000000003</v>
      </c>
      <c r="V110" s="24">
        <f t="shared" si="29"/>
        <v>2441.2709999999997</v>
      </c>
      <c r="W110" s="25">
        <f t="shared" si="30"/>
        <v>-835</v>
      </c>
      <c r="X110" s="31">
        <f t="shared" si="31"/>
        <v>-0.10363658930122875</v>
      </c>
      <c r="Y110">
        <f t="shared" si="32"/>
        <v>-1.3999999999999986</v>
      </c>
      <c r="Z110" s="32">
        <f t="shared" si="33"/>
        <v>-632.54900000000089</v>
      </c>
      <c r="AA110" s="31">
        <f t="shared" si="34"/>
        <v>-0.11263880432976749</v>
      </c>
    </row>
    <row r="111" spans="1:27" ht="15" thickBot="1">
      <c r="A111" t="s">
        <v>206</v>
      </c>
      <c r="B111" s="10" t="s">
        <v>16</v>
      </c>
      <c r="C111" s="17" t="s">
        <v>167</v>
      </c>
      <c r="D111" s="17">
        <v>27</v>
      </c>
      <c r="E111" s="18" t="s">
        <v>165</v>
      </c>
      <c r="F111" s="15">
        <v>73955</v>
      </c>
      <c r="G111" s="16">
        <v>53007</v>
      </c>
      <c r="H111" s="30">
        <f t="shared" si="36"/>
        <v>0.71674667027246297</v>
      </c>
      <c r="I111" s="17" t="s">
        <v>167</v>
      </c>
      <c r="J111" s="18" t="s">
        <v>165</v>
      </c>
      <c r="K111" s="14">
        <v>29.2</v>
      </c>
      <c r="L111" s="15">
        <v>84548</v>
      </c>
      <c r="M111" s="16">
        <v>70685</v>
      </c>
      <c r="N111" s="30">
        <f t="shared" si="25"/>
        <v>0.83603396886975445</v>
      </c>
      <c r="O111">
        <f t="shared" si="37"/>
        <v>63.5</v>
      </c>
      <c r="P111">
        <f t="shared" si="35"/>
        <v>36.5</v>
      </c>
      <c r="Q111" s="24">
        <f t="shared" si="26"/>
        <v>46961.425000000003</v>
      </c>
      <c r="R111" s="24">
        <f t="shared" si="27"/>
        <v>26993.575000000001</v>
      </c>
      <c r="S111">
        <f t="shared" si="38"/>
        <v>64.599999999999994</v>
      </c>
      <c r="T111">
        <f t="shared" si="39"/>
        <v>35.4</v>
      </c>
      <c r="U111" s="24">
        <f t="shared" si="28"/>
        <v>54618.007999999994</v>
      </c>
      <c r="V111" s="24">
        <f t="shared" si="29"/>
        <v>29929.991999999998</v>
      </c>
      <c r="W111" s="25">
        <f t="shared" si="30"/>
        <v>-10593</v>
      </c>
      <c r="X111" s="31">
        <f t="shared" si="31"/>
        <v>-0.12528977622179116</v>
      </c>
      <c r="Y111">
        <f t="shared" si="32"/>
        <v>-2.1999999999999993</v>
      </c>
      <c r="Z111" s="32">
        <f t="shared" si="33"/>
        <v>-7656.5829999999914</v>
      </c>
      <c r="AA111" s="31">
        <f t="shared" si="34"/>
        <v>-0.14018422275671408</v>
      </c>
    </row>
    <row r="112" spans="1:27" ht="15" thickBot="1">
      <c r="A112" t="s">
        <v>206</v>
      </c>
      <c r="B112" s="10" t="s">
        <v>74</v>
      </c>
      <c r="C112" s="17" t="s">
        <v>167</v>
      </c>
      <c r="D112" s="17">
        <v>3</v>
      </c>
      <c r="E112" s="18" t="s">
        <v>165</v>
      </c>
      <c r="F112" s="15">
        <v>11052</v>
      </c>
      <c r="G112" s="16">
        <v>8489</v>
      </c>
      <c r="H112" s="30">
        <f t="shared" si="36"/>
        <v>0.76809627216793341</v>
      </c>
      <c r="I112" s="17" t="s">
        <v>167</v>
      </c>
      <c r="J112" s="18" t="s">
        <v>165</v>
      </c>
      <c r="K112" s="14">
        <v>6.3</v>
      </c>
      <c r="L112" s="15">
        <v>12432</v>
      </c>
      <c r="M112" s="16">
        <v>10610</v>
      </c>
      <c r="N112" s="30">
        <f t="shared" si="25"/>
        <v>0.85344272844272839</v>
      </c>
      <c r="O112">
        <f t="shared" si="37"/>
        <v>51.5</v>
      </c>
      <c r="P112">
        <f t="shared" si="35"/>
        <v>48.5</v>
      </c>
      <c r="Q112" s="24">
        <f t="shared" si="26"/>
        <v>5691.78</v>
      </c>
      <c r="R112" s="24">
        <f t="shared" si="27"/>
        <v>5360.22</v>
      </c>
      <c r="S112">
        <f t="shared" si="38"/>
        <v>53.15</v>
      </c>
      <c r="T112">
        <f t="shared" si="39"/>
        <v>46.85</v>
      </c>
      <c r="U112" s="24">
        <f t="shared" si="28"/>
        <v>6607.6079999999993</v>
      </c>
      <c r="V112" s="24">
        <f t="shared" si="29"/>
        <v>5824.3920000000007</v>
      </c>
      <c r="W112" s="25">
        <f t="shared" si="30"/>
        <v>-1380</v>
      </c>
      <c r="X112" s="31">
        <f t="shared" si="31"/>
        <v>-0.111003861003861</v>
      </c>
      <c r="Y112">
        <f t="shared" si="32"/>
        <v>-3.3</v>
      </c>
      <c r="Z112" s="32">
        <f t="shared" si="33"/>
        <v>-915.82799999999952</v>
      </c>
      <c r="AA112" s="31">
        <f t="shared" si="34"/>
        <v>-0.13860204782123872</v>
      </c>
    </row>
    <row r="113" spans="1:27" ht="15" thickBot="1">
      <c r="A113" t="s">
        <v>206</v>
      </c>
      <c r="B113" s="10" t="s">
        <v>54</v>
      </c>
      <c r="C113" s="17" t="s">
        <v>167</v>
      </c>
      <c r="D113" s="17">
        <v>66</v>
      </c>
      <c r="E113" s="18" t="s">
        <v>165</v>
      </c>
      <c r="F113" s="15">
        <v>15149</v>
      </c>
      <c r="G113" s="16">
        <v>7691</v>
      </c>
      <c r="H113" s="30">
        <f t="shared" si="36"/>
        <v>0.50769027658591326</v>
      </c>
      <c r="I113" s="17" t="s">
        <v>167</v>
      </c>
      <c r="J113" s="18" t="s">
        <v>165</v>
      </c>
      <c r="K113" s="14">
        <v>65.900000000000006</v>
      </c>
      <c r="L113" s="15">
        <v>16969</v>
      </c>
      <c r="M113" s="16">
        <v>10216</v>
      </c>
      <c r="N113" s="30">
        <f t="shared" si="25"/>
        <v>0.6020390123165773</v>
      </c>
      <c r="O113">
        <f t="shared" si="37"/>
        <v>83</v>
      </c>
      <c r="P113">
        <f t="shared" si="35"/>
        <v>17</v>
      </c>
      <c r="Q113" s="24">
        <f t="shared" si="26"/>
        <v>12573.67</v>
      </c>
      <c r="R113" s="24">
        <f t="shared" si="27"/>
        <v>2575.3300000000004</v>
      </c>
      <c r="S113">
        <f t="shared" si="38"/>
        <v>82.95</v>
      </c>
      <c r="T113">
        <f t="shared" si="39"/>
        <v>17.049999999999997</v>
      </c>
      <c r="U113" s="24">
        <f t="shared" si="28"/>
        <v>14075.7855</v>
      </c>
      <c r="V113" s="24">
        <f t="shared" si="29"/>
        <v>2893.2144999999996</v>
      </c>
      <c r="W113" s="25">
        <f t="shared" si="30"/>
        <v>-1820</v>
      </c>
      <c r="X113" s="31">
        <f t="shared" si="31"/>
        <v>-0.10725440509163769</v>
      </c>
      <c r="Y113">
        <f t="shared" si="32"/>
        <v>9.9999999999994316E-2</v>
      </c>
      <c r="Z113" s="32">
        <f t="shared" si="33"/>
        <v>-1502.1154999999999</v>
      </c>
      <c r="AA113" s="31">
        <f t="shared" si="34"/>
        <v>-0.10671628237017393</v>
      </c>
    </row>
    <row r="114" spans="1:27" ht="15" thickBot="1">
      <c r="A114" t="s">
        <v>206</v>
      </c>
      <c r="B114" s="10" t="s">
        <v>95</v>
      </c>
      <c r="C114" s="17" t="s">
        <v>167</v>
      </c>
      <c r="D114" s="17">
        <v>76</v>
      </c>
      <c r="E114" s="18" t="s">
        <v>165</v>
      </c>
      <c r="F114" s="15">
        <v>7928</v>
      </c>
      <c r="G114" s="16">
        <v>5461</v>
      </c>
      <c r="H114" s="30">
        <f t="shared" si="36"/>
        <v>0.68882441977800202</v>
      </c>
      <c r="I114" s="17" t="s">
        <v>167</v>
      </c>
      <c r="J114" s="18" t="s">
        <v>165</v>
      </c>
      <c r="K114" s="14">
        <v>76.099999999999994</v>
      </c>
      <c r="L114" s="15">
        <v>8941</v>
      </c>
      <c r="M114" s="16">
        <v>7605</v>
      </c>
      <c r="N114" s="30">
        <f t="shared" si="25"/>
        <v>0.85057599821049101</v>
      </c>
      <c r="O114">
        <f t="shared" si="37"/>
        <v>88</v>
      </c>
      <c r="P114">
        <f t="shared" si="35"/>
        <v>12</v>
      </c>
      <c r="Q114" s="24">
        <f t="shared" si="26"/>
        <v>6976.64</v>
      </c>
      <c r="R114" s="24">
        <f t="shared" si="27"/>
        <v>951.36</v>
      </c>
      <c r="S114">
        <f t="shared" si="38"/>
        <v>88.05</v>
      </c>
      <c r="T114">
        <f t="shared" si="39"/>
        <v>11.950000000000003</v>
      </c>
      <c r="U114" s="24">
        <f t="shared" si="28"/>
        <v>7872.5504999999994</v>
      </c>
      <c r="V114" s="24">
        <f t="shared" si="29"/>
        <v>1068.4495000000002</v>
      </c>
      <c r="W114" s="25">
        <f t="shared" si="30"/>
        <v>-1013</v>
      </c>
      <c r="X114" s="31">
        <f t="shared" si="31"/>
        <v>-0.11329828878201544</v>
      </c>
      <c r="Y114">
        <f t="shared" si="32"/>
        <v>-9.9999999999994316E-2</v>
      </c>
      <c r="Z114" s="32">
        <f t="shared" si="33"/>
        <v>-895.91049999999905</v>
      </c>
      <c r="AA114" s="31">
        <f t="shared" si="34"/>
        <v>-0.11380181048060589</v>
      </c>
    </row>
    <row r="115" spans="1:27" ht="15" thickBot="1">
      <c r="A115" t="s">
        <v>206</v>
      </c>
      <c r="B115" s="10" t="s">
        <v>85</v>
      </c>
      <c r="C115" s="17" t="s">
        <v>167</v>
      </c>
      <c r="D115" s="17">
        <v>72</v>
      </c>
      <c r="E115" s="18" t="s">
        <v>165</v>
      </c>
      <c r="F115" s="15">
        <v>9638</v>
      </c>
      <c r="G115" s="16">
        <v>5821</v>
      </c>
      <c r="H115" s="30">
        <f t="shared" si="36"/>
        <v>0.60396347789997928</v>
      </c>
      <c r="I115" s="17" t="s">
        <v>167</v>
      </c>
      <c r="J115" s="18" t="s">
        <v>165</v>
      </c>
      <c r="K115" s="14">
        <v>71.5</v>
      </c>
      <c r="L115" s="15">
        <v>10649</v>
      </c>
      <c r="M115" s="16">
        <v>7999</v>
      </c>
      <c r="N115" s="30">
        <f t="shared" si="25"/>
        <v>0.75115034275518833</v>
      </c>
      <c r="O115">
        <f t="shared" si="37"/>
        <v>86</v>
      </c>
      <c r="P115">
        <f t="shared" si="35"/>
        <v>14</v>
      </c>
      <c r="Q115" s="24">
        <f t="shared" si="26"/>
        <v>8288.68</v>
      </c>
      <c r="R115" s="24">
        <f t="shared" si="27"/>
        <v>1349.3200000000002</v>
      </c>
      <c r="S115">
        <f t="shared" si="38"/>
        <v>85.75</v>
      </c>
      <c r="T115">
        <f t="shared" si="39"/>
        <v>14.25</v>
      </c>
      <c r="U115" s="24">
        <f t="shared" si="28"/>
        <v>9131.5174999999999</v>
      </c>
      <c r="V115" s="24">
        <f t="shared" si="29"/>
        <v>1517.4824999999998</v>
      </c>
      <c r="W115" s="25">
        <f t="shared" si="30"/>
        <v>-1011</v>
      </c>
      <c r="X115" s="31">
        <f t="shared" si="31"/>
        <v>-9.4938491877171571E-2</v>
      </c>
      <c r="Y115">
        <f t="shared" si="32"/>
        <v>0.5</v>
      </c>
      <c r="Z115" s="32">
        <f t="shared" si="33"/>
        <v>-842.83749999999964</v>
      </c>
      <c r="AA115" s="31">
        <f t="shared" si="34"/>
        <v>-9.2299828588183683E-2</v>
      </c>
    </row>
    <row r="116" spans="1:27" ht="15" thickBot="1">
      <c r="A116" t="s">
        <v>206</v>
      </c>
      <c r="B116" s="10" t="s">
        <v>53</v>
      </c>
      <c r="C116" s="17" t="s">
        <v>167</v>
      </c>
      <c r="D116" s="17">
        <v>55</v>
      </c>
      <c r="E116" s="18" t="s">
        <v>165</v>
      </c>
      <c r="F116" s="15">
        <v>14851</v>
      </c>
      <c r="G116" s="16">
        <v>10282</v>
      </c>
      <c r="H116" s="30">
        <f t="shared" si="36"/>
        <v>0.69234394990236348</v>
      </c>
      <c r="I116" s="17" t="s">
        <v>167</v>
      </c>
      <c r="J116" s="18" t="s">
        <v>165</v>
      </c>
      <c r="K116" s="14">
        <v>56.5</v>
      </c>
      <c r="L116" s="15">
        <v>17235</v>
      </c>
      <c r="M116" s="16">
        <v>13728</v>
      </c>
      <c r="N116" s="30">
        <f t="shared" si="25"/>
        <v>0.79651871192341162</v>
      </c>
      <c r="O116">
        <f t="shared" si="37"/>
        <v>77.5</v>
      </c>
      <c r="P116">
        <f t="shared" si="35"/>
        <v>22.5</v>
      </c>
      <c r="Q116" s="24">
        <f t="shared" si="26"/>
        <v>11509.525</v>
      </c>
      <c r="R116" s="24">
        <f t="shared" si="27"/>
        <v>3341.4749999999999</v>
      </c>
      <c r="S116">
        <f t="shared" si="38"/>
        <v>78.25</v>
      </c>
      <c r="T116">
        <f t="shared" si="39"/>
        <v>21.75</v>
      </c>
      <c r="U116" s="24">
        <f t="shared" si="28"/>
        <v>13486.387499999999</v>
      </c>
      <c r="V116" s="24">
        <f t="shared" si="29"/>
        <v>3748.6125000000002</v>
      </c>
      <c r="W116" s="25">
        <f t="shared" si="30"/>
        <v>-2384</v>
      </c>
      <c r="X116" s="31">
        <f t="shared" si="31"/>
        <v>-0.13832317957644327</v>
      </c>
      <c r="Y116">
        <f t="shared" si="32"/>
        <v>-1.5</v>
      </c>
      <c r="Z116" s="32">
        <f t="shared" si="33"/>
        <v>-1976.8624999999993</v>
      </c>
      <c r="AA116" s="31">
        <f t="shared" si="34"/>
        <v>-0.14658206283928885</v>
      </c>
    </row>
    <row r="117" spans="1:27" ht="15" thickBot="1">
      <c r="A117" t="s">
        <v>206</v>
      </c>
      <c r="B117" s="10" t="s">
        <v>136</v>
      </c>
      <c r="C117" s="17" t="s">
        <v>167</v>
      </c>
      <c r="D117" s="17">
        <v>39</v>
      </c>
      <c r="E117" s="18" t="s">
        <v>165</v>
      </c>
      <c r="F117" s="15">
        <v>3682</v>
      </c>
      <c r="G117" s="16">
        <v>2811</v>
      </c>
      <c r="H117" s="30">
        <f t="shared" si="36"/>
        <v>0.76344378055404671</v>
      </c>
      <c r="I117" s="17" t="s">
        <v>167</v>
      </c>
      <c r="J117" s="18" t="s">
        <v>165</v>
      </c>
      <c r="K117" s="14">
        <v>41.1</v>
      </c>
      <c r="L117" s="15">
        <v>4005</v>
      </c>
      <c r="M117" s="16">
        <v>3503</v>
      </c>
      <c r="N117" s="30">
        <f t="shared" si="25"/>
        <v>0.87465667915106116</v>
      </c>
      <c r="O117">
        <f t="shared" si="37"/>
        <v>69.5</v>
      </c>
      <c r="P117">
        <f t="shared" si="35"/>
        <v>30.5</v>
      </c>
      <c r="Q117" s="24">
        <f t="shared" si="26"/>
        <v>2558.9899999999998</v>
      </c>
      <c r="R117" s="24">
        <f t="shared" si="27"/>
        <v>1123.01</v>
      </c>
      <c r="S117">
        <f t="shared" si="38"/>
        <v>70.55</v>
      </c>
      <c r="T117">
        <f t="shared" si="39"/>
        <v>29.45</v>
      </c>
      <c r="U117" s="24">
        <f t="shared" si="28"/>
        <v>2825.5275000000001</v>
      </c>
      <c r="V117" s="24">
        <f t="shared" si="29"/>
        <v>1179.4724999999999</v>
      </c>
      <c r="W117" s="25">
        <f t="shared" si="30"/>
        <v>-323</v>
      </c>
      <c r="X117" s="31">
        <f t="shared" si="31"/>
        <v>-8.0649188514357054E-2</v>
      </c>
      <c r="Y117">
        <f t="shared" si="32"/>
        <v>-2.1000000000000014</v>
      </c>
      <c r="Z117" s="32">
        <f t="shared" si="33"/>
        <v>-266.53750000000036</v>
      </c>
      <c r="AA117" s="31">
        <f t="shared" si="34"/>
        <v>-9.4331943327396514E-2</v>
      </c>
    </row>
    <row r="118" spans="1:27" ht="15" thickBot="1">
      <c r="A118" t="s">
        <v>206</v>
      </c>
      <c r="B118" s="10" t="s">
        <v>77</v>
      </c>
      <c r="C118" s="17" t="s">
        <v>167</v>
      </c>
      <c r="D118" s="17">
        <v>42</v>
      </c>
      <c r="E118" s="18" t="s">
        <v>165</v>
      </c>
      <c r="F118" s="15">
        <v>10836</v>
      </c>
      <c r="G118" s="16">
        <v>8090</v>
      </c>
      <c r="H118" s="30">
        <f t="shared" si="36"/>
        <v>0.74658545588778147</v>
      </c>
      <c r="I118" s="17" t="s">
        <v>167</v>
      </c>
      <c r="J118" s="18" t="s">
        <v>165</v>
      </c>
      <c r="K118" s="14">
        <v>42.3</v>
      </c>
      <c r="L118" s="15">
        <v>11767</v>
      </c>
      <c r="M118" s="16">
        <v>9713</v>
      </c>
      <c r="N118" s="30">
        <f t="shared" si="25"/>
        <v>0.82544403841250957</v>
      </c>
      <c r="O118">
        <f t="shared" si="37"/>
        <v>71</v>
      </c>
      <c r="P118">
        <f t="shared" si="35"/>
        <v>29</v>
      </c>
      <c r="Q118" s="24">
        <f t="shared" si="26"/>
        <v>7693.5599999999995</v>
      </c>
      <c r="R118" s="24">
        <f t="shared" si="27"/>
        <v>3142.4399999999996</v>
      </c>
      <c r="S118">
        <f t="shared" si="38"/>
        <v>71.150000000000006</v>
      </c>
      <c r="T118">
        <f t="shared" si="39"/>
        <v>28.85</v>
      </c>
      <c r="U118" s="24">
        <f t="shared" si="28"/>
        <v>8372.2204999999994</v>
      </c>
      <c r="V118" s="24">
        <f t="shared" si="29"/>
        <v>3394.7795000000006</v>
      </c>
      <c r="W118" s="25">
        <f t="shared" si="30"/>
        <v>-931</v>
      </c>
      <c r="X118" s="31">
        <f t="shared" si="31"/>
        <v>-7.9119571683521711E-2</v>
      </c>
      <c r="Y118">
        <f t="shared" si="32"/>
        <v>-0.29999999999999716</v>
      </c>
      <c r="Z118" s="32">
        <f t="shared" si="33"/>
        <v>-678.66049999999996</v>
      </c>
      <c r="AA118" s="31">
        <f t="shared" si="34"/>
        <v>-8.1060992122699113E-2</v>
      </c>
    </row>
    <row r="119" spans="1:27" ht="15" thickBot="1">
      <c r="A119" t="s">
        <v>206</v>
      </c>
      <c r="B119" s="10" t="s">
        <v>162</v>
      </c>
      <c r="C119" s="17" t="s">
        <v>167</v>
      </c>
      <c r="D119" s="17">
        <v>8</v>
      </c>
      <c r="E119" s="18" t="s">
        <v>165</v>
      </c>
      <c r="F119" s="15">
        <v>1011</v>
      </c>
      <c r="G119" s="19">
        <v>655</v>
      </c>
      <c r="H119" s="30">
        <f t="shared" si="36"/>
        <v>0.64787339268051436</v>
      </c>
      <c r="I119" s="17" t="s">
        <v>167</v>
      </c>
      <c r="J119" s="18" t="s">
        <v>165</v>
      </c>
      <c r="K119" s="14">
        <v>12</v>
      </c>
      <c r="L119" s="15">
        <v>1086</v>
      </c>
      <c r="M119" s="19">
        <v>762</v>
      </c>
      <c r="N119" s="30">
        <f t="shared" si="25"/>
        <v>0.7016574585635359</v>
      </c>
      <c r="O119">
        <f t="shared" si="37"/>
        <v>54</v>
      </c>
      <c r="P119">
        <f t="shared" si="35"/>
        <v>46</v>
      </c>
      <c r="Q119" s="24">
        <f t="shared" si="26"/>
        <v>545.94000000000005</v>
      </c>
      <c r="R119" s="24">
        <f t="shared" si="27"/>
        <v>465.06</v>
      </c>
      <c r="S119">
        <f t="shared" si="38"/>
        <v>56</v>
      </c>
      <c r="T119">
        <f t="shared" si="39"/>
        <v>44</v>
      </c>
      <c r="U119" s="24">
        <f t="shared" si="28"/>
        <v>608.16000000000008</v>
      </c>
      <c r="V119" s="24">
        <f t="shared" si="29"/>
        <v>477.84</v>
      </c>
      <c r="W119" s="25">
        <f t="shared" si="30"/>
        <v>-75</v>
      </c>
      <c r="X119" s="31">
        <f t="shared" si="31"/>
        <v>-6.9060773480662987E-2</v>
      </c>
      <c r="Y119">
        <f t="shared" si="32"/>
        <v>-4</v>
      </c>
      <c r="Z119" s="32">
        <f t="shared" si="33"/>
        <v>-62.220000000000027</v>
      </c>
      <c r="AA119" s="31">
        <f t="shared" si="34"/>
        <v>-0.10230860299921077</v>
      </c>
    </row>
    <row r="120" spans="1:27" ht="15" thickBot="1">
      <c r="A120" t="s">
        <v>206</v>
      </c>
      <c r="B120" s="10" t="s">
        <v>90</v>
      </c>
      <c r="C120" s="17" t="s">
        <v>167</v>
      </c>
      <c r="D120" s="17">
        <v>57</v>
      </c>
      <c r="E120" s="23" t="s">
        <v>165</v>
      </c>
      <c r="F120" s="15">
        <v>8407</v>
      </c>
      <c r="G120" s="16">
        <v>6800</v>
      </c>
      <c r="H120" s="30">
        <f t="shared" si="36"/>
        <v>0.80884976805043418</v>
      </c>
      <c r="I120" s="17" t="s">
        <v>167</v>
      </c>
      <c r="J120" s="18" t="s">
        <v>165</v>
      </c>
      <c r="K120" s="14">
        <v>58.8</v>
      </c>
      <c r="L120" s="15">
        <v>9472</v>
      </c>
      <c r="M120" s="16">
        <v>8051</v>
      </c>
      <c r="N120" s="30">
        <f t="shared" si="25"/>
        <v>0.84997888513513509</v>
      </c>
      <c r="O120">
        <f t="shared" si="37"/>
        <v>78.5</v>
      </c>
      <c r="P120">
        <f t="shared" si="35"/>
        <v>21.5</v>
      </c>
      <c r="Q120" s="24">
        <f t="shared" si="26"/>
        <v>6599.4949999999999</v>
      </c>
      <c r="R120" s="24">
        <f t="shared" si="27"/>
        <v>1807.5049999999999</v>
      </c>
      <c r="S120">
        <f t="shared" si="38"/>
        <v>79.400000000000006</v>
      </c>
      <c r="T120">
        <f t="shared" si="39"/>
        <v>20.6</v>
      </c>
      <c r="U120" s="24">
        <f t="shared" si="28"/>
        <v>7520.768</v>
      </c>
      <c r="V120" s="24">
        <f t="shared" si="29"/>
        <v>1951.2320000000002</v>
      </c>
      <c r="W120" s="25">
        <f t="shared" si="30"/>
        <v>-1065</v>
      </c>
      <c r="X120" s="31">
        <f t="shared" si="31"/>
        <v>-0.1124366554054054</v>
      </c>
      <c r="Y120">
        <f t="shared" si="32"/>
        <v>-1.7999999999999972</v>
      </c>
      <c r="Z120" s="32">
        <f t="shared" si="33"/>
        <v>-921.27300000000014</v>
      </c>
      <c r="AA120" s="31">
        <f t="shared" si="34"/>
        <v>-0.12249719709476481</v>
      </c>
    </row>
    <row r="121" spans="1:27" ht="15" thickBot="1">
      <c r="A121" t="s">
        <v>206</v>
      </c>
      <c r="B121" s="10" t="s">
        <v>148</v>
      </c>
      <c r="C121" s="11" t="s">
        <v>166</v>
      </c>
      <c r="D121" s="11">
        <v>13</v>
      </c>
      <c r="E121" s="12" t="s">
        <v>164</v>
      </c>
      <c r="F121" s="15">
        <v>2962</v>
      </c>
      <c r="G121" s="16">
        <v>2118</v>
      </c>
      <c r="H121" s="30">
        <f t="shared" si="36"/>
        <v>0.71505739365293719</v>
      </c>
      <c r="I121" s="11" t="s">
        <v>166</v>
      </c>
      <c r="J121" s="12" t="s">
        <v>164</v>
      </c>
      <c r="K121" s="14">
        <v>6.6</v>
      </c>
      <c r="L121" s="15">
        <v>3041</v>
      </c>
      <c r="M121" s="16">
        <v>2313</v>
      </c>
      <c r="N121" s="30">
        <f t="shared" si="25"/>
        <v>0.76060506412364359</v>
      </c>
      <c r="O121">
        <f t="shared" si="37"/>
        <v>56.5</v>
      </c>
      <c r="P121">
        <f t="shared" si="35"/>
        <v>43.5</v>
      </c>
      <c r="Q121" s="24">
        <f t="shared" si="26"/>
        <v>1673.5299999999997</v>
      </c>
      <c r="R121" s="24">
        <f t="shared" si="27"/>
        <v>1288.47</v>
      </c>
      <c r="S121">
        <f t="shared" si="38"/>
        <v>53.3</v>
      </c>
      <c r="T121">
        <f t="shared" si="39"/>
        <v>46.7</v>
      </c>
      <c r="U121" s="24">
        <f t="shared" si="28"/>
        <v>1620.8529999999998</v>
      </c>
      <c r="V121" s="24">
        <f t="shared" si="29"/>
        <v>1420.1470000000002</v>
      </c>
      <c r="W121" s="25">
        <f t="shared" si="30"/>
        <v>-79</v>
      </c>
      <c r="X121" s="31">
        <f t="shared" si="31"/>
        <v>-2.5978296612956264E-2</v>
      </c>
      <c r="Y121">
        <f t="shared" si="32"/>
        <v>6.4</v>
      </c>
      <c r="Z121" s="32">
        <f t="shared" si="33"/>
        <v>52.676999999999907</v>
      </c>
      <c r="AA121" s="31">
        <f t="shared" si="34"/>
        <v>3.2499554247053815E-2</v>
      </c>
    </row>
    <row r="122" spans="1:27" ht="15" thickBot="1">
      <c r="A122" t="s">
        <v>206</v>
      </c>
      <c r="B122" s="10" t="s">
        <v>15</v>
      </c>
      <c r="C122" s="11" t="s">
        <v>166</v>
      </c>
      <c r="D122" s="11">
        <v>39</v>
      </c>
      <c r="E122" s="12" t="s">
        <v>164</v>
      </c>
      <c r="F122" s="15">
        <v>77228</v>
      </c>
      <c r="G122" s="16">
        <v>53327</v>
      </c>
      <c r="H122" s="30">
        <f t="shared" si="36"/>
        <v>0.69051380328378309</v>
      </c>
      <c r="I122" s="11" t="s">
        <v>166</v>
      </c>
      <c r="J122" s="12" t="s">
        <v>164</v>
      </c>
      <c r="K122" s="14">
        <v>34.6</v>
      </c>
      <c r="L122" s="15">
        <v>85968</v>
      </c>
      <c r="M122" s="16">
        <v>64967</v>
      </c>
      <c r="N122" s="30">
        <f t="shared" si="25"/>
        <v>0.75571142750790987</v>
      </c>
      <c r="O122">
        <f t="shared" si="37"/>
        <v>69.5</v>
      </c>
      <c r="P122">
        <f t="shared" si="35"/>
        <v>30.5</v>
      </c>
      <c r="Q122" s="24">
        <f t="shared" si="26"/>
        <v>53673.46</v>
      </c>
      <c r="R122" s="24">
        <f t="shared" si="27"/>
        <v>23554.54</v>
      </c>
      <c r="S122">
        <f t="shared" si="38"/>
        <v>67.3</v>
      </c>
      <c r="T122">
        <f t="shared" si="39"/>
        <v>32.700000000000003</v>
      </c>
      <c r="U122" s="24">
        <f t="shared" si="28"/>
        <v>57856.463999999993</v>
      </c>
      <c r="V122" s="24">
        <f t="shared" si="29"/>
        <v>28111.536</v>
      </c>
      <c r="W122" s="25">
        <f t="shared" si="30"/>
        <v>-8740</v>
      </c>
      <c r="X122" s="31">
        <f t="shared" si="31"/>
        <v>-0.10166573608784664</v>
      </c>
      <c r="Y122">
        <f t="shared" si="32"/>
        <v>4.3999999999999986</v>
      </c>
      <c r="Z122" s="32">
        <f t="shared" si="33"/>
        <v>-4183.0039999999935</v>
      </c>
      <c r="AA122" s="31">
        <f t="shared" si="34"/>
        <v>-7.2299682884180302E-2</v>
      </c>
    </row>
    <row r="123" spans="1:27" ht="15" thickBot="1">
      <c r="A123" t="s">
        <v>206</v>
      </c>
      <c r="B123" s="10" t="s">
        <v>30</v>
      </c>
      <c r="C123" s="11" t="s">
        <v>166</v>
      </c>
      <c r="D123" s="11">
        <v>45</v>
      </c>
      <c r="E123" s="5" t="s">
        <v>164</v>
      </c>
      <c r="F123" s="15">
        <v>40707</v>
      </c>
      <c r="G123" s="16">
        <v>31595</v>
      </c>
      <c r="H123" s="30">
        <f t="shared" si="36"/>
        <v>0.77615643501117748</v>
      </c>
      <c r="I123" s="11" t="s">
        <v>166</v>
      </c>
      <c r="J123" s="12" t="s">
        <v>164</v>
      </c>
      <c r="K123" s="14">
        <v>40.5</v>
      </c>
      <c r="L123" s="15">
        <v>44263</v>
      </c>
      <c r="M123" s="16">
        <v>38020</v>
      </c>
      <c r="N123" s="30">
        <f t="shared" si="25"/>
        <v>0.8589566906897409</v>
      </c>
      <c r="O123">
        <f t="shared" si="37"/>
        <v>72.5</v>
      </c>
      <c r="P123">
        <f t="shared" si="35"/>
        <v>27.5</v>
      </c>
      <c r="Q123" s="24">
        <f t="shared" si="26"/>
        <v>29512.575000000001</v>
      </c>
      <c r="R123" s="24">
        <f t="shared" si="27"/>
        <v>11194.425000000001</v>
      </c>
      <c r="S123">
        <f t="shared" si="38"/>
        <v>70.25</v>
      </c>
      <c r="T123">
        <f t="shared" si="39"/>
        <v>29.75</v>
      </c>
      <c r="U123" s="24">
        <f t="shared" si="28"/>
        <v>31094.7575</v>
      </c>
      <c r="V123" s="24">
        <f t="shared" si="29"/>
        <v>13168.2425</v>
      </c>
      <c r="W123" s="25">
        <f t="shared" si="30"/>
        <v>-3556</v>
      </c>
      <c r="X123" s="31">
        <f t="shared" si="31"/>
        <v>-8.0337979802543882E-2</v>
      </c>
      <c r="Y123">
        <f t="shared" si="32"/>
        <v>4.5</v>
      </c>
      <c r="Z123" s="32">
        <f t="shared" si="33"/>
        <v>-1582.182499999999</v>
      </c>
      <c r="AA123" s="31">
        <f t="shared" si="34"/>
        <v>-5.0882612607607534E-2</v>
      </c>
    </row>
    <row r="124" spans="1:27" ht="15" thickBot="1">
      <c r="A124" t="s">
        <v>206</v>
      </c>
      <c r="B124" s="10" t="s">
        <v>153</v>
      </c>
      <c r="C124" s="17" t="s">
        <v>167</v>
      </c>
      <c r="D124" s="17">
        <v>58</v>
      </c>
      <c r="E124" s="18" t="s">
        <v>165</v>
      </c>
      <c r="F124" s="15">
        <v>2058</v>
      </c>
      <c r="G124" s="16">
        <v>1470</v>
      </c>
      <c r="H124" s="30">
        <f t="shared" si="36"/>
        <v>0.7142857142857143</v>
      </c>
      <c r="I124" s="17" t="s">
        <v>167</v>
      </c>
      <c r="J124" s="18" t="s">
        <v>165</v>
      </c>
      <c r="K124" s="14">
        <v>59.6</v>
      </c>
      <c r="L124" s="15">
        <v>2256</v>
      </c>
      <c r="M124" s="16">
        <v>1882</v>
      </c>
      <c r="N124" s="30">
        <f t="shared" si="25"/>
        <v>0.83421985815602839</v>
      </c>
      <c r="O124">
        <f t="shared" si="37"/>
        <v>79</v>
      </c>
      <c r="P124">
        <f t="shared" si="35"/>
        <v>21</v>
      </c>
      <c r="Q124" s="24">
        <f t="shared" si="26"/>
        <v>1625.8200000000002</v>
      </c>
      <c r="R124" s="24">
        <f t="shared" si="27"/>
        <v>432.18</v>
      </c>
      <c r="S124">
        <f t="shared" si="38"/>
        <v>79.8</v>
      </c>
      <c r="T124">
        <f t="shared" si="39"/>
        <v>20.2</v>
      </c>
      <c r="U124" s="24">
        <f t="shared" si="28"/>
        <v>1800.2879999999998</v>
      </c>
      <c r="V124" s="24">
        <f t="shared" si="29"/>
        <v>455.71199999999999</v>
      </c>
      <c r="W124" s="25">
        <f t="shared" si="30"/>
        <v>-198</v>
      </c>
      <c r="X124" s="31">
        <f t="shared" si="31"/>
        <v>-8.7765957446808512E-2</v>
      </c>
      <c r="Y124">
        <f t="shared" si="32"/>
        <v>-1.6000000000000014</v>
      </c>
      <c r="Z124" s="32">
        <f t="shared" si="33"/>
        <v>-174.46799999999962</v>
      </c>
      <c r="AA124" s="31">
        <f t="shared" si="34"/>
        <v>-9.6911160880925523E-2</v>
      </c>
    </row>
    <row r="125" spans="1:27" ht="15" thickBot="1">
      <c r="A125" t="s">
        <v>206</v>
      </c>
      <c r="B125" s="10" t="s">
        <v>113</v>
      </c>
      <c r="C125" s="17" t="s">
        <v>167</v>
      </c>
      <c r="D125" s="17">
        <v>19</v>
      </c>
      <c r="E125" s="18" t="s">
        <v>165</v>
      </c>
      <c r="F125" s="15">
        <v>5917</v>
      </c>
      <c r="G125" s="16">
        <v>3747</v>
      </c>
      <c r="H125" s="30">
        <f t="shared" si="36"/>
        <v>0.6332600980226466</v>
      </c>
      <c r="I125" s="17" t="s">
        <v>167</v>
      </c>
      <c r="J125" s="18" t="s">
        <v>165</v>
      </c>
      <c r="K125" s="14">
        <v>19.899999999999999</v>
      </c>
      <c r="L125" s="15">
        <v>6547</v>
      </c>
      <c r="M125" s="16">
        <v>4657</v>
      </c>
      <c r="N125" s="30">
        <f t="shared" si="25"/>
        <v>0.7113181609897663</v>
      </c>
      <c r="O125">
        <f t="shared" si="37"/>
        <v>59.5</v>
      </c>
      <c r="P125">
        <f t="shared" si="35"/>
        <v>40.5</v>
      </c>
      <c r="Q125" s="24">
        <f t="shared" si="26"/>
        <v>3520.6149999999998</v>
      </c>
      <c r="R125" s="24">
        <f t="shared" si="27"/>
        <v>2396.3850000000002</v>
      </c>
      <c r="S125">
        <f t="shared" si="38"/>
        <v>59.95</v>
      </c>
      <c r="T125">
        <f t="shared" si="39"/>
        <v>40.049999999999997</v>
      </c>
      <c r="U125" s="24">
        <f t="shared" si="28"/>
        <v>3924.9265</v>
      </c>
      <c r="V125" s="24">
        <f t="shared" si="29"/>
        <v>2622.0735</v>
      </c>
      <c r="W125" s="25">
        <f t="shared" si="30"/>
        <v>-630</v>
      </c>
      <c r="X125" s="31">
        <f t="shared" si="31"/>
        <v>-9.6227279670077895E-2</v>
      </c>
      <c r="Y125">
        <f t="shared" si="32"/>
        <v>-0.89999999999999858</v>
      </c>
      <c r="Z125" s="32">
        <f t="shared" si="33"/>
        <v>-404.31150000000025</v>
      </c>
      <c r="AA125" s="31">
        <f t="shared" si="34"/>
        <v>-0.10301122836312993</v>
      </c>
    </row>
    <row r="126" spans="1:27" ht="15" thickBot="1">
      <c r="A126" t="s">
        <v>206</v>
      </c>
      <c r="B126" s="10" t="s">
        <v>138</v>
      </c>
      <c r="C126" s="17" t="s">
        <v>167</v>
      </c>
      <c r="D126" s="17">
        <v>34</v>
      </c>
      <c r="E126" s="18" t="s">
        <v>165</v>
      </c>
      <c r="F126" s="15">
        <v>3498</v>
      </c>
      <c r="G126" s="16">
        <v>1950</v>
      </c>
      <c r="H126" s="30">
        <f t="shared" si="36"/>
        <v>0.55746140651801024</v>
      </c>
      <c r="I126" s="17" t="s">
        <v>167</v>
      </c>
      <c r="J126" s="18" t="s">
        <v>165</v>
      </c>
      <c r="K126" s="14">
        <v>36.700000000000003</v>
      </c>
      <c r="L126" s="15">
        <v>3838</v>
      </c>
      <c r="M126" s="16">
        <v>2592</v>
      </c>
      <c r="N126" s="30">
        <f t="shared" si="25"/>
        <v>0.67535174570088585</v>
      </c>
      <c r="O126">
        <f t="shared" si="37"/>
        <v>67</v>
      </c>
      <c r="P126">
        <f t="shared" ref="P126:P160" si="40">(100-D126)/2</f>
        <v>33</v>
      </c>
      <c r="Q126" s="24">
        <f t="shared" si="26"/>
        <v>2343.6600000000003</v>
      </c>
      <c r="R126" s="24">
        <f t="shared" si="27"/>
        <v>1154.3400000000001</v>
      </c>
      <c r="S126">
        <f t="shared" si="38"/>
        <v>68.349999999999994</v>
      </c>
      <c r="T126">
        <f t="shared" si="39"/>
        <v>31.65</v>
      </c>
      <c r="U126" s="24">
        <f t="shared" si="28"/>
        <v>2623.2730000000001</v>
      </c>
      <c r="V126" s="24">
        <f t="shared" si="29"/>
        <v>1214.7270000000001</v>
      </c>
      <c r="W126" s="25">
        <f t="shared" si="30"/>
        <v>-340</v>
      </c>
      <c r="X126" s="31">
        <f t="shared" si="31"/>
        <v>-8.8587806149035955E-2</v>
      </c>
      <c r="Y126">
        <f t="shared" si="32"/>
        <v>-2.7000000000000028</v>
      </c>
      <c r="Z126" s="32">
        <f t="shared" si="33"/>
        <v>-279.61299999999983</v>
      </c>
      <c r="AA126" s="31">
        <f t="shared" si="34"/>
        <v>-0.1065893637452144</v>
      </c>
    </row>
    <row r="127" spans="1:27" ht="15" thickBot="1">
      <c r="A127" t="s">
        <v>206</v>
      </c>
      <c r="B127" s="10" t="s">
        <v>39</v>
      </c>
      <c r="C127" s="17" t="s">
        <v>167</v>
      </c>
      <c r="D127" s="17">
        <v>19</v>
      </c>
      <c r="E127" s="18" t="s">
        <v>165</v>
      </c>
      <c r="F127" s="15">
        <v>26923</v>
      </c>
      <c r="G127" s="16">
        <v>18782</v>
      </c>
      <c r="H127" s="30">
        <f t="shared" si="36"/>
        <v>0.6976191360546744</v>
      </c>
      <c r="I127" s="17" t="s">
        <v>167</v>
      </c>
      <c r="J127" s="18" t="s">
        <v>165</v>
      </c>
      <c r="K127" s="14">
        <v>21.5</v>
      </c>
      <c r="L127" s="15">
        <v>29764</v>
      </c>
      <c r="M127" s="16">
        <v>20959</v>
      </c>
      <c r="N127" s="30">
        <f t="shared" si="25"/>
        <v>0.70417282623303323</v>
      </c>
      <c r="O127">
        <f t="shared" si="37"/>
        <v>59.5</v>
      </c>
      <c r="P127">
        <f t="shared" si="40"/>
        <v>40.5</v>
      </c>
      <c r="Q127" s="24">
        <f t="shared" si="26"/>
        <v>16019.184999999999</v>
      </c>
      <c r="R127" s="24">
        <f t="shared" si="27"/>
        <v>10903.815000000001</v>
      </c>
      <c r="S127">
        <f t="shared" si="38"/>
        <v>60.75</v>
      </c>
      <c r="T127">
        <f t="shared" si="39"/>
        <v>39.25</v>
      </c>
      <c r="U127" s="24">
        <f t="shared" si="28"/>
        <v>18081.63</v>
      </c>
      <c r="V127" s="24">
        <f t="shared" si="29"/>
        <v>11682.37</v>
      </c>
      <c r="W127" s="25">
        <f t="shared" si="30"/>
        <v>-2841</v>
      </c>
      <c r="X127" s="31">
        <f t="shared" si="31"/>
        <v>-9.5450880258029835E-2</v>
      </c>
      <c r="Y127">
        <f t="shared" si="32"/>
        <v>-2.5</v>
      </c>
      <c r="Z127" s="32">
        <f t="shared" si="33"/>
        <v>-2062.4450000000015</v>
      </c>
      <c r="AA127" s="31">
        <f t="shared" si="34"/>
        <v>-0.11406300206342025</v>
      </c>
    </row>
    <row r="128" spans="1:27" ht="15" thickBot="1">
      <c r="A128" t="s">
        <v>206</v>
      </c>
      <c r="B128" s="10" t="s">
        <v>76</v>
      </c>
      <c r="C128" s="17" t="s">
        <v>167</v>
      </c>
      <c r="D128" s="17">
        <v>59</v>
      </c>
      <c r="E128" s="23" t="s">
        <v>165</v>
      </c>
      <c r="F128" s="15">
        <v>10037</v>
      </c>
      <c r="G128" s="16">
        <v>7929</v>
      </c>
      <c r="H128" s="30">
        <f t="shared" si="36"/>
        <v>0.7899770847862907</v>
      </c>
      <c r="I128" s="17" t="s">
        <v>167</v>
      </c>
      <c r="J128" s="18" t="s">
        <v>165</v>
      </c>
      <c r="K128" s="14">
        <v>60.9</v>
      </c>
      <c r="L128" s="15">
        <v>11768</v>
      </c>
      <c r="M128" s="16">
        <v>10217</v>
      </c>
      <c r="N128" s="30">
        <f t="shared" si="25"/>
        <v>0.86820190346702919</v>
      </c>
      <c r="O128">
        <f t="shared" si="37"/>
        <v>79.5</v>
      </c>
      <c r="P128">
        <f t="shared" si="40"/>
        <v>20.5</v>
      </c>
      <c r="Q128" s="24">
        <f t="shared" si="26"/>
        <v>7979.415</v>
      </c>
      <c r="R128" s="24">
        <f t="shared" si="27"/>
        <v>2057.585</v>
      </c>
      <c r="S128">
        <f t="shared" si="38"/>
        <v>80.45</v>
      </c>
      <c r="T128">
        <f t="shared" si="39"/>
        <v>19.55</v>
      </c>
      <c r="U128" s="24">
        <f t="shared" si="28"/>
        <v>9467.3559999999998</v>
      </c>
      <c r="V128" s="24">
        <f t="shared" si="29"/>
        <v>2300.6440000000002</v>
      </c>
      <c r="W128" s="25">
        <f t="shared" si="30"/>
        <v>-1731</v>
      </c>
      <c r="X128" s="31">
        <f t="shared" si="31"/>
        <v>-0.14709381373215499</v>
      </c>
      <c r="Y128">
        <f t="shared" si="32"/>
        <v>-1.8999999999999986</v>
      </c>
      <c r="Z128" s="32">
        <f t="shared" si="33"/>
        <v>-1487.9409999999998</v>
      </c>
      <c r="AA128" s="31">
        <f t="shared" si="34"/>
        <v>-0.15716542189815191</v>
      </c>
    </row>
    <row r="129" spans="1:27" ht="15" thickBot="1">
      <c r="A129" t="s">
        <v>206</v>
      </c>
      <c r="B129" s="10" t="s">
        <v>155</v>
      </c>
      <c r="C129" s="11" t="s">
        <v>166</v>
      </c>
      <c r="D129" s="11">
        <v>24</v>
      </c>
      <c r="E129" s="12" t="s">
        <v>164</v>
      </c>
      <c r="F129" s="15">
        <v>1802</v>
      </c>
      <c r="G129" s="16">
        <v>1216</v>
      </c>
      <c r="H129" s="30">
        <f t="shared" si="36"/>
        <v>0.67480577136514985</v>
      </c>
      <c r="I129" s="11" t="s">
        <v>166</v>
      </c>
      <c r="J129" s="12" t="s">
        <v>164</v>
      </c>
      <c r="K129" s="14">
        <v>16</v>
      </c>
      <c r="L129" s="15">
        <v>1953</v>
      </c>
      <c r="M129" s="16">
        <v>1421</v>
      </c>
      <c r="N129" s="30">
        <f t="shared" si="25"/>
        <v>0.72759856630824371</v>
      </c>
      <c r="O129">
        <f t="shared" si="37"/>
        <v>62</v>
      </c>
      <c r="P129">
        <f t="shared" si="40"/>
        <v>38</v>
      </c>
      <c r="Q129" s="24">
        <f t="shared" si="26"/>
        <v>1117.24</v>
      </c>
      <c r="R129" s="24">
        <f t="shared" si="27"/>
        <v>684.76</v>
      </c>
      <c r="S129">
        <f t="shared" si="38"/>
        <v>58</v>
      </c>
      <c r="T129">
        <f t="shared" si="39"/>
        <v>42</v>
      </c>
      <c r="U129" s="24">
        <f t="shared" si="28"/>
        <v>1132.74</v>
      </c>
      <c r="V129" s="24">
        <f t="shared" si="29"/>
        <v>820.26</v>
      </c>
      <c r="W129" s="25">
        <f t="shared" si="30"/>
        <v>-151</v>
      </c>
      <c r="X129" s="31">
        <f t="shared" si="31"/>
        <v>-7.7316948284690226E-2</v>
      </c>
      <c r="Y129">
        <f t="shared" si="32"/>
        <v>8</v>
      </c>
      <c r="Z129" s="32">
        <f t="shared" si="33"/>
        <v>-15.5</v>
      </c>
      <c r="AA129" s="31">
        <f t="shared" si="34"/>
        <v>-1.3683634373289545E-2</v>
      </c>
    </row>
    <row r="130" spans="1:27" ht="15" thickBot="1">
      <c r="A130" t="s">
        <v>206</v>
      </c>
      <c r="B130" s="10" t="s">
        <v>75</v>
      </c>
      <c r="C130" s="11" t="s">
        <v>166</v>
      </c>
      <c r="D130" s="11">
        <v>6</v>
      </c>
      <c r="E130" s="12" t="s">
        <v>164</v>
      </c>
      <c r="F130" s="15">
        <v>11077</v>
      </c>
      <c r="G130" s="16">
        <v>8010</v>
      </c>
      <c r="H130" s="30">
        <f t="shared" ref="H130:H160" si="41">G130/F130</f>
        <v>0.72311997833348385</v>
      </c>
      <c r="I130" s="11" t="s">
        <v>166</v>
      </c>
      <c r="J130" s="12" t="s">
        <v>164</v>
      </c>
      <c r="K130" s="14">
        <v>3.1</v>
      </c>
      <c r="L130" s="15">
        <v>12022</v>
      </c>
      <c r="M130" s="16">
        <v>9323</v>
      </c>
      <c r="N130" s="30">
        <f t="shared" si="25"/>
        <v>0.77549492596905678</v>
      </c>
      <c r="O130">
        <f t="shared" ref="O130:O160" si="42">(D130+100)/2</f>
        <v>53</v>
      </c>
      <c r="P130">
        <f t="shared" si="40"/>
        <v>47</v>
      </c>
      <c r="Q130" s="24">
        <f t="shared" si="26"/>
        <v>5870.81</v>
      </c>
      <c r="R130" s="24">
        <f t="shared" si="27"/>
        <v>5206.1899999999996</v>
      </c>
      <c r="S130">
        <f t="shared" ref="S130:S160" si="43">100-T130</f>
        <v>51.55</v>
      </c>
      <c r="T130">
        <f t="shared" ref="T130:T160" si="44">(100-K130)/2</f>
        <v>48.45</v>
      </c>
      <c r="U130" s="24">
        <f t="shared" si="28"/>
        <v>6197.3409999999994</v>
      </c>
      <c r="V130" s="24">
        <f t="shared" si="29"/>
        <v>5824.6590000000006</v>
      </c>
      <c r="W130" s="25">
        <f t="shared" si="30"/>
        <v>-945</v>
      </c>
      <c r="X130" s="31">
        <f t="shared" si="31"/>
        <v>-7.8605889203127596E-2</v>
      </c>
      <c r="Y130">
        <f t="shared" si="32"/>
        <v>2.9</v>
      </c>
      <c r="Z130" s="32">
        <f t="shared" si="33"/>
        <v>-326.53099999999904</v>
      </c>
      <c r="AA130" s="31">
        <f t="shared" si="34"/>
        <v>-5.268888705656169E-2</v>
      </c>
    </row>
    <row r="131" spans="1:27" ht="15" thickBot="1">
      <c r="A131" t="s">
        <v>206</v>
      </c>
      <c r="B131" s="10" t="s">
        <v>143</v>
      </c>
      <c r="C131" s="11" t="s">
        <v>166</v>
      </c>
      <c r="D131" s="11">
        <v>22</v>
      </c>
      <c r="E131" s="12" t="s">
        <v>164</v>
      </c>
      <c r="F131" s="15">
        <v>3187</v>
      </c>
      <c r="G131" s="16">
        <v>2059</v>
      </c>
      <c r="H131" s="30">
        <f t="shared" si="41"/>
        <v>0.64606212739253221</v>
      </c>
      <c r="I131" s="11" t="s">
        <v>166</v>
      </c>
      <c r="J131" s="12" t="s">
        <v>164</v>
      </c>
      <c r="K131" s="14">
        <v>18.2</v>
      </c>
      <c r="L131" s="15">
        <v>3450</v>
      </c>
      <c r="M131" s="16">
        <v>2438</v>
      </c>
      <c r="N131" s="30">
        <f t="shared" ref="N131:N160" si="45">M131/L131</f>
        <v>0.70666666666666667</v>
      </c>
      <c r="O131">
        <f t="shared" si="42"/>
        <v>61</v>
      </c>
      <c r="P131">
        <f t="shared" si="40"/>
        <v>39</v>
      </c>
      <c r="Q131" s="24">
        <f t="shared" ref="Q131:Q160" si="46">O131/100*F131</f>
        <v>1944.07</v>
      </c>
      <c r="R131" s="24">
        <f t="shared" ref="R131:R160" si="47">P131/100*F131</f>
        <v>1242.93</v>
      </c>
      <c r="S131">
        <f t="shared" si="43"/>
        <v>59.1</v>
      </c>
      <c r="T131">
        <f t="shared" si="44"/>
        <v>40.9</v>
      </c>
      <c r="U131" s="24">
        <f t="shared" ref="U131:U160" si="48">S131/100*L131</f>
        <v>2038.9499999999998</v>
      </c>
      <c r="V131" s="24">
        <f t="shared" ref="V131:V160" si="49">T131/100*L131</f>
        <v>1411.05</v>
      </c>
      <c r="W131" s="25">
        <f t="shared" ref="W131:W160" si="50">F131-L131</f>
        <v>-263</v>
      </c>
      <c r="X131" s="31">
        <f t="shared" ref="X131:X160" si="51">W131/L131</f>
        <v>-7.6231884057971017E-2</v>
      </c>
      <c r="Y131">
        <f t="shared" ref="Y131:Y160" si="52">D131-K131</f>
        <v>3.8000000000000007</v>
      </c>
      <c r="Z131" s="32">
        <f t="shared" ref="Z131:Z160" si="53">Q131-U131</f>
        <v>-94.879999999999882</v>
      </c>
      <c r="AA131" s="31">
        <f t="shared" ref="AA131:AA160" si="54">Z131/U131</f>
        <v>-4.6533755119056323E-2</v>
      </c>
    </row>
    <row r="132" spans="1:27" ht="15" thickBot="1">
      <c r="A132" t="s">
        <v>206</v>
      </c>
      <c r="B132" s="10" t="s">
        <v>163</v>
      </c>
      <c r="C132" s="11" t="s">
        <v>166</v>
      </c>
      <c r="D132" s="11">
        <v>21</v>
      </c>
      <c r="E132" s="12" t="s">
        <v>164</v>
      </c>
      <c r="F132" s="20">
        <v>845</v>
      </c>
      <c r="G132" s="19">
        <v>589</v>
      </c>
      <c r="H132" s="30">
        <f t="shared" si="41"/>
        <v>0.69704142011834325</v>
      </c>
      <c r="I132" s="11" t="s">
        <v>166</v>
      </c>
      <c r="J132" s="12" t="s">
        <v>164</v>
      </c>
      <c r="K132" s="14">
        <v>17.2</v>
      </c>
      <c r="L132" s="20">
        <v>902</v>
      </c>
      <c r="M132" s="19">
        <v>704</v>
      </c>
      <c r="N132" s="30">
        <f t="shared" si="45"/>
        <v>0.78048780487804881</v>
      </c>
      <c r="O132">
        <f t="shared" si="42"/>
        <v>60.5</v>
      </c>
      <c r="P132">
        <f t="shared" si="40"/>
        <v>39.5</v>
      </c>
      <c r="Q132" s="24">
        <f t="shared" si="46"/>
        <v>511.22499999999997</v>
      </c>
      <c r="R132" s="24">
        <f t="shared" si="47"/>
        <v>333.77500000000003</v>
      </c>
      <c r="S132">
        <f t="shared" si="43"/>
        <v>58.6</v>
      </c>
      <c r="T132">
        <f t="shared" si="44"/>
        <v>41.4</v>
      </c>
      <c r="U132" s="24">
        <f t="shared" si="48"/>
        <v>528.572</v>
      </c>
      <c r="V132" s="24">
        <f t="shared" si="49"/>
        <v>373.428</v>
      </c>
      <c r="W132" s="25">
        <f t="shared" si="50"/>
        <v>-57</v>
      </c>
      <c r="X132" s="31">
        <f t="shared" si="51"/>
        <v>-6.3192904656319285E-2</v>
      </c>
      <c r="Y132">
        <f t="shared" si="52"/>
        <v>3.8000000000000007</v>
      </c>
      <c r="Z132" s="32">
        <f t="shared" si="53"/>
        <v>-17.347000000000037</v>
      </c>
      <c r="AA132" s="31">
        <f t="shared" si="54"/>
        <v>-3.2818613169066917E-2</v>
      </c>
    </row>
    <row r="133" spans="1:27" ht="15" thickBot="1">
      <c r="A133" t="s">
        <v>206</v>
      </c>
      <c r="B133" s="10" t="s">
        <v>100</v>
      </c>
      <c r="C133" s="17" t="s">
        <v>167</v>
      </c>
      <c r="D133" s="17">
        <v>48</v>
      </c>
      <c r="E133" s="18" t="s">
        <v>165</v>
      </c>
      <c r="F133" s="15">
        <v>7216</v>
      </c>
      <c r="G133" s="16">
        <v>4503</v>
      </c>
      <c r="H133" s="30">
        <f t="shared" si="41"/>
        <v>0.62402993348115299</v>
      </c>
      <c r="I133" s="17" t="s">
        <v>167</v>
      </c>
      <c r="J133" s="18" t="s">
        <v>165</v>
      </c>
      <c r="K133" s="14">
        <v>49.1</v>
      </c>
      <c r="L133" s="15">
        <v>8091</v>
      </c>
      <c r="M133" s="16">
        <v>6130</v>
      </c>
      <c r="N133" s="30">
        <f t="shared" si="45"/>
        <v>0.7576319367198121</v>
      </c>
      <c r="O133">
        <f t="shared" si="42"/>
        <v>74</v>
      </c>
      <c r="P133">
        <f t="shared" si="40"/>
        <v>26</v>
      </c>
      <c r="Q133" s="24">
        <f t="shared" si="46"/>
        <v>5339.84</v>
      </c>
      <c r="R133" s="24">
        <f t="shared" si="47"/>
        <v>1876.16</v>
      </c>
      <c r="S133">
        <f t="shared" si="43"/>
        <v>74.55</v>
      </c>
      <c r="T133">
        <f t="shared" si="44"/>
        <v>25.45</v>
      </c>
      <c r="U133" s="24">
        <f t="shared" si="48"/>
        <v>6031.8404999999993</v>
      </c>
      <c r="V133" s="24">
        <f t="shared" si="49"/>
        <v>2059.1595000000002</v>
      </c>
      <c r="W133" s="25">
        <f t="shared" si="50"/>
        <v>-875</v>
      </c>
      <c r="X133" s="31">
        <f t="shared" si="51"/>
        <v>-0.10814485230503028</v>
      </c>
      <c r="Y133">
        <f t="shared" si="52"/>
        <v>-1.1000000000000014</v>
      </c>
      <c r="Z133" s="32">
        <f t="shared" si="53"/>
        <v>-692.00049999999919</v>
      </c>
      <c r="AA133" s="31">
        <f t="shared" si="54"/>
        <v>-0.11472460188561008</v>
      </c>
    </row>
    <row r="134" spans="1:27" ht="15" thickBot="1">
      <c r="A134" t="s">
        <v>206</v>
      </c>
      <c r="B134" s="10" t="s">
        <v>139</v>
      </c>
      <c r="C134" s="17" t="s">
        <v>167</v>
      </c>
      <c r="D134" s="17">
        <v>22</v>
      </c>
      <c r="E134" s="18" t="s">
        <v>165</v>
      </c>
      <c r="F134" s="15">
        <v>3468</v>
      </c>
      <c r="G134" s="16">
        <v>2394</v>
      </c>
      <c r="H134" s="30">
        <f t="shared" si="41"/>
        <v>0.69031141868512114</v>
      </c>
      <c r="I134" s="17" t="s">
        <v>167</v>
      </c>
      <c r="J134" s="18" t="s">
        <v>165</v>
      </c>
      <c r="K134" s="14">
        <v>28.7</v>
      </c>
      <c r="L134" s="15">
        <v>3792</v>
      </c>
      <c r="M134" s="16">
        <v>3147</v>
      </c>
      <c r="N134" s="30">
        <f t="shared" si="45"/>
        <v>0.82990506329113922</v>
      </c>
      <c r="O134">
        <f t="shared" si="42"/>
        <v>61</v>
      </c>
      <c r="P134">
        <f t="shared" si="40"/>
        <v>39</v>
      </c>
      <c r="Q134" s="24">
        <f t="shared" si="46"/>
        <v>2115.48</v>
      </c>
      <c r="R134" s="24">
        <f t="shared" si="47"/>
        <v>1352.52</v>
      </c>
      <c r="S134">
        <f t="shared" si="43"/>
        <v>64.349999999999994</v>
      </c>
      <c r="T134">
        <f t="shared" si="44"/>
        <v>35.65</v>
      </c>
      <c r="U134" s="24">
        <f t="shared" si="48"/>
        <v>2440.152</v>
      </c>
      <c r="V134" s="24">
        <f t="shared" si="49"/>
        <v>1351.848</v>
      </c>
      <c r="W134" s="25">
        <f t="shared" si="50"/>
        <v>-324</v>
      </c>
      <c r="X134" s="31">
        <f t="shared" si="51"/>
        <v>-8.5443037974683542E-2</v>
      </c>
      <c r="Y134">
        <f t="shared" si="52"/>
        <v>-6.6999999999999993</v>
      </c>
      <c r="Z134" s="32">
        <f t="shared" si="53"/>
        <v>-324.67200000000003</v>
      </c>
      <c r="AA134" s="31">
        <f t="shared" si="54"/>
        <v>-0.13305400647172799</v>
      </c>
    </row>
    <row r="135" spans="1:27" ht="15" thickBot="1">
      <c r="A135" t="s">
        <v>206</v>
      </c>
      <c r="B135" s="10" t="s">
        <v>130</v>
      </c>
      <c r="C135" s="17" t="s">
        <v>167</v>
      </c>
      <c r="D135" s="17">
        <v>30</v>
      </c>
      <c r="E135" s="18" t="s">
        <v>165</v>
      </c>
      <c r="F135" s="15">
        <v>3845</v>
      </c>
      <c r="G135" s="16">
        <v>2402</v>
      </c>
      <c r="H135" s="30">
        <f t="shared" si="41"/>
        <v>0.6247074122236671</v>
      </c>
      <c r="I135" s="17" t="s">
        <v>167</v>
      </c>
      <c r="J135" s="18" t="s">
        <v>165</v>
      </c>
      <c r="K135" s="14">
        <v>30.9</v>
      </c>
      <c r="L135" s="15">
        <v>4255</v>
      </c>
      <c r="M135" s="16">
        <v>2979</v>
      </c>
      <c r="N135" s="30">
        <f t="shared" si="45"/>
        <v>0.70011750881316104</v>
      </c>
      <c r="O135">
        <f t="shared" si="42"/>
        <v>65</v>
      </c>
      <c r="P135">
        <f t="shared" si="40"/>
        <v>35</v>
      </c>
      <c r="Q135" s="24">
        <f t="shared" si="46"/>
        <v>2499.25</v>
      </c>
      <c r="R135" s="24">
        <f t="shared" si="47"/>
        <v>1345.75</v>
      </c>
      <c r="S135">
        <f t="shared" si="43"/>
        <v>65.45</v>
      </c>
      <c r="T135">
        <f t="shared" si="44"/>
        <v>34.549999999999997</v>
      </c>
      <c r="U135" s="24">
        <f t="shared" si="48"/>
        <v>2784.8975000000005</v>
      </c>
      <c r="V135" s="24">
        <f t="shared" si="49"/>
        <v>1470.1025</v>
      </c>
      <c r="W135" s="25">
        <f t="shared" si="50"/>
        <v>-410</v>
      </c>
      <c r="X135" s="31">
        <f t="shared" si="51"/>
        <v>-9.6357226792009407E-2</v>
      </c>
      <c r="Y135">
        <f t="shared" si="52"/>
        <v>-0.89999999999999858</v>
      </c>
      <c r="Z135" s="32">
        <f t="shared" si="53"/>
        <v>-285.64750000000049</v>
      </c>
      <c r="AA135" s="31">
        <f t="shared" si="54"/>
        <v>-0.10257020231444799</v>
      </c>
    </row>
    <row r="136" spans="1:27" ht="15" thickBot="1">
      <c r="A136" t="s">
        <v>206</v>
      </c>
      <c r="B136" s="10" t="s">
        <v>129</v>
      </c>
      <c r="C136" s="11" t="s">
        <v>166</v>
      </c>
      <c r="D136" s="11">
        <v>9</v>
      </c>
      <c r="E136" s="12" t="s">
        <v>164</v>
      </c>
      <c r="F136" s="15">
        <v>4124</v>
      </c>
      <c r="G136" s="16">
        <v>2742</v>
      </c>
      <c r="H136" s="30">
        <f t="shared" si="41"/>
        <v>0.66488845780795347</v>
      </c>
      <c r="I136" s="11" t="s">
        <v>166</v>
      </c>
      <c r="J136" s="12" t="s">
        <v>164</v>
      </c>
      <c r="K136" s="14">
        <v>5.4</v>
      </c>
      <c r="L136" s="15">
        <v>4375</v>
      </c>
      <c r="M136" s="16">
        <v>3133</v>
      </c>
      <c r="N136" s="30">
        <f t="shared" si="45"/>
        <v>0.7161142857142857</v>
      </c>
      <c r="O136">
        <f t="shared" si="42"/>
        <v>54.5</v>
      </c>
      <c r="P136">
        <f t="shared" si="40"/>
        <v>45.5</v>
      </c>
      <c r="Q136" s="24">
        <f t="shared" si="46"/>
        <v>2247.5800000000004</v>
      </c>
      <c r="R136" s="24">
        <f t="shared" si="47"/>
        <v>1876.42</v>
      </c>
      <c r="S136">
        <f t="shared" si="43"/>
        <v>52.7</v>
      </c>
      <c r="T136">
        <f t="shared" si="44"/>
        <v>47.3</v>
      </c>
      <c r="U136" s="24">
        <f t="shared" si="48"/>
        <v>2305.625</v>
      </c>
      <c r="V136" s="24">
        <f t="shared" si="49"/>
        <v>2069.375</v>
      </c>
      <c r="W136" s="25">
        <f t="shared" si="50"/>
        <v>-251</v>
      </c>
      <c r="X136" s="31">
        <f t="shared" si="51"/>
        <v>-5.7371428571428573E-2</v>
      </c>
      <c r="Y136">
        <f t="shared" si="52"/>
        <v>3.5999999999999996</v>
      </c>
      <c r="Z136" s="32">
        <f t="shared" si="53"/>
        <v>-58.044999999999618</v>
      </c>
      <c r="AA136" s="31">
        <f t="shared" si="54"/>
        <v>-2.5175386283545511E-2</v>
      </c>
    </row>
    <row r="137" spans="1:27" ht="15" thickBot="1">
      <c r="A137" t="s">
        <v>206</v>
      </c>
      <c r="B137" s="10" t="s">
        <v>47</v>
      </c>
      <c r="C137" s="17" t="s">
        <v>167</v>
      </c>
      <c r="D137" s="17">
        <v>20</v>
      </c>
      <c r="E137" s="18" t="s">
        <v>165</v>
      </c>
      <c r="F137" s="15">
        <v>19224</v>
      </c>
      <c r="G137" s="16">
        <v>13861</v>
      </c>
      <c r="H137" s="30">
        <f t="shared" si="41"/>
        <v>0.72102580108198089</v>
      </c>
      <c r="I137" s="17" t="s">
        <v>167</v>
      </c>
      <c r="J137" s="18" t="s">
        <v>165</v>
      </c>
      <c r="K137" s="14">
        <v>22.5</v>
      </c>
      <c r="L137" s="15">
        <v>21600</v>
      </c>
      <c r="M137" s="16">
        <v>17362</v>
      </c>
      <c r="N137" s="30">
        <f t="shared" si="45"/>
        <v>0.80379629629629634</v>
      </c>
      <c r="O137">
        <f t="shared" si="42"/>
        <v>60</v>
      </c>
      <c r="P137">
        <f t="shared" si="40"/>
        <v>40</v>
      </c>
      <c r="Q137" s="24">
        <f t="shared" si="46"/>
        <v>11534.4</v>
      </c>
      <c r="R137" s="24">
        <f t="shared" si="47"/>
        <v>7689.6</v>
      </c>
      <c r="S137">
        <f t="shared" si="43"/>
        <v>61.25</v>
      </c>
      <c r="T137">
        <f t="shared" si="44"/>
        <v>38.75</v>
      </c>
      <c r="U137" s="24">
        <f t="shared" si="48"/>
        <v>13230.000000000002</v>
      </c>
      <c r="V137" s="24">
        <f t="shared" si="49"/>
        <v>8370</v>
      </c>
      <c r="W137" s="25">
        <f t="shared" si="50"/>
        <v>-2376</v>
      </c>
      <c r="X137" s="31">
        <f t="shared" si="51"/>
        <v>-0.11</v>
      </c>
      <c r="Y137">
        <f t="shared" si="52"/>
        <v>-2.5</v>
      </c>
      <c r="Z137" s="32">
        <f t="shared" si="53"/>
        <v>-1695.6000000000022</v>
      </c>
      <c r="AA137" s="31">
        <f t="shared" si="54"/>
        <v>-0.1281632653061226</v>
      </c>
    </row>
    <row r="138" spans="1:27" ht="15" thickBot="1">
      <c r="A138" t="s">
        <v>206</v>
      </c>
      <c r="B138" s="10" t="s">
        <v>57</v>
      </c>
      <c r="C138" s="17" t="s">
        <v>167</v>
      </c>
      <c r="D138" s="17">
        <v>34</v>
      </c>
      <c r="E138" s="18" t="s">
        <v>165</v>
      </c>
      <c r="F138" s="15">
        <v>14407</v>
      </c>
      <c r="G138" s="16">
        <v>9617</v>
      </c>
      <c r="H138" s="30">
        <f t="shared" si="41"/>
        <v>0.66752273200527523</v>
      </c>
      <c r="I138" s="17" t="s">
        <v>167</v>
      </c>
      <c r="J138" s="18" t="s">
        <v>165</v>
      </c>
      <c r="K138" s="14">
        <v>36.4</v>
      </c>
      <c r="L138" s="15">
        <v>16092</v>
      </c>
      <c r="M138" s="16">
        <v>12206</v>
      </c>
      <c r="N138" s="30">
        <f t="shared" si="45"/>
        <v>0.75851354710415109</v>
      </c>
      <c r="O138">
        <f t="shared" si="42"/>
        <v>67</v>
      </c>
      <c r="P138">
        <f t="shared" si="40"/>
        <v>33</v>
      </c>
      <c r="Q138" s="24">
        <f t="shared" si="46"/>
        <v>9652.69</v>
      </c>
      <c r="R138" s="24">
        <f t="shared" si="47"/>
        <v>4754.3100000000004</v>
      </c>
      <c r="S138">
        <f t="shared" si="43"/>
        <v>68.2</v>
      </c>
      <c r="T138">
        <f t="shared" si="44"/>
        <v>31.8</v>
      </c>
      <c r="U138" s="24">
        <f t="shared" si="48"/>
        <v>10974.744000000001</v>
      </c>
      <c r="V138" s="24">
        <f t="shared" si="49"/>
        <v>5117.2560000000003</v>
      </c>
      <c r="W138" s="25">
        <f t="shared" si="50"/>
        <v>-1685</v>
      </c>
      <c r="X138" s="31">
        <f t="shared" si="51"/>
        <v>-0.10471041511309968</v>
      </c>
      <c r="Y138">
        <f t="shared" si="52"/>
        <v>-2.3999999999999986</v>
      </c>
      <c r="Z138" s="32">
        <f t="shared" si="53"/>
        <v>-1322.0540000000001</v>
      </c>
      <c r="AA138" s="31">
        <f t="shared" si="54"/>
        <v>-0.12046331103486332</v>
      </c>
    </row>
    <row r="139" spans="1:27" ht="15" thickBot="1">
      <c r="A139" t="s">
        <v>206</v>
      </c>
      <c r="B139" s="10" t="s">
        <v>82</v>
      </c>
      <c r="C139" s="17" t="s">
        <v>167</v>
      </c>
      <c r="D139" s="17">
        <v>47</v>
      </c>
      <c r="E139" s="23" t="s">
        <v>165</v>
      </c>
      <c r="F139" s="15">
        <v>9388</v>
      </c>
      <c r="G139" s="16">
        <v>6506</v>
      </c>
      <c r="H139" s="30">
        <f t="shared" si="41"/>
        <v>0.69301235619940349</v>
      </c>
      <c r="I139" s="17" t="s">
        <v>167</v>
      </c>
      <c r="J139" s="18" t="s">
        <v>165</v>
      </c>
      <c r="K139" s="14">
        <v>45.9</v>
      </c>
      <c r="L139" s="15">
        <v>10798</v>
      </c>
      <c r="M139" s="16">
        <v>8393</v>
      </c>
      <c r="N139" s="30">
        <f t="shared" si="45"/>
        <v>0.77727356917947765</v>
      </c>
      <c r="O139">
        <f t="shared" si="42"/>
        <v>73.5</v>
      </c>
      <c r="P139">
        <f t="shared" si="40"/>
        <v>26.5</v>
      </c>
      <c r="Q139" s="24">
        <f t="shared" si="46"/>
        <v>6900.18</v>
      </c>
      <c r="R139" s="24">
        <f t="shared" si="47"/>
        <v>2487.8200000000002</v>
      </c>
      <c r="S139">
        <f t="shared" si="43"/>
        <v>72.95</v>
      </c>
      <c r="T139">
        <f t="shared" si="44"/>
        <v>27.05</v>
      </c>
      <c r="U139" s="24">
        <f t="shared" si="48"/>
        <v>7877.1410000000005</v>
      </c>
      <c r="V139" s="24">
        <f t="shared" si="49"/>
        <v>2920.8590000000004</v>
      </c>
      <c r="W139" s="25">
        <f t="shared" si="50"/>
        <v>-1410</v>
      </c>
      <c r="X139" s="31">
        <f t="shared" si="51"/>
        <v>-0.13057973698833117</v>
      </c>
      <c r="Y139">
        <f t="shared" si="52"/>
        <v>1.1000000000000014</v>
      </c>
      <c r="Z139" s="32">
        <f t="shared" si="53"/>
        <v>-976.96100000000024</v>
      </c>
      <c r="AA139" s="31">
        <f t="shared" si="54"/>
        <v>-0.12402482068049819</v>
      </c>
    </row>
    <row r="140" spans="1:27" ht="15" thickBot="1">
      <c r="A140" t="s">
        <v>206</v>
      </c>
      <c r="B140" s="10" t="s">
        <v>104</v>
      </c>
      <c r="C140" s="17" t="s">
        <v>167</v>
      </c>
      <c r="D140" s="17">
        <v>61</v>
      </c>
      <c r="E140" s="18" t="s">
        <v>165</v>
      </c>
      <c r="F140" s="15">
        <v>7236</v>
      </c>
      <c r="G140" s="16">
        <v>5697</v>
      </c>
      <c r="H140" s="30">
        <f t="shared" si="41"/>
        <v>0.78731343283582089</v>
      </c>
      <c r="I140" s="17" t="s">
        <v>167</v>
      </c>
      <c r="J140" s="18" t="s">
        <v>165</v>
      </c>
      <c r="K140" s="14">
        <v>61.4</v>
      </c>
      <c r="L140" s="15">
        <v>7888</v>
      </c>
      <c r="M140" s="16">
        <v>6767</v>
      </c>
      <c r="N140" s="30">
        <f t="shared" si="45"/>
        <v>0.85788539553752541</v>
      </c>
      <c r="O140">
        <f t="shared" si="42"/>
        <v>80.5</v>
      </c>
      <c r="P140">
        <f t="shared" si="40"/>
        <v>19.5</v>
      </c>
      <c r="Q140" s="24">
        <f t="shared" si="46"/>
        <v>5824.9800000000005</v>
      </c>
      <c r="R140" s="24">
        <f t="shared" si="47"/>
        <v>1411.02</v>
      </c>
      <c r="S140">
        <f t="shared" si="43"/>
        <v>80.7</v>
      </c>
      <c r="T140">
        <f t="shared" si="44"/>
        <v>19.3</v>
      </c>
      <c r="U140" s="24">
        <f t="shared" si="48"/>
        <v>6365.616</v>
      </c>
      <c r="V140" s="24">
        <f t="shared" si="49"/>
        <v>1522.384</v>
      </c>
      <c r="W140" s="25">
        <f t="shared" si="50"/>
        <v>-652</v>
      </c>
      <c r="X140" s="31">
        <f t="shared" si="51"/>
        <v>-8.2657200811359022E-2</v>
      </c>
      <c r="Y140">
        <f t="shared" si="52"/>
        <v>-0.39999999999999858</v>
      </c>
      <c r="Z140" s="32">
        <f t="shared" si="53"/>
        <v>-540.63599999999951</v>
      </c>
      <c r="AA140" s="31">
        <f t="shared" si="54"/>
        <v>-8.4930664997700064E-2</v>
      </c>
    </row>
    <row r="141" spans="1:27" ht="15" thickBot="1">
      <c r="A141" t="s">
        <v>206</v>
      </c>
      <c r="B141" s="10" t="s">
        <v>147</v>
      </c>
      <c r="C141" s="17" t="s">
        <v>167</v>
      </c>
      <c r="D141" s="17">
        <v>37</v>
      </c>
      <c r="E141" s="18" t="s">
        <v>165</v>
      </c>
      <c r="F141" s="15">
        <v>2706</v>
      </c>
      <c r="G141" s="16">
        <v>1922</v>
      </c>
      <c r="H141" s="30">
        <f t="shared" si="41"/>
        <v>0.7102734663710274</v>
      </c>
      <c r="I141" s="17" t="s">
        <v>167</v>
      </c>
      <c r="J141" s="18" t="s">
        <v>165</v>
      </c>
      <c r="K141" s="14">
        <v>39.200000000000003</v>
      </c>
      <c r="L141" s="15">
        <v>3023</v>
      </c>
      <c r="M141" s="16">
        <v>2481</v>
      </c>
      <c r="N141" s="30">
        <f t="shared" si="45"/>
        <v>0.82070790605358912</v>
      </c>
      <c r="O141">
        <f t="shared" si="42"/>
        <v>68.5</v>
      </c>
      <c r="P141">
        <f t="shared" si="40"/>
        <v>31.5</v>
      </c>
      <c r="Q141" s="24">
        <f t="shared" si="46"/>
        <v>1853.6100000000001</v>
      </c>
      <c r="R141" s="24">
        <f t="shared" si="47"/>
        <v>852.39</v>
      </c>
      <c r="S141">
        <f t="shared" si="43"/>
        <v>69.599999999999994</v>
      </c>
      <c r="T141">
        <f t="shared" si="44"/>
        <v>30.4</v>
      </c>
      <c r="U141" s="24">
        <f t="shared" si="48"/>
        <v>2104.0079999999998</v>
      </c>
      <c r="V141" s="24">
        <f t="shared" si="49"/>
        <v>918.99199999999996</v>
      </c>
      <c r="W141" s="25">
        <f t="shared" si="50"/>
        <v>-317</v>
      </c>
      <c r="X141" s="31">
        <f t="shared" si="51"/>
        <v>-0.10486271915315912</v>
      </c>
      <c r="Y141">
        <f t="shared" si="52"/>
        <v>-2.2000000000000028</v>
      </c>
      <c r="Z141" s="32">
        <f t="shared" si="53"/>
        <v>-250.39799999999968</v>
      </c>
      <c r="AA141" s="31">
        <f t="shared" si="54"/>
        <v>-0.1190100037642441</v>
      </c>
    </row>
    <row r="142" spans="1:27" ht="15" thickBot="1">
      <c r="A142" t="s">
        <v>206</v>
      </c>
      <c r="B142" s="10" t="s">
        <v>41</v>
      </c>
      <c r="C142" s="17" t="s">
        <v>167</v>
      </c>
      <c r="D142" s="17">
        <v>20</v>
      </c>
      <c r="E142" s="23" t="s">
        <v>165</v>
      </c>
      <c r="F142" s="15">
        <v>26292</v>
      </c>
      <c r="G142" s="16">
        <v>17389</v>
      </c>
      <c r="H142" s="30">
        <f t="shared" si="41"/>
        <v>0.66137988741822606</v>
      </c>
      <c r="I142" s="17" t="s">
        <v>167</v>
      </c>
      <c r="J142" s="18" t="s">
        <v>165</v>
      </c>
      <c r="K142" s="14">
        <v>23.7</v>
      </c>
      <c r="L142" s="15">
        <v>29809</v>
      </c>
      <c r="M142" s="16">
        <v>22146</v>
      </c>
      <c r="N142" s="30">
        <f t="shared" si="45"/>
        <v>0.74292998758764128</v>
      </c>
      <c r="O142">
        <f t="shared" si="42"/>
        <v>60</v>
      </c>
      <c r="P142">
        <f t="shared" si="40"/>
        <v>40</v>
      </c>
      <c r="Q142" s="24">
        <f t="shared" si="46"/>
        <v>15775.199999999999</v>
      </c>
      <c r="R142" s="24">
        <f t="shared" si="47"/>
        <v>10516.800000000001</v>
      </c>
      <c r="S142">
        <f t="shared" si="43"/>
        <v>61.85</v>
      </c>
      <c r="T142">
        <f t="shared" si="44"/>
        <v>38.15</v>
      </c>
      <c r="U142" s="24">
        <f t="shared" si="48"/>
        <v>18436.8665</v>
      </c>
      <c r="V142" s="24">
        <f t="shared" si="49"/>
        <v>11372.1335</v>
      </c>
      <c r="W142" s="25">
        <f t="shared" si="50"/>
        <v>-3517</v>
      </c>
      <c r="X142" s="31">
        <f t="shared" si="51"/>
        <v>-0.11798450132510316</v>
      </c>
      <c r="Y142">
        <f t="shared" si="52"/>
        <v>-3.6999999999999993</v>
      </c>
      <c r="Z142" s="32">
        <f t="shared" si="53"/>
        <v>-2661.6665000000012</v>
      </c>
      <c r="AA142" s="31">
        <f t="shared" si="54"/>
        <v>-0.14436653321756174</v>
      </c>
    </row>
    <row r="143" spans="1:27" ht="15" thickBot="1">
      <c r="A143" t="s">
        <v>206</v>
      </c>
      <c r="B143" s="10" t="s">
        <v>140</v>
      </c>
      <c r="C143" s="17" t="s">
        <v>167</v>
      </c>
      <c r="D143" s="17">
        <v>23</v>
      </c>
      <c r="E143" s="18" t="s">
        <v>165</v>
      </c>
      <c r="F143" s="15">
        <v>3410</v>
      </c>
      <c r="G143" s="16">
        <v>2488</v>
      </c>
      <c r="H143" s="30">
        <f t="shared" si="41"/>
        <v>0.72961876832844574</v>
      </c>
      <c r="I143" s="17" t="s">
        <v>167</v>
      </c>
      <c r="J143" s="18" t="s">
        <v>165</v>
      </c>
      <c r="K143" s="14">
        <v>26.4</v>
      </c>
      <c r="L143" s="15">
        <v>3741</v>
      </c>
      <c r="M143" s="16">
        <v>3031</v>
      </c>
      <c r="N143" s="30">
        <f t="shared" si="45"/>
        <v>0.81021117348302596</v>
      </c>
      <c r="O143">
        <f t="shared" si="42"/>
        <v>61.5</v>
      </c>
      <c r="P143">
        <f t="shared" si="40"/>
        <v>38.5</v>
      </c>
      <c r="Q143" s="24">
        <f t="shared" si="46"/>
        <v>2097.15</v>
      </c>
      <c r="R143" s="24">
        <f t="shared" si="47"/>
        <v>1312.8500000000001</v>
      </c>
      <c r="S143">
        <f t="shared" si="43"/>
        <v>63.2</v>
      </c>
      <c r="T143">
        <f t="shared" si="44"/>
        <v>36.799999999999997</v>
      </c>
      <c r="U143" s="24">
        <f t="shared" si="48"/>
        <v>2364.3119999999999</v>
      </c>
      <c r="V143" s="24">
        <f t="shared" si="49"/>
        <v>1376.6879999999999</v>
      </c>
      <c r="W143" s="25">
        <f t="shared" si="50"/>
        <v>-331</v>
      </c>
      <c r="X143" s="31">
        <f t="shared" si="51"/>
        <v>-8.8479016305800587E-2</v>
      </c>
      <c r="Y143">
        <f t="shared" si="52"/>
        <v>-3.3999999999999986</v>
      </c>
      <c r="Z143" s="32">
        <f t="shared" si="53"/>
        <v>-267.16199999999981</v>
      </c>
      <c r="AA143" s="31">
        <f t="shared" si="54"/>
        <v>-0.11299777694314449</v>
      </c>
    </row>
    <row r="144" spans="1:27" ht="15" thickBot="1">
      <c r="A144" t="s">
        <v>206</v>
      </c>
      <c r="B144" s="10" t="s">
        <v>127</v>
      </c>
      <c r="C144" s="17" t="s">
        <v>167</v>
      </c>
      <c r="D144" s="17">
        <v>5</v>
      </c>
      <c r="E144" s="18" t="s">
        <v>165</v>
      </c>
      <c r="F144" s="15">
        <v>3933</v>
      </c>
      <c r="G144" s="16">
        <v>2437</v>
      </c>
      <c r="H144" s="30">
        <f t="shared" si="41"/>
        <v>0.61962878210017802</v>
      </c>
      <c r="I144" s="17" t="s">
        <v>167</v>
      </c>
      <c r="J144" s="18" t="s">
        <v>165</v>
      </c>
      <c r="K144" s="14">
        <v>7.6</v>
      </c>
      <c r="L144" s="15">
        <v>4381</v>
      </c>
      <c r="M144" s="16">
        <v>3106</v>
      </c>
      <c r="N144" s="30">
        <f t="shared" si="45"/>
        <v>0.70897055466788406</v>
      </c>
      <c r="O144">
        <f t="shared" si="42"/>
        <v>52.5</v>
      </c>
      <c r="P144">
        <f t="shared" si="40"/>
        <v>47.5</v>
      </c>
      <c r="Q144" s="24">
        <f t="shared" si="46"/>
        <v>2064.8250000000003</v>
      </c>
      <c r="R144" s="24">
        <f t="shared" si="47"/>
        <v>1868.175</v>
      </c>
      <c r="S144">
        <f t="shared" si="43"/>
        <v>53.8</v>
      </c>
      <c r="T144">
        <f t="shared" si="44"/>
        <v>46.2</v>
      </c>
      <c r="U144" s="24">
        <f t="shared" si="48"/>
        <v>2356.9779999999996</v>
      </c>
      <c r="V144" s="24">
        <f t="shared" si="49"/>
        <v>2024.0220000000002</v>
      </c>
      <c r="W144" s="25">
        <f t="shared" si="50"/>
        <v>-448</v>
      </c>
      <c r="X144" s="31">
        <f t="shared" si="51"/>
        <v>-0.10225975804610819</v>
      </c>
      <c r="Y144">
        <f t="shared" si="52"/>
        <v>-2.5999999999999996</v>
      </c>
      <c r="Z144" s="32">
        <f t="shared" si="53"/>
        <v>-292.15299999999934</v>
      </c>
      <c r="AA144" s="31">
        <f t="shared" si="54"/>
        <v>-0.12395236612306071</v>
      </c>
    </row>
    <row r="145" spans="1:27" ht="15" thickBot="1">
      <c r="A145" t="s">
        <v>206</v>
      </c>
      <c r="B145" s="10" t="s">
        <v>61</v>
      </c>
      <c r="C145" s="17" t="s">
        <v>167</v>
      </c>
      <c r="D145" s="17">
        <v>64</v>
      </c>
      <c r="E145" s="18" t="s">
        <v>165</v>
      </c>
      <c r="F145" s="15">
        <v>14183</v>
      </c>
      <c r="G145" s="16">
        <v>9863</v>
      </c>
      <c r="H145" s="30">
        <f t="shared" si="41"/>
        <v>0.69540999788479163</v>
      </c>
      <c r="I145" s="17" t="s">
        <v>167</v>
      </c>
      <c r="J145" s="18" t="s">
        <v>165</v>
      </c>
      <c r="K145" s="14">
        <v>63.8</v>
      </c>
      <c r="L145" s="15">
        <v>15378</v>
      </c>
      <c r="M145" s="16">
        <v>11646</v>
      </c>
      <c r="N145" s="30">
        <f t="shared" si="45"/>
        <v>0.75731564572766286</v>
      </c>
      <c r="O145">
        <f t="shared" si="42"/>
        <v>82</v>
      </c>
      <c r="P145">
        <f t="shared" si="40"/>
        <v>18</v>
      </c>
      <c r="Q145" s="24">
        <f t="shared" si="46"/>
        <v>11630.06</v>
      </c>
      <c r="R145" s="24">
        <f t="shared" si="47"/>
        <v>2552.94</v>
      </c>
      <c r="S145">
        <f t="shared" si="43"/>
        <v>81.900000000000006</v>
      </c>
      <c r="T145">
        <f t="shared" si="44"/>
        <v>18.100000000000001</v>
      </c>
      <c r="U145" s="24">
        <f t="shared" si="48"/>
        <v>12594.582</v>
      </c>
      <c r="V145" s="24">
        <f t="shared" si="49"/>
        <v>2783.4180000000001</v>
      </c>
      <c r="W145" s="25">
        <f t="shared" si="50"/>
        <v>-1195</v>
      </c>
      <c r="X145" s="31">
        <f t="shared" si="51"/>
        <v>-7.7708414618285857E-2</v>
      </c>
      <c r="Y145">
        <f t="shared" si="52"/>
        <v>0.20000000000000284</v>
      </c>
      <c r="Z145" s="32">
        <f t="shared" si="53"/>
        <v>-964.52200000000084</v>
      </c>
      <c r="AA145" s="31">
        <f t="shared" si="54"/>
        <v>-7.6582295466415706E-2</v>
      </c>
    </row>
    <row r="146" spans="1:27" ht="15" thickBot="1">
      <c r="A146" t="s">
        <v>206</v>
      </c>
      <c r="B146" s="10" t="s">
        <v>71</v>
      </c>
      <c r="C146" s="17" t="s">
        <v>167</v>
      </c>
      <c r="D146" s="17">
        <v>31</v>
      </c>
      <c r="E146" s="23" t="s">
        <v>165</v>
      </c>
      <c r="F146" s="15">
        <v>11175</v>
      </c>
      <c r="G146" s="16">
        <v>7927</v>
      </c>
      <c r="H146" s="30">
        <f t="shared" si="41"/>
        <v>0.70935123042505588</v>
      </c>
      <c r="I146" s="17" t="s">
        <v>167</v>
      </c>
      <c r="J146" s="18" t="s">
        <v>165</v>
      </c>
      <c r="K146" s="14">
        <v>35.700000000000003</v>
      </c>
      <c r="L146" s="15">
        <v>12784</v>
      </c>
      <c r="M146" s="16">
        <v>10754</v>
      </c>
      <c r="N146" s="30">
        <f t="shared" si="45"/>
        <v>0.84120775969962458</v>
      </c>
      <c r="O146">
        <f t="shared" si="42"/>
        <v>65.5</v>
      </c>
      <c r="P146">
        <f t="shared" si="40"/>
        <v>34.5</v>
      </c>
      <c r="Q146" s="24">
        <f t="shared" si="46"/>
        <v>7319.625</v>
      </c>
      <c r="R146" s="24">
        <f t="shared" si="47"/>
        <v>3855.3749999999995</v>
      </c>
      <c r="S146">
        <f t="shared" si="43"/>
        <v>67.849999999999994</v>
      </c>
      <c r="T146">
        <f t="shared" si="44"/>
        <v>32.15</v>
      </c>
      <c r="U146" s="24">
        <f t="shared" si="48"/>
        <v>8673.9439999999995</v>
      </c>
      <c r="V146" s="24">
        <f t="shared" si="49"/>
        <v>4110.0560000000005</v>
      </c>
      <c r="W146" s="25">
        <f t="shared" si="50"/>
        <v>-1609</v>
      </c>
      <c r="X146" s="31">
        <f t="shared" si="51"/>
        <v>-0.125860450563204</v>
      </c>
      <c r="Y146">
        <f t="shared" si="52"/>
        <v>-4.7000000000000028</v>
      </c>
      <c r="Z146" s="32">
        <f t="shared" si="53"/>
        <v>-1354.3189999999995</v>
      </c>
      <c r="AA146" s="31">
        <f t="shared" si="54"/>
        <v>-0.15613647032999056</v>
      </c>
    </row>
    <row r="147" spans="1:27" ht="15" thickBot="1">
      <c r="A147" t="s">
        <v>206</v>
      </c>
      <c r="B147" s="10" t="s">
        <v>42</v>
      </c>
      <c r="C147" s="17" t="s">
        <v>167</v>
      </c>
      <c r="D147" s="17">
        <v>60</v>
      </c>
      <c r="E147" s="18" t="s">
        <v>165</v>
      </c>
      <c r="F147" s="15">
        <v>24159</v>
      </c>
      <c r="G147" s="16">
        <v>14866</v>
      </c>
      <c r="H147" s="30">
        <f t="shared" si="41"/>
        <v>0.61534003890889521</v>
      </c>
      <c r="I147" s="17" t="s">
        <v>167</v>
      </c>
      <c r="J147" s="18" t="s">
        <v>165</v>
      </c>
      <c r="K147" s="14">
        <v>59.4</v>
      </c>
      <c r="L147" s="15">
        <v>28999</v>
      </c>
      <c r="M147" s="16">
        <v>22301</v>
      </c>
      <c r="N147" s="30">
        <f t="shared" si="45"/>
        <v>0.76902651815579848</v>
      </c>
      <c r="O147">
        <f t="shared" si="42"/>
        <v>80</v>
      </c>
      <c r="P147">
        <f t="shared" si="40"/>
        <v>20</v>
      </c>
      <c r="Q147" s="24">
        <f t="shared" si="46"/>
        <v>19327.2</v>
      </c>
      <c r="R147" s="24">
        <f t="shared" si="47"/>
        <v>4831.8</v>
      </c>
      <c r="S147">
        <f t="shared" si="43"/>
        <v>79.7</v>
      </c>
      <c r="T147">
        <f t="shared" si="44"/>
        <v>20.3</v>
      </c>
      <c r="U147" s="24">
        <f t="shared" si="48"/>
        <v>23112.203000000001</v>
      </c>
      <c r="V147" s="24">
        <f t="shared" si="49"/>
        <v>5886.7970000000005</v>
      </c>
      <c r="W147" s="25">
        <f t="shared" si="50"/>
        <v>-4840</v>
      </c>
      <c r="X147" s="31">
        <f t="shared" si="51"/>
        <v>-0.16690230697610262</v>
      </c>
      <c r="Y147">
        <f t="shared" si="52"/>
        <v>0.60000000000000142</v>
      </c>
      <c r="Z147" s="32">
        <f t="shared" si="53"/>
        <v>-3785.0030000000006</v>
      </c>
      <c r="AA147" s="31">
        <f t="shared" si="54"/>
        <v>-0.16376643109270025</v>
      </c>
    </row>
    <row r="148" spans="1:27" ht="15" thickBot="1">
      <c r="A148" t="s">
        <v>206</v>
      </c>
      <c r="B148" s="10" t="s">
        <v>27</v>
      </c>
      <c r="C148" s="17" t="s">
        <v>167</v>
      </c>
      <c r="D148" s="17">
        <v>49</v>
      </c>
      <c r="E148" s="18" t="s">
        <v>165</v>
      </c>
      <c r="F148" s="15">
        <v>45491</v>
      </c>
      <c r="G148" s="16">
        <v>30068</v>
      </c>
      <c r="H148" s="30">
        <f t="shared" si="41"/>
        <v>0.6609659053439142</v>
      </c>
      <c r="I148" s="17" t="s">
        <v>167</v>
      </c>
      <c r="J148" s="18" t="s">
        <v>165</v>
      </c>
      <c r="K148" s="14">
        <v>49.8</v>
      </c>
      <c r="L148" s="15">
        <v>50738</v>
      </c>
      <c r="M148" s="16">
        <v>39190</v>
      </c>
      <c r="N148" s="30">
        <f t="shared" si="45"/>
        <v>0.77239938507627415</v>
      </c>
      <c r="O148">
        <f t="shared" si="42"/>
        <v>74.5</v>
      </c>
      <c r="P148">
        <f t="shared" si="40"/>
        <v>25.5</v>
      </c>
      <c r="Q148" s="24">
        <f t="shared" si="46"/>
        <v>33890.794999999998</v>
      </c>
      <c r="R148" s="24">
        <f t="shared" si="47"/>
        <v>11600.205</v>
      </c>
      <c r="S148">
        <f t="shared" si="43"/>
        <v>74.900000000000006</v>
      </c>
      <c r="T148">
        <f t="shared" si="44"/>
        <v>25.1</v>
      </c>
      <c r="U148" s="24">
        <f t="shared" si="48"/>
        <v>38002.762000000002</v>
      </c>
      <c r="V148" s="24">
        <f t="shared" si="49"/>
        <v>12735.237999999999</v>
      </c>
      <c r="W148" s="25">
        <f t="shared" si="50"/>
        <v>-5247</v>
      </c>
      <c r="X148" s="31">
        <f t="shared" si="51"/>
        <v>-0.10341361504198036</v>
      </c>
      <c r="Y148">
        <f t="shared" si="52"/>
        <v>-0.79999999999999716</v>
      </c>
      <c r="Z148" s="32">
        <f t="shared" si="53"/>
        <v>-4111.9670000000042</v>
      </c>
      <c r="AA148" s="31">
        <f t="shared" si="54"/>
        <v>-0.10820179333281102</v>
      </c>
    </row>
    <row r="149" spans="1:27" ht="15" thickBot="1">
      <c r="A149" t="s">
        <v>206</v>
      </c>
      <c r="B149" s="10" t="s">
        <v>70</v>
      </c>
      <c r="C149" s="17" t="s">
        <v>167</v>
      </c>
      <c r="D149" s="17">
        <v>39</v>
      </c>
      <c r="E149" s="18" t="s">
        <v>165</v>
      </c>
      <c r="F149" s="15">
        <v>12202</v>
      </c>
      <c r="G149" s="16">
        <v>7670</v>
      </c>
      <c r="H149" s="30">
        <f t="shared" si="41"/>
        <v>0.62858547779052609</v>
      </c>
      <c r="I149" s="17" t="s">
        <v>167</v>
      </c>
      <c r="J149" s="18" t="s">
        <v>165</v>
      </c>
      <c r="K149" s="14">
        <v>41.7</v>
      </c>
      <c r="L149" s="15">
        <v>13979</v>
      </c>
      <c r="M149" s="16">
        <v>10920</v>
      </c>
      <c r="N149" s="30">
        <f t="shared" si="45"/>
        <v>0.78117175763645463</v>
      </c>
      <c r="O149">
        <f t="shared" si="42"/>
        <v>69.5</v>
      </c>
      <c r="P149">
        <f t="shared" si="40"/>
        <v>30.5</v>
      </c>
      <c r="Q149" s="24">
        <f t="shared" si="46"/>
        <v>8480.39</v>
      </c>
      <c r="R149" s="24">
        <f t="shared" si="47"/>
        <v>3721.61</v>
      </c>
      <c r="S149">
        <f t="shared" si="43"/>
        <v>70.849999999999994</v>
      </c>
      <c r="T149">
        <f t="shared" si="44"/>
        <v>29.15</v>
      </c>
      <c r="U149" s="24">
        <f t="shared" si="48"/>
        <v>9904.1214999999993</v>
      </c>
      <c r="V149" s="24">
        <f t="shared" si="49"/>
        <v>4074.8784999999998</v>
      </c>
      <c r="W149" s="25">
        <f t="shared" si="50"/>
        <v>-1777</v>
      </c>
      <c r="X149" s="31">
        <f t="shared" si="51"/>
        <v>-0.12711925030402746</v>
      </c>
      <c r="Y149">
        <f t="shared" si="52"/>
        <v>-2.7000000000000028</v>
      </c>
      <c r="Z149" s="32">
        <f t="shared" si="53"/>
        <v>-1423.7314999999999</v>
      </c>
      <c r="AA149" s="31">
        <f t="shared" si="54"/>
        <v>-0.14375141702371078</v>
      </c>
    </row>
    <row r="150" spans="1:27" ht="15" thickBot="1">
      <c r="A150" t="s">
        <v>206</v>
      </c>
      <c r="B150" s="10" t="s">
        <v>151</v>
      </c>
      <c r="C150" s="11" t="s">
        <v>166</v>
      </c>
      <c r="D150" s="11">
        <v>12</v>
      </c>
      <c r="E150" s="5" t="s">
        <v>164</v>
      </c>
      <c r="F150" s="15">
        <v>2466</v>
      </c>
      <c r="G150" s="16">
        <v>1901</v>
      </c>
      <c r="H150" s="30">
        <f t="shared" si="41"/>
        <v>0.77088402270884027</v>
      </c>
      <c r="I150" s="11" t="s">
        <v>166</v>
      </c>
      <c r="J150" s="12" t="s">
        <v>164</v>
      </c>
      <c r="K150" s="14">
        <v>9.4</v>
      </c>
      <c r="L150" s="15">
        <v>2614</v>
      </c>
      <c r="M150" s="16">
        <v>2150</v>
      </c>
      <c r="N150" s="30">
        <f t="shared" si="45"/>
        <v>0.82249426166794182</v>
      </c>
      <c r="O150">
        <f t="shared" si="42"/>
        <v>56</v>
      </c>
      <c r="P150">
        <f t="shared" si="40"/>
        <v>44</v>
      </c>
      <c r="Q150" s="24">
        <f t="shared" si="46"/>
        <v>1380.96</v>
      </c>
      <c r="R150" s="24">
        <f t="shared" si="47"/>
        <v>1085.04</v>
      </c>
      <c r="S150">
        <f t="shared" si="43"/>
        <v>54.7</v>
      </c>
      <c r="T150">
        <f t="shared" si="44"/>
        <v>45.3</v>
      </c>
      <c r="U150" s="24">
        <f t="shared" si="48"/>
        <v>1429.8580000000002</v>
      </c>
      <c r="V150" s="24">
        <f t="shared" si="49"/>
        <v>1184.1419999999998</v>
      </c>
      <c r="W150" s="25">
        <f t="shared" si="50"/>
        <v>-148</v>
      </c>
      <c r="X150" s="31">
        <f t="shared" si="51"/>
        <v>-5.6618209640397855E-2</v>
      </c>
      <c r="Y150">
        <f t="shared" si="52"/>
        <v>2.5999999999999996</v>
      </c>
      <c r="Z150" s="32">
        <f t="shared" si="53"/>
        <v>-48.898000000000138</v>
      </c>
      <c r="AA150" s="31">
        <f t="shared" si="54"/>
        <v>-3.4197801460005214E-2</v>
      </c>
    </row>
    <row r="151" spans="1:27" ht="20.5" thickBot="1">
      <c r="A151" t="s">
        <v>206</v>
      </c>
      <c r="B151" s="10" t="s">
        <v>92</v>
      </c>
      <c r="C151" s="11" t="s">
        <v>166</v>
      </c>
      <c r="D151" s="11">
        <v>2</v>
      </c>
      <c r="E151" s="12" t="s">
        <v>164</v>
      </c>
      <c r="F151" s="15">
        <v>8529</v>
      </c>
      <c r="G151" s="16">
        <v>5616</v>
      </c>
      <c r="H151" s="30">
        <f t="shared" si="41"/>
        <v>0.658459373900809</v>
      </c>
      <c r="I151" s="17" t="s">
        <v>167</v>
      </c>
      <c r="J151" s="18" t="s">
        <v>165</v>
      </c>
      <c r="K151" s="14">
        <v>1.6</v>
      </c>
      <c r="L151" s="15">
        <v>9279</v>
      </c>
      <c r="M151" s="16">
        <v>6731</v>
      </c>
      <c r="N151" s="30">
        <f t="shared" si="45"/>
        <v>0.72540144412113372</v>
      </c>
      <c r="O151">
        <f t="shared" si="42"/>
        <v>51</v>
      </c>
      <c r="P151">
        <f t="shared" si="40"/>
        <v>49</v>
      </c>
      <c r="Q151" s="24">
        <f t="shared" si="46"/>
        <v>4349.79</v>
      </c>
      <c r="R151" s="24">
        <f t="shared" si="47"/>
        <v>4179.21</v>
      </c>
      <c r="S151">
        <f t="shared" si="43"/>
        <v>50.8</v>
      </c>
      <c r="T151">
        <f t="shared" si="44"/>
        <v>49.2</v>
      </c>
      <c r="U151" s="24">
        <f t="shared" si="48"/>
        <v>4713.732</v>
      </c>
      <c r="V151" s="24">
        <f t="shared" si="49"/>
        <v>4565.268</v>
      </c>
      <c r="W151" s="25">
        <f t="shared" si="50"/>
        <v>-750</v>
      </c>
      <c r="X151" s="31">
        <f t="shared" si="51"/>
        <v>-8.0827675396055607E-2</v>
      </c>
      <c r="Y151">
        <f t="shared" si="52"/>
        <v>0.39999999999999991</v>
      </c>
      <c r="Z151" s="32">
        <f t="shared" si="53"/>
        <v>-363.94200000000001</v>
      </c>
      <c r="AA151" s="31">
        <f t="shared" si="54"/>
        <v>-7.720888671651252E-2</v>
      </c>
    </row>
    <row r="152" spans="1:27" ht="15" thickBot="1">
      <c r="A152" t="s">
        <v>206</v>
      </c>
      <c r="B152" s="10" t="s">
        <v>72</v>
      </c>
      <c r="C152" s="17" t="s">
        <v>167</v>
      </c>
      <c r="D152" s="17">
        <v>56</v>
      </c>
      <c r="E152" s="23" t="s">
        <v>165</v>
      </c>
      <c r="F152" s="15">
        <v>11212</v>
      </c>
      <c r="G152" s="16">
        <v>6895</v>
      </c>
      <c r="H152" s="30">
        <f t="shared" si="41"/>
        <v>0.61496610774170535</v>
      </c>
      <c r="I152" s="17" t="s">
        <v>167</v>
      </c>
      <c r="J152" s="18" t="s">
        <v>165</v>
      </c>
      <c r="K152" s="14">
        <v>56</v>
      </c>
      <c r="L152" s="15">
        <v>12633</v>
      </c>
      <c r="M152" s="16">
        <v>9664</v>
      </c>
      <c r="N152" s="30">
        <f t="shared" si="45"/>
        <v>0.76498060634845244</v>
      </c>
      <c r="O152">
        <f t="shared" si="42"/>
        <v>78</v>
      </c>
      <c r="P152">
        <f t="shared" si="40"/>
        <v>22</v>
      </c>
      <c r="Q152" s="24">
        <f t="shared" si="46"/>
        <v>8745.36</v>
      </c>
      <c r="R152" s="24">
        <f t="shared" si="47"/>
        <v>2466.64</v>
      </c>
      <c r="S152">
        <f t="shared" si="43"/>
        <v>78</v>
      </c>
      <c r="T152">
        <f t="shared" si="44"/>
        <v>22</v>
      </c>
      <c r="U152" s="24">
        <f t="shared" si="48"/>
        <v>9853.74</v>
      </c>
      <c r="V152" s="24">
        <f t="shared" si="49"/>
        <v>2779.26</v>
      </c>
      <c r="W152" s="25">
        <f t="shared" si="50"/>
        <v>-1421</v>
      </c>
      <c r="X152" s="31">
        <f t="shared" si="51"/>
        <v>-0.11248317897569857</v>
      </c>
      <c r="Y152">
        <f t="shared" si="52"/>
        <v>0</v>
      </c>
      <c r="Z152" s="32">
        <f t="shared" si="53"/>
        <v>-1108.3799999999992</v>
      </c>
      <c r="AA152" s="31">
        <f t="shared" si="54"/>
        <v>-0.11248317897569848</v>
      </c>
    </row>
    <row r="153" spans="1:27" ht="15" thickBot="1">
      <c r="A153" t="s">
        <v>206</v>
      </c>
      <c r="B153" s="10" t="s">
        <v>161</v>
      </c>
      <c r="C153" s="17" t="s">
        <v>167</v>
      </c>
      <c r="D153" s="17">
        <v>12</v>
      </c>
      <c r="E153" s="18" t="s">
        <v>165</v>
      </c>
      <c r="F153" s="15">
        <v>1254</v>
      </c>
      <c r="G153" s="19">
        <v>904</v>
      </c>
      <c r="H153" s="30">
        <f t="shared" si="41"/>
        <v>0.72089314194577347</v>
      </c>
      <c r="I153" s="17" t="s">
        <v>167</v>
      </c>
      <c r="J153" s="18" t="s">
        <v>165</v>
      </c>
      <c r="K153" s="14">
        <v>8</v>
      </c>
      <c r="L153" s="15">
        <v>1372</v>
      </c>
      <c r="M153" s="16">
        <v>1093</v>
      </c>
      <c r="N153" s="30">
        <f t="shared" si="45"/>
        <v>0.79664723032069973</v>
      </c>
      <c r="O153">
        <f t="shared" si="42"/>
        <v>56</v>
      </c>
      <c r="P153">
        <f t="shared" si="40"/>
        <v>44</v>
      </c>
      <c r="Q153" s="24">
        <f t="shared" si="46"/>
        <v>702.24000000000012</v>
      </c>
      <c r="R153" s="24">
        <f t="shared" si="47"/>
        <v>551.76</v>
      </c>
      <c r="S153">
        <f t="shared" si="43"/>
        <v>54</v>
      </c>
      <c r="T153">
        <f t="shared" si="44"/>
        <v>46</v>
      </c>
      <c r="U153" s="24">
        <f t="shared" si="48"/>
        <v>740.88</v>
      </c>
      <c r="V153" s="24">
        <f t="shared" si="49"/>
        <v>631.12</v>
      </c>
      <c r="W153" s="25">
        <f t="shared" si="50"/>
        <v>-118</v>
      </c>
      <c r="X153" s="31">
        <f t="shared" si="51"/>
        <v>-8.600583090379009E-2</v>
      </c>
      <c r="Y153">
        <f t="shared" si="52"/>
        <v>4</v>
      </c>
      <c r="Z153" s="32">
        <f t="shared" si="53"/>
        <v>-38.639999999999873</v>
      </c>
      <c r="AA153" s="31">
        <f t="shared" si="54"/>
        <v>-5.2154195011337695E-2</v>
      </c>
    </row>
    <row r="154" spans="1:27" ht="15" thickBot="1">
      <c r="A154" t="s">
        <v>206</v>
      </c>
      <c r="B154" s="10" t="s">
        <v>152</v>
      </c>
      <c r="C154" s="17" t="s">
        <v>167</v>
      </c>
      <c r="D154" s="17">
        <v>38</v>
      </c>
      <c r="E154" s="18" t="s">
        <v>165</v>
      </c>
      <c r="F154" s="15">
        <v>2009</v>
      </c>
      <c r="G154" s="16">
        <v>1201</v>
      </c>
      <c r="H154" s="30">
        <f t="shared" si="41"/>
        <v>0.59780985564957689</v>
      </c>
      <c r="I154" s="17" t="s">
        <v>167</v>
      </c>
      <c r="J154" s="18" t="s">
        <v>165</v>
      </c>
      <c r="K154" s="14">
        <v>40.1</v>
      </c>
      <c r="L154" s="15">
        <v>2258</v>
      </c>
      <c r="M154" s="16">
        <v>1620</v>
      </c>
      <c r="N154" s="30">
        <f t="shared" si="45"/>
        <v>0.71744906997342783</v>
      </c>
      <c r="O154">
        <f t="shared" si="42"/>
        <v>69</v>
      </c>
      <c r="P154">
        <f t="shared" si="40"/>
        <v>31</v>
      </c>
      <c r="Q154" s="24">
        <f t="shared" si="46"/>
        <v>1386.2099999999998</v>
      </c>
      <c r="R154" s="24">
        <f t="shared" si="47"/>
        <v>622.79</v>
      </c>
      <c r="S154">
        <f t="shared" si="43"/>
        <v>70.05</v>
      </c>
      <c r="T154">
        <f t="shared" si="44"/>
        <v>29.95</v>
      </c>
      <c r="U154" s="24">
        <f t="shared" si="48"/>
        <v>1581.729</v>
      </c>
      <c r="V154" s="24">
        <f t="shared" si="49"/>
        <v>676.27099999999996</v>
      </c>
      <c r="W154" s="25">
        <f t="shared" si="50"/>
        <v>-249</v>
      </c>
      <c r="X154" s="31">
        <f t="shared" si="51"/>
        <v>-0.11027457927369354</v>
      </c>
      <c r="Y154">
        <f t="shared" si="52"/>
        <v>-2.1000000000000014</v>
      </c>
      <c r="Z154" s="32">
        <f t="shared" si="53"/>
        <v>-195.51900000000023</v>
      </c>
      <c r="AA154" s="31">
        <f t="shared" si="54"/>
        <v>-0.12361093461648628</v>
      </c>
    </row>
    <row r="155" spans="1:27" ht="15" thickBot="1">
      <c r="A155" t="s">
        <v>206</v>
      </c>
      <c r="B155" s="10" t="s">
        <v>68</v>
      </c>
      <c r="C155" s="17" t="s">
        <v>167</v>
      </c>
      <c r="D155" s="17">
        <v>67</v>
      </c>
      <c r="E155" s="18" t="s">
        <v>165</v>
      </c>
      <c r="F155" s="15">
        <v>13293</v>
      </c>
      <c r="G155" s="16">
        <v>8778</v>
      </c>
      <c r="H155" s="30">
        <f t="shared" si="41"/>
        <v>0.66034755134281198</v>
      </c>
      <c r="I155" s="17" t="s">
        <v>167</v>
      </c>
      <c r="J155" s="18" t="s">
        <v>165</v>
      </c>
      <c r="K155" s="14">
        <v>66.599999999999994</v>
      </c>
      <c r="L155" s="15">
        <v>14716</v>
      </c>
      <c r="M155" s="16">
        <v>10815</v>
      </c>
      <c r="N155" s="30">
        <f t="shared" si="45"/>
        <v>0.73491437890731182</v>
      </c>
      <c r="O155">
        <f t="shared" si="42"/>
        <v>83.5</v>
      </c>
      <c r="P155">
        <f t="shared" si="40"/>
        <v>16.5</v>
      </c>
      <c r="Q155" s="24">
        <f t="shared" si="46"/>
        <v>11099.654999999999</v>
      </c>
      <c r="R155" s="24">
        <f t="shared" si="47"/>
        <v>2193.3450000000003</v>
      </c>
      <c r="S155">
        <f t="shared" si="43"/>
        <v>83.3</v>
      </c>
      <c r="T155">
        <f t="shared" si="44"/>
        <v>16.700000000000003</v>
      </c>
      <c r="U155" s="24">
        <f t="shared" si="48"/>
        <v>12258.428</v>
      </c>
      <c r="V155" s="24">
        <f t="shared" si="49"/>
        <v>2457.5720000000006</v>
      </c>
      <c r="W155" s="25">
        <f t="shared" si="50"/>
        <v>-1423</v>
      </c>
      <c r="X155" s="31">
        <f t="shared" si="51"/>
        <v>-9.6697472139168253E-2</v>
      </c>
      <c r="Y155">
        <f t="shared" si="52"/>
        <v>0.40000000000000568</v>
      </c>
      <c r="Z155" s="32">
        <f t="shared" si="53"/>
        <v>-1158.773000000001</v>
      </c>
      <c r="AA155" s="31">
        <f t="shared" si="54"/>
        <v>-9.4528678554868628E-2</v>
      </c>
    </row>
    <row r="156" spans="1:27" ht="15" thickBot="1">
      <c r="A156" t="s">
        <v>206</v>
      </c>
      <c r="B156" s="10" t="s">
        <v>35</v>
      </c>
      <c r="C156" s="17" t="s">
        <v>167</v>
      </c>
      <c r="D156" s="17">
        <v>42</v>
      </c>
      <c r="E156" s="23" t="s">
        <v>165</v>
      </c>
      <c r="F156" s="15">
        <v>31746</v>
      </c>
      <c r="G156" s="16">
        <v>17384</v>
      </c>
      <c r="H156" s="30">
        <f t="shared" si="41"/>
        <v>0.54759654759654763</v>
      </c>
      <c r="I156" s="17" t="s">
        <v>167</v>
      </c>
      <c r="J156" s="18" t="s">
        <v>165</v>
      </c>
      <c r="K156" s="14">
        <v>41.3</v>
      </c>
      <c r="L156" s="15">
        <v>36297</v>
      </c>
      <c r="M156" s="16">
        <v>24356</v>
      </c>
      <c r="N156" s="30">
        <f t="shared" si="45"/>
        <v>0.67101964349670773</v>
      </c>
      <c r="O156">
        <f t="shared" si="42"/>
        <v>71</v>
      </c>
      <c r="P156">
        <f t="shared" si="40"/>
        <v>29</v>
      </c>
      <c r="Q156" s="24">
        <f t="shared" si="46"/>
        <v>22539.66</v>
      </c>
      <c r="R156" s="24">
        <f t="shared" si="47"/>
        <v>9206.34</v>
      </c>
      <c r="S156">
        <f t="shared" si="43"/>
        <v>70.650000000000006</v>
      </c>
      <c r="T156">
        <f t="shared" si="44"/>
        <v>29.35</v>
      </c>
      <c r="U156" s="24">
        <f t="shared" si="48"/>
        <v>25643.8305</v>
      </c>
      <c r="V156" s="24">
        <f t="shared" si="49"/>
        <v>10653.169500000002</v>
      </c>
      <c r="W156" s="25">
        <f t="shared" si="50"/>
        <v>-4551</v>
      </c>
      <c r="X156" s="31">
        <f t="shared" si="51"/>
        <v>-0.12538226299694188</v>
      </c>
      <c r="Y156">
        <f t="shared" si="52"/>
        <v>0.70000000000000284</v>
      </c>
      <c r="Z156" s="32">
        <f t="shared" si="53"/>
        <v>-3104.1705000000002</v>
      </c>
      <c r="AA156" s="31">
        <f t="shared" si="54"/>
        <v>-0.12104940796578734</v>
      </c>
    </row>
    <row r="157" spans="1:27" ht="15" thickBot="1">
      <c r="A157" t="s">
        <v>206</v>
      </c>
      <c r="B157" s="10" t="s">
        <v>145</v>
      </c>
      <c r="C157" s="17" t="s">
        <v>167</v>
      </c>
      <c r="D157" s="17">
        <v>46</v>
      </c>
      <c r="E157" s="18" t="s">
        <v>165</v>
      </c>
      <c r="F157" s="15">
        <v>2848</v>
      </c>
      <c r="G157" s="16">
        <v>1606</v>
      </c>
      <c r="H157" s="30">
        <f t="shared" si="41"/>
        <v>0.5639044943820225</v>
      </c>
      <c r="I157" s="17" t="s">
        <v>167</v>
      </c>
      <c r="J157" s="18" t="s">
        <v>165</v>
      </c>
      <c r="K157" s="14">
        <v>48.4</v>
      </c>
      <c r="L157" s="15">
        <v>3230</v>
      </c>
      <c r="M157" s="16">
        <v>2205</v>
      </c>
      <c r="N157" s="30">
        <f t="shared" si="45"/>
        <v>0.6826625386996904</v>
      </c>
      <c r="O157">
        <f t="shared" si="42"/>
        <v>73</v>
      </c>
      <c r="P157">
        <f t="shared" si="40"/>
        <v>27</v>
      </c>
      <c r="Q157" s="24">
        <f t="shared" si="46"/>
        <v>2079.04</v>
      </c>
      <c r="R157" s="24">
        <f t="shared" si="47"/>
        <v>768.96</v>
      </c>
      <c r="S157">
        <f t="shared" si="43"/>
        <v>74.2</v>
      </c>
      <c r="T157">
        <f t="shared" si="44"/>
        <v>25.8</v>
      </c>
      <c r="U157" s="24">
        <f t="shared" si="48"/>
        <v>2396.66</v>
      </c>
      <c r="V157" s="24">
        <f t="shared" si="49"/>
        <v>833.34</v>
      </c>
      <c r="W157" s="25">
        <f t="shared" si="50"/>
        <v>-382</v>
      </c>
      <c r="X157" s="31">
        <f t="shared" si="51"/>
        <v>-0.11826625386996904</v>
      </c>
      <c r="Y157">
        <f t="shared" si="52"/>
        <v>-2.3999999999999986</v>
      </c>
      <c r="Z157" s="32">
        <f t="shared" si="53"/>
        <v>-317.61999999999989</v>
      </c>
      <c r="AA157" s="31">
        <f t="shared" si="54"/>
        <v>-0.132526098820859</v>
      </c>
    </row>
    <row r="158" spans="1:27" ht="15" thickBot="1">
      <c r="A158" t="s">
        <v>206</v>
      </c>
      <c r="B158" s="10" t="s">
        <v>121</v>
      </c>
      <c r="C158" s="17" t="s">
        <v>167</v>
      </c>
      <c r="D158" s="17">
        <v>14</v>
      </c>
      <c r="E158" s="18" t="s">
        <v>165</v>
      </c>
      <c r="F158" s="15">
        <v>4529</v>
      </c>
      <c r="G158" s="16">
        <v>3096</v>
      </c>
      <c r="H158" s="30">
        <f t="shared" si="41"/>
        <v>0.68359461249723996</v>
      </c>
      <c r="I158" s="17" t="s">
        <v>167</v>
      </c>
      <c r="J158" s="18" t="s">
        <v>165</v>
      </c>
      <c r="K158" s="14">
        <v>15.2</v>
      </c>
      <c r="L158" s="15">
        <v>4951</v>
      </c>
      <c r="M158" s="16">
        <v>3726</v>
      </c>
      <c r="N158" s="30">
        <f t="shared" si="45"/>
        <v>0.75257523732579279</v>
      </c>
      <c r="O158">
        <f t="shared" si="42"/>
        <v>57</v>
      </c>
      <c r="P158">
        <f t="shared" si="40"/>
        <v>43</v>
      </c>
      <c r="Q158" s="24">
        <f t="shared" si="46"/>
        <v>2581.5299999999997</v>
      </c>
      <c r="R158" s="24">
        <f t="shared" si="47"/>
        <v>1947.47</v>
      </c>
      <c r="S158">
        <f t="shared" si="43"/>
        <v>57.6</v>
      </c>
      <c r="T158">
        <f t="shared" si="44"/>
        <v>42.4</v>
      </c>
      <c r="U158" s="24">
        <f t="shared" si="48"/>
        <v>2851.7760000000003</v>
      </c>
      <c r="V158" s="24">
        <f t="shared" si="49"/>
        <v>2099.2240000000002</v>
      </c>
      <c r="W158" s="25">
        <f t="shared" si="50"/>
        <v>-422</v>
      </c>
      <c r="X158" s="31">
        <f t="shared" si="51"/>
        <v>-8.5235305998788119E-2</v>
      </c>
      <c r="Y158">
        <f t="shared" si="52"/>
        <v>-1.1999999999999993</v>
      </c>
      <c r="Z158" s="32">
        <f t="shared" si="53"/>
        <v>-270.24600000000055</v>
      </c>
      <c r="AA158" s="31">
        <f t="shared" si="54"/>
        <v>-9.4764104894634257E-2</v>
      </c>
    </row>
    <row r="159" spans="1:27" ht="15" thickBot="1">
      <c r="A159" t="s">
        <v>206</v>
      </c>
      <c r="B159" s="10" t="s">
        <v>122</v>
      </c>
      <c r="C159" s="17" t="s">
        <v>167</v>
      </c>
      <c r="D159" s="17">
        <v>9</v>
      </c>
      <c r="E159" s="18" t="s">
        <v>165</v>
      </c>
      <c r="F159" s="15">
        <v>4307</v>
      </c>
      <c r="G159" s="16">
        <v>2266</v>
      </c>
      <c r="H159" s="30">
        <f t="shared" si="41"/>
        <v>0.52612026932899936</v>
      </c>
      <c r="I159" s="17" t="s">
        <v>167</v>
      </c>
      <c r="J159" s="18" t="s">
        <v>165</v>
      </c>
      <c r="K159" s="14">
        <v>12.6</v>
      </c>
      <c r="L159" s="15">
        <v>4704</v>
      </c>
      <c r="M159" s="16">
        <v>2874</v>
      </c>
      <c r="N159" s="30">
        <f t="shared" si="45"/>
        <v>0.61096938775510201</v>
      </c>
      <c r="O159">
        <f t="shared" si="42"/>
        <v>54.5</v>
      </c>
      <c r="P159">
        <f t="shared" si="40"/>
        <v>45.5</v>
      </c>
      <c r="Q159" s="24">
        <f t="shared" si="46"/>
        <v>2347.3150000000001</v>
      </c>
      <c r="R159" s="24">
        <f t="shared" si="47"/>
        <v>1959.6850000000002</v>
      </c>
      <c r="S159">
        <f t="shared" si="43"/>
        <v>56.3</v>
      </c>
      <c r="T159">
        <f t="shared" si="44"/>
        <v>43.7</v>
      </c>
      <c r="U159" s="24">
        <f t="shared" si="48"/>
        <v>2648.3519999999999</v>
      </c>
      <c r="V159" s="24">
        <f t="shared" si="49"/>
        <v>2055.6480000000001</v>
      </c>
      <c r="W159" s="25">
        <f t="shared" si="50"/>
        <v>-397</v>
      </c>
      <c r="X159" s="31">
        <f t="shared" si="51"/>
        <v>-8.4396258503401364E-2</v>
      </c>
      <c r="Y159">
        <f t="shared" si="52"/>
        <v>-3.5999999999999996</v>
      </c>
      <c r="Z159" s="32">
        <f t="shared" si="53"/>
        <v>-301.03699999999981</v>
      </c>
      <c r="AA159" s="31">
        <f t="shared" si="54"/>
        <v>-0.11366955752105454</v>
      </c>
    </row>
    <row r="160" spans="1:27" ht="15" thickBot="1">
      <c r="A160" t="s">
        <v>206</v>
      </c>
      <c r="B160" s="10" t="s">
        <v>93</v>
      </c>
      <c r="C160" s="17" t="s">
        <v>167</v>
      </c>
      <c r="D160" s="17">
        <v>46</v>
      </c>
      <c r="E160" s="23" t="s">
        <v>165</v>
      </c>
      <c r="F160" s="15">
        <v>8282</v>
      </c>
      <c r="G160" s="16">
        <v>4540</v>
      </c>
      <c r="H160" s="30">
        <f t="shared" si="41"/>
        <v>0.54817676889640188</v>
      </c>
      <c r="I160" s="17" t="s">
        <v>167</v>
      </c>
      <c r="J160" s="18" t="s">
        <v>165</v>
      </c>
      <c r="K160" s="14">
        <v>47.8</v>
      </c>
      <c r="L160" s="15">
        <v>9210</v>
      </c>
      <c r="M160" s="16">
        <v>5845</v>
      </c>
      <c r="N160" s="30">
        <f t="shared" si="45"/>
        <v>0.63463626492942449</v>
      </c>
      <c r="O160">
        <f t="shared" si="42"/>
        <v>73</v>
      </c>
      <c r="P160">
        <f t="shared" si="40"/>
        <v>27</v>
      </c>
      <c r="Q160" s="24">
        <f t="shared" si="46"/>
        <v>6045.86</v>
      </c>
      <c r="R160" s="24">
        <f t="shared" si="47"/>
        <v>2236.1400000000003</v>
      </c>
      <c r="S160">
        <f t="shared" si="43"/>
        <v>73.900000000000006</v>
      </c>
      <c r="T160">
        <f t="shared" si="44"/>
        <v>26.1</v>
      </c>
      <c r="U160" s="24">
        <f t="shared" si="48"/>
        <v>6806.1900000000005</v>
      </c>
      <c r="V160" s="24">
        <f t="shared" si="49"/>
        <v>2403.81</v>
      </c>
      <c r="W160" s="25">
        <f t="shared" si="50"/>
        <v>-928</v>
      </c>
      <c r="X160" s="31">
        <f t="shared" si="51"/>
        <v>-0.1007600434310532</v>
      </c>
      <c r="Y160">
        <f t="shared" si="52"/>
        <v>-1.7999999999999972</v>
      </c>
      <c r="Z160" s="32">
        <f t="shared" si="53"/>
        <v>-760.33000000000084</v>
      </c>
      <c r="AA160" s="31">
        <f t="shared" si="54"/>
        <v>-0.11171154493189299</v>
      </c>
    </row>
  </sheetData>
  <autoFilter ref="A1:Y160" xr:uid="{7A4E247D-376E-4D86-9CC6-D71FA5BD45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5539-1595-4E97-A11D-A5462B6276F3}">
  <dimension ref="A1:AD160"/>
  <sheetViews>
    <sheetView tabSelected="1" topLeftCell="R129" workbookViewId="0">
      <selection activeCell="X136" sqref="X136"/>
    </sheetView>
  </sheetViews>
  <sheetFormatPr defaultRowHeight="14.5"/>
  <cols>
    <col min="3" max="3" width="9.81640625" bestFit="1" customWidth="1"/>
    <col min="4" max="5" width="9.81640625" customWidth="1"/>
    <col min="10" max="10" width="12.26953125" customWidth="1"/>
    <col min="15" max="15" width="24.7265625" customWidth="1"/>
    <col min="16" max="16" width="29.6328125" bestFit="1" customWidth="1"/>
    <col min="17" max="18" width="29.6328125" customWidth="1"/>
    <col min="19" max="19" width="18.54296875" bestFit="1" customWidth="1"/>
    <col min="20" max="20" width="21.453125" bestFit="1" customWidth="1"/>
    <col min="21" max="21" width="17.81640625" customWidth="1"/>
    <col min="22" max="22" width="23.7265625" bestFit="1" customWidth="1"/>
    <col min="23" max="23" width="13.81640625" bestFit="1" customWidth="1"/>
    <col min="24" max="24" width="16.26953125" bestFit="1" customWidth="1"/>
    <col min="25" max="25" width="13" bestFit="1" customWidth="1"/>
    <col min="26" max="26" width="19.1796875" bestFit="1" customWidth="1"/>
    <col min="27" max="27" width="18" bestFit="1" customWidth="1"/>
  </cols>
  <sheetData>
    <row r="1" spans="1:30" ht="18" thickBot="1">
      <c r="A1" t="s">
        <v>204</v>
      </c>
      <c r="B1" s="1" t="s">
        <v>0</v>
      </c>
      <c r="C1" s="2" t="s">
        <v>183</v>
      </c>
      <c r="D1" s="2" t="s">
        <v>184</v>
      </c>
      <c r="E1" s="2" t="s">
        <v>185</v>
      </c>
      <c r="F1" s="3" t="s">
        <v>186</v>
      </c>
      <c r="G1" s="3" t="s">
        <v>187</v>
      </c>
      <c r="H1" s="3" t="s">
        <v>188</v>
      </c>
      <c r="I1" s="2" t="s">
        <v>189</v>
      </c>
      <c r="J1" s="2" t="s">
        <v>190</v>
      </c>
      <c r="K1" s="21" t="s">
        <v>191</v>
      </c>
      <c r="L1" t="s">
        <v>192</v>
      </c>
      <c r="M1" t="s">
        <v>193</v>
      </c>
      <c r="N1" s="3" t="s">
        <v>194</v>
      </c>
      <c r="O1" t="s">
        <v>195</v>
      </c>
      <c r="P1" t="s">
        <v>196</v>
      </c>
      <c r="Q1" s="3" t="s">
        <v>197</v>
      </c>
      <c r="R1" s="3" t="s">
        <v>198</v>
      </c>
      <c r="S1" t="s">
        <v>199</v>
      </c>
      <c r="T1" t="s">
        <v>200</v>
      </c>
      <c r="U1" s="3" t="s">
        <v>201</v>
      </c>
      <c r="V1" s="3" t="s">
        <v>202</v>
      </c>
      <c r="W1" t="s">
        <v>203</v>
      </c>
      <c r="X1" t="s">
        <v>172</v>
      </c>
      <c r="Y1" t="s">
        <v>173</v>
      </c>
      <c r="Z1" t="s">
        <v>208</v>
      </c>
      <c r="AA1" t="s">
        <v>207</v>
      </c>
    </row>
    <row r="2" spans="1:30" ht="15" thickBot="1">
      <c r="A2" t="s">
        <v>205</v>
      </c>
      <c r="B2" s="4" t="s">
        <v>99</v>
      </c>
      <c r="C2" s="22" t="s">
        <v>169</v>
      </c>
      <c r="D2" s="22">
        <v>56</v>
      </c>
      <c r="E2" s="23" t="s">
        <v>165</v>
      </c>
      <c r="F2" s="8">
        <v>7286</v>
      </c>
      <c r="G2" s="9">
        <v>4526</v>
      </c>
      <c r="H2" s="30">
        <f>G2/F2</f>
        <v>0.62119132583035963</v>
      </c>
      <c r="I2" s="22" t="s">
        <v>171</v>
      </c>
      <c r="J2" s="23" t="s">
        <v>165</v>
      </c>
      <c r="K2" s="7">
        <v>58</v>
      </c>
      <c r="L2" s="8">
        <v>8159</v>
      </c>
      <c r="M2" s="9">
        <v>6115</v>
      </c>
      <c r="N2" s="30">
        <f>M2/L2</f>
        <v>0.74947910283122932</v>
      </c>
      <c r="O2">
        <f t="shared" ref="O2:O33" si="0">(D2+100)/2</f>
        <v>78</v>
      </c>
      <c r="P2">
        <f t="shared" ref="P2:P33" si="1">(100-D2)/2</f>
        <v>22</v>
      </c>
      <c r="Q2" s="24">
        <f>O2/100*F2</f>
        <v>5683.08</v>
      </c>
      <c r="R2" s="24">
        <f>P2/100*F2</f>
        <v>1602.92</v>
      </c>
      <c r="S2">
        <f t="shared" ref="S2:S33" si="2">100-T2</f>
        <v>79</v>
      </c>
      <c r="T2">
        <f t="shared" ref="T2:T33" si="3">(100-K2)/2</f>
        <v>21</v>
      </c>
      <c r="U2" s="24">
        <f>S2/100*L2</f>
        <v>6445.6100000000006</v>
      </c>
      <c r="V2" s="24">
        <f>T2/100*L2</f>
        <v>1713.3899999999999</v>
      </c>
      <c r="W2" s="25">
        <f>F2-L2</f>
        <v>-873</v>
      </c>
      <c r="X2" s="31">
        <f>W2/L2</f>
        <v>-0.10699840666748377</v>
      </c>
      <c r="Y2">
        <f>D2-K2</f>
        <v>-2</v>
      </c>
      <c r="Z2" s="32">
        <f>Q2-U2</f>
        <v>-762.53000000000065</v>
      </c>
      <c r="AA2" s="31">
        <f>Z2/U2</f>
        <v>-0.11830222430460431</v>
      </c>
      <c r="AC2" s="27"/>
      <c r="AD2" s="28"/>
    </row>
    <row r="3" spans="1:30" ht="15" thickBot="1">
      <c r="A3" t="s">
        <v>205</v>
      </c>
      <c r="B3" s="10" t="s">
        <v>146</v>
      </c>
      <c r="C3" s="17" t="s">
        <v>169</v>
      </c>
      <c r="D3" s="17">
        <v>45</v>
      </c>
      <c r="E3" s="23" t="s">
        <v>165</v>
      </c>
      <c r="F3" s="15">
        <v>2648</v>
      </c>
      <c r="G3" s="16">
        <v>1449</v>
      </c>
      <c r="H3" s="30">
        <f t="shared" ref="H3:H66" si="4">G3/F3</f>
        <v>0.54720543806646527</v>
      </c>
      <c r="I3" s="17" t="s">
        <v>171</v>
      </c>
      <c r="J3" s="18" t="s">
        <v>165</v>
      </c>
      <c r="K3" s="14">
        <v>47.5</v>
      </c>
      <c r="L3" s="15">
        <v>2995</v>
      </c>
      <c r="M3" s="16">
        <v>2074</v>
      </c>
      <c r="N3" s="30">
        <f t="shared" ref="N3:N66" si="5">M3/L3</f>
        <v>0.69248747913188646</v>
      </c>
      <c r="O3">
        <f>(D3+100)/2</f>
        <v>72.5</v>
      </c>
      <c r="P3">
        <f t="shared" si="1"/>
        <v>27.5</v>
      </c>
      <c r="Q3" s="24">
        <f t="shared" ref="Q3:Q66" si="6">O3/100*F3</f>
        <v>1919.8</v>
      </c>
      <c r="R3" s="24">
        <f t="shared" ref="R3:R66" si="7">P3/100*F3</f>
        <v>728.2</v>
      </c>
      <c r="S3">
        <f t="shared" si="2"/>
        <v>73.75</v>
      </c>
      <c r="T3">
        <f t="shared" si="3"/>
        <v>26.25</v>
      </c>
      <c r="U3" s="24">
        <f t="shared" ref="U3:U66" si="8">S3/100*L3</f>
        <v>2208.8125</v>
      </c>
      <c r="V3" s="24">
        <f t="shared" ref="V3:V66" si="9">T3/100*L3</f>
        <v>786.1875</v>
      </c>
      <c r="W3" s="25">
        <f t="shared" ref="W3:W66" si="10">F3-L3</f>
        <v>-347</v>
      </c>
      <c r="X3" s="31">
        <f t="shared" ref="X3:X66" si="11">W3/L3</f>
        <v>-0.11585976627712855</v>
      </c>
      <c r="Y3">
        <f t="shared" ref="Y3:Y66" si="12">D3-K3</f>
        <v>-2.5</v>
      </c>
      <c r="Z3" s="32">
        <f t="shared" ref="Z3:Z66" si="13">Q3-U3</f>
        <v>-289.01250000000005</v>
      </c>
      <c r="AA3" s="31">
        <f t="shared" ref="AA3:AA66" si="14">Z3/U3</f>
        <v>-0.13084519396734673</v>
      </c>
    </row>
    <row r="4" spans="1:30" ht="15" thickBot="1">
      <c r="A4" t="s">
        <v>205</v>
      </c>
      <c r="B4" s="10" t="s">
        <v>123</v>
      </c>
      <c r="C4" s="17" t="s">
        <v>169</v>
      </c>
      <c r="D4" s="17">
        <v>73</v>
      </c>
      <c r="E4" s="23" t="s">
        <v>165</v>
      </c>
      <c r="F4" s="15">
        <v>4131</v>
      </c>
      <c r="G4" s="16">
        <v>3135</v>
      </c>
      <c r="H4" s="30">
        <f t="shared" si="4"/>
        <v>0.75889615105301378</v>
      </c>
      <c r="I4" s="17" t="s">
        <v>171</v>
      </c>
      <c r="J4" s="18" t="s">
        <v>165</v>
      </c>
      <c r="K4" s="14">
        <v>73.2</v>
      </c>
      <c r="L4" s="15">
        <v>4512</v>
      </c>
      <c r="M4" s="16">
        <v>3964</v>
      </c>
      <c r="N4" s="30">
        <f t="shared" si="5"/>
        <v>0.87854609929078009</v>
      </c>
      <c r="O4">
        <f t="shared" si="0"/>
        <v>86.5</v>
      </c>
      <c r="P4">
        <f t="shared" si="1"/>
        <v>13.5</v>
      </c>
      <c r="Q4" s="24">
        <f t="shared" si="6"/>
        <v>3573.3150000000001</v>
      </c>
      <c r="R4" s="24">
        <f t="shared" si="7"/>
        <v>557.68500000000006</v>
      </c>
      <c r="S4">
        <f t="shared" si="2"/>
        <v>86.6</v>
      </c>
      <c r="T4">
        <f t="shared" si="3"/>
        <v>13.399999999999999</v>
      </c>
      <c r="U4" s="24">
        <f t="shared" si="8"/>
        <v>3907.3919999999998</v>
      </c>
      <c r="V4" s="24">
        <f t="shared" si="9"/>
        <v>604.60799999999995</v>
      </c>
      <c r="W4" s="25">
        <f t="shared" si="10"/>
        <v>-381</v>
      </c>
      <c r="X4" s="31">
        <f t="shared" si="11"/>
        <v>-8.4441489361702121E-2</v>
      </c>
      <c r="Y4">
        <f t="shared" si="12"/>
        <v>-0.20000000000000284</v>
      </c>
      <c r="Z4" s="32">
        <f t="shared" si="13"/>
        <v>-334.07699999999977</v>
      </c>
      <c r="AA4" s="31">
        <f t="shared" si="14"/>
        <v>-8.5498716279298254E-2</v>
      </c>
    </row>
    <row r="5" spans="1:30" ht="15" thickBot="1">
      <c r="A5" t="s">
        <v>205</v>
      </c>
      <c r="B5" s="10" t="s">
        <v>158</v>
      </c>
      <c r="C5" s="17" t="s">
        <v>169</v>
      </c>
      <c r="D5" s="17">
        <v>13</v>
      </c>
      <c r="E5" s="23" t="s">
        <v>165</v>
      </c>
      <c r="F5" s="15">
        <v>1440</v>
      </c>
      <c r="G5" s="19">
        <v>898</v>
      </c>
      <c r="H5" s="30">
        <f t="shared" si="4"/>
        <v>0.62361111111111112</v>
      </c>
      <c r="I5" s="11" t="s">
        <v>168</v>
      </c>
      <c r="J5" s="12" t="s">
        <v>164</v>
      </c>
      <c r="K5" s="14">
        <v>13.5</v>
      </c>
      <c r="L5" s="15">
        <v>1514</v>
      </c>
      <c r="M5" s="16">
        <v>1080</v>
      </c>
      <c r="N5" s="30">
        <f t="shared" si="5"/>
        <v>0.71334214002642005</v>
      </c>
      <c r="O5">
        <f t="shared" si="0"/>
        <v>56.5</v>
      </c>
      <c r="P5">
        <f t="shared" si="1"/>
        <v>43.5</v>
      </c>
      <c r="Q5" s="24">
        <f t="shared" si="6"/>
        <v>813.59999999999991</v>
      </c>
      <c r="R5" s="24">
        <f t="shared" si="7"/>
        <v>626.4</v>
      </c>
      <c r="S5">
        <f t="shared" si="2"/>
        <v>56.75</v>
      </c>
      <c r="T5">
        <f t="shared" si="3"/>
        <v>43.25</v>
      </c>
      <c r="U5" s="24">
        <f t="shared" si="8"/>
        <v>859.19500000000005</v>
      </c>
      <c r="V5" s="24">
        <f t="shared" si="9"/>
        <v>654.80499999999995</v>
      </c>
      <c r="W5" s="25">
        <f t="shared" si="10"/>
        <v>-74</v>
      </c>
      <c r="X5" s="31">
        <f t="shared" si="11"/>
        <v>-4.8877146631439897E-2</v>
      </c>
      <c r="Y5">
        <f t="shared" si="12"/>
        <v>-0.5</v>
      </c>
      <c r="Z5" s="32">
        <f t="shared" si="13"/>
        <v>-45.595000000000141</v>
      </c>
      <c r="AA5" s="31">
        <f t="shared" si="14"/>
        <v>-5.3067115148482169E-2</v>
      </c>
    </row>
    <row r="6" spans="1:30" ht="15" thickBot="1">
      <c r="A6" t="s">
        <v>205</v>
      </c>
      <c r="B6" s="10" t="s">
        <v>52</v>
      </c>
      <c r="C6" s="11" t="s">
        <v>168</v>
      </c>
      <c r="D6" s="11">
        <v>4</v>
      </c>
      <c r="E6" s="12" t="s">
        <v>164</v>
      </c>
      <c r="F6" s="15">
        <v>16468</v>
      </c>
      <c r="G6" s="16">
        <v>12193</v>
      </c>
      <c r="H6" s="30">
        <f t="shared" si="4"/>
        <v>0.74040563517124125</v>
      </c>
      <c r="I6" s="11" t="s">
        <v>168</v>
      </c>
      <c r="J6" s="12" t="s">
        <v>164</v>
      </c>
      <c r="K6" s="14">
        <v>0.6</v>
      </c>
      <c r="L6" s="15">
        <v>17942</v>
      </c>
      <c r="M6" s="16">
        <v>14527</v>
      </c>
      <c r="N6" s="30">
        <f t="shared" si="5"/>
        <v>0.80966447441756773</v>
      </c>
      <c r="O6">
        <f t="shared" si="0"/>
        <v>52</v>
      </c>
      <c r="P6">
        <f t="shared" si="1"/>
        <v>48</v>
      </c>
      <c r="Q6" s="24">
        <f t="shared" si="6"/>
        <v>8563.36</v>
      </c>
      <c r="R6" s="24">
        <f t="shared" si="7"/>
        <v>7904.6399999999994</v>
      </c>
      <c r="S6">
        <f t="shared" si="2"/>
        <v>50.3</v>
      </c>
      <c r="T6">
        <f t="shared" si="3"/>
        <v>49.7</v>
      </c>
      <c r="U6" s="24">
        <f t="shared" si="8"/>
        <v>9024.8260000000009</v>
      </c>
      <c r="V6" s="24">
        <f t="shared" si="9"/>
        <v>8917.1740000000009</v>
      </c>
      <c r="W6" s="25">
        <f t="shared" si="10"/>
        <v>-1474</v>
      </c>
      <c r="X6" s="31">
        <f t="shared" si="11"/>
        <v>-8.2153606063983947E-2</v>
      </c>
      <c r="Y6">
        <f t="shared" si="12"/>
        <v>3.4</v>
      </c>
      <c r="Z6" s="32">
        <f t="shared" si="13"/>
        <v>-461.46600000000035</v>
      </c>
      <c r="AA6" s="31">
        <f t="shared" si="14"/>
        <v>-5.1132952590997358E-2</v>
      </c>
    </row>
    <row r="7" spans="1:30" ht="15" thickBot="1">
      <c r="A7" t="s">
        <v>205</v>
      </c>
      <c r="B7" s="10" t="s">
        <v>98</v>
      </c>
      <c r="C7" s="17" t="s">
        <v>169</v>
      </c>
      <c r="D7" s="17">
        <v>77</v>
      </c>
      <c r="E7" s="23" t="s">
        <v>165</v>
      </c>
      <c r="F7" s="15">
        <v>7446</v>
      </c>
      <c r="G7" s="16">
        <v>4982</v>
      </c>
      <c r="H7" s="30">
        <f t="shared" si="4"/>
        <v>0.66908407198495834</v>
      </c>
      <c r="I7" s="17" t="s">
        <v>171</v>
      </c>
      <c r="J7" s="18" t="s">
        <v>165</v>
      </c>
      <c r="K7" s="14">
        <v>77.599999999999994</v>
      </c>
      <c r="L7" s="15">
        <v>8679</v>
      </c>
      <c r="M7" s="16">
        <v>6898</v>
      </c>
      <c r="N7" s="30">
        <f t="shared" si="5"/>
        <v>0.7947920267311902</v>
      </c>
      <c r="O7">
        <f t="shared" si="0"/>
        <v>88.5</v>
      </c>
      <c r="P7">
        <f t="shared" si="1"/>
        <v>11.5</v>
      </c>
      <c r="Q7" s="24">
        <f t="shared" si="6"/>
        <v>6589.71</v>
      </c>
      <c r="R7" s="24">
        <f t="shared" si="7"/>
        <v>856.29000000000008</v>
      </c>
      <c r="S7">
        <f t="shared" si="2"/>
        <v>88.8</v>
      </c>
      <c r="T7">
        <f t="shared" si="3"/>
        <v>11.200000000000003</v>
      </c>
      <c r="U7" s="24">
        <f t="shared" si="8"/>
        <v>7706.9520000000002</v>
      </c>
      <c r="V7" s="24">
        <f t="shared" si="9"/>
        <v>972.04800000000023</v>
      </c>
      <c r="W7" s="25">
        <f t="shared" si="10"/>
        <v>-1233</v>
      </c>
      <c r="X7" s="31">
        <f t="shared" si="11"/>
        <v>-0.14206705841686831</v>
      </c>
      <c r="Y7">
        <f t="shared" si="12"/>
        <v>-0.59999999999999432</v>
      </c>
      <c r="Z7" s="32">
        <f t="shared" si="13"/>
        <v>-1117.2420000000002</v>
      </c>
      <c r="AA7" s="31">
        <f t="shared" si="14"/>
        <v>-0.14496548051681132</v>
      </c>
    </row>
    <row r="8" spans="1:30" ht="15" thickBot="1">
      <c r="A8" t="s">
        <v>205</v>
      </c>
      <c r="B8" s="10" t="s">
        <v>33</v>
      </c>
      <c r="C8" s="17" t="s">
        <v>169</v>
      </c>
      <c r="D8" s="17">
        <v>41</v>
      </c>
      <c r="E8" s="18" t="s">
        <v>165</v>
      </c>
      <c r="F8" s="15">
        <v>32077</v>
      </c>
      <c r="G8" s="16">
        <v>21604</v>
      </c>
      <c r="H8" s="30">
        <f t="shared" si="4"/>
        <v>0.67350438008541946</v>
      </c>
      <c r="I8" s="17" t="s">
        <v>169</v>
      </c>
      <c r="J8" s="18" t="s">
        <v>165</v>
      </c>
      <c r="K8" s="14">
        <v>43</v>
      </c>
      <c r="L8" s="15">
        <v>37190</v>
      </c>
      <c r="M8" s="16">
        <v>29534</v>
      </c>
      <c r="N8" s="30">
        <f t="shared" si="5"/>
        <v>0.79413820919602041</v>
      </c>
      <c r="O8">
        <f t="shared" si="0"/>
        <v>70.5</v>
      </c>
      <c r="P8">
        <f t="shared" si="1"/>
        <v>29.5</v>
      </c>
      <c r="Q8" s="24">
        <f t="shared" si="6"/>
        <v>22614.285</v>
      </c>
      <c r="R8" s="24">
        <f t="shared" si="7"/>
        <v>9462.7150000000001</v>
      </c>
      <c r="S8">
        <f t="shared" si="2"/>
        <v>71.5</v>
      </c>
      <c r="T8">
        <f t="shared" si="3"/>
        <v>28.5</v>
      </c>
      <c r="U8" s="24">
        <f t="shared" si="8"/>
        <v>26590.85</v>
      </c>
      <c r="V8" s="24">
        <f t="shared" si="9"/>
        <v>10599.15</v>
      </c>
      <c r="W8" s="25">
        <f t="shared" si="10"/>
        <v>-5113</v>
      </c>
      <c r="X8" s="31">
        <f t="shared" si="11"/>
        <v>-0.13748319440709869</v>
      </c>
      <c r="Y8">
        <f t="shared" si="12"/>
        <v>-2</v>
      </c>
      <c r="Z8" s="32">
        <f t="shared" si="13"/>
        <v>-3976.5649999999987</v>
      </c>
      <c r="AA8" s="31">
        <f t="shared" si="14"/>
        <v>-0.14954636651329306</v>
      </c>
    </row>
    <row r="9" spans="1:30" ht="15" thickBot="1">
      <c r="A9" t="s">
        <v>205</v>
      </c>
      <c r="B9" s="10" t="s">
        <v>28</v>
      </c>
      <c r="C9" s="17" t="s">
        <v>169</v>
      </c>
      <c r="D9" s="17">
        <v>49</v>
      </c>
      <c r="E9" s="23" t="s">
        <v>165</v>
      </c>
      <c r="F9" s="15">
        <v>42977</v>
      </c>
      <c r="G9" s="16">
        <v>26949</v>
      </c>
      <c r="H9" s="30">
        <f t="shared" si="4"/>
        <v>0.62705633245689552</v>
      </c>
      <c r="I9" s="17" t="s">
        <v>169</v>
      </c>
      <c r="J9" s="18" t="s">
        <v>165</v>
      </c>
      <c r="K9" s="14">
        <v>49.8</v>
      </c>
      <c r="L9" s="15">
        <v>49619</v>
      </c>
      <c r="M9" s="16">
        <v>37220</v>
      </c>
      <c r="N9" s="30">
        <f t="shared" si="5"/>
        <v>0.75011588302867849</v>
      </c>
      <c r="O9">
        <f t="shared" si="0"/>
        <v>74.5</v>
      </c>
      <c r="P9">
        <f t="shared" si="1"/>
        <v>25.5</v>
      </c>
      <c r="Q9" s="24">
        <f t="shared" si="6"/>
        <v>32017.865000000002</v>
      </c>
      <c r="R9" s="24">
        <f t="shared" si="7"/>
        <v>10959.135</v>
      </c>
      <c r="S9">
        <f t="shared" si="2"/>
        <v>74.900000000000006</v>
      </c>
      <c r="T9">
        <f t="shared" si="3"/>
        <v>25.1</v>
      </c>
      <c r="U9" s="24">
        <f t="shared" si="8"/>
        <v>37164.631000000008</v>
      </c>
      <c r="V9" s="24">
        <f t="shared" si="9"/>
        <v>12454.369000000001</v>
      </c>
      <c r="W9" s="25">
        <f t="shared" si="10"/>
        <v>-6642</v>
      </c>
      <c r="X9" s="31">
        <f t="shared" si="11"/>
        <v>-0.13386001330135633</v>
      </c>
      <c r="Y9">
        <f t="shared" si="12"/>
        <v>-0.79999999999999716</v>
      </c>
      <c r="Z9" s="32">
        <f t="shared" si="13"/>
        <v>-5146.7660000000069</v>
      </c>
      <c r="AA9" s="31">
        <f t="shared" si="14"/>
        <v>-0.13848559400468702</v>
      </c>
    </row>
    <row r="10" spans="1:30" ht="15" thickBot="1">
      <c r="A10" t="s">
        <v>205</v>
      </c>
      <c r="B10" s="10" t="s">
        <v>114</v>
      </c>
      <c r="C10" s="17" t="s">
        <v>169</v>
      </c>
      <c r="D10" s="17">
        <v>23</v>
      </c>
      <c r="E10" s="23" t="s">
        <v>165</v>
      </c>
      <c r="F10" s="15">
        <v>5726</v>
      </c>
      <c r="G10" s="16">
        <v>4386</v>
      </c>
      <c r="H10" s="30">
        <f t="shared" si="4"/>
        <v>0.76597974152986381</v>
      </c>
      <c r="I10" s="17" t="s">
        <v>171</v>
      </c>
      <c r="J10" s="18" t="s">
        <v>165</v>
      </c>
      <c r="K10" s="14">
        <v>26.4</v>
      </c>
      <c r="L10" s="15">
        <v>6444</v>
      </c>
      <c r="M10" s="16">
        <v>5665</v>
      </c>
      <c r="N10" s="30">
        <f t="shared" si="5"/>
        <v>0.8791123525760397</v>
      </c>
      <c r="O10">
        <f t="shared" si="0"/>
        <v>61.5</v>
      </c>
      <c r="P10">
        <f t="shared" si="1"/>
        <v>38.5</v>
      </c>
      <c r="Q10" s="24">
        <f t="shared" si="6"/>
        <v>3521.49</v>
      </c>
      <c r="R10" s="24">
        <f t="shared" si="7"/>
        <v>2204.5100000000002</v>
      </c>
      <c r="S10">
        <f t="shared" si="2"/>
        <v>63.2</v>
      </c>
      <c r="T10">
        <f t="shared" si="3"/>
        <v>36.799999999999997</v>
      </c>
      <c r="U10" s="24">
        <f t="shared" si="8"/>
        <v>4072.6080000000002</v>
      </c>
      <c r="V10" s="24">
        <f t="shared" si="9"/>
        <v>2371.3919999999998</v>
      </c>
      <c r="W10" s="25">
        <f t="shared" si="10"/>
        <v>-718</v>
      </c>
      <c r="X10" s="31">
        <f t="shared" si="11"/>
        <v>-0.11142147734326505</v>
      </c>
      <c r="Y10">
        <f t="shared" si="12"/>
        <v>-3.3999999999999986</v>
      </c>
      <c r="Z10" s="32">
        <f t="shared" si="13"/>
        <v>-551.11800000000039</v>
      </c>
      <c r="AA10" s="31">
        <f t="shared" si="14"/>
        <v>-0.13532311481979123</v>
      </c>
    </row>
    <row r="11" spans="1:30" ht="15" thickBot="1">
      <c r="A11" t="s">
        <v>205</v>
      </c>
      <c r="B11" s="10" t="s">
        <v>106</v>
      </c>
      <c r="C11" s="17" t="s">
        <v>169</v>
      </c>
      <c r="D11" s="17">
        <v>66</v>
      </c>
      <c r="E11" s="18" t="s">
        <v>165</v>
      </c>
      <c r="F11" s="15">
        <v>6684</v>
      </c>
      <c r="G11" s="16">
        <v>3938</v>
      </c>
      <c r="H11" s="30">
        <f t="shared" si="4"/>
        <v>0.58916816277678041</v>
      </c>
      <c r="I11" s="17" t="s">
        <v>169</v>
      </c>
      <c r="J11" s="18" t="s">
        <v>165</v>
      </c>
      <c r="K11" s="14">
        <v>66.7</v>
      </c>
      <c r="L11" s="15">
        <v>7565</v>
      </c>
      <c r="M11" s="16">
        <v>5420</v>
      </c>
      <c r="N11" s="30">
        <f t="shared" si="5"/>
        <v>0.71645736946463978</v>
      </c>
      <c r="O11">
        <f t="shared" si="0"/>
        <v>83</v>
      </c>
      <c r="P11">
        <f t="shared" si="1"/>
        <v>17</v>
      </c>
      <c r="Q11" s="24">
        <f t="shared" si="6"/>
        <v>5547.7199999999993</v>
      </c>
      <c r="R11" s="24">
        <f t="shared" si="7"/>
        <v>1136.28</v>
      </c>
      <c r="S11">
        <f t="shared" si="2"/>
        <v>83.35</v>
      </c>
      <c r="T11">
        <f t="shared" si="3"/>
        <v>16.649999999999999</v>
      </c>
      <c r="U11" s="24">
        <f t="shared" si="8"/>
        <v>6305.4274999999989</v>
      </c>
      <c r="V11" s="24">
        <f t="shared" si="9"/>
        <v>1259.5724999999998</v>
      </c>
      <c r="W11" s="25">
        <f t="shared" si="10"/>
        <v>-881</v>
      </c>
      <c r="X11" s="31">
        <f t="shared" si="11"/>
        <v>-0.11645736946463979</v>
      </c>
      <c r="Y11">
        <f t="shared" si="12"/>
        <v>-0.70000000000000284</v>
      </c>
      <c r="Z11" s="32">
        <f t="shared" si="13"/>
        <v>-757.70749999999953</v>
      </c>
      <c r="AA11" s="31">
        <f t="shared" si="14"/>
        <v>-0.12016750648548408</v>
      </c>
    </row>
    <row r="12" spans="1:30" ht="15" thickBot="1">
      <c r="A12" t="s">
        <v>205</v>
      </c>
      <c r="B12" s="10" t="s">
        <v>22</v>
      </c>
      <c r="C12" s="11" t="s">
        <v>168</v>
      </c>
      <c r="D12" s="11">
        <v>26</v>
      </c>
      <c r="E12" s="5" t="s">
        <v>164</v>
      </c>
      <c r="F12" s="15">
        <v>63527</v>
      </c>
      <c r="G12" s="16">
        <v>42162</v>
      </c>
      <c r="H12" s="30">
        <f t="shared" si="4"/>
        <v>0.663686306609788</v>
      </c>
      <c r="I12" s="11" t="s">
        <v>168</v>
      </c>
      <c r="J12" s="12" t="s">
        <v>164</v>
      </c>
      <c r="K12" s="14">
        <v>23</v>
      </c>
      <c r="L12" s="15">
        <v>69940</v>
      </c>
      <c r="M12" s="16">
        <v>52993</v>
      </c>
      <c r="N12" s="30">
        <f t="shared" si="5"/>
        <v>0.75769230769230766</v>
      </c>
      <c r="O12">
        <f t="shared" si="0"/>
        <v>63</v>
      </c>
      <c r="P12">
        <f t="shared" si="1"/>
        <v>37</v>
      </c>
      <c r="Q12" s="24">
        <f t="shared" si="6"/>
        <v>40022.01</v>
      </c>
      <c r="R12" s="24">
        <f t="shared" si="7"/>
        <v>23504.989999999998</v>
      </c>
      <c r="S12">
        <f t="shared" si="2"/>
        <v>61.5</v>
      </c>
      <c r="T12">
        <f t="shared" si="3"/>
        <v>38.5</v>
      </c>
      <c r="U12" s="24">
        <f t="shared" si="8"/>
        <v>43013.1</v>
      </c>
      <c r="V12" s="24">
        <f t="shared" si="9"/>
        <v>26926.9</v>
      </c>
      <c r="W12" s="25">
        <f t="shared" si="10"/>
        <v>-6413</v>
      </c>
      <c r="X12" s="31">
        <f t="shared" si="11"/>
        <v>-9.1692879611095221E-2</v>
      </c>
      <c r="Y12">
        <f t="shared" si="12"/>
        <v>3</v>
      </c>
      <c r="Z12" s="32">
        <f t="shared" si="13"/>
        <v>-2991.0899999999965</v>
      </c>
      <c r="AA12" s="31">
        <f t="shared" si="14"/>
        <v>-6.9539047406487711E-2</v>
      </c>
    </row>
    <row r="13" spans="1:30" ht="15" thickBot="1">
      <c r="A13" t="s">
        <v>205</v>
      </c>
      <c r="B13" s="10" t="s">
        <v>117</v>
      </c>
      <c r="C13" s="17" t="s">
        <v>169</v>
      </c>
      <c r="D13" s="17">
        <v>53</v>
      </c>
      <c r="E13" s="18" t="s">
        <v>165</v>
      </c>
      <c r="F13" s="15">
        <v>5112</v>
      </c>
      <c r="G13" s="16">
        <v>3455</v>
      </c>
      <c r="H13" s="30">
        <f t="shared" si="4"/>
        <v>0.67586071987480434</v>
      </c>
      <c r="I13" s="17" t="s">
        <v>169</v>
      </c>
      <c r="J13" s="18" t="s">
        <v>165</v>
      </c>
      <c r="K13" s="14">
        <v>53.3</v>
      </c>
      <c r="L13" s="15">
        <v>5613</v>
      </c>
      <c r="M13" s="16">
        <v>4374</v>
      </c>
      <c r="N13" s="30">
        <f t="shared" si="5"/>
        <v>0.77926242650988775</v>
      </c>
      <c r="O13">
        <f t="shared" si="0"/>
        <v>76.5</v>
      </c>
      <c r="P13">
        <f t="shared" si="1"/>
        <v>23.5</v>
      </c>
      <c r="Q13" s="24">
        <f t="shared" si="6"/>
        <v>3910.6800000000003</v>
      </c>
      <c r="R13" s="24">
        <f t="shared" si="7"/>
        <v>1201.32</v>
      </c>
      <c r="S13">
        <f t="shared" si="2"/>
        <v>76.650000000000006</v>
      </c>
      <c r="T13">
        <f t="shared" si="3"/>
        <v>23.35</v>
      </c>
      <c r="U13" s="24">
        <f t="shared" si="8"/>
        <v>4302.3645000000006</v>
      </c>
      <c r="V13" s="24">
        <f t="shared" si="9"/>
        <v>1310.6355000000001</v>
      </c>
      <c r="W13" s="25">
        <f t="shared" si="10"/>
        <v>-501</v>
      </c>
      <c r="X13" s="31">
        <f t="shared" si="11"/>
        <v>-8.9257081774452171E-2</v>
      </c>
      <c r="Y13">
        <f t="shared" si="12"/>
        <v>-0.29999999999999716</v>
      </c>
      <c r="Z13" s="32">
        <f t="shared" si="13"/>
        <v>-391.6845000000003</v>
      </c>
      <c r="AA13" s="31">
        <f t="shared" si="14"/>
        <v>-9.103935754397384E-2</v>
      </c>
    </row>
    <row r="14" spans="1:30" ht="15" thickBot="1">
      <c r="A14" t="s">
        <v>205</v>
      </c>
      <c r="B14" s="10" t="s">
        <v>105</v>
      </c>
      <c r="C14" s="17" t="s">
        <v>169</v>
      </c>
      <c r="D14" s="17">
        <v>81</v>
      </c>
      <c r="E14" s="18" t="s">
        <v>165</v>
      </c>
      <c r="F14" s="15">
        <v>6612</v>
      </c>
      <c r="G14" s="16">
        <v>3885</v>
      </c>
      <c r="H14" s="30">
        <f t="shared" si="4"/>
        <v>0.58756805807622503</v>
      </c>
      <c r="I14" s="17" t="s">
        <v>171</v>
      </c>
      <c r="J14" s="18" t="s">
        <v>165</v>
      </c>
      <c r="K14" s="14">
        <v>79.8</v>
      </c>
      <c r="L14" s="15">
        <v>7388</v>
      </c>
      <c r="M14" s="16">
        <v>5340</v>
      </c>
      <c r="N14" s="30">
        <f t="shared" si="5"/>
        <v>0.72279371954520844</v>
      </c>
      <c r="O14">
        <f t="shared" si="0"/>
        <v>90.5</v>
      </c>
      <c r="P14">
        <f t="shared" si="1"/>
        <v>9.5</v>
      </c>
      <c r="Q14" s="24">
        <f t="shared" si="6"/>
        <v>5983.8600000000006</v>
      </c>
      <c r="R14" s="24">
        <f t="shared" si="7"/>
        <v>628.14</v>
      </c>
      <c r="S14">
        <f t="shared" si="2"/>
        <v>89.9</v>
      </c>
      <c r="T14">
        <f t="shared" si="3"/>
        <v>10.100000000000001</v>
      </c>
      <c r="U14" s="24">
        <f t="shared" si="8"/>
        <v>6641.8119999999999</v>
      </c>
      <c r="V14" s="24">
        <f t="shared" si="9"/>
        <v>746.1880000000001</v>
      </c>
      <c r="W14" s="25">
        <f t="shared" si="10"/>
        <v>-776</v>
      </c>
      <c r="X14" s="31">
        <f t="shared" si="11"/>
        <v>-0.10503519220357337</v>
      </c>
      <c r="Y14">
        <f t="shared" si="12"/>
        <v>1.2000000000000028</v>
      </c>
      <c r="Z14" s="32">
        <f t="shared" si="13"/>
        <v>-657.95199999999932</v>
      </c>
      <c r="AA14" s="31">
        <f t="shared" si="14"/>
        <v>-9.9062123408491437E-2</v>
      </c>
    </row>
    <row r="15" spans="1:30" ht="15" thickBot="1">
      <c r="A15" t="s">
        <v>205</v>
      </c>
      <c r="B15" s="10" t="s">
        <v>110</v>
      </c>
      <c r="C15" s="17" t="s">
        <v>169</v>
      </c>
      <c r="D15" s="17">
        <v>21</v>
      </c>
      <c r="E15" s="23" t="s">
        <v>165</v>
      </c>
      <c r="F15" s="15">
        <v>6216</v>
      </c>
      <c r="G15" s="16">
        <v>3903</v>
      </c>
      <c r="H15" s="30">
        <f t="shared" si="4"/>
        <v>0.62789575289575295</v>
      </c>
      <c r="I15" s="17" t="s">
        <v>169</v>
      </c>
      <c r="J15" s="18" t="s">
        <v>165</v>
      </c>
      <c r="K15" s="14">
        <v>22.4</v>
      </c>
      <c r="L15" s="15">
        <v>6835</v>
      </c>
      <c r="M15" s="16">
        <v>4933</v>
      </c>
      <c r="N15" s="30">
        <f t="shared" si="5"/>
        <v>0.72172640819312361</v>
      </c>
      <c r="O15">
        <f t="shared" si="0"/>
        <v>60.5</v>
      </c>
      <c r="P15">
        <f t="shared" si="1"/>
        <v>39.5</v>
      </c>
      <c r="Q15" s="24">
        <f t="shared" si="6"/>
        <v>3760.68</v>
      </c>
      <c r="R15" s="24">
        <f t="shared" si="7"/>
        <v>2455.3200000000002</v>
      </c>
      <c r="S15">
        <f t="shared" si="2"/>
        <v>61.2</v>
      </c>
      <c r="T15">
        <f t="shared" si="3"/>
        <v>38.799999999999997</v>
      </c>
      <c r="U15" s="24">
        <f t="shared" si="8"/>
        <v>4183.0199999999995</v>
      </c>
      <c r="V15" s="24">
        <f t="shared" si="9"/>
        <v>2651.9799999999996</v>
      </c>
      <c r="W15" s="25">
        <f t="shared" si="10"/>
        <v>-619</v>
      </c>
      <c r="X15" s="31">
        <f t="shared" si="11"/>
        <v>-9.056327724945136E-2</v>
      </c>
      <c r="Y15">
        <f t="shared" si="12"/>
        <v>-1.3999999999999986</v>
      </c>
      <c r="Z15" s="32">
        <f t="shared" si="13"/>
        <v>-422.33999999999969</v>
      </c>
      <c r="AA15" s="31">
        <f t="shared" si="14"/>
        <v>-0.10096533126783992</v>
      </c>
    </row>
    <row r="16" spans="1:30" ht="15" thickBot="1">
      <c r="A16" t="s">
        <v>205</v>
      </c>
      <c r="B16" s="10" t="s">
        <v>49</v>
      </c>
      <c r="C16" s="17" t="s">
        <v>169</v>
      </c>
      <c r="D16" s="17">
        <v>35</v>
      </c>
      <c r="E16" s="18" t="s">
        <v>165</v>
      </c>
      <c r="F16" s="15">
        <v>18605</v>
      </c>
      <c r="G16" s="16">
        <v>13542</v>
      </c>
      <c r="H16" s="30">
        <f t="shared" si="4"/>
        <v>0.72786885245901645</v>
      </c>
      <c r="I16" s="17" t="s">
        <v>169</v>
      </c>
      <c r="J16" s="18" t="s">
        <v>165</v>
      </c>
      <c r="K16" s="14">
        <v>36.299999999999997</v>
      </c>
      <c r="L16" s="15">
        <v>20884</v>
      </c>
      <c r="M16" s="16">
        <v>17444</v>
      </c>
      <c r="N16" s="30">
        <f t="shared" si="5"/>
        <v>0.83528059758666917</v>
      </c>
      <c r="O16">
        <f t="shared" si="0"/>
        <v>67.5</v>
      </c>
      <c r="P16">
        <f t="shared" si="1"/>
        <v>32.5</v>
      </c>
      <c r="Q16" s="24">
        <f t="shared" si="6"/>
        <v>12558.375</v>
      </c>
      <c r="R16" s="24">
        <f t="shared" si="7"/>
        <v>6046.625</v>
      </c>
      <c r="S16">
        <f t="shared" si="2"/>
        <v>68.150000000000006</v>
      </c>
      <c r="T16">
        <f t="shared" si="3"/>
        <v>31.85</v>
      </c>
      <c r="U16" s="24">
        <f t="shared" si="8"/>
        <v>14232.446000000002</v>
      </c>
      <c r="V16" s="24">
        <f t="shared" si="9"/>
        <v>6651.5540000000001</v>
      </c>
      <c r="W16" s="25">
        <f t="shared" si="10"/>
        <v>-2279</v>
      </c>
      <c r="X16" s="31">
        <f t="shared" si="11"/>
        <v>-0.10912660409883164</v>
      </c>
      <c r="Y16">
        <f t="shared" si="12"/>
        <v>-1.2999999999999972</v>
      </c>
      <c r="Z16" s="32">
        <f t="shared" si="13"/>
        <v>-1674.0710000000017</v>
      </c>
      <c r="AA16" s="31">
        <f t="shared" si="14"/>
        <v>-0.11762356238695734</v>
      </c>
    </row>
    <row r="17" spans="1:27" ht="15" thickBot="1">
      <c r="A17" t="s">
        <v>205</v>
      </c>
      <c r="B17" s="10" t="s">
        <v>40</v>
      </c>
      <c r="C17" s="17" t="s">
        <v>169</v>
      </c>
      <c r="D17" s="17">
        <v>25</v>
      </c>
      <c r="E17" s="18" t="s">
        <v>165</v>
      </c>
      <c r="F17" s="15">
        <v>26135</v>
      </c>
      <c r="G17" s="16">
        <v>15412</v>
      </c>
      <c r="H17" s="30">
        <f t="shared" si="4"/>
        <v>0.58970728907595182</v>
      </c>
      <c r="I17" s="17" t="s">
        <v>169</v>
      </c>
      <c r="J17" s="18" t="s">
        <v>165</v>
      </c>
      <c r="K17" s="14">
        <v>25.4</v>
      </c>
      <c r="L17" s="15">
        <v>29558</v>
      </c>
      <c r="M17" s="16">
        <v>20417</v>
      </c>
      <c r="N17" s="30">
        <f t="shared" si="5"/>
        <v>0.69074362270789635</v>
      </c>
      <c r="O17">
        <f t="shared" si="0"/>
        <v>62.5</v>
      </c>
      <c r="P17">
        <f t="shared" si="1"/>
        <v>37.5</v>
      </c>
      <c r="Q17" s="24">
        <f t="shared" si="6"/>
        <v>16334.375</v>
      </c>
      <c r="R17" s="24">
        <f t="shared" si="7"/>
        <v>9800.625</v>
      </c>
      <c r="S17">
        <f t="shared" si="2"/>
        <v>62.7</v>
      </c>
      <c r="T17">
        <f t="shared" si="3"/>
        <v>37.299999999999997</v>
      </c>
      <c r="U17" s="24">
        <f t="shared" si="8"/>
        <v>18532.866000000002</v>
      </c>
      <c r="V17" s="24">
        <f t="shared" si="9"/>
        <v>11025.134</v>
      </c>
      <c r="W17" s="25">
        <f t="shared" si="10"/>
        <v>-3423</v>
      </c>
      <c r="X17" s="31">
        <f t="shared" si="11"/>
        <v>-0.11580621151634075</v>
      </c>
      <c r="Y17">
        <f t="shared" si="12"/>
        <v>-0.39999999999999858</v>
      </c>
      <c r="Z17" s="32">
        <f t="shared" si="13"/>
        <v>-2198.4910000000018</v>
      </c>
      <c r="AA17" s="31">
        <f t="shared" si="14"/>
        <v>-0.11862660637593783</v>
      </c>
    </row>
    <row r="18" spans="1:27" ht="15" thickBot="1">
      <c r="A18" t="s">
        <v>205</v>
      </c>
      <c r="B18" s="10" t="s">
        <v>87</v>
      </c>
      <c r="C18" s="17" t="s">
        <v>169</v>
      </c>
      <c r="D18" s="17">
        <v>1.1000000000000001</v>
      </c>
      <c r="E18" s="18" t="s">
        <v>165</v>
      </c>
      <c r="F18" s="15">
        <v>9499</v>
      </c>
      <c r="G18" s="16">
        <v>5626</v>
      </c>
      <c r="H18" s="30">
        <f t="shared" si="4"/>
        <v>0.59227287082850821</v>
      </c>
      <c r="I18" s="11" t="s">
        <v>168</v>
      </c>
      <c r="J18" s="12" t="s">
        <v>164</v>
      </c>
      <c r="K18" s="14">
        <v>2</v>
      </c>
      <c r="L18" s="15">
        <v>10465</v>
      </c>
      <c r="M18" s="16">
        <v>7073</v>
      </c>
      <c r="N18" s="30">
        <f t="shared" si="5"/>
        <v>0.67587195413282375</v>
      </c>
      <c r="O18">
        <f t="shared" si="0"/>
        <v>50.55</v>
      </c>
      <c r="P18">
        <f t="shared" si="1"/>
        <v>49.45</v>
      </c>
      <c r="Q18" s="24">
        <f t="shared" si="6"/>
        <v>4801.7444999999998</v>
      </c>
      <c r="R18" s="24">
        <f t="shared" si="7"/>
        <v>4697.2555000000002</v>
      </c>
      <c r="S18">
        <f t="shared" si="2"/>
        <v>51</v>
      </c>
      <c r="T18">
        <f t="shared" si="3"/>
        <v>49</v>
      </c>
      <c r="U18" s="24">
        <f t="shared" si="8"/>
        <v>5337.1500000000005</v>
      </c>
      <c r="V18" s="24">
        <f t="shared" si="9"/>
        <v>5127.8499999999995</v>
      </c>
      <c r="W18" s="25">
        <f t="shared" si="10"/>
        <v>-966</v>
      </c>
      <c r="X18" s="31">
        <f t="shared" si="11"/>
        <v>-9.2307692307692313E-2</v>
      </c>
      <c r="Y18">
        <f t="shared" si="12"/>
        <v>-0.89999999999999991</v>
      </c>
      <c r="Z18" s="32">
        <f t="shared" si="13"/>
        <v>-535.40550000000076</v>
      </c>
      <c r="AA18" s="31">
        <f t="shared" si="14"/>
        <v>-0.1003167420814481</v>
      </c>
    </row>
    <row r="19" spans="1:27" ht="15" thickBot="1">
      <c r="A19" t="s">
        <v>205</v>
      </c>
      <c r="B19" s="10" t="s">
        <v>78</v>
      </c>
      <c r="C19" s="17" t="s">
        <v>169</v>
      </c>
      <c r="D19" s="17">
        <v>41</v>
      </c>
      <c r="E19" s="23" t="s">
        <v>165</v>
      </c>
      <c r="F19" s="15">
        <v>10209</v>
      </c>
      <c r="G19" s="16">
        <v>7722</v>
      </c>
      <c r="H19" s="30">
        <f t="shared" si="4"/>
        <v>0.75639141933588006</v>
      </c>
      <c r="I19" s="17" t="s">
        <v>169</v>
      </c>
      <c r="J19" s="18" t="s">
        <v>165</v>
      </c>
      <c r="K19" s="14">
        <v>42.7</v>
      </c>
      <c r="L19" s="15">
        <v>11609</v>
      </c>
      <c r="M19" s="16">
        <v>10411</v>
      </c>
      <c r="N19" s="30">
        <f t="shared" si="5"/>
        <v>0.89680420363511071</v>
      </c>
      <c r="O19">
        <f t="shared" si="0"/>
        <v>70.5</v>
      </c>
      <c r="P19">
        <f t="shared" si="1"/>
        <v>29.5</v>
      </c>
      <c r="Q19" s="24">
        <f t="shared" si="6"/>
        <v>7197.3449999999993</v>
      </c>
      <c r="R19" s="24">
        <f t="shared" si="7"/>
        <v>3011.6549999999997</v>
      </c>
      <c r="S19">
        <f t="shared" si="2"/>
        <v>71.349999999999994</v>
      </c>
      <c r="T19">
        <f t="shared" si="3"/>
        <v>28.65</v>
      </c>
      <c r="U19" s="24">
        <f t="shared" si="8"/>
        <v>8283.0214999999989</v>
      </c>
      <c r="V19" s="24">
        <f t="shared" si="9"/>
        <v>3325.9784999999997</v>
      </c>
      <c r="W19" s="25">
        <f t="shared" si="10"/>
        <v>-1400</v>
      </c>
      <c r="X19" s="31">
        <f t="shared" si="11"/>
        <v>-0.12059608924110604</v>
      </c>
      <c r="Y19">
        <f t="shared" si="12"/>
        <v>-1.7000000000000028</v>
      </c>
      <c r="Z19" s="32">
        <f t="shared" si="13"/>
        <v>-1085.6764999999996</v>
      </c>
      <c r="AA19" s="31">
        <f t="shared" si="14"/>
        <v>-0.13107251985280971</v>
      </c>
    </row>
    <row r="20" spans="1:27" ht="15" thickBot="1">
      <c r="A20" t="s">
        <v>205</v>
      </c>
      <c r="B20" s="10" t="s">
        <v>154</v>
      </c>
      <c r="C20" s="11" t="s">
        <v>168</v>
      </c>
      <c r="D20" s="11">
        <v>19</v>
      </c>
      <c r="E20" s="5" t="s">
        <v>164</v>
      </c>
      <c r="F20" s="15">
        <v>2032</v>
      </c>
      <c r="G20" s="16">
        <v>1364</v>
      </c>
      <c r="H20" s="30">
        <f t="shared" si="4"/>
        <v>0.67125984251968507</v>
      </c>
      <c r="I20" s="11" t="s">
        <v>168</v>
      </c>
      <c r="J20" s="12" t="s">
        <v>164</v>
      </c>
      <c r="K20" s="14">
        <v>13.8</v>
      </c>
      <c r="L20" s="15">
        <v>2156</v>
      </c>
      <c r="M20" s="16">
        <v>1517</v>
      </c>
      <c r="N20" s="30">
        <f t="shared" si="5"/>
        <v>0.70361781076066787</v>
      </c>
      <c r="O20">
        <f t="shared" si="0"/>
        <v>59.5</v>
      </c>
      <c r="P20">
        <f t="shared" si="1"/>
        <v>40.5</v>
      </c>
      <c r="Q20" s="24">
        <f t="shared" si="6"/>
        <v>1209.04</v>
      </c>
      <c r="R20" s="24">
        <f t="shared" si="7"/>
        <v>822.96</v>
      </c>
      <c r="S20">
        <f t="shared" si="2"/>
        <v>56.9</v>
      </c>
      <c r="T20">
        <f t="shared" si="3"/>
        <v>43.1</v>
      </c>
      <c r="U20" s="24">
        <f t="shared" si="8"/>
        <v>1226.7639999999999</v>
      </c>
      <c r="V20" s="24">
        <f t="shared" si="9"/>
        <v>929.23599999999999</v>
      </c>
      <c r="W20" s="25">
        <f t="shared" si="10"/>
        <v>-124</v>
      </c>
      <c r="X20" s="31">
        <f t="shared" si="11"/>
        <v>-5.7513914656771803E-2</v>
      </c>
      <c r="Y20">
        <f t="shared" si="12"/>
        <v>5.1999999999999993</v>
      </c>
      <c r="Z20" s="32">
        <f t="shared" si="13"/>
        <v>-17.723999999999933</v>
      </c>
      <c r="AA20" s="31">
        <f t="shared" si="14"/>
        <v>-1.4447766644603146E-2</v>
      </c>
    </row>
    <row r="21" spans="1:27" ht="15" thickBot="1">
      <c r="A21" t="s">
        <v>205</v>
      </c>
      <c r="B21" s="10" t="s">
        <v>45</v>
      </c>
      <c r="C21" s="17" t="s">
        <v>169</v>
      </c>
      <c r="D21" s="17">
        <v>31</v>
      </c>
      <c r="E21" s="23" t="s">
        <v>165</v>
      </c>
      <c r="F21" s="15">
        <v>19870</v>
      </c>
      <c r="G21" s="16">
        <v>12655</v>
      </c>
      <c r="H21" s="30">
        <f t="shared" si="4"/>
        <v>0.6368897835933568</v>
      </c>
      <c r="I21" s="17" t="s">
        <v>169</v>
      </c>
      <c r="J21" s="18" t="s">
        <v>165</v>
      </c>
      <c r="K21" s="14">
        <v>32.799999999999997</v>
      </c>
      <c r="L21" s="15">
        <v>22917</v>
      </c>
      <c r="M21" s="16">
        <v>18163</v>
      </c>
      <c r="N21" s="30">
        <f t="shared" si="5"/>
        <v>0.79255574464371426</v>
      </c>
      <c r="O21">
        <f t="shared" si="0"/>
        <v>65.5</v>
      </c>
      <c r="P21">
        <f t="shared" si="1"/>
        <v>34.5</v>
      </c>
      <c r="Q21" s="24">
        <f t="shared" si="6"/>
        <v>13014.85</v>
      </c>
      <c r="R21" s="24">
        <f t="shared" si="7"/>
        <v>6855.15</v>
      </c>
      <c r="S21">
        <f t="shared" si="2"/>
        <v>66.400000000000006</v>
      </c>
      <c r="T21">
        <f t="shared" si="3"/>
        <v>33.6</v>
      </c>
      <c r="U21" s="24">
        <f t="shared" si="8"/>
        <v>15216.888000000001</v>
      </c>
      <c r="V21" s="24">
        <f t="shared" si="9"/>
        <v>7700.1120000000001</v>
      </c>
      <c r="W21" s="25">
        <f t="shared" si="10"/>
        <v>-3047</v>
      </c>
      <c r="X21" s="31">
        <f t="shared" si="11"/>
        <v>-0.13295806606449362</v>
      </c>
      <c r="Y21">
        <f t="shared" si="12"/>
        <v>-1.7999999999999972</v>
      </c>
      <c r="Z21" s="32">
        <f t="shared" si="13"/>
        <v>-2202.0380000000005</v>
      </c>
      <c r="AA21" s="31">
        <f t="shared" si="14"/>
        <v>-0.14471014047024597</v>
      </c>
    </row>
    <row r="22" spans="1:27" ht="15" thickBot="1">
      <c r="A22" t="s">
        <v>205</v>
      </c>
      <c r="B22" s="10" t="s">
        <v>128</v>
      </c>
      <c r="C22" s="17" t="s">
        <v>169</v>
      </c>
      <c r="D22" s="17">
        <v>42</v>
      </c>
      <c r="E22" s="18" t="s">
        <v>165</v>
      </c>
      <c r="F22" s="15">
        <v>3918</v>
      </c>
      <c r="G22" s="16">
        <v>2858</v>
      </c>
      <c r="H22" s="30">
        <f t="shared" si="4"/>
        <v>0.72945380296069429</v>
      </c>
      <c r="I22" s="17" t="s">
        <v>169</v>
      </c>
      <c r="J22" s="18" t="s">
        <v>165</v>
      </c>
      <c r="K22" s="14">
        <v>41.9</v>
      </c>
      <c r="L22" s="15">
        <v>4322</v>
      </c>
      <c r="M22" s="16">
        <v>2239</v>
      </c>
      <c r="N22" s="30">
        <f t="shared" si="5"/>
        <v>0.51804720037019902</v>
      </c>
      <c r="O22">
        <f t="shared" si="0"/>
        <v>71</v>
      </c>
      <c r="P22">
        <f t="shared" si="1"/>
        <v>29</v>
      </c>
      <c r="Q22" s="24">
        <f t="shared" si="6"/>
        <v>2781.7799999999997</v>
      </c>
      <c r="R22" s="24">
        <f t="shared" si="7"/>
        <v>1136.22</v>
      </c>
      <c r="S22">
        <f t="shared" si="2"/>
        <v>70.95</v>
      </c>
      <c r="T22">
        <f t="shared" si="3"/>
        <v>29.05</v>
      </c>
      <c r="U22" s="24">
        <f t="shared" si="8"/>
        <v>3066.4590000000003</v>
      </c>
      <c r="V22" s="24">
        <f t="shared" si="9"/>
        <v>1255.5409999999999</v>
      </c>
      <c r="W22" s="25">
        <f t="shared" si="10"/>
        <v>-404</v>
      </c>
      <c r="X22" s="31">
        <f t="shared" si="11"/>
        <v>-9.3475242943081904E-2</v>
      </c>
      <c r="Y22">
        <f t="shared" si="12"/>
        <v>0.10000000000000142</v>
      </c>
      <c r="Z22" s="32">
        <f t="shared" si="13"/>
        <v>-284.67900000000054</v>
      </c>
      <c r="AA22" s="31">
        <f t="shared" si="14"/>
        <v>-9.2836395334162464E-2</v>
      </c>
    </row>
    <row r="23" spans="1:27" ht="15" thickBot="1">
      <c r="A23" t="s">
        <v>205</v>
      </c>
      <c r="B23" s="10" t="s">
        <v>24</v>
      </c>
      <c r="C23" s="17" t="s">
        <v>169</v>
      </c>
      <c r="D23" s="17">
        <v>37</v>
      </c>
      <c r="E23" s="23" t="s">
        <v>165</v>
      </c>
      <c r="F23" s="15">
        <v>47157</v>
      </c>
      <c r="G23" s="16">
        <v>27600</v>
      </c>
      <c r="H23" s="30">
        <f t="shared" si="4"/>
        <v>0.58527896176601568</v>
      </c>
      <c r="I23" s="17" t="s">
        <v>169</v>
      </c>
      <c r="J23" s="18" t="s">
        <v>165</v>
      </c>
      <c r="K23" s="14">
        <v>38.700000000000003</v>
      </c>
      <c r="L23" s="15">
        <v>53687</v>
      </c>
      <c r="M23" s="16">
        <v>39510</v>
      </c>
      <c r="N23" s="30">
        <f t="shared" si="5"/>
        <v>0.73593234861325829</v>
      </c>
      <c r="O23">
        <f t="shared" si="0"/>
        <v>68.5</v>
      </c>
      <c r="P23">
        <f t="shared" si="1"/>
        <v>31.5</v>
      </c>
      <c r="Q23" s="24">
        <f t="shared" si="6"/>
        <v>32302.545000000002</v>
      </c>
      <c r="R23" s="24">
        <f t="shared" si="7"/>
        <v>14854.455</v>
      </c>
      <c r="S23">
        <f t="shared" si="2"/>
        <v>69.349999999999994</v>
      </c>
      <c r="T23">
        <f t="shared" si="3"/>
        <v>30.65</v>
      </c>
      <c r="U23" s="24">
        <f t="shared" si="8"/>
        <v>37231.934499999996</v>
      </c>
      <c r="V23" s="24">
        <f t="shared" si="9"/>
        <v>16455.065500000001</v>
      </c>
      <c r="W23" s="25">
        <f t="shared" si="10"/>
        <v>-6530</v>
      </c>
      <c r="X23" s="31">
        <f t="shared" si="11"/>
        <v>-0.12163093486318848</v>
      </c>
      <c r="Y23">
        <f t="shared" si="12"/>
        <v>-1.7000000000000028</v>
      </c>
      <c r="Z23" s="32">
        <f t="shared" si="13"/>
        <v>-4929.3894999999939</v>
      </c>
      <c r="AA23" s="31">
        <f t="shared" si="14"/>
        <v>-0.13239681381583851</v>
      </c>
    </row>
    <row r="24" spans="1:27" ht="15" thickBot="1">
      <c r="A24" t="s">
        <v>205</v>
      </c>
      <c r="B24" s="10" t="s">
        <v>37</v>
      </c>
      <c r="C24" s="17" t="s">
        <v>169</v>
      </c>
      <c r="D24" s="17">
        <v>57</v>
      </c>
      <c r="E24" s="18" t="s">
        <v>165</v>
      </c>
      <c r="F24" s="15">
        <v>27777</v>
      </c>
      <c r="G24" s="16">
        <v>18424</v>
      </c>
      <c r="H24" s="30">
        <f t="shared" si="4"/>
        <v>0.66328257191201356</v>
      </c>
      <c r="I24" s="17" t="s">
        <v>169</v>
      </c>
      <c r="J24" s="18" t="s">
        <v>165</v>
      </c>
      <c r="K24" s="14">
        <v>57.9</v>
      </c>
      <c r="L24" s="15">
        <v>31714</v>
      </c>
      <c r="M24" s="16">
        <v>25572</v>
      </c>
      <c r="N24" s="30">
        <f t="shared" si="5"/>
        <v>0.80633158857287002</v>
      </c>
      <c r="O24">
        <f t="shared" si="0"/>
        <v>78.5</v>
      </c>
      <c r="P24">
        <f t="shared" si="1"/>
        <v>21.5</v>
      </c>
      <c r="Q24" s="24">
        <f t="shared" si="6"/>
        <v>21804.945</v>
      </c>
      <c r="R24" s="24">
        <f t="shared" si="7"/>
        <v>5972.0550000000003</v>
      </c>
      <c r="S24">
        <f t="shared" si="2"/>
        <v>78.95</v>
      </c>
      <c r="T24">
        <f t="shared" si="3"/>
        <v>21.05</v>
      </c>
      <c r="U24" s="24">
        <f t="shared" si="8"/>
        <v>25038.202999999998</v>
      </c>
      <c r="V24" s="24">
        <f t="shared" si="9"/>
        <v>6675.7970000000005</v>
      </c>
      <c r="W24" s="25">
        <f t="shared" si="10"/>
        <v>-3937</v>
      </c>
      <c r="X24" s="31">
        <f t="shared" si="11"/>
        <v>-0.12414075802484707</v>
      </c>
      <c r="Y24">
        <f t="shared" si="12"/>
        <v>-0.89999999999999858</v>
      </c>
      <c r="Z24" s="32">
        <f t="shared" si="13"/>
        <v>-3233.257999999998</v>
      </c>
      <c r="AA24" s="31">
        <f t="shared" si="14"/>
        <v>-0.12913298929639633</v>
      </c>
    </row>
    <row r="25" spans="1:27" ht="15" thickBot="1">
      <c r="A25" t="s">
        <v>205</v>
      </c>
      <c r="B25" s="10" t="s">
        <v>126</v>
      </c>
      <c r="C25" s="17" t="s">
        <v>169</v>
      </c>
      <c r="D25" s="17">
        <v>51</v>
      </c>
      <c r="E25" s="18" t="s">
        <v>165</v>
      </c>
      <c r="F25" s="15">
        <v>3899</v>
      </c>
      <c r="G25" s="16">
        <v>2319</v>
      </c>
      <c r="H25" s="30">
        <f t="shared" si="4"/>
        <v>0.59476788920235957</v>
      </c>
      <c r="I25" s="17" t="s">
        <v>171</v>
      </c>
      <c r="J25" s="18" t="s">
        <v>165</v>
      </c>
      <c r="K25" s="14">
        <v>51.7</v>
      </c>
      <c r="L25" s="15">
        <v>4323</v>
      </c>
      <c r="M25" s="16">
        <v>3031</v>
      </c>
      <c r="N25" s="30">
        <f t="shared" si="5"/>
        <v>0.70113347212583854</v>
      </c>
      <c r="O25">
        <f t="shared" si="0"/>
        <v>75.5</v>
      </c>
      <c r="P25">
        <f t="shared" si="1"/>
        <v>24.5</v>
      </c>
      <c r="Q25" s="24">
        <f t="shared" si="6"/>
        <v>2943.7449999999999</v>
      </c>
      <c r="R25" s="24">
        <f t="shared" si="7"/>
        <v>955.255</v>
      </c>
      <c r="S25">
        <f t="shared" si="2"/>
        <v>75.849999999999994</v>
      </c>
      <c r="T25">
        <f t="shared" si="3"/>
        <v>24.15</v>
      </c>
      <c r="U25" s="24">
        <f t="shared" si="8"/>
        <v>3278.9955</v>
      </c>
      <c r="V25" s="24">
        <f t="shared" si="9"/>
        <v>1044.0045</v>
      </c>
      <c r="W25" s="25">
        <f t="shared" si="10"/>
        <v>-424</v>
      </c>
      <c r="X25" s="31">
        <f t="shared" si="11"/>
        <v>-9.808003701133472E-2</v>
      </c>
      <c r="Y25">
        <f t="shared" si="12"/>
        <v>-0.70000000000000284</v>
      </c>
      <c r="Z25" s="32">
        <f t="shared" si="13"/>
        <v>-335.2505000000001</v>
      </c>
      <c r="AA25" s="31">
        <f t="shared" si="14"/>
        <v>-0.10224182985307546</v>
      </c>
    </row>
    <row r="26" spans="1:27" ht="15" thickBot="1">
      <c r="A26" t="s">
        <v>205</v>
      </c>
      <c r="B26" s="10" t="s">
        <v>10</v>
      </c>
      <c r="C26" s="11" t="s">
        <v>168</v>
      </c>
      <c r="D26" s="11">
        <v>20</v>
      </c>
      <c r="E26" s="5" t="s">
        <v>164</v>
      </c>
      <c r="F26" s="15">
        <v>121257</v>
      </c>
      <c r="G26" s="16">
        <v>75850</v>
      </c>
      <c r="H26" s="30">
        <f t="shared" si="4"/>
        <v>0.62553089718531718</v>
      </c>
      <c r="I26" s="11" t="s">
        <v>168</v>
      </c>
      <c r="J26" s="12" t="s">
        <v>164</v>
      </c>
      <c r="K26" s="14">
        <v>17.5</v>
      </c>
      <c r="L26" s="15">
        <v>131423</v>
      </c>
      <c r="M26" s="16">
        <v>94664</v>
      </c>
      <c r="N26" s="30">
        <f t="shared" si="5"/>
        <v>0.72030009967813857</v>
      </c>
      <c r="O26">
        <f t="shared" si="0"/>
        <v>60</v>
      </c>
      <c r="P26">
        <f t="shared" si="1"/>
        <v>40</v>
      </c>
      <c r="Q26" s="24">
        <f t="shared" si="6"/>
        <v>72754.2</v>
      </c>
      <c r="R26" s="24">
        <f t="shared" si="7"/>
        <v>48502.8</v>
      </c>
      <c r="S26">
        <f t="shared" si="2"/>
        <v>58.75</v>
      </c>
      <c r="T26">
        <f t="shared" si="3"/>
        <v>41.25</v>
      </c>
      <c r="U26" s="24">
        <f t="shared" si="8"/>
        <v>77211.012499999997</v>
      </c>
      <c r="V26" s="24">
        <f t="shared" si="9"/>
        <v>54211.987499999996</v>
      </c>
      <c r="W26" s="25">
        <f t="shared" si="10"/>
        <v>-10166</v>
      </c>
      <c r="X26" s="31">
        <f t="shared" si="11"/>
        <v>-7.7353279106396902E-2</v>
      </c>
      <c r="Y26">
        <f t="shared" si="12"/>
        <v>2.5</v>
      </c>
      <c r="Z26" s="32">
        <f t="shared" si="13"/>
        <v>-4456.8125</v>
      </c>
      <c r="AA26" s="31">
        <f t="shared" si="14"/>
        <v>-5.772249781078833E-2</v>
      </c>
    </row>
    <row r="27" spans="1:27" ht="20.5" thickBot="1">
      <c r="A27" t="s">
        <v>205</v>
      </c>
      <c r="B27" s="10" t="s">
        <v>156</v>
      </c>
      <c r="C27" s="17" t="s">
        <v>169</v>
      </c>
      <c r="D27" s="17">
        <v>9</v>
      </c>
      <c r="E27" s="18" t="s">
        <v>165</v>
      </c>
      <c r="F27" s="15">
        <v>1321</v>
      </c>
      <c r="G27" s="19">
        <v>833</v>
      </c>
      <c r="H27" s="30">
        <f t="shared" si="4"/>
        <v>0.63058289174867521</v>
      </c>
      <c r="I27" s="11" t="s">
        <v>168</v>
      </c>
      <c r="J27" s="12" t="s">
        <v>164</v>
      </c>
      <c r="K27" s="14">
        <v>13</v>
      </c>
      <c r="L27" s="15">
        <v>1534</v>
      </c>
      <c r="M27" s="16">
        <v>1087</v>
      </c>
      <c r="N27" s="30">
        <f t="shared" si="5"/>
        <v>0.70860495436766624</v>
      </c>
      <c r="O27">
        <f t="shared" si="0"/>
        <v>54.5</v>
      </c>
      <c r="P27">
        <f t="shared" si="1"/>
        <v>45.5</v>
      </c>
      <c r="Q27" s="24">
        <f t="shared" si="6"/>
        <v>719.94500000000005</v>
      </c>
      <c r="R27" s="24">
        <f t="shared" si="7"/>
        <v>601.05500000000006</v>
      </c>
      <c r="S27">
        <f t="shared" si="2"/>
        <v>56.5</v>
      </c>
      <c r="T27">
        <f t="shared" si="3"/>
        <v>43.5</v>
      </c>
      <c r="U27" s="24">
        <f t="shared" si="8"/>
        <v>866.70999999999992</v>
      </c>
      <c r="V27" s="24">
        <f t="shared" si="9"/>
        <v>667.29</v>
      </c>
      <c r="W27" s="25">
        <f t="shared" si="10"/>
        <v>-213</v>
      </c>
      <c r="X27" s="31">
        <f t="shared" si="11"/>
        <v>-0.13885267275097785</v>
      </c>
      <c r="Y27">
        <f t="shared" si="12"/>
        <v>-4</v>
      </c>
      <c r="Z27" s="32">
        <f t="shared" si="13"/>
        <v>-146.76499999999987</v>
      </c>
      <c r="AA27" s="31">
        <f t="shared" si="14"/>
        <v>-0.16933576398103159</v>
      </c>
    </row>
    <row r="28" spans="1:27" ht="20.5" thickBot="1">
      <c r="A28" t="s">
        <v>205</v>
      </c>
      <c r="B28" s="10" t="s">
        <v>89</v>
      </c>
      <c r="C28" s="17" t="s">
        <v>169</v>
      </c>
      <c r="D28" s="17">
        <v>59</v>
      </c>
      <c r="E28" s="18" t="s">
        <v>165</v>
      </c>
      <c r="F28" s="15">
        <v>8236</v>
      </c>
      <c r="G28" s="16">
        <v>4943</v>
      </c>
      <c r="H28" s="30">
        <f t="shared" si="4"/>
        <v>0.60016998542982025</v>
      </c>
      <c r="I28" s="17" t="s">
        <v>169</v>
      </c>
      <c r="J28" s="18" t="s">
        <v>165</v>
      </c>
      <c r="K28" s="14">
        <v>58.3</v>
      </c>
      <c r="L28" s="15">
        <v>9703</v>
      </c>
      <c r="M28" s="16">
        <v>6933</v>
      </c>
      <c r="N28" s="30">
        <f t="shared" si="5"/>
        <v>0.71452128207770793</v>
      </c>
      <c r="O28">
        <f t="shared" si="0"/>
        <v>79.5</v>
      </c>
      <c r="P28">
        <f t="shared" si="1"/>
        <v>20.5</v>
      </c>
      <c r="Q28" s="24">
        <f t="shared" si="6"/>
        <v>6547.62</v>
      </c>
      <c r="R28" s="24">
        <f t="shared" si="7"/>
        <v>1688.3799999999999</v>
      </c>
      <c r="S28">
        <f t="shared" si="2"/>
        <v>79.150000000000006</v>
      </c>
      <c r="T28">
        <f t="shared" si="3"/>
        <v>20.85</v>
      </c>
      <c r="U28" s="24">
        <f t="shared" si="8"/>
        <v>7679.924500000001</v>
      </c>
      <c r="V28" s="24">
        <f t="shared" si="9"/>
        <v>2023.0755000000001</v>
      </c>
      <c r="W28" s="25">
        <f t="shared" si="10"/>
        <v>-1467</v>
      </c>
      <c r="X28" s="31">
        <f t="shared" si="11"/>
        <v>-0.15119035349891785</v>
      </c>
      <c r="Y28">
        <f t="shared" si="12"/>
        <v>0.70000000000000284</v>
      </c>
      <c r="Z28" s="32">
        <f t="shared" si="13"/>
        <v>-1132.3045000000011</v>
      </c>
      <c r="AA28" s="31">
        <f t="shared" si="14"/>
        <v>-0.14743693118337309</v>
      </c>
    </row>
    <row r="29" spans="1:27" ht="15" thickBot="1">
      <c r="A29" t="s">
        <v>205</v>
      </c>
      <c r="B29" s="10" t="s">
        <v>9</v>
      </c>
      <c r="C29" s="17" t="s">
        <v>169</v>
      </c>
      <c r="D29" s="17">
        <v>40</v>
      </c>
      <c r="E29" s="18" t="s">
        <v>165</v>
      </c>
      <c r="F29" s="15">
        <v>127842</v>
      </c>
      <c r="G29" s="16">
        <v>77095</v>
      </c>
      <c r="H29" s="30">
        <f t="shared" si="4"/>
        <v>0.60304907620343862</v>
      </c>
      <c r="I29" s="17" t="s">
        <v>169</v>
      </c>
      <c r="J29" s="18" t="s">
        <v>165</v>
      </c>
      <c r="K29" s="14">
        <v>40.6</v>
      </c>
      <c r="L29" s="15">
        <v>142240</v>
      </c>
      <c r="M29" s="16">
        <v>111645</v>
      </c>
      <c r="N29" s="30">
        <f t="shared" si="5"/>
        <v>0.78490579302587171</v>
      </c>
      <c r="O29">
        <f t="shared" si="0"/>
        <v>70</v>
      </c>
      <c r="P29">
        <f t="shared" si="1"/>
        <v>30</v>
      </c>
      <c r="Q29" s="24">
        <f t="shared" si="6"/>
        <v>89489.4</v>
      </c>
      <c r="R29" s="24">
        <f t="shared" si="7"/>
        <v>38352.6</v>
      </c>
      <c r="S29">
        <f t="shared" si="2"/>
        <v>70.3</v>
      </c>
      <c r="T29">
        <f t="shared" si="3"/>
        <v>29.7</v>
      </c>
      <c r="U29" s="24">
        <f t="shared" si="8"/>
        <v>99994.72</v>
      </c>
      <c r="V29" s="24">
        <f t="shared" si="9"/>
        <v>42245.279999999999</v>
      </c>
      <c r="W29" s="25">
        <f t="shared" si="10"/>
        <v>-14398</v>
      </c>
      <c r="X29" s="31">
        <f t="shared" si="11"/>
        <v>-0.10122328458942632</v>
      </c>
      <c r="Y29">
        <f t="shared" si="12"/>
        <v>-0.60000000000000142</v>
      </c>
      <c r="Z29" s="32">
        <f t="shared" si="13"/>
        <v>-10505.320000000007</v>
      </c>
      <c r="AA29" s="31">
        <f t="shared" si="14"/>
        <v>-0.10505874710184705</v>
      </c>
    </row>
    <row r="30" spans="1:27" ht="15" thickBot="1">
      <c r="A30" t="s">
        <v>205</v>
      </c>
      <c r="B30" s="10" t="s">
        <v>26</v>
      </c>
      <c r="C30" s="11" t="s">
        <v>168</v>
      </c>
      <c r="D30" s="11">
        <v>44</v>
      </c>
      <c r="E30" s="12" t="s">
        <v>164</v>
      </c>
      <c r="F30" s="15">
        <v>46196</v>
      </c>
      <c r="G30" s="16">
        <v>34338</v>
      </c>
      <c r="H30" s="30">
        <f t="shared" si="4"/>
        <v>0.74331110918694254</v>
      </c>
      <c r="I30" s="11" t="s">
        <v>168</v>
      </c>
      <c r="J30" s="12" t="s">
        <v>164</v>
      </c>
      <c r="K30" s="14">
        <v>38.9</v>
      </c>
      <c r="L30" s="15">
        <v>50714</v>
      </c>
      <c r="M30" s="16">
        <v>41792</v>
      </c>
      <c r="N30" s="30">
        <f t="shared" si="5"/>
        <v>0.82407224829435655</v>
      </c>
      <c r="O30">
        <f t="shared" si="0"/>
        <v>72</v>
      </c>
      <c r="P30">
        <f t="shared" si="1"/>
        <v>28</v>
      </c>
      <c r="Q30" s="24">
        <f t="shared" si="6"/>
        <v>33261.119999999995</v>
      </c>
      <c r="R30" s="24">
        <f t="shared" si="7"/>
        <v>12934.880000000001</v>
      </c>
      <c r="S30">
        <f t="shared" si="2"/>
        <v>69.45</v>
      </c>
      <c r="T30">
        <f t="shared" si="3"/>
        <v>30.55</v>
      </c>
      <c r="U30" s="24">
        <f t="shared" si="8"/>
        <v>35220.873</v>
      </c>
      <c r="V30" s="24">
        <f t="shared" si="9"/>
        <v>15493.127</v>
      </c>
      <c r="W30" s="25">
        <f t="shared" si="10"/>
        <v>-4518</v>
      </c>
      <c r="X30" s="31">
        <f t="shared" si="11"/>
        <v>-8.908782584690618E-2</v>
      </c>
      <c r="Y30">
        <f t="shared" si="12"/>
        <v>5.1000000000000014</v>
      </c>
      <c r="Z30" s="32">
        <f t="shared" si="13"/>
        <v>-1959.7530000000042</v>
      </c>
      <c r="AA30" s="31">
        <f t="shared" si="14"/>
        <v>-5.5641806493552964E-2</v>
      </c>
    </row>
    <row r="31" spans="1:27" ht="15" thickBot="1">
      <c r="A31" t="s">
        <v>205</v>
      </c>
      <c r="B31" s="10" t="s">
        <v>160</v>
      </c>
      <c r="C31" s="11" t="s">
        <v>168</v>
      </c>
      <c r="D31" s="11">
        <v>11</v>
      </c>
      <c r="E31" s="5" t="s">
        <v>164</v>
      </c>
      <c r="F31" s="15">
        <v>1310</v>
      </c>
      <c r="G31" s="19">
        <v>921</v>
      </c>
      <c r="H31" s="30">
        <f t="shared" si="4"/>
        <v>0.7030534351145038</v>
      </c>
      <c r="I31" s="11" t="s">
        <v>168</v>
      </c>
      <c r="J31" s="12" t="s">
        <v>164</v>
      </c>
      <c r="K31" s="14">
        <v>8.6999999999999993</v>
      </c>
      <c r="L31" s="15">
        <v>1409</v>
      </c>
      <c r="M31" s="16">
        <v>1115</v>
      </c>
      <c r="N31" s="30">
        <f t="shared" si="5"/>
        <v>0.79134137686302342</v>
      </c>
      <c r="O31">
        <f t="shared" si="0"/>
        <v>55.5</v>
      </c>
      <c r="P31">
        <f t="shared" si="1"/>
        <v>44.5</v>
      </c>
      <c r="Q31" s="24">
        <f t="shared" si="6"/>
        <v>727.05000000000007</v>
      </c>
      <c r="R31" s="24">
        <f t="shared" si="7"/>
        <v>582.95000000000005</v>
      </c>
      <c r="S31">
        <f t="shared" si="2"/>
        <v>54.35</v>
      </c>
      <c r="T31">
        <f t="shared" si="3"/>
        <v>45.65</v>
      </c>
      <c r="U31" s="24">
        <f t="shared" si="8"/>
        <v>765.79149999999993</v>
      </c>
      <c r="V31" s="24">
        <f t="shared" si="9"/>
        <v>643.20849999999996</v>
      </c>
      <c r="W31" s="25">
        <f t="shared" si="10"/>
        <v>-99</v>
      </c>
      <c r="X31" s="31">
        <f t="shared" si="11"/>
        <v>-7.0262597586941089E-2</v>
      </c>
      <c r="Y31">
        <f t="shared" si="12"/>
        <v>2.3000000000000007</v>
      </c>
      <c r="Z31" s="32">
        <f t="shared" si="13"/>
        <v>-38.74149999999986</v>
      </c>
      <c r="AA31" s="31">
        <f t="shared" si="14"/>
        <v>-5.0590141050142062E-2</v>
      </c>
    </row>
    <row r="32" spans="1:27" ht="15" thickBot="1">
      <c r="A32" t="s">
        <v>205</v>
      </c>
      <c r="B32" s="10" t="s">
        <v>13</v>
      </c>
      <c r="C32" s="11" t="s">
        <v>168</v>
      </c>
      <c r="D32" s="11">
        <v>77</v>
      </c>
      <c r="E32" s="12" t="s">
        <v>164</v>
      </c>
      <c r="F32" s="15">
        <v>102954</v>
      </c>
      <c r="G32" s="16">
        <v>79471</v>
      </c>
      <c r="H32" s="30">
        <f t="shared" si="4"/>
        <v>0.77190784233735454</v>
      </c>
      <c r="I32" s="11" t="s">
        <v>168</v>
      </c>
      <c r="J32" s="12" t="s">
        <v>164</v>
      </c>
      <c r="K32" s="14">
        <v>72.099999999999994</v>
      </c>
      <c r="L32" s="15">
        <v>111262</v>
      </c>
      <c r="M32" s="16">
        <v>90591</v>
      </c>
      <c r="N32" s="30">
        <f t="shared" si="5"/>
        <v>0.8142132983408531</v>
      </c>
      <c r="O32">
        <f t="shared" si="0"/>
        <v>88.5</v>
      </c>
      <c r="P32">
        <f t="shared" si="1"/>
        <v>11.5</v>
      </c>
      <c r="Q32" s="24">
        <f t="shared" si="6"/>
        <v>91114.290000000008</v>
      </c>
      <c r="R32" s="24">
        <f t="shared" si="7"/>
        <v>11839.710000000001</v>
      </c>
      <c r="S32">
        <f t="shared" si="2"/>
        <v>86.05</v>
      </c>
      <c r="T32">
        <f t="shared" si="3"/>
        <v>13.950000000000003</v>
      </c>
      <c r="U32" s="24">
        <f t="shared" si="8"/>
        <v>95740.950999999986</v>
      </c>
      <c r="V32" s="24">
        <f t="shared" si="9"/>
        <v>15521.049000000005</v>
      </c>
      <c r="W32" s="25">
        <f t="shared" si="10"/>
        <v>-8308</v>
      </c>
      <c r="X32" s="31">
        <f t="shared" si="11"/>
        <v>-7.4670597328827457E-2</v>
      </c>
      <c r="Y32">
        <f t="shared" si="12"/>
        <v>4.9000000000000057</v>
      </c>
      <c r="Z32" s="32">
        <f t="shared" si="13"/>
        <v>-4626.6609999999782</v>
      </c>
      <c r="AA32" s="31">
        <f t="shared" si="14"/>
        <v>-4.832478632889263E-2</v>
      </c>
    </row>
    <row r="33" spans="1:27" ht="15" thickBot="1">
      <c r="A33" t="s">
        <v>205</v>
      </c>
      <c r="B33" s="10" t="s">
        <v>149</v>
      </c>
      <c r="C33" s="17" t="s">
        <v>169</v>
      </c>
      <c r="D33" s="17">
        <v>50</v>
      </c>
      <c r="E33" s="18" t="s">
        <v>165</v>
      </c>
      <c r="F33" s="15">
        <v>2455</v>
      </c>
      <c r="G33" s="16">
        <v>1486</v>
      </c>
      <c r="H33" s="30">
        <f t="shared" si="4"/>
        <v>0.60529531568228101</v>
      </c>
      <c r="I33" s="17" t="s">
        <v>169</v>
      </c>
      <c r="J33" s="18" t="s">
        <v>165</v>
      </c>
      <c r="K33" s="14">
        <v>50</v>
      </c>
      <c r="L33" s="15">
        <v>2700</v>
      </c>
      <c r="M33" s="16">
        <v>1901</v>
      </c>
      <c r="N33" s="30">
        <f t="shared" si="5"/>
        <v>0.70407407407407407</v>
      </c>
      <c r="O33">
        <f t="shared" si="0"/>
        <v>75</v>
      </c>
      <c r="P33">
        <f t="shared" si="1"/>
        <v>25</v>
      </c>
      <c r="Q33" s="24">
        <f t="shared" si="6"/>
        <v>1841.25</v>
      </c>
      <c r="R33" s="24">
        <f t="shared" si="7"/>
        <v>613.75</v>
      </c>
      <c r="S33">
        <f t="shared" si="2"/>
        <v>75</v>
      </c>
      <c r="T33">
        <f t="shared" si="3"/>
        <v>25</v>
      </c>
      <c r="U33" s="24">
        <f t="shared" si="8"/>
        <v>2025</v>
      </c>
      <c r="V33" s="24">
        <f t="shared" si="9"/>
        <v>675</v>
      </c>
      <c r="W33" s="25">
        <f t="shared" si="10"/>
        <v>-245</v>
      </c>
      <c r="X33" s="31">
        <f t="shared" si="11"/>
        <v>-9.0740740740740747E-2</v>
      </c>
      <c r="Y33">
        <f t="shared" si="12"/>
        <v>0</v>
      </c>
      <c r="Z33" s="32">
        <f t="shared" si="13"/>
        <v>-183.75</v>
      </c>
      <c r="AA33" s="31">
        <f t="shared" si="14"/>
        <v>-9.0740740740740747E-2</v>
      </c>
    </row>
    <row r="34" spans="1:27" ht="15" thickBot="1">
      <c r="A34" t="s">
        <v>205</v>
      </c>
      <c r="B34" s="10" t="s">
        <v>7</v>
      </c>
      <c r="C34" s="11" t="s">
        <v>168</v>
      </c>
      <c r="D34" s="11">
        <v>14</v>
      </c>
      <c r="E34" s="12" t="s">
        <v>164</v>
      </c>
      <c r="F34" s="15">
        <v>358590</v>
      </c>
      <c r="G34" s="16">
        <v>241564</v>
      </c>
      <c r="H34" s="30">
        <f t="shared" si="4"/>
        <v>0.67364957193452135</v>
      </c>
      <c r="I34" s="11" t="s">
        <v>168</v>
      </c>
      <c r="J34" s="12" t="s">
        <v>164</v>
      </c>
      <c r="K34" s="14">
        <v>11.6</v>
      </c>
      <c r="L34" s="15">
        <v>388966</v>
      </c>
      <c r="M34" s="16">
        <v>319042</v>
      </c>
      <c r="N34" s="30">
        <f t="shared" si="5"/>
        <v>0.82023107418129093</v>
      </c>
      <c r="O34">
        <f t="shared" ref="O34:O65" si="15">(D34+100)/2</f>
        <v>57</v>
      </c>
      <c r="P34">
        <f t="shared" ref="P34:P60" si="16">(100-D34)/2</f>
        <v>43</v>
      </c>
      <c r="Q34" s="24">
        <f t="shared" si="6"/>
        <v>204396.3</v>
      </c>
      <c r="R34" s="24">
        <f t="shared" si="7"/>
        <v>154193.70000000001</v>
      </c>
      <c r="S34">
        <f t="shared" ref="S34:S65" si="17">100-T34</f>
        <v>55.8</v>
      </c>
      <c r="T34">
        <f t="shared" ref="T34:T65" si="18">(100-K34)/2</f>
        <v>44.2</v>
      </c>
      <c r="U34" s="24">
        <f t="shared" si="8"/>
        <v>217043.02799999999</v>
      </c>
      <c r="V34" s="24">
        <f t="shared" si="9"/>
        <v>171922.97200000001</v>
      </c>
      <c r="W34" s="25">
        <f t="shared" si="10"/>
        <v>-30376</v>
      </c>
      <c r="X34" s="31">
        <f t="shared" si="11"/>
        <v>-7.8094229315672836E-2</v>
      </c>
      <c r="Y34">
        <f t="shared" si="12"/>
        <v>2.4000000000000004</v>
      </c>
      <c r="Z34" s="32">
        <f t="shared" si="13"/>
        <v>-12646.728000000003</v>
      </c>
      <c r="AA34" s="31">
        <f t="shared" si="14"/>
        <v>-5.8268298763321728E-2</v>
      </c>
    </row>
    <row r="35" spans="1:27" ht="15" thickBot="1">
      <c r="A35" t="s">
        <v>205</v>
      </c>
      <c r="B35" s="10" t="s">
        <v>64</v>
      </c>
      <c r="C35" s="17" t="s">
        <v>169</v>
      </c>
      <c r="D35" s="17">
        <v>38</v>
      </c>
      <c r="E35" s="18" t="s">
        <v>165</v>
      </c>
      <c r="F35" s="15">
        <v>13219</v>
      </c>
      <c r="G35" s="16">
        <v>8685</v>
      </c>
      <c r="H35" s="30">
        <f t="shared" si="4"/>
        <v>0.6570088508964369</v>
      </c>
      <c r="I35" s="17" t="s">
        <v>171</v>
      </c>
      <c r="J35" s="18" t="s">
        <v>165</v>
      </c>
      <c r="K35" s="14">
        <v>39.6</v>
      </c>
      <c r="L35" s="15">
        <v>14722</v>
      </c>
      <c r="M35" s="16">
        <v>11122</v>
      </c>
      <c r="N35" s="30">
        <f t="shared" si="5"/>
        <v>0.75546800706425754</v>
      </c>
      <c r="O35">
        <f t="shared" si="15"/>
        <v>69</v>
      </c>
      <c r="P35">
        <f t="shared" si="16"/>
        <v>31</v>
      </c>
      <c r="Q35" s="24">
        <f t="shared" si="6"/>
        <v>9121.1099999999988</v>
      </c>
      <c r="R35" s="24">
        <f t="shared" si="7"/>
        <v>4097.8900000000003</v>
      </c>
      <c r="S35">
        <f t="shared" si="17"/>
        <v>69.8</v>
      </c>
      <c r="T35">
        <f t="shared" si="18"/>
        <v>30.2</v>
      </c>
      <c r="U35" s="24">
        <f t="shared" si="8"/>
        <v>10275.956</v>
      </c>
      <c r="V35" s="24">
        <f t="shared" si="9"/>
        <v>4446.0439999999999</v>
      </c>
      <c r="W35" s="25">
        <f t="shared" si="10"/>
        <v>-1503</v>
      </c>
      <c r="X35" s="31">
        <f t="shared" si="11"/>
        <v>-0.10209210705067247</v>
      </c>
      <c r="Y35">
        <f t="shared" si="12"/>
        <v>-1.6000000000000014</v>
      </c>
      <c r="Z35" s="32">
        <f t="shared" si="13"/>
        <v>-1154.8460000000014</v>
      </c>
      <c r="AA35" s="31">
        <f t="shared" si="14"/>
        <v>-0.11238331499278523</v>
      </c>
    </row>
    <row r="36" spans="1:27" ht="15" thickBot="1">
      <c r="A36" t="s">
        <v>205</v>
      </c>
      <c r="B36" s="10" t="s">
        <v>58</v>
      </c>
      <c r="C36" s="17" t="s">
        <v>169</v>
      </c>
      <c r="D36" s="17">
        <v>47</v>
      </c>
      <c r="E36" s="18" t="s">
        <v>165</v>
      </c>
      <c r="F36" s="15">
        <v>14057</v>
      </c>
      <c r="G36" s="16">
        <v>7850</v>
      </c>
      <c r="H36" s="30">
        <f t="shared" si="4"/>
        <v>0.55844063455929427</v>
      </c>
      <c r="I36" s="17" t="s">
        <v>169</v>
      </c>
      <c r="J36" s="18" t="s">
        <v>165</v>
      </c>
      <c r="K36" s="14">
        <v>47.8</v>
      </c>
      <c r="L36" s="15">
        <v>15782</v>
      </c>
      <c r="M36" s="16">
        <v>10439</v>
      </c>
      <c r="N36" s="30">
        <f t="shared" si="5"/>
        <v>0.66144975288303132</v>
      </c>
      <c r="O36">
        <f t="shared" si="15"/>
        <v>73.5</v>
      </c>
      <c r="P36">
        <f t="shared" si="16"/>
        <v>26.5</v>
      </c>
      <c r="Q36" s="24">
        <f t="shared" si="6"/>
        <v>10331.895</v>
      </c>
      <c r="R36" s="24">
        <f t="shared" si="7"/>
        <v>3725.105</v>
      </c>
      <c r="S36">
        <f t="shared" si="17"/>
        <v>73.900000000000006</v>
      </c>
      <c r="T36">
        <f t="shared" si="18"/>
        <v>26.1</v>
      </c>
      <c r="U36" s="24">
        <f t="shared" si="8"/>
        <v>11662.898000000001</v>
      </c>
      <c r="V36" s="24">
        <f t="shared" si="9"/>
        <v>4119.1019999999999</v>
      </c>
      <c r="W36" s="25">
        <f t="shared" si="10"/>
        <v>-1725</v>
      </c>
      <c r="X36" s="31">
        <f t="shared" si="11"/>
        <v>-0.10930173615511342</v>
      </c>
      <c r="Y36">
        <f t="shared" si="12"/>
        <v>-0.79999999999999716</v>
      </c>
      <c r="Z36" s="32">
        <f t="shared" si="13"/>
        <v>-1331.0030000000006</v>
      </c>
      <c r="AA36" s="31">
        <f t="shared" si="14"/>
        <v>-0.11412283636536995</v>
      </c>
    </row>
    <row r="37" spans="1:27" ht="15" thickBot="1">
      <c r="A37" t="s">
        <v>205</v>
      </c>
      <c r="B37" s="10" t="s">
        <v>17</v>
      </c>
      <c r="C37" s="17" t="s">
        <v>169</v>
      </c>
      <c r="D37" s="17">
        <v>26</v>
      </c>
      <c r="E37" s="18" t="s">
        <v>165</v>
      </c>
      <c r="F37" s="15">
        <v>72133</v>
      </c>
      <c r="G37" s="16">
        <v>48293</v>
      </c>
      <c r="H37" s="30">
        <f t="shared" si="4"/>
        <v>0.66949939694730565</v>
      </c>
      <c r="I37" s="17" t="s">
        <v>169</v>
      </c>
      <c r="J37" s="18" t="s">
        <v>165</v>
      </c>
      <c r="K37" s="14">
        <v>28.6</v>
      </c>
      <c r="L37" s="15">
        <v>79405</v>
      </c>
      <c r="M37" s="16">
        <v>60847</v>
      </c>
      <c r="N37" s="30">
        <f t="shared" si="5"/>
        <v>0.76628675776084632</v>
      </c>
      <c r="O37">
        <f t="shared" si="15"/>
        <v>63</v>
      </c>
      <c r="P37">
        <f t="shared" si="16"/>
        <v>37</v>
      </c>
      <c r="Q37" s="24">
        <f t="shared" si="6"/>
        <v>45443.79</v>
      </c>
      <c r="R37" s="24">
        <f t="shared" si="7"/>
        <v>26689.21</v>
      </c>
      <c r="S37">
        <f t="shared" si="17"/>
        <v>64.3</v>
      </c>
      <c r="T37">
        <f t="shared" si="18"/>
        <v>35.700000000000003</v>
      </c>
      <c r="U37" s="24">
        <f t="shared" si="8"/>
        <v>51057.415000000001</v>
      </c>
      <c r="V37" s="24">
        <f t="shared" si="9"/>
        <v>28347.585000000003</v>
      </c>
      <c r="W37" s="25">
        <f t="shared" si="10"/>
        <v>-7272</v>
      </c>
      <c r="X37" s="31">
        <f t="shared" si="11"/>
        <v>-9.1581134689251303E-2</v>
      </c>
      <c r="Y37">
        <f t="shared" si="12"/>
        <v>-2.6000000000000014</v>
      </c>
      <c r="Z37" s="32">
        <f t="shared" si="13"/>
        <v>-5613.625</v>
      </c>
      <c r="AA37" s="31">
        <f t="shared" si="14"/>
        <v>-0.10994730148402539</v>
      </c>
    </row>
    <row r="38" spans="1:27" ht="15" thickBot="1">
      <c r="A38" t="s">
        <v>205</v>
      </c>
      <c r="B38" s="10" t="s">
        <v>111</v>
      </c>
      <c r="C38" s="17" t="s">
        <v>169</v>
      </c>
      <c r="D38" s="17">
        <v>39</v>
      </c>
      <c r="E38" s="18" t="s">
        <v>165</v>
      </c>
      <c r="F38" s="15">
        <v>6205</v>
      </c>
      <c r="G38" s="16">
        <v>4139</v>
      </c>
      <c r="H38" s="30">
        <f t="shared" si="4"/>
        <v>0.66704270749395644</v>
      </c>
      <c r="I38" s="17" t="s">
        <v>169</v>
      </c>
      <c r="J38" s="18" t="s">
        <v>165</v>
      </c>
      <c r="K38" s="14">
        <v>41.4</v>
      </c>
      <c r="L38" s="15">
        <v>6914</v>
      </c>
      <c r="M38" s="16">
        <v>5264</v>
      </c>
      <c r="N38" s="30">
        <f t="shared" si="5"/>
        <v>0.76135377494937806</v>
      </c>
      <c r="O38">
        <f t="shared" si="15"/>
        <v>69.5</v>
      </c>
      <c r="P38">
        <f t="shared" si="16"/>
        <v>30.5</v>
      </c>
      <c r="Q38" s="24">
        <f t="shared" si="6"/>
        <v>4312.4749999999995</v>
      </c>
      <c r="R38" s="24">
        <f t="shared" si="7"/>
        <v>1892.5249999999999</v>
      </c>
      <c r="S38">
        <f t="shared" si="17"/>
        <v>70.7</v>
      </c>
      <c r="T38">
        <f t="shared" si="18"/>
        <v>29.3</v>
      </c>
      <c r="U38" s="24">
        <f t="shared" si="8"/>
        <v>4888.1980000000003</v>
      </c>
      <c r="V38" s="24">
        <f t="shared" si="9"/>
        <v>2025.8019999999999</v>
      </c>
      <c r="W38" s="25">
        <f t="shared" si="10"/>
        <v>-709</v>
      </c>
      <c r="X38" s="31">
        <f t="shared" si="11"/>
        <v>-0.1025455597338733</v>
      </c>
      <c r="Y38">
        <f t="shared" si="12"/>
        <v>-2.3999999999999986</v>
      </c>
      <c r="Z38" s="32">
        <f t="shared" si="13"/>
        <v>-575.72300000000087</v>
      </c>
      <c r="AA38" s="31">
        <f t="shared" si="14"/>
        <v>-0.11777816692368043</v>
      </c>
    </row>
    <row r="39" spans="1:27" ht="15" thickBot="1">
      <c r="A39" t="s">
        <v>205</v>
      </c>
      <c r="B39" s="10" t="s">
        <v>19</v>
      </c>
      <c r="C39" s="17" t="s">
        <v>169</v>
      </c>
      <c r="D39" s="17">
        <v>35</v>
      </c>
      <c r="E39" s="18" t="s">
        <v>165</v>
      </c>
      <c r="F39" s="15">
        <v>67287</v>
      </c>
      <c r="G39" s="16">
        <v>39692</v>
      </c>
      <c r="H39" s="30">
        <f t="shared" si="4"/>
        <v>0.58989106365271149</v>
      </c>
      <c r="I39" s="17" t="s">
        <v>169</v>
      </c>
      <c r="J39" s="18" t="s">
        <v>165</v>
      </c>
      <c r="K39" s="14">
        <v>36.200000000000003</v>
      </c>
      <c r="L39" s="15">
        <v>75642</v>
      </c>
      <c r="M39" s="16">
        <v>51868</v>
      </c>
      <c r="N39" s="30">
        <f t="shared" si="5"/>
        <v>0.68570370957933424</v>
      </c>
      <c r="O39">
        <f t="shared" si="15"/>
        <v>67.5</v>
      </c>
      <c r="P39">
        <f t="shared" si="16"/>
        <v>32.5</v>
      </c>
      <c r="Q39" s="24">
        <f t="shared" si="6"/>
        <v>45418.725000000006</v>
      </c>
      <c r="R39" s="24">
        <f t="shared" si="7"/>
        <v>21868.275000000001</v>
      </c>
      <c r="S39">
        <f t="shared" si="17"/>
        <v>68.099999999999994</v>
      </c>
      <c r="T39">
        <f t="shared" si="18"/>
        <v>31.9</v>
      </c>
      <c r="U39" s="24">
        <f t="shared" si="8"/>
        <v>51512.201999999997</v>
      </c>
      <c r="V39" s="24">
        <f t="shared" si="9"/>
        <v>24129.797999999999</v>
      </c>
      <c r="W39" s="25">
        <f t="shared" si="10"/>
        <v>-8355</v>
      </c>
      <c r="X39" s="31">
        <f t="shared" si="11"/>
        <v>-0.11045450939953994</v>
      </c>
      <c r="Y39">
        <f t="shared" si="12"/>
        <v>-1.2000000000000028</v>
      </c>
      <c r="Z39" s="32">
        <f t="shared" si="13"/>
        <v>-6093.4769999999917</v>
      </c>
      <c r="AA39" s="31">
        <f t="shared" si="14"/>
        <v>-0.11829191460306807</v>
      </c>
    </row>
    <row r="40" spans="1:27" ht="15" thickBot="1">
      <c r="A40" t="s">
        <v>205</v>
      </c>
      <c r="B40" s="10" t="s">
        <v>115</v>
      </c>
      <c r="C40" s="17" t="s">
        <v>169</v>
      </c>
      <c r="D40" s="17">
        <v>44</v>
      </c>
      <c r="E40" s="18" t="s">
        <v>165</v>
      </c>
      <c r="F40" s="15">
        <v>5371</v>
      </c>
      <c r="G40" s="16">
        <v>3541</v>
      </c>
      <c r="H40" s="30">
        <f t="shared" si="4"/>
        <v>0.65928132563768382</v>
      </c>
      <c r="I40" s="17" t="s">
        <v>169</v>
      </c>
      <c r="J40" s="18" t="s">
        <v>165</v>
      </c>
      <c r="K40" s="14">
        <v>44.4</v>
      </c>
      <c r="L40" s="15">
        <v>5998</v>
      </c>
      <c r="M40" s="16">
        <v>4588</v>
      </c>
      <c r="N40" s="30">
        <f t="shared" si="5"/>
        <v>0.76492164054684897</v>
      </c>
      <c r="O40">
        <f t="shared" si="15"/>
        <v>72</v>
      </c>
      <c r="P40">
        <f t="shared" si="16"/>
        <v>28</v>
      </c>
      <c r="Q40" s="24">
        <f t="shared" si="6"/>
        <v>3867.12</v>
      </c>
      <c r="R40" s="24">
        <f t="shared" si="7"/>
        <v>1503.88</v>
      </c>
      <c r="S40">
        <f t="shared" si="17"/>
        <v>72.2</v>
      </c>
      <c r="T40">
        <f t="shared" si="18"/>
        <v>27.8</v>
      </c>
      <c r="U40" s="24">
        <f t="shared" si="8"/>
        <v>4330.5559999999996</v>
      </c>
      <c r="V40" s="24">
        <f t="shared" si="9"/>
        <v>1667.4440000000002</v>
      </c>
      <c r="W40" s="25">
        <f t="shared" si="10"/>
        <v>-627</v>
      </c>
      <c r="X40" s="31">
        <f t="shared" si="11"/>
        <v>-0.10453484494831611</v>
      </c>
      <c r="Y40">
        <f t="shared" si="12"/>
        <v>-0.39999999999999858</v>
      </c>
      <c r="Z40" s="32">
        <f t="shared" si="13"/>
        <v>-463.43599999999969</v>
      </c>
      <c r="AA40" s="31">
        <f t="shared" si="14"/>
        <v>-0.10701535784319606</v>
      </c>
    </row>
    <row r="41" spans="1:27" ht="15" thickBot="1">
      <c r="A41" t="s">
        <v>205</v>
      </c>
      <c r="B41" s="10" t="s">
        <v>103</v>
      </c>
      <c r="C41" s="17" t="s">
        <v>169</v>
      </c>
      <c r="D41" s="17">
        <v>24</v>
      </c>
      <c r="E41" s="18" t="s">
        <v>165</v>
      </c>
      <c r="F41" s="15">
        <v>7138</v>
      </c>
      <c r="G41" s="16">
        <v>5123</v>
      </c>
      <c r="H41" s="30">
        <f t="shared" si="4"/>
        <v>0.71770804146819833</v>
      </c>
      <c r="I41" s="17" t="s">
        <v>169</v>
      </c>
      <c r="J41" s="18" t="s">
        <v>165</v>
      </c>
      <c r="K41" s="14">
        <v>26.3</v>
      </c>
      <c r="L41" s="15">
        <v>7885</v>
      </c>
      <c r="M41" s="16">
        <v>6346</v>
      </c>
      <c r="N41" s="30">
        <f t="shared" si="5"/>
        <v>0.80481927710843371</v>
      </c>
      <c r="O41">
        <f t="shared" si="15"/>
        <v>62</v>
      </c>
      <c r="P41">
        <f t="shared" si="16"/>
        <v>38</v>
      </c>
      <c r="Q41" s="24">
        <f t="shared" si="6"/>
        <v>4425.5600000000004</v>
      </c>
      <c r="R41" s="24">
        <f t="shared" si="7"/>
        <v>2712.44</v>
      </c>
      <c r="S41">
        <f t="shared" si="17"/>
        <v>63.15</v>
      </c>
      <c r="T41">
        <f t="shared" si="18"/>
        <v>36.85</v>
      </c>
      <c r="U41" s="24">
        <f t="shared" si="8"/>
        <v>4979.3774999999996</v>
      </c>
      <c r="V41" s="24">
        <f t="shared" si="9"/>
        <v>2905.6224999999999</v>
      </c>
      <c r="W41" s="25">
        <f t="shared" si="10"/>
        <v>-747</v>
      </c>
      <c r="X41" s="31">
        <f t="shared" si="11"/>
        <v>-9.4736842105263161E-2</v>
      </c>
      <c r="Y41">
        <f t="shared" si="12"/>
        <v>-2.3000000000000007</v>
      </c>
      <c r="Z41" s="32">
        <f t="shared" si="13"/>
        <v>-553.8174999999992</v>
      </c>
      <c r="AA41" s="31">
        <f t="shared" si="14"/>
        <v>-0.11122223611284729</v>
      </c>
    </row>
    <row r="42" spans="1:27" ht="15" thickBot="1">
      <c r="A42" t="s">
        <v>205</v>
      </c>
      <c r="B42" s="10" t="s">
        <v>109</v>
      </c>
      <c r="C42" s="17" t="s">
        <v>169</v>
      </c>
      <c r="D42" s="17">
        <v>65</v>
      </c>
      <c r="E42" s="18" t="s">
        <v>165</v>
      </c>
      <c r="F42" s="15">
        <v>6338</v>
      </c>
      <c r="G42" s="16">
        <v>3819</v>
      </c>
      <c r="H42" s="30">
        <f t="shared" si="4"/>
        <v>0.60255601136005044</v>
      </c>
      <c r="I42" s="17" t="s">
        <v>169</v>
      </c>
      <c r="J42" s="18" t="s">
        <v>165</v>
      </c>
      <c r="K42" s="14">
        <v>64.8</v>
      </c>
      <c r="L42" s="15">
        <v>7157</v>
      </c>
      <c r="M42" s="16">
        <v>4945</v>
      </c>
      <c r="N42" s="30">
        <f t="shared" si="5"/>
        <v>0.69093195472963531</v>
      </c>
      <c r="O42">
        <f t="shared" si="15"/>
        <v>82.5</v>
      </c>
      <c r="P42">
        <f t="shared" si="16"/>
        <v>17.5</v>
      </c>
      <c r="Q42" s="24">
        <f t="shared" si="6"/>
        <v>5228.8499999999995</v>
      </c>
      <c r="R42" s="24">
        <f t="shared" si="7"/>
        <v>1109.1499999999999</v>
      </c>
      <c r="S42">
        <f t="shared" si="17"/>
        <v>82.4</v>
      </c>
      <c r="T42">
        <f t="shared" si="18"/>
        <v>17.600000000000001</v>
      </c>
      <c r="U42" s="24">
        <f t="shared" si="8"/>
        <v>5897.3680000000004</v>
      </c>
      <c r="V42" s="24">
        <f t="shared" si="9"/>
        <v>1259.6320000000001</v>
      </c>
      <c r="W42" s="25">
        <f t="shared" si="10"/>
        <v>-819</v>
      </c>
      <c r="X42" s="31">
        <f t="shared" si="11"/>
        <v>-0.11443342182478693</v>
      </c>
      <c r="Y42">
        <f t="shared" si="12"/>
        <v>0.20000000000000284</v>
      </c>
      <c r="Z42" s="32">
        <f t="shared" si="13"/>
        <v>-668.51800000000094</v>
      </c>
      <c r="AA42" s="31">
        <f t="shared" si="14"/>
        <v>-0.11335870510370065</v>
      </c>
    </row>
    <row r="43" spans="1:27" ht="15" thickBot="1">
      <c r="A43" t="s">
        <v>205</v>
      </c>
      <c r="B43" s="10" t="s">
        <v>59</v>
      </c>
      <c r="C43" s="17" t="s">
        <v>169</v>
      </c>
      <c r="D43" s="17">
        <v>68</v>
      </c>
      <c r="E43" s="18" t="s">
        <v>165</v>
      </c>
      <c r="F43" s="15">
        <v>14387</v>
      </c>
      <c r="G43" s="16">
        <v>10702</v>
      </c>
      <c r="H43" s="30">
        <f t="shared" si="4"/>
        <v>0.74386599012997845</v>
      </c>
      <c r="I43" s="17" t="s">
        <v>171</v>
      </c>
      <c r="J43" s="18" t="s">
        <v>165</v>
      </c>
      <c r="K43" s="14">
        <v>69.3</v>
      </c>
      <c r="L43" s="15">
        <v>15853</v>
      </c>
      <c r="M43" s="16">
        <v>13249</v>
      </c>
      <c r="N43" s="30">
        <f t="shared" si="5"/>
        <v>0.83574086923610669</v>
      </c>
      <c r="O43">
        <f t="shared" si="15"/>
        <v>84</v>
      </c>
      <c r="P43">
        <f t="shared" si="16"/>
        <v>16</v>
      </c>
      <c r="Q43" s="24">
        <f t="shared" si="6"/>
        <v>12085.08</v>
      </c>
      <c r="R43" s="24">
        <f t="shared" si="7"/>
        <v>2301.92</v>
      </c>
      <c r="S43">
        <f t="shared" si="17"/>
        <v>84.65</v>
      </c>
      <c r="T43">
        <f t="shared" si="18"/>
        <v>15.350000000000001</v>
      </c>
      <c r="U43" s="24">
        <f t="shared" si="8"/>
        <v>13419.5645</v>
      </c>
      <c r="V43" s="24">
        <f t="shared" si="9"/>
        <v>2433.4355000000005</v>
      </c>
      <c r="W43" s="25">
        <f t="shared" si="10"/>
        <v>-1466</v>
      </c>
      <c r="X43" s="31">
        <f t="shared" si="11"/>
        <v>-9.2474610483820094E-2</v>
      </c>
      <c r="Y43">
        <f t="shared" si="12"/>
        <v>-1.2999999999999972</v>
      </c>
      <c r="Z43" s="32">
        <f t="shared" si="13"/>
        <v>-1334.4845000000005</v>
      </c>
      <c r="AA43" s="31">
        <f t="shared" si="14"/>
        <v>-9.9443204732910698E-2</v>
      </c>
    </row>
    <row r="44" spans="1:27" ht="15" thickBot="1">
      <c r="A44" t="s">
        <v>205</v>
      </c>
      <c r="B44" s="10" t="s">
        <v>80</v>
      </c>
      <c r="C44" s="17" t="s">
        <v>169</v>
      </c>
      <c r="D44" s="17">
        <v>18</v>
      </c>
      <c r="E44" s="18" t="s">
        <v>165</v>
      </c>
      <c r="F44" s="15">
        <v>10047</v>
      </c>
      <c r="G44" s="16">
        <v>6727</v>
      </c>
      <c r="H44" s="30">
        <f t="shared" si="4"/>
        <v>0.66955310042798843</v>
      </c>
      <c r="I44" s="17" t="s">
        <v>171</v>
      </c>
      <c r="J44" s="18" t="s">
        <v>165</v>
      </c>
      <c r="K44" s="14">
        <v>18.3</v>
      </c>
      <c r="L44" s="15">
        <v>11319</v>
      </c>
      <c r="M44" s="16">
        <v>9077</v>
      </c>
      <c r="N44" s="30">
        <f t="shared" si="5"/>
        <v>0.80192596519127135</v>
      </c>
      <c r="O44">
        <f t="shared" si="15"/>
        <v>59</v>
      </c>
      <c r="P44">
        <f t="shared" si="16"/>
        <v>41</v>
      </c>
      <c r="Q44" s="24">
        <f t="shared" si="6"/>
        <v>5927.73</v>
      </c>
      <c r="R44" s="24">
        <f t="shared" si="7"/>
        <v>4119.2699999999995</v>
      </c>
      <c r="S44">
        <f t="shared" si="17"/>
        <v>59.15</v>
      </c>
      <c r="T44">
        <f t="shared" si="18"/>
        <v>40.85</v>
      </c>
      <c r="U44" s="24">
        <f t="shared" si="8"/>
        <v>6695.1885000000002</v>
      </c>
      <c r="V44" s="24">
        <f t="shared" si="9"/>
        <v>4623.8115000000007</v>
      </c>
      <c r="W44" s="25">
        <f t="shared" si="10"/>
        <v>-1272</v>
      </c>
      <c r="X44" s="31">
        <f t="shared" si="11"/>
        <v>-0.11237741849986747</v>
      </c>
      <c r="Y44">
        <f t="shared" si="12"/>
        <v>-0.30000000000000071</v>
      </c>
      <c r="Z44" s="32">
        <f t="shared" si="13"/>
        <v>-767.45850000000064</v>
      </c>
      <c r="AA44" s="31">
        <f t="shared" si="14"/>
        <v>-0.11462836333883664</v>
      </c>
    </row>
    <row r="45" spans="1:27" ht="15" thickBot="1">
      <c r="A45" t="s">
        <v>205</v>
      </c>
      <c r="B45" s="10" t="s">
        <v>8</v>
      </c>
      <c r="C45" s="11" t="s">
        <v>168</v>
      </c>
      <c r="D45" s="11">
        <v>68</v>
      </c>
      <c r="E45" s="12" t="s">
        <v>164</v>
      </c>
      <c r="F45" s="15">
        <v>349381</v>
      </c>
      <c r="G45" s="16">
        <v>283340</v>
      </c>
      <c r="H45" s="30">
        <f t="shared" si="4"/>
        <v>0.81097712812087663</v>
      </c>
      <c r="I45" s="11" t="s">
        <v>168</v>
      </c>
      <c r="J45" s="12" t="s">
        <v>164</v>
      </c>
      <c r="K45" s="14">
        <v>65.5</v>
      </c>
      <c r="L45" s="15">
        <v>367133</v>
      </c>
      <c r="M45" s="16">
        <v>319201</v>
      </c>
      <c r="N45" s="30">
        <f t="shared" si="5"/>
        <v>0.8694424091541757</v>
      </c>
      <c r="O45">
        <f t="shared" si="15"/>
        <v>84</v>
      </c>
      <c r="P45">
        <f t="shared" si="16"/>
        <v>16</v>
      </c>
      <c r="Q45" s="24">
        <f t="shared" si="6"/>
        <v>293480.03999999998</v>
      </c>
      <c r="R45" s="24">
        <f t="shared" si="7"/>
        <v>55900.959999999999</v>
      </c>
      <c r="S45">
        <f t="shared" si="17"/>
        <v>82.75</v>
      </c>
      <c r="T45">
        <f t="shared" si="18"/>
        <v>17.25</v>
      </c>
      <c r="U45" s="24">
        <f t="shared" si="8"/>
        <v>303802.5575</v>
      </c>
      <c r="V45" s="24">
        <f t="shared" si="9"/>
        <v>63330.442499999997</v>
      </c>
      <c r="W45" s="25">
        <f t="shared" si="10"/>
        <v>-17752</v>
      </c>
      <c r="X45" s="31">
        <f t="shared" si="11"/>
        <v>-4.8353049167467924E-2</v>
      </c>
      <c r="Y45">
        <f t="shared" si="12"/>
        <v>2.5</v>
      </c>
      <c r="Z45" s="32">
        <f t="shared" si="13"/>
        <v>-10322.517500000016</v>
      </c>
      <c r="AA45" s="31">
        <f t="shared" si="14"/>
        <v>-3.3977717583894985E-2</v>
      </c>
    </row>
    <row r="46" spans="1:27" ht="15" thickBot="1">
      <c r="A46" t="s">
        <v>205</v>
      </c>
      <c r="B46" s="10" t="s">
        <v>102</v>
      </c>
      <c r="C46" s="17" t="s">
        <v>169</v>
      </c>
      <c r="D46" s="17">
        <v>44</v>
      </c>
      <c r="E46" s="23" t="s">
        <v>165</v>
      </c>
      <c r="F46" s="15">
        <v>7181</v>
      </c>
      <c r="G46" s="16">
        <v>4088</v>
      </c>
      <c r="H46" s="30">
        <f t="shared" si="4"/>
        <v>0.56928004456203873</v>
      </c>
      <c r="I46" s="17" t="s">
        <v>169</v>
      </c>
      <c r="J46" s="18" t="s">
        <v>165</v>
      </c>
      <c r="K46" s="14">
        <v>46.3</v>
      </c>
      <c r="L46" s="15">
        <v>7890</v>
      </c>
      <c r="M46" s="16">
        <v>5021</v>
      </c>
      <c r="N46" s="30">
        <f t="shared" si="5"/>
        <v>0.63637515842839032</v>
      </c>
      <c r="O46">
        <f t="shared" si="15"/>
        <v>72</v>
      </c>
      <c r="P46">
        <f t="shared" si="16"/>
        <v>28</v>
      </c>
      <c r="Q46" s="24">
        <f t="shared" si="6"/>
        <v>5170.32</v>
      </c>
      <c r="R46" s="24">
        <f t="shared" si="7"/>
        <v>2010.6800000000003</v>
      </c>
      <c r="S46">
        <f t="shared" si="17"/>
        <v>73.150000000000006</v>
      </c>
      <c r="T46">
        <f t="shared" si="18"/>
        <v>26.85</v>
      </c>
      <c r="U46" s="24">
        <f t="shared" si="8"/>
        <v>5771.5349999999999</v>
      </c>
      <c r="V46" s="24">
        <f t="shared" si="9"/>
        <v>2118.4650000000001</v>
      </c>
      <c r="W46" s="25">
        <f t="shared" si="10"/>
        <v>-709</v>
      </c>
      <c r="X46" s="31">
        <f t="shared" si="11"/>
        <v>-8.986058301647655E-2</v>
      </c>
      <c r="Y46">
        <f t="shared" si="12"/>
        <v>-2.2999999999999972</v>
      </c>
      <c r="Z46" s="32">
        <f t="shared" si="13"/>
        <v>-601.21500000000015</v>
      </c>
      <c r="AA46" s="31">
        <f t="shared" si="14"/>
        <v>-0.10416899490343559</v>
      </c>
    </row>
    <row r="47" spans="1:27" ht="15" thickBot="1">
      <c r="A47" t="s">
        <v>205</v>
      </c>
      <c r="B47" s="10" t="s">
        <v>134</v>
      </c>
      <c r="C47" s="17" t="s">
        <v>169</v>
      </c>
      <c r="D47" s="17">
        <v>3</v>
      </c>
      <c r="E47" s="18" t="s">
        <v>165</v>
      </c>
      <c r="F47" s="15">
        <v>3744</v>
      </c>
      <c r="G47" s="16">
        <v>2482</v>
      </c>
      <c r="H47" s="30">
        <f t="shared" si="4"/>
        <v>0.6629273504273504</v>
      </c>
      <c r="I47" s="11" t="s">
        <v>168</v>
      </c>
      <c r="J47" s="12" t="s">
        <v>164</v>
      </c>
      <c r="K47" s="14">
        <v>7.2</v>
      </c>
      <c r="L47" s="15">
        <v>4005</v>
      </c>
      <c r="M47" s="16">
        <v>3071</v>
      </c>
      <c r="N47" s="30">
        <f t="shared" si="5"/>
        <v>0.76679151061173534</v>
      </c>
      <c r="O47">
        <f t="shared" si="15"/>
        <v>51.5</v>
      </c>
      <c r="P47">
        <f t="shared" si="16"/>
        <v>48.5</v>
      </c>
      <c r="Q47" s="24">
        <f t="shared" si="6"/>
        <v>1928.16</v>
      </c>
      <c r="R47" s="24">
        <f t="shared" si="7"/>
        <v>1815.84</v>
      </c>
      <c r="S47">
        <f t="shared" si="17"/>
        <v>53.6</v>
      </c>
      <c r="T47">
        <f t="shared" si="18"/>
        <v>46.4</v>
      </c>
      <c r="U47" s="24">
        <f t="shared" si="8"/>
        <v>2146.6800000000003</v>
      </c>
      <c r="V47" s="24">
        <f t="shared" si="9"/>
        <v>1858.32</v>
      </c>
      <c r="W47" s="25">
        <f t="shared" si="10"/>
        <v>-261</v>
      </c>
      <c r="X47" s="31">
        <f t="shared" si="11"/>
        <v>-6.5168539325842698E-2</v>
      </c>
      <c r="Y47">
        <f t="shared" si="12"/>
        <v>-4.2</v>
      </c>
      <c r="Z47" s="32">
        <f t="shared" si="13"/>
        <v>-218.52000000000021</v>
      </c>
      <c r="AA47" s="31">
        <f t="shared" si="14"/>
        <v>-0.10179439879255417</v>
      </c>
    </row>
    <row r="48" spans="1:27" ht="15" thickBot="1">
      <c r="A48" t="s">
        <v>205</v>
      </c>
      <c r="B48" s="10" t="s">
        <v>36</v>
      </c>
      <c r="C48" s="11" t="s">
        <v>168</v>
      </c>
      <c r="D48" s="11">
        <v>42</v>
      </c>
      <c r="E48" s="12" t="s">
        <v>164</v>
      </c>
      <c r="F48" s="15">
        <v>32113</v>
      </c>
      <c r="G48" s="16">
        <v>20058</v>
      </c>
      <c r="H48" s="30">
        <f t="shared" si="4"/>
        <v>0.62460685703609131</v>
      </c>
      <c r="I48" s="11" t="s">
        <v>168</v>
      </c>
      <c r="J48" s="12" t="s">
        <v>164</v>
      </c>
      <c r="K48" s="14">
        <v>38.9</v>
      </c>
      <c r="L48" s="15">
        <v>34876</v>
      </c>
      <c r="M48" s="16">
        <v>23170</v>
      </c>
      <c r="N48" s="30">
        <f t="shared" si="5"/>
        <v>0.66435371028787704</v>
      </c>
      <c r="O48">
        <f t="shared" si="15"/>
        <v>71</v>
      </c>
      <c r="P48">
        <f t="shared" si="16"/>
        <v>29</v>
      </c>
      <c r="Q48" s="24">
        <f t="shared" si="6"/>
        <v>22800.23</v>
      </c>
      <c r="R48" s="24">
        <f t="shared" si="7"/>
        <v>9312.7699999999986</v>
      </c>
      <c r="S48">
        <f t="shared" si="17"/>
        <v>69.45</v>
      </c>
      <c r="T48">
        <f t="shared" si="18"/>
        <v>30.55</v>
      </c>
      <c r="U48" s="24">
        <f t="shared" si="8"/>
        <v>24221.382000000001</v>
      </c>
      <c r="V48" s="24">
        <f t="shared" si="9"/>
        <v>10654.618</v>
      </c>
      <c r="W48" s="25">
        <f t="shared" si="10"/>
        <v>-2763</v>
      </c>
      <c r="X48" s="31">
        <f t="shared" si="11"/>
        <v>-7.9223534809037738E-2</v>
      </c>
      <c r="Y48">
        <f t="shared" si="12"/>
        <v>3.1000000000000014</v>
      </c>
      <c r="Z48" s="32">
        <f t="shared" si="13"/>
        <v>-1421.1520000000019</v>
      </c>
      <c r="AA48" s="31">
        <f t="shared" si="14"/>
        <v>-5.8673448112911218E-2</v>
      </c>
    </row>
    <row r="49" spans="1:27" ht="15" thickBot="1">
      <c r="A49" t="s">
        <v>205</v>
      </c>
      <c r="B49" s="10" t="s">
        <v>23</v>
      </c>
      <c r="C49" s="11" t="s">
        <v>168</v>
      </c>
      <c r="D49" s="11">
        <v>30</v>
      </c>
      <c r="E49" s="5" t="s">
        <v>164</v>
      </c>
      <c r="F49" s="15">
        <v>62373</v>
      </c>
      <c r="G49" s="16">
        <v>48553</v>
      </c>
      <c r="H49" s="30">
        <f t="shared" si="4"/>
        <v>0.77842976929119967</v>
      </c>
      <c r="I49" s="11" t="s">
        <v>168</v>
      </c>
      <c r="J49" s="12" t="s">
        <v>164</v>
      </c>
      <c r="K49" s="14">
        <v>25.7</v>
      </c>
      <c r="L49" s="15">
        <v>68441</v>
      </c>
      <c r="M49" s="16">
        <v>57429</v>
      </c>
      <c r="N49" s="30">
        <f t="shared" si="5"/>
        <v>0.8391022924854985</v>
      </c>
      <c r="O49">
        <f t="shared" si="15"/>
        <v>65</v>
      </c>
      <c r="P49">
        <f t="shared" si="16"/>
        <v>35</v>
      </c>
      <c r="Q49" s="24">
        <f t="shared" si="6"/>
        <v>40542.450000000004</v>
      </c>
      <c r="R49" s="24">
        <f t="shared" si="7"/>
        <v>21830.55</v>
      </c>
      <c r="S49">
        <f t="shared" si="17"/>
        <v>62.85</v>
      </c>
      <c r="T49">
        <f t="shared" si="18"/>
        <v>37.15</v>
      </c>
      <c r="U49" s="24">
        <f t="shared" si="8"/>
        <v>43015.168500000007</v>
      </c>
      <c r="V49" s="24">
        <f t="shared" si="9"/>
        <v>25425.8315</v>
      </c>
      <c r="W49" s="25">
        <f t="shared" si="10"/>
        <v>-6068</v>
      </c>
      <c r="X49" s="31">
        <f t="shared" si="11"/>
        <v>-8.8660305956955621E-2</v>
      </c>
      <c r="Y49">
        <f t="shared" si="12"/>
        <v>4.3000000000000007</v>
      </c>
      <c r="Z49" s="32">
        <f t="shared" si="13"/>
        <v>-2472.7185000000027</v>
      </c>
      <c r="AA49" s="31">
        <f t="shared" si="14"/>
        <v>-5.7484803296771983E-2</v>
      </c>
    </row>
    <row r="50" spans="1:27" ht="15" thickBot="1">
      <c r="A50" t="s">
        <v>205</v>
      </c>
      <c r="B50" s="10" t="s">
        <v>120</v>
      </c>
      <c r="C50" s="17" t="s">
        <v>169</v>
      </c>
      <c r="D50" s="17">
        <v>5</v>
      </c>
      <c r="E50" s="18" t="s">
        <v>165</v>
      </c>
      <c r="F50" s="15">
        <v>4549</v>
      </c>
      <c r="G50" s="16">
        <v>2850</v>
      </c>
      <c r="H50" s="30">
        <f t="shared" si="4"/>
        <v>0.62651132116948782</v>
      </c>
      <c r="I50" s="17" t="s">
        <v>171</v>
      </c>
      <c r="J50" s="18" t="s">
        <v>165</v>
      </c>
      <c r="K50" s="14">
        <v>9.8000000000000007</v>
      </c>
      <c r="L50" s="15">
        <v>4969</v>
      </c>
      <c r="M50" s="16">
        <v>3576</v>
      </c>
      <c r="N50" s="30">
        <f t="shared" si="5"/>
        <v>0.71966190380358219</v>
      </c>
      <c r="O50">
        <f t="shared" si="15"/>
        <v>52.5</v>
      </c>
      <c r="P50">
        <f t="shared" si="16"/>
        <v>47.5</v>
      </c>
      <c r="Q50" s="24">
        <f t="shared" si="6"/>
        <v>2388.2249999999999</v>
      </c>
      <c r="R50" s="24">
        <f t="shared" si="7"/>
        <v>2160.7750000000001</v>
      </c>
      <c r="S50">
        <f t="shared" si="17"/>
        <v>54.9</v>
      </c>
      <c r="T50">
        <f t="shared" si="18"/>
        <v>45.1</v>
      </c>
      <c r="U50" s="24">
        <f t="shared" si="8"/>
        <v>2727.9809999999998</v>
      </c>
      <c r="V50" s="24">
        <f t="shared" si="9"/>
        <v>2241.0190000000002</v>
      </c>
      <c r="W50" s="25">
        <f t="shared" si="10"/>
        <v>-420</v>
      </c>
      <c r="X50" s="31">
        <f t="shared" si="11"/>
        <v>-8.4524049104447579E-2</v>
      </c>
      <c r="Y50">
        <f t="shared" si="12"/>
        <v>-4.8000000000000007</v>
      </c>
      <c r="Z50" s="32">
        <f t="shared" si="13"/>
        <v>-339.75599999999986</v>
      </c>
      <c r="AA50" s="31">
        <f t="shared" si="14"/>
        <v>-0.12454485570097441</v>
      </c>
    </row>
    <row r="51" spans="1:27" ht="15" thickBot="1">
      <c r="A51" t="s">
        <v>205</v>
      </c>
      <c r="B51" s="10" t="s">
        <v>159</v>
      </c>
      <c r="C51" s="17" t="s">
        <v>169</v>
      </c>
      <c r="D51" s="17">
        <v>78</v>
      </c>
      <c r="E51" s="18" t="s">
        <v>165</v>
      </c>
      <c r="F51" s="15">
        <v>1186</v>
      </c>
      <c r="G51" s="19">
        <v>806</v>
      </c>
      <c r="H51" s="30">
        <f t="shared" si="4"/>
        <v>0.67959527824620569</v>
      </c>
      <c r="I51" s="17" t="s">
        <v>169</v>
      </c>
      <c r="J51" s="18" t="s">
        <v>165</v>
      </c>
      <c r="K51" s="14">
        <v>75.2</v>
      </c>
      <c r="L51" s="15">
        <v>1381</v>
      </c>
      <c r="M51" s="16">
        <v>1139</v>
      </c>
      <c r="N51" s="30">
        <f t="shared" si="5"/>
        <v>0.82476466328747289</v>
      </c>
      <c r="O51">
        <f t="shared" si="15"/>
        <v>89</v>
      </c>
      <c r="P51">
        <f t="shared" si="16"/>
        <v>11</v>
      </c>
      <c r="Q51" s="24">
        <f t="shared" si="6"/>
        <v>1055.54</v>
      </c>
      <c r="R51" s="24">
        <f t="shared" si="7"/>
        <v>130.46</v>
      </c>
      <c r="S51">
        <f t="shared" si="17"/>
        <v>87.6</v>
      </c>
      <c r="T51">
        <f t="shared" si="18"/>
        <v>12.399999999999999</v>
      </c>
      <c r="U51" s="24">
        <f t="shared" si="8"/>
        <v>1209.7559999999999</v>
      </c>
      <c r="V51" s="24">
        <f t="shared" si="9"/>
        <v>171.24399999999997</v>
      </c>
      <c r="W51" s="25">
        <f t="shared" si="10"/>
        <v>-195</v>
      </c>
      <c r="X51" s="31">
        <f t="shared" si="11"/>
        <v>-0.14120202751629254</v>
      </c>
      <c r="Y51">
        <f t="shared" si="12"/>
        <v>2.7999999999999972</v>
      </c>
      <c r="Z51" s="32">
        <f t="shared" si="13"/>
        <v>-154.21599999999989</v>
      </c>
      <c r="AA51" s="31">
        <f t="shared" si="14"/>
        <v>-0.12747694576426974</v>
      </c>
    </row>
    <row r="52" spans="1:27" ht="15" thickBot="1">
      <c r="A52" t="s">
        <v>205</v>
      </c>
      <c r="B52" s="10" t="s">
        <v>38</v>
      </c>
      <c r="C52" s="17" t="s">
        <v>169</v>
      </c>
      <c r="D52" s="17">
        <v>49</v>
      </c>
      <c r="E52" s="18" t="s">
        <v>165</v>
      </c>
      <c r="F52" s="15">
        <v>27819</v>
      </c>
      <c r="G52" s="16">
        <v>16424</v>
      </c>
      <c r="H52" s="30">
        <f t="shared" si="4"/>
        <v>0.59038786440921676</v>
      </c>
      <c r="I52" s="17" t="s">
        <v>169</v>
      </c>
      <c r="J52" s="18" t="s">
        <v>165</v>
      </c>
      <c r="K52" s="14">
        <v>49.2</v>
      </c>
      <c r="L52" s="15">
        <v>30974</v>
      </c>
      <c r="M52" s="16">
        <v>21812</v>
      </c>
      <c r="N52" s="30">
        <f t="shared" si="5"/>
        <v>0.70420352553754761</v>
      </c>
      <c r="O52">
        <f t="shared" si="15"/>
        <v>74.5</v>
      </c>
      <c r="P52">
        <f t="shared" si="16"/>
        <v>25.5</v>
      </c>
      <c r="Q52" s="24">
        <f t="shared" si="6"/>
        <v>20725.154999999999</v>
      </c>
      <c r="R52" s="24">
        <f t="shared" si="7"/>
        <v>7093.8450000000003</v>
      </c>
      <c r="S52">
        <f t="shared" si="17"/>
        <v>74.599999999999994</v>
      </c>
      <c r="T52">
        <f t="shared" si="18"/>
        <v>25.4</v>
      </c>
      <c r="U52" s="24">
        <f t="shared" si="8"/>
        <v>23106.603999999999</v>
      </c>
      <c r="V52" s="24">
        <f t="shared" si="9"/>
        <v>7867.3959999999997</v>
      </c>
      <c r="W52" s="25">
        <f t="shared" si="10"/>
        <v>-3155</v>
      </c>
      <c r="X52" s="31">
        <f t="shared" si="11"/>
        <v>-0.10185962420094273</v>
      </c>
      <c r="Y52">
        <f t="shared" si="12"/>
        <v>-0.20000000000000284</v>
      </c>
      <c r="Z52" s="32">
        <f t="shared" si="13"/>
        <v>-2381.4490000000005</v>
      </c>
      <c r="AA52" s="31">
        <f t="shared" si="14"/>
        <v>-0.10306356572346159</v>
      </c>
    </row>
    <row r="53" spans="1:27" ht="15" thickBot="1">
      <c r="A53" t="s">
        <v>205</v>
      </c>
      <c r="B53" s="10" t="s">
        <v>94</v>
      </c>
      <c r="C53" s="17" t="s">
        <v>169</v>
      </c>
      <c r="D53" s="17">
        <v>38</v>
      </c>
      <c r="E53" s="18" t="s">
        <v>165</v>
      </c>
      <c r="F53" s="15">
        <v>8013</v>
      </c>
      <c r="G53" s="16">
        <v>5074</v>
      </c>
      <c r="H53" s="30">
        <f t="shared" si="4"/>
        <v>0.63322101584924495</v>
      </c>
      <c r="I53" s="17" t="s">
        <v>171</v>
      </c>
      <c r="J53" s="18" t="s">
        <v>165</v>
      </c>
      <c r="K53" s="14">
        <v>39</v>
      </c>
      <c r="L53" s="15">
        <v>8982</v>
      </c>
      <c r="M53" s="16">
        <v>6649</v>
      </c>
      <c r="N53" s="30">
        <f t="shared" si="5"/>
        <v>0.74025829436651081</v>
      </c>
      <c r="O53">
        <f t="shared" si="15"/>
        <v>69</v>
      </c>
      <c r="P53">
        <f t="shared" si="16"/>
        <v>31</v>
      </c>
      <c r="Q53" s="24">
        <f t="shared" si="6"/>
        <v>5528.9699999999993</v>
      </c>
      <c r="R53" s="24">
        <f t="shared" si="7"/>
        <v>2484.0300000000002</v>
      </c>
      <c r="S53">
        <f t="shared" si="17"/>
        <v>69.5</v>
      </c>
      <c r="T53">
        <f t="shared" si="18"/>
        <v>30.5</v>
      </c>
      <c r="U53" s="24">
        <f t="shared" si="8"/>
        <v>6242.49</v>
      </c>
      <c r="V53" s="24">
        <f t="shared" si="9"/>
        <v>2739.5099999999998</v>
      </c>
      <c r="W53" s="25">
        <f t="shared" si="10"/>
        <v>-969</v>
      </c>
      <c r="X53" s="31">
        <f t="shared" si="11"/>
        <v>-0.10788243152972612</v>
      </c>
      <c r="Y53">
        <f t="shared" si="12"/>
        <v>-1</v>
      </c>
      <c r="Z53" s="32">
        <f t="shared" si="13"/>
        <v>-713.52000000000044</v>
      </c>
      <c r="AA53" s="31">
        <f t="shared" si="14"/>
        <v>-0.11430054353310946</v>
      </c>
    </row>
    <row r="54" spans="1:27" ht="15" thickBot="1">
      <c r="A54" t="s">
        <v>205</v>
      </c>
      <c r="B54" s="10" t="s">
        <v>91</v>
      </c>
      <c r="C54" s="17" t="s">
        <v>169</v>
      </c>
      <c r="D54" s="17">
        <v>39</v>
      </c>
      <c r="E54" s="18" t="s">
        <v>165</v>
      </c>
      <c r="F54" s="15">
        <v>8356</v>
      </c>
      <c r="G54" s="16">
        <v>4703</v>
      </c>
      <c r="H54" s="30">
        <f t="shared" si="4"/>
        <v>0.56282910483484916</v>
      </c>
      <c r="I54" s="17" t="s">
        <v>169</v>
      </c>
      <c r="J54" s="18" t="s">
        <v>165</v>
      </c>
      <c r="K54" s="14">
        <v>38.4</v>
      </c>
      <c r="L54" s="15">
        <v>9191</v>
      </c>
      <c r="M54" s="16">
        <v>5889</v>
      </c>
      <c r="N54" s="30">
        <f t="shared" si="5"/>
        <v>0.64073550212164077</v>
      </c>
      <c r="O54">
        <f t="shared" si="15"/>
        <v>69.5</v>
      </c>
      <c r="P54">
        <f t="shared" si="16"/>
        <v>30.5</v>
      </c>
      <c r="Q54" s="24">
        <f t="shared" si="6"/>
        <v>5807.4199999999992</v>
      </c>
      <c r="R54" s="24">
        <f t="shared" si="7"/>
        <v>2548.58</v>
      </c>
      <c r="S54">
        <f t="shared" si="17"/>
        <v>69.2</v>
      </c>
      <c r="T54">
        <f t="shared" si="18"/>
        <v>30.8</v>
      </c>
      <c r="U54" s="24">
        <f t="shared" si="8"/>
        <v>6360.1720000000005</v>
      </c>
      <c r="V54" s="24">
        <f t="shared" si="9"/>
        <v>2830.828</v>
      </c>
      <c r="W54" s="25">
        <f t="shared" si="10"/>
        <v>-835</v>
      </c>
      <c r="X54" s="31">
        <f t="shared" si="11"/>
        <v>-9.0849744315090852E-2</v>
      </c>
      <c r="Y54">
        <f t="shared" si="12"/>
        <v>0.60000000000000142</v>
      </c>
      <c r="Z54" s="32">
        <f t="shared" si="13"/>
        <v>-552.75200000000132</v>
      </c>
      <c r="AA54" s="31">
        <f t="shared" si="14"/>
        <v>-8.6908341472526421E-2</v>
      </c>
    </row>
    <row r="55" spans="1:27" ht="15" thickBot="1">
      <c r="A55" t="s">
        <v>205</v>
      </c>
      <c r="B55" s="10" t="s">
        <v>131</v>
      </c>
      <c r="C55" s="17" t="s">
        <v>169</v>
      </c>
      <c r="D55" s="17">
        <v>36</v>
      </c>
      <c r="E55" s="18" t="s">
        <v>165</v>
      </c>
      <c r="F55" s="15">
        <v>3740</v>
      </c>
      <c r="G55" s="16">
        <v>2772</v>
      </c>
      <c r="H55" s="30">
        <f t="shared" si="4"/>
        <v>0.74117647058823533</v>
      </c>
      <c r="I55" s="17" t="s">
        <v>169</v>
      </c>
      <c r="J55" s="18" t="s">
        <v>165</v>
      </c>
      <c r="K55" s="14">
        <v>38.1</v>
      </c>
      <c r="L55" s="15">
        <v>4147</v>
      </c>
      <c r="M55" s="16">
        <v>3450</v>
      </c>
      <c r="N55" s="30">
        <f t="shared" si="5"/>
        <v>0.83192669399565955</v>
      </c>
      <c r="O55">
        <f t="shared" si="15"/>
        <v>68</v>
      </c>
      <c r="P55">
        <f t="shared" si="16"/>
        <v>32</v>
      </c>
      <c r="Q55" s="24">
        <f t="shared" si="6"/>
        <v>2543.2000000000003</v>
      </c>
      <c r="R55" s="24">
        <f t="shared" si="7"/>
        <v>1196.8</v>
      </c>
      <c r="S55">
        <f t="shared" si="17"/>
        <v>69.05</v>
      </c>
      <c r="T55">
        <f t="shared" si="18"/>
        <v>30.95</v>
      </c>
      <c r="U55" s="24">
        <f t="shared" si="8"/>
        <v>2863.5034999999998</v>
      </c>
      <c r="V55" s="24">
        <f t="shared" si="9"/>
        <v>1283.4965</v>
      </c>
      <c r="W55" s="25">
        <f t="shared" si="10"/>
        <v>-407</v>
      </c>
      <c r="X55" s="31">
        <f t="shared" si="11"/>
        <v>-9.8143236074270557E-2</v>
      </c>
      <c r="Y55">
        <f t="shared" si="12"/>
        <v>-2.1000000000000014</v>
      </c>
      <c r="Z55" s="32">
        <f t="shared" si="13"/>
        <v>-320.30349999999953</v>
      </c>
      <c r="AA55" s="31">
        <f t="shared" si="14"/>
        <v>-0.1118572056922576</v>
      </c>
    </row>
    <row r="56" spans="1:27" ht="15" thickBot="1">
      <c r="A56" t="s">
        <v>205</v>
      </c>
      <c r="B56" s="10" t="s">
        <v>67</v>
      </c>
      <c r="C56" s="17" t="s">
        <v>169</v>
      </c>
      <c r="D56" s="17">
        <v>64</v>
      </c>
      <c r="E56" s="18" t="s">
        <v>165</v>
      </c>
      <c r="F56" s="15">
        <v>13440</v>
      </c>
      <c r="G56" s="16">
        <v>8136</v>
      </c>
      <c r="H56" s="30">
        <f t="shared" si="4"/>
        <v>0.60535714285714282</v>
      </c>
      <c r="I56" s="17" t="s">
        <v>171</v>
      </c>
      <c r="J56" s="18" t="s">
        <v>165</v>
      </c>
      <c r="K56" s="14">
        <v>65.3</v>
      </c>
      <c r="L56" s="15">
        <v>14571</v>
      </c>
      <c r="M56" s="16">
        <v>10047</v>
      </c>
      <c r="N56" s="30">
        <f t="shared" si="5"/>
        <v>0.68952028000823551</v>
      </c>
      <c r="O56">
        <f t="shared" si="15"/>
        <v>82</v>
      </c>
      <c r="P56">
        <f t="shared" si="16"/>
        <v>18</v>
      </c>
      <c r="Q56" s="24">
        <f t="shared" si="6"/>
        <v>11020.8</v>
      </c>
      <c r="R56" s="24">
        <f t="shared" si="7"/>
        <v>2419.1999999999998</v>
      </c>
      <c r="S56">
        <f t="shared" si="17"/>
        <v>82.65</v>
      </c>
      <c r="T56">
        <f t="shared" si="18"/>
        <v>17.350000000000001</v>
      </c>
      <c r="U56" s="24">
        <f t="shared" si="8"/>
        <v>12042.931500000001</v>
      </c>
      <c r="V56" s="24">
        <f t="shared" si="9"/>
        <v>2528.0685000000003</v>
      </c>
      <c r="W56" s="25">
        <f t="shared" si="10"/>
        <v>-1131</v>
      </c>
      <c r="X56" s="31">
        <f t="shared" si="11"/>
        <v>-7.7619929997941123E-2</v>
      </c>
      <c r="Y56">
        <f t="shared" si="12"/>
        <v>-1.2999999999999972</v>
      </c>
      <c r="Z56" s="32">
        <f t="shared" si="13"/>
        <v>-1022.1315000000013</v>
      </c>
      <c r="AA56" s="31">
        <f t="shared" si="14"/>
        <v>-8.4873977735404477E-2</v>
      </c>
    </row>
    <row r="57" spans="1:27" ht="15" thickBot="1">
      <c r="A57" t="s">
        <v>205</v>
      </c>
      <c r="B57" s="10" t="s">
        <v>21</v>
      </c>
      <c r="C57" s="17" t="s">
        <v>169</v>
      </c>
      <c r="D57" s="17">
        <v>7</v>
      </c>
      <c r="E57" s="18" t="s">
        <v>165</v>
      </c>
      <c r="F57" s="15">
        <v>67391</v>
      </c>
      <c r="G57" s="16">
        <v>50683</v>
      </c>
      <c r="H57" s="30">
        <f t="shared" si="4"/>
        <v>0.75207371904260212</v>
      </c>
      <c r="I57" s="11" t="s">
        <v>168</v>
      </c>
      <c r="J57" s="12" t="s">
        <v>164</v>
      </c>
      <c r="K57" s="14">
        <v>8.6</v>
      </c>
      <c r="L57" s="15">
        <v>70942</v>
      </c>
      <c r="M57" s="16">
        <v>60952</v>
      </c>
      <c r="N57" s="30">
        <f t="shared" si="5"/>
        <v>0.85918073919539906</v>
      </c>
      <c r="O57">
        <f t="shared" si="15"/>
        <v>53.5</v>
      </c>
      <c r="P57">
        <f t="shared" si="16"/>
        <v>46.5</v>
      </c>
      <c r="Q57" s="24">
        <f t="shared" si="6"/>
        <v>36054.185000000005</v>
      </c>
      <c r="R57" s="24">
        <f t="shared" si="7"/>
        <v>31336.815000000002</v>
      </c>
      <c r="S57">
        <f t="shared" si="17"/>
        <v>54.3</v>
      </c>
      <c r="T57">
        <f t="shared" si="18"/>
        <v>45.7</v>
      </c>
      <c r="U57" s="24">
        <f t="shared" si="8"/>
        <v>38521.505999999994</v>
      </c>
      <c r="V57" s="24">
        <f t="shared" si="9"/>
        <v>32420.494000000002</v>
      </c>
      <c r="W57" s="25">
        <f t="shared" si="10"/>
        <v>-3551</v>
      </c>
      <c r="X57" s="31">
        <f t="shared" si="11"/>
        <v>-5.0054974486199992E-2</v>
      </c>
      <c r="Y57">
        <f t="shared" si="12"/>
        <v>-1.5999999999999996</v>
      </c>
      <c r="Z57" s="32">
        <f t="shared" si="13"/>
        <v>-2467.320999999989</v>
      </c>
      <c r="AA57" s="31">
        <f t="shared" si="14"/>
        <v>-6.4050481307765833E-2</v>
      </c>
    </row>
    <row r="58" spans="1:27" ht="15" thickBot="1">
      <c r="A58" t="s">
        <v>205</v>
      </c>
      <c r="B58" s="10" t="s">
        <v>32</v>
      </c>
      <c r="C58" s="17" t="s">
        <v>169</v>
      </c>
      <c r="D58" s="17">
        <v>39</v>
      </c>
      <c r="E58" s="18" t="s">
        <v>165</v>
      </c>
      <c r="F58" s="15">
        <v>35793</v>
      </c>
      <c r="G58" s="16">
        <v>21835</v>
      </c>
      <c r="H58" s="30">
        <f t="shared" si="4"/>
        <v>0.61003548179811695</v>
      </c>
      <c r="I58" s="17" t="s">
        <v>169</v>
      </c>
      <c r="J58" s="18" t="s">
        <v>165</v>
      </c>
      <c r="K58" s="14">
        <v>40.9</v>
      </c>
      <c r="L58" s="15">
        <v>40930</v>
      </c>
      <c r="M58" s="16">
        <v>30704</v>
      </c>
      <c r="N58" s="30">
        <f t="shared" si="5"/>
        <v>0.75015880772049837</v>
      </c>
      <c r="O58">
        <f t="shared" si="15"/>
        <v>69.5</v>
      </c>
      <c r="P58">
        <f t="shared" si="16"/>
        <v>30.5</v>
      </c>
      <c r="Q58" s="24">
        <f t="shared" si="6"/>
        <v>24876.134999999998</v>
      </c>
      <c r="R58" s="24">
        <f t="shared" si="7"/>
        <v>10916.865</v>
      </c>
      <c r="S58">
        <f t="shared" si="17"/>
        <v>70.45</v>
      </c>
      <c r="T58">
        <f t="shared" si="18"/>
        <v>29.55</v>
      </c>
      <c r="U58" s="24">
        <f t="shared" si="8"/>
        <v>28835.185000000001</v>
      </c>
      <c r="V58" s="24">
        <f t="shared" si="9"/>
        <v>12094.814999999999</v>
      </c>
      <c r="W58" s="25">
        <f t="shared" si="10"/>
        <v>-5137</v>
      </c>
      <c r="X58" s="31">
        <f t="shared" si="11"/>
        <v>-0.12550696310774492</v>
      </c>
      <c r="Y58">
        <f t="shared" si="12"/>
        <v>-1.8999999999999986</v>
      </c>
      <c r="Z58" s="32">
        <f t="shared" si="13"/>
        <v>-3959.0500000000029</v>
      </c>
      <c r="AA58" s="31">
        <f t="shared" si="14"/>
        <v>-0.13729927517371582</v>
      </c>
    </row>
    <row r="59" spans="1:27" ht="15" thickBot="1">
      <c r="A59" t="s">
        <v>205</v>
      </c>
      <c r="B59" s="10" t="s">
        <v>11</v>
      </c>
      <c r="C59" s="17" t="s">
        <v>169</v>
      </c>
      <c r="D59" s="17">
        <v>35</v>
      </c>
      <c r="E59" s="18" t="s">
        <v>165</v>
      </c>
      <c r="F59" s="15">
        <v>115138</v>
      </c>
      <c r="G59" s="16">
        <v>86918</v>
      </c>
      <c r="H59" s="30">
        <f t="shared" si="4"/>
        <v>0.75490281227744094</v>
      </c>
      <c r="I59" s="17" t="s">
        <v>169</v>
      </c>
      <c r="J59" s="18" t="s">
        <v>165</v>
      </c>
      <c r="K59" s="14">
        <v>36.1</v>
      </c>
      <c r="L59" s="15">
        <v>127000</v>
      </c>
      <c r="M59" s="16">
        <v>113790</v>
      </c>
      <c r="N59" s="30">
        <f t="shared" si="5"/>
        <v>0.89598425196850395</v>
      </c>
      <c r="O59">
        <f t="shared" si="15"/>
        <v>67.5</v>
      </c>
      <c r="P59">
        <f t="shared" si="16"/>
        <v>32.5</v>
      </c>
      <c r="Q59" s="24">
        <f t="shared" si="6"/>
        <v>77718.150000000009</v>
      </c>
      <c r="R59" s="24">
        <f t="shared" si="7"/>
        <v>37419.85</v>
      </c>
      <c r="S59">
        <f t="shared" si="17"/>
        <v>68.05</v>
      </c>
      <c r="T59">
        <f t="shared" si="18"/>
        <v>31.95</v>
      </c>
      <c r="U59" s="24">
        <f t="shared" si="8"/>
        <v>86423.5</v>
      </c>
      <c r="V59" s="24">
        <f t="shared" si="9"/>
        <v>40576.5</v>
      </c>
      <c r="W59" s="25">
        <f t="shared" si="10"/>
        <v>-11862</v>
      </c>
      <c r="X59" s="31">
        <f t="shared" si="11"/>
        <v>-9.3401574803149603E-2</v>
      </c>
      <c r="Y59">
        <f t="shared" si="12"/>
        <v>-1.1000000000000014</v>
      </c>
      <c r="Z59" s="32">
        <f t="shared" si="13"/>
        <v>-8705.3499999999913</v>
      </c>
      <c r="AA59" s="31">
        <f t="shared" si="14"/>
        <v>-0.1007289683940131</v>
      </c>
    </row>
    <row r="60" spans="1:27" ht="15" thickBot="1">
      <c r="A60" t="s">
        <v>205</v>
      </c>
      <c r="B60" s="10" t="s">
        <v>84</v>
      </c>
      <c r="C60" s="17" t="s">
        <v>169</v>
      </c>
      <c r="D60" s="17">
        <v>71</v>
      </c>
      <c r="E60" s="18" t="s">
        <v>165</v>
      </c>
      <c r="F60" s="15">
        <v>9185</v>
      </c>
      <c r="G60" s="16">
        <v>5542</v>
      </c>
      <c r="H60" s="30">
        <f t="shared" si="4"/>
        <v>0.60337506804572671</v>
      </c>
      <c r="I60" s="17" t="s">
        <v>171</v>
      </c>
      <c r="J60" s="18" t="s">
        <v>165</v>
      </c>
      <c r="K60" s="14">
        <v>71.3</v>
      </c>
      <c r="L60" s="15">
        <v>10586</v>
      </c>
      <c r="M60" s="16">
        <v>7968</v>
      </c>
      <c r="N60" s="30">
        <f t="shared" si="5"/>
        <v>0.75269223502739468</v>
      </c>
      <c r="O60">
        <f t="shared" si="15"/>
        <v>85.5</v>
      </c>
      <c r="P60">
        <f t="shared" si="16"/>
        <v>14.5</v>
      </c>
      <c r="Q60" s="24">
        <f t="shared" si="6"/>
        <v>7853.1750000000002</v>
      </c>
      <c r="R60" s="24">
        <f t="shared" si="7"/>
        <v>1331.8249999999998</v>
      </c>
      <c r="S60">
        <f t="shared" si="17"/>
        <v>85.65</v>
      </c>
      <c r="T60">
        <f t="shared" si="18"/>
        <v>14.350000000000001</v>
      </c>
      <c r="U60" s="24">
        <f t="shared" si="8"/>
        <v>9066.9089999999997</v>
      </c>
      <c r="V60" s="24">
        <f t="shared" si="9"/>
        <v>1519.0910000000001</v>
      </c>
      <c r="W60" s="25">
        <f t="shared" si="10"/>
        <v>-1401</v>
      </c>
      <c r="X60" s="31">
        <f t="shared" si="11"/>
        <v>-0.13234460608350651</v>
      </c>
      <c r="Y60">
        <f t="shared" si="12"/>
        <v>-0.29999999999999716</v>
      </c>
      <c r="Z60" s="32">
        <f t="shared" si="13"/>
        <v>-1213.7339999999995</v>
      </c>
      <c r="AA60" s="31">
        <f t="shared" si="14"/>
        <v>-0.13386414267530417</v>
      </c>
    </row>
    <row r="61" spans="1:27" ht="15" thickBot="1">
      <c r="A61" t="s">
        <v>205</v>
      </c>
      <c r="B61" s="10" t="s">
        <v>5</v>
      </c>
      <c r="C61" s="11" t="s">
        <v>168</v>
      </c>
      <c r="D61" s="11">
        <v>45</v>
      </c>
      <c r="E61" s="12" t="s">
        <v>164</v>
      </c>
      <c r="F61" s="15">
        <v>488085</v>
      </c>
      <c r="G61" s="16">
        <v>382921</v>
      </c>
      <c r="H61" s="30">
        <f t="shared" si="4"/>
        <v>0.78453752932378584</v>
      </c>
      <c r="I61" s="11" t="s">
        <v>168</v>
      </c>
      <c r="J61" s="12" t="s">
        <v>164</v>
      </c>
      <c r="K61" s="14">
        <v>43</v>
      </c>
      <c r="L61" s="15">
        <v>517607</v>
      </c>
      <c r="M61" s="16">
        <v>455801</v>
      </c>
      <c r="N61" s="30">
        <f t="shared" si="5"/>
        <v>0.88059280496592973</v>
      </c>
      <c r="O61">
        <f t="shared" si="15"/>
        <v>72.5</v>
      </c>
      <c r="P61">
        <f>100-O61</f>
        <v>27.5</v>
      </c>
      <c r="Q61" s="24">
        <f t="shared" si="6"/>
        <v>353861.625</v>
      </c>
      <c r="R61" s="24">
        <f t="shared" si="7"/>
        <v>134223.375</v>
      </c>
      <c r="S61">
        <f t="shared" si="17"/>
        <v>71.5</v>
      </c>
      <c r="T61">
        <f t="shared" si="18"/>
        <v>28.5</v>
      </c>
      <c r="U61" s="24">
        <f t="shared" si="8"/>
        <v>370089.005</v>
      </c>
      <c r="V61" s="24">
        <f t="shared" si="9"/>
        <v>147517.995</v>
      </c>
      <c r="W61" s="25">
        <f t="shared" si="10"/>
        <v>-29522</v>
      </c>
      <c r="X61" s="31">
        <f t="shared" si="11"/>
        <v>-5.7035550137459499E-2</v>
      </c>
      <c r="Y61">
        <f t="shared" si="12"/>
        <v>2</v>
      </c>
      <c r="Z61" s="32">
        <f t="shared" si="13"/>
        <v>-16227.380000000005</v>
      </c>
      <c r="AA61" s="31">
        <f t="shared" si="14"/>
        <v>-4.3847236153368038E-2</v>
      </c>
    </row>
    <row r="62" spans="1:27" ht="15" thickBot="1">
      <c r="A62" t="s">
        <v>205</v>
      </c>
      <c r="B62" s="10" t="s">
        <v>56</v>
      </c>
      <c r="C62" s="17" t="s">
        <v>169</v>
      </c>
      <c r="D62" s="17">
        <v>64</v>
      </c>
      <c r="E62" s="18" t="s">
        <v>165</v>
      </c>
      <c r="F62" s="15">
        <v>14829</v>
      </c>
      <c r="G62" s="16">
        <v>9229</v>
      </c>
      <c r="H62" s="30">
        <f t="shared" si="4"/>
        <v>0.62236158877874437</v>
      </c>
      <c r="I62" s="17" t="s">
        <v>171</v>
      </c>
      <c r="J62" s="18" t="s">
        <v>165</v>
      </c>
      <c r="K62" s="14">
        <v>64.599999999999994</v>
      </c>
      <c r="L62" s="15">
        <v>16201</v>
      </c>
      <c r="M62" s="16">
        <v>11420</v>
      </c>
      <c r="N62" s="30">
        <f t="shared" si="5"/>
        <v>0.70489475958274184</v>
      </c>
      <c r="O62">
        <f t="shared" si="15"/>
        <v>82</v>
      </c>
      <c r="P62">
        <f t="shared" ref="P62:P93" si="19">(100-D62)/2</f>
        <v>18</v>
      </c>
      <c r="Q62" s="24">
        <f t="shared" si="6"/>
        <v>12159.779999999999</v>
      </c>
      <c r="R62" s="24">
        <f t="shared" si="7"/>
        <v>2669.22</v>
      </c>
      <c r="S62">
        <f t="shared" si="17"/>
        <v>82.3</v>
      </c>
      <c r="T62">
        <f t="shared" si="18"/>
        <v>17.700000000000003</v>
      </c>
      <c r="U62" s="24">
        <f t="shared" si="8"/>
        <v>13333.422999999999</v>
      </c>
      <c r="V62" s="24">
        <f t="shared" si="9"/>
        <v>2867.5770000000002</v>
      </c>
      <c r="W62" s="25">
        <f t="shared" si="10"/>
        <v>-1372</v>
      </c>
      <c r="X62" s="31">
        <f t="shared" si="11"/>
        <v>-8.468613048577249E-2</v>
      </c>
      <c r="Y62">
        <f t="shared" si="12"/>
        <v>-0.59999999999999432</v>
      </c>
      <c r="Z62" s="32">
        <f t="shared" si="13"/>
        <v>-1173.643</v>
      </c>
      <c r="AA62" s="31">
        <f t="shared" si="14"/>
        <v>-8.8022633047792759E-2</v>
      </c>
    </row>
    <row r="63" spans="1:27" ht="15" thickBot="1">
      <c r="A63" t="s">
        <v>205</v>
      </c>
      <c r="B63" s="10" t="s">
        <v>157</v>
      </c>
      <c r="C63" s="17" t="s">
        <v>169</v>
      </c>
      <c r="D63" s="17">
        <v>81</v>
      </c>
      <c r="E63" s="18" t="s">
        <v>165</v>
      </c>
      <c r="F63" s="15">
        <v>1364</v>
      </c>
      <c r="G63" s="19">
        <v>825</v>
      </c>
      <c r="H63" s="30">
        <f t="shared" si="4"/>
        <v>0.60483870967741937</v>
      </c>
      <c r="I63" s="17" t="s">
        <v>169</v>
      </c>
      <c r="J63" s="18" t="s">
        <v>165</v>
      </c>
      <c r="K63" s="14">
        <v>78.2</v>
      </c>
      <c r="L63" s="15">
        <v>1500</v>
      </c>
      <c r="M63" s="16">
        <v>1073</v>
      </c>
      <c r="N63" s="30">
        <f t="shared" si="5"/>
        <v>0.71533333333333338</v>
      </c>
      <c r="O63">
        <f t="shared" si="15"/>
        <v>90.5</v>
      </c>
      <c r="P63">
        <f t="shared" si="19"/>
        <v>9.5</v>
      </c>
      <c r="Q63" s="24">
        <f t="shared" si="6"/>
        <v>1234.42</v>
      </c>
      <c r="R63" s="24">
        <f t="shared" si="7"/>
        <v>129.58000000000001</v>
      </c>
      <c r="S63">
        <f t="shared" si="17"/>
        <v>89.1</v>
      </c>
      <c r="T63">
        <f t="shared" si="18"/>
        <v>10.899999999999999</v>
      </c>
      <c r="U63" s="24">
        <f t="shared" si="8"/>
        <v>1336.4999999999998</v>
      </c>
      <c r="V63" s="24">
        <f t="shared" si="9"/>
        <v>163.49999999999997</v>
      </c>
      <c r="W63" s="25">
        <f t="shared" si="10"/>
        <v>-136</v>
      </c>
      <c r="X63" s="31">
        <f t="shared" si="11"/>
        <v>-9.0666666666666673E-2</v>
      </c>
      <c r="Y63">
        <f t="shared" si="12"/>
        <v>2.7999999999999972</v>
      </c>
      <c r="Z63" s="32">
        <f t="shared" si="13"/>
        <v>-102.0799999999997</v>
      </c>
      <c r="AA63" s="31">
        <f t="shared" si="14"/>
        <v>-7.6378600823045054E-2</v>
      </c>
    </row>
    <row r="64" spans="1:27" ht="15" thickBot="1">
      <c r="A64" t="s">
        <v>205</v>
      </c>
      <c r="B64" s="10" t="s">
        <v>31</v>
      </c>
      <c r="C64" s="17" t="s">
        <v>169</v>
      </c>
      <c r="D64" s="17">
        <v>25</v>
      </c>
      <c r="E64" s="18" t="s">
        <v>165</v>
      </c>
      <c r="F64" s="15">
        <v>37429</v>
      </c>
      <c r="G64" s="16">
        <v>27921</v>
      </c>
      <c r="H64" s="30">
        <f t="shared" si="4"/>
        <v>0.7459723743621256</v>
      </c>
      <c r="I64" s="17" t="s">
        <v>169</v>
      </c>
      <c r="J64" s="18" t="s">
        <v>165</v>
      </c>
      <c r="K64" s="14">
        <v>26</v>
      </c>
      <c r="L64" s="15">
        <v>40768</v>
      </c>
      <c r="M64" s="16">
        <v>33932</v>
      </c>
      <c r="N64" s="30">
        <f t="shared" si="5"/>
        <v>0.83231946624803765</v>
      </c>
      <c r="O64">
        <f t="shared" si="15"/>
        <v>62.5</v>
      </c>
      <c r="P64">
        <f t="shared" si="19"/>
        <v>37.5</v>
      </c>
      <c r="Q64" s="24">
        <f t="shared" si="6"/>
        <v>23393.125</v>
      </c>
      <c r="R64" s="24">
        <f t="shared" si="7"/>
        <v>14035.875</v>
      </c>
      <c r="S64">
        <f t="shared" si="17"/>
        <v>63</v>
      </c>
      <c r="T64">
        <f t="shared" si="18"/>
        <v>37</v>
      </c>
      <c r="U64" s="24">
        <f t="shared" si="8"/>
        <v>25683.84</v>
      </c>
      <c r="V64" s="24">
        <f t="shared" si="9"/>
        <v>15084.16</v>
      </c>
      <c r="W64" s="25">
        <f t="shared" si="10"/>
        <v>-3339</v>
      </c>
      <c r="X64" s="31">
        <f t="shared" si="11"/>
        <v>-8.1902472527472528E-2</v>
      </c>
      <c r="Y64">
        <f t="shared" si="12"/>
        <v>-1</v>
      </c>
      <c r="Z64" s="32">
        <f t="shared" si="13"/>
        <v>-2290.7150000000001</v>
      </c>
      <c r="AA64" s="31">
        <f t="shared" si="14"/>
        <v>-8.9188960840746553E-2</v>
      </c>
    </row>
    <row r="65" spans="1:27" ht="15" thickBot="1">
      <c r="A65" t="s">
        <v>205</v>
      </c>
      <c r="B65" s="10" t="s">
        <v>44</v>
      </c>
      <c r="C65" s="17" t="s">
        <v>169</v>
      </c>
      <c r="D65" s="17">
        <v>61</v>
      </c>
      <c r="E65" s="18" t="s">
        <v>165</v>
      </c>
      <c r="F65" s="15">
        <v>20354</v>
      </c>
      <c r="G65" s="16">
        <v>11468</v>
      </c>
      <c r="H65" s="30">
        <f t="shared" si="4"/>
        <v>0.56342733615014251</v>
      </c>
      <c r="I65" s="17" t="s">
        <v>169</v>
      </c>
      <c r="J65" s="18" t="s">
        <v>165</v>
      </c>
      <c r="K65" s="14">
        <v>61.4</v>
      </c>
      <c r="L65" s="15">
        <v>23470</v>
      </c>
      <c r="M65" s="16">
        <v>15575</v>
      </c>
      <c r="N65" s="30">
        <f t="shared" si="5"/>
        <v>0.66361312313591825</v>
      </c>
      <c r="O65">
        <f t="shared" si="15"/>
        <v>80.5</v>
      </c>
      <c r="P65">
        <f t="shared" si="19"/>
        <v>19.5</v>
      </c>
      <c r="Q65" s="24">
        <f t="shared" si="6"/>
        <v>16384.97</v>
      </c>
      <c r="R65" s="24">
        <f t="shared" si="7"/>
        <v>3969.03</v>
      </c>
      <c r="S65">
        <f t="shared" si="17"/>
        <v>80.7</v>
      </c>
      <c r="T65">
        <f t="shared" si="18"/>
        <v>19.3</v>
      </c>
      <c r="U65" s="24">
        <f t="shared" si="8"/>
        <v>18940.29</v>
      </c>
      <c r="V65" s="24">
        <f t="shared" si="9"/>
        <v>4529.71</v>
      </c>
      <c r="W65" s="25">
        <f t="shared" si="10"/>
        <v>-3116</v>
      </c>
      <c r="X65" s="31">
        <f t="shared" si="11"/>
        <v>-0.13276523221133363</v>
      </c>
      <c r="Y65">
        <f t="shared" si="12"/>
        <v>-0.39999999999999858</v>
      </c>
      <c r="Z65" s="32">
        <f t="shared" si="13"/>
        <v>-2555.3199999999997</v>
      </c>
      <c r="AA65" s="31">
        <f t="shared" si="14"/>
        <v>-0.13491451292456449</v>
      </c>
    </row>
    <row r="66" spans="1:27" ht="15" thickBot="1">
      <c r="A66" t="s">
        <v>205</v>
      </c>
      <c r="B66" s="10" t="s">
        <v>86</v>
      </c>
      <c r="C66" s="17" t="s">
        <v>169</v>
      </c>
      <c r="D66" s="17">
        <v>33</v>
      </c>
      <c r="E66" s="18" t="s">
        <v>165</v>
      </c>
      <c r="F66" s="15">
        <v>9328</v>
      </c>
      <c r="G66" s="16">
        <v>5880</v>
      </c>
      <c r="H66" s="30">
        <f t="shared" si="4"/>
        <v>0.630360205831904</v>
      </c>
      <c r="I66" s="17" t="s">
        <v>171</v>
      </c>
      <c r="J66" s="18" t="s">
        <v>165</v>
      </c>
      <c r="K66" s="14">
        <v>33.5</v>
      </c>
      <c r="L66" s="15">
        <v>10406</v>
      </c>
      <c r="M66" s="16">
        <v>7791</v>
      </c>
      <c r="N66" s="30">
        <f t="shared" si="5"/>
        <v>0.74870267153565251</v>
      </c>
      <c r="O66">
        <f t="shared" ref="O66:O97" si="20">(D66+100)/2</f>
        <v>66.5</v>
      </c>
      <c r="P66">
        <f t="shared" si="19"/>
        <v>33.5</v>
      </c>
      <c r="Q66" s="24">
        <f t="shared" si="6"/>
        <v>6203.12</v>
      </c>
      <c r="R66" s="24">
        <f t="shared" si="7"/>
        <v>3124.88</v>
      </c>
      <c r="S66">
        <f t="shared" ref="S66:S97" si="21">100-T66</f>
        <v>66.75</v>
      </c>
      <c r="T66">
        <f t="shared" ref="T66:T97" si="22">(100-K66)/2</f>
        <v>33.25</v>
      </c>
      <c r="U66" s="24">
        <f t="shared" si="8"/>
        <v>6946.0050000000001</v>
      </c>
      <c r="V66" s="24">
        <f t="shared" si="9"/>
        <v>3459.9950000000003</v>
      </c>
      <c r="W66" s="25">
        <f t="shared" si="10"/>
        <v>-1078</v>
      </c>
      <c r="X66" s="31">
        <f t="shared" si="11"/>
        <v>-0.10359408033826638</v>
      </c>
      <c r="Y66">
        <f t="shared" si="12"/>
        <v>-0.5</v>
      </c>
      <c r="Z66" s="32">
        <f t="shared" si="13"/>
        <v>-742.88500000000022</v>
      </c>
      <c r="AA66" s="31">
        <f t="shared" si="14"/>
        <v>-0.10695140588007065</v>
      </c>
    </row>
    <row r="67" spans="1:27" ht="15" thickBot="1">
      <c r="A67" t="s">
        <v>205</v>
      </c>
      <c r="B67" s="10" t="s">
        <v>81</v>
      </c>
      <c r="C67" s="17" t="s">
        <v>169</v>
      </c>
      <c r="D67" s="17">
        <v>29</v>
      </c>
      <c r="E67" s="18" t="s">
        <v>165</v>
      </c>
      <c r="F67" s="15">
        <v>10613</v>
      </c>
      <c r="G67" s="16">
        <v>8406</v>
      </c>
      <c r="H67" s="30">
        <f t="shared" ref="H67:H130" si="23">G67/F67</f>
        <v>0.79204748892867238</v>
      </c>
      <c r="I67" s="17" t="s">
        <v>171</v>
      </c>
      <c r="J67" s="18" t="s">
        <v>165</v>
      </c>
      <c r="K67" s="14">
        <v>29.7</v>
      </c>
      <c r="L67" s="15">
        <v>11123</v>
      </c>
      <c r="M67" s="16">
        <v>9681</v>
      </c>
      <c r="N67" s="30">
        <f t="shared" ref="N67:N130" si="24">M67/L67</f>
        <v>0.8703587161736942</v>
      </c>
      <c r="O67">
        <f t="shared" si="20"/>
        <v>64.5</v>
      </c>
      <c r="P67">
        <f t="shared" si="19"/>
        <v>35.5</v>
      </c>
      <c r="Q67" s="24">
        <f t="shared" ref="Q67:Q130" si="25">O67/100*F67</f>
        <v>6845.3850000000002</v>
      </c>
      <c r="R67" s="24">
        <f t="shared" ref="R67:R130" si="26">P67/100*F67</f>
        <v>3767.6149999999998</v>
      </c>
      <c r="S67">
        <f t="shared" si="21"/>
        <v>64.849999999999994</v>
      </c>
      <c r="T67">
        <f t="shared" si="22"/>
        <v>35.15</v>
      </c>
      <c r="U67" s="24">
        <f t="shared" ref="U67:U130" si="27">S67/100*L67</f>
        <v>7213.2654999999995</v>
      </c>
      <c r="V67" s="24">
        <f t="shared" ref="V67:V130" si="28">T67/100*L67</f>
        <v>3909.7344999999996</v>
      </c>
      <c r="W67" s="25">
        <f t="shared" ref="W67:W130" si="29">F67-L67</f>
        <v>-510</v>
      </c>
      <c r="X67" s="31">
        <f t="shared" ref="X67:X130" si="30">W67/L67</f>
        <v>-4.5850939494740631E-2</v>
      </c>
      <c r="Y67">
        <f t="shared" ref="Y67:Y130" si="31">D67-K67</f>
        <v>-0.69999999999999929</v>
      </c>
      <c r="Z67" s="32">
        <f t="shared" ref="Z67:Z130" si="32">Q67-U67</f>
        <v>-367.8804999999993</v>
      </c>
      <c r="AA67" s="31">
        <f t="shared" ref="AA67:AA130" si="33">Z67/U67</f>
        <v>-5.1000548919209937E-2</v>
      </c>
    </row>
    <row r="68" spans="1:27" ht="15" thickBot="1">
      <c r="A68" t="s">
        <v>205</v>
      </c>
      <c r="B68" s="10" t="s">
        <v>6</v>
      </c>
      <c r="C68" s="11" t="s">
        <v>168</v>
      </c>
      <c r="D68" s="11">
        <v>21</v>
      </c>
      <c r="E68" s="12" t="s">
        <v>164</v>
      </c>
      <c r="F68" s="15">
        <v>369794</v>
      </c>
      <c r="G68" s="16">
        <v>272157</v>
      </c>
      <c r="H68" s="30">
        <f t="shared" si="23"/>
        <v>0.73596921529283876</v>
      </c>
      <c r="I68" s="11" t="s">
        <v>168</v>
      </c>
      <c r="J68" s="12" t="s">
        <v>164</v>
      </c>
      <c r="K68" s="14">
        <v>17</v>
      </c>
      <c r="L68" s="15">
        <v>402715</v>
      </c>
      <c r="M68" s="16">
        <v>330274</v>
      </c>
      <c r="N68" s="30">
        <f t="shared" si="24"/>
        <v>0.82011844604745288</v>
      </c>
      <c r="O68">
        <f t="shared" si="20"/>
        <v>60.5</v>
      </c>
      <c r="P68">
        <f t="shared" si="19"/>
        <v>39.5</v>
      </c>
      <c r="Q68" s="24">
        <f t="shared" si="25"/>
        <v>223725.37</v>
      </c>
      <c r="R68" s="24">
        <f t="shared" si="26"/>
        <v>146068.63</v>
      </c>
      <c r="S68">
        <f t="shared" si="21"/>
        <v>58.5</v>
      </c>
      <c r="T68">
        <f t="shared" si="22"/>
        <v>41.5</v>
      </c>
      <c r="U68" s="24">
        <f t="shared" si="27"/>
        <v>235588.27499999999</v>
      </c>
      <c r="V68" s="24">
        <f t="shared" si="28"/>
        <v>167126.72500000001</v>
      </c>
      <c r="W68" s="25">
        <f t="shared" si="29"/>
        <v>-32921</v>
      </c>
      <c r="X68" s="31">
        <f t="shared" si="30"/>
        <v>-8.1747637907701481E-2</v>
      </c>
      <c r="Y68">
        <f t="shared" si="31"/>
        <v>4</v>
      </c>
      <c r="Z68" s="32">
        <f t="shared" si="32"/>
        <v>-11862.904999999999</v>
      </c>
      <c r="AA68" s="31">
        <f t="shared" si="33"/>
        <v>-5.0354394759246822E-2</v>
      </c>
    </row>
    <row r="69" spans="1:27" ht="20.5" thickBot="1">
      <c r="A69" t="s">
        <v>205</v>
      </c>
      <c r="B69" s="10" t="s">
        <v>50</v>
      </c>
      <c r="C69" s="17" t="s">
        <v>169</v>
      </c>
      <c r="D69" s="17">
        <v>64</v>
      </c>
      <c r="E69" s="18" t="s">
        <v>165</v>
      </c>
      <c r="F69" s="15">
        <v>18019</v>
      </c>
      <c r="G69" s="16">
        <v>13637</v>
      </c>
      <c r="H69" s="30">
        <f t="shared" si="23"/>
        <v>0.75681225373217165</v>
      </c>
      <c r="I69" s="17" t="s">
        <v>171</v>
      </c>
      <c r="J69" s="18" t="s">
        <v>165</v>
      </c>
      <c r="K69" s="14">
        <v>65</v>
      </c>
      <c r="L69" s="15">
        <v>20122</v>
      </c>
      <c r="M69" s="16">
        <v>16967</v>
      </c>
      <c r="N69" s="30">
        <f t="shared" si="24"/>
        <v>0.84320644071165884</v>
      </c>
      <c r="O69">
        <f t="shared" si="20"/>
        <v>82</v>
      </c>
      <c r="P69">
        <f t="shared" si="19"/>
        <v>18</v>
      </c>
      <c r="Q69" s="24">
        <f t="shared" si="25"/>
        <v>14775.58</v>
      </c>
      <c r="R69" s="24">
        <f t="shared" si="26"/>
        <v>3243.42</v>
      </c>
      <c r="S69">
        <f t="shared" si="21"/>
        <v>82.5</v>
      </c>
      <c r="T69">
        <f t="shared" si="22"/>
        <v>17.5</v>
      </c>
      <c r="U69" s="24">
        <f t="shared" si="27"/>
        <v>16600.649999999998</v>
      </c>
      <c r="V69" s="24">
        <f t="shared" si="28"/>
        <v>3521.35</v>
      </c>
      <c r="W69" s="25">
        <f t="shared" si="29"/>
        <v>-2103</v>
      </c>
      <c r="X69" s="31">
        <f t="shared" si="30"/>
        <v>-0.10451247390915416</v>
      </c>
      <c r="Y69">
        <f t="shared" si="31"/>
        <v>-1</v>
      </c>
      <c r="Z69" s="32">
        <f t="shared" si="32"/>
        <v>-1825.0699999999979</v>
      </c>
      <c r="AA69" s="31">
        <f t="shared" si="33"/>
        <v>-0.10993967103697735</v>
      </c>
    </row>
    <row r="70" spans="1:27" ht="15" thickBot="1">
      <c r="A70" t="s">
        <v>205</v>
      </c>
      <c r="B70" s="10" t="s">
        <v>14</v>
      </c>
      <c r="C70" s="17" t="s">
        <v>169</v>
      </c>
      <c r="D70" s="17">
        <v>44</v>
      </c>
      <c r="E70" s="18" t="s">
        <v>165</v>
      </c>
      <c r="F70" s="15">
        <v>79014</v>
      </c>
      <c r="G70" s="16">
        <v>53080</v>
      </c>
      <c r="H70" s="30">
        <f t="shared" si="23"/>
        <v>0.67177968461285342</v>
      </c>
      <c r="I70" s="17" t="s">
        <v>171</v>
      </c>
      <c r="J70" s="18" t="s">
        <v>165</v>
      </c>
      <c r="K70" s="14">
        <v>45.6</v>
      </c>
      <c r="L70" s="15">
        <v>89495</v>
      </c>
      <c r="M70" s="16">
        <v>74332</v>
      </c>
      <c r="N70" s="30">
        <f t="shared" si="24"/>
        <v>0.83057154030951452</v>
      </c>
      <c r="O70">
        <f t="shared" si="20"/>
        <v>72</v>
      </c>
      <c r="P70">
        <f t="shared" si="19"/>
        <v>28</v>
      </c>
      <c r="Q70" s="24">
        <f t="shared" si="25"/>
        <v>56890.079999999994</v>
      </c>
      <c r="R70" s="24">
        <f t="shared" si="26"/>
        <v>22123.920000000002</v>
      </c>
      <c r="S70">
        <f t="shared" si="21"/>
        <v>72.8</v>
      </c>
      <c r="T70">
        <f t="shared" si="22"/>
        <v>27.2</v>
      </c>
      <c r="U70" s="24">
        <f t="shared" si="27"/>
        <v>65152.36</v>
      </c>
      <c r="V70" s="24">
        <f t="shared" si="28"/>
        <v>24342.640000000003</v>
      </c>
      <c r="W70" s="25">
        <f t="shared" si="29"/>
        <v>-10481</v>
      </c>
      <c r="X70" s="31">
        <f t="shared" si="30"/>
        <v>-0.11711268785965696</v>
      </c>
      <c r="Y70">
        <f t="shared" si="31"/>
        <v>-1.6000000000000014</v>
      </c>
      <c r="Z70" s="32">
        <f t="shared" si="32"/>
        <v>-8262.2800000000061</v>
      </c>
      <c r="AA70" s="31">
        <f t="shared" si="33"/>
        <v>-0.12681474623482566</v>
      </c>
    </row>
    <row r="71" spans="1:27" ht="15" thickBot="1">
      <c r="A71" t="s">
        <v>205</v>
      </c>
      <c r="B71" s="10" t="s">
        <v>133</v>
      </c>
      <c r="C71" s="11" t="s">
        <v>168</v>
      </c>
      <c r="D71" s="11">
        <v>45</v>
      </c>
      <c r="E71" s="5" t="s">
        <v>164</v>
      </c>
      <c r="F71" s="15">
        <v>3838</v>
      </c>
      <c r="G71" s="16">
        <v>2883</v>
      </c>
      <c r="H71" s="30">
        <f t="shared" si="23"/>
        <v>0.75117248566961958</v>
      </c>
      <c r="I71" s="11" t="s">
        <v>168</v>
      </c>
      <c r="J71" s="12" t="s">
        <v>164</v>
      </c>
      <c r="K71" s="14">
        <v>42.2</v>
      </c>
      <c r="L71" s="15">
        <v>4089</v>
      </c>
      <c r="M71" s="16">
        <v>3190</v>
      </c>
      <c r="N71" s="30">
        <f t="shared" si="24"/>
        <v>0.78014184397163122</v>
      </c>
      <c r="O71">
        <f t="shared" si="20"/>
        <v>72.5</v>
      </c>
      <c r="P71">
        <f t="shared" si="19"/>
        <v>27.5</v>
      </c>
      <c r="Q71" s="24">
        <f t="shared" si="25"/>
        <v>2782.5499999999997</v>
      </c>
      <c r="R71" s="24">
        <f t="shared" si="26"/>
        <v>1055.45</v>
      </c>
      <c r="S71">
        <f t="shared" si="21"/>
        <v>71.099999999999994</v>
      </c>
      <c r="T71">
        <f t="shared" si="22"/>
        <v>28.9</v>
      </c>
      <c r="U71" s="24">
        <f t="shared" si="27"/>
        <v>2907.279</v>
      </c>
      <c r="V71" s="24">
        <f t="shared" si="28"/>
        <v>1181.721</v>
      </c>
      <c r="W71" s="25">
        <f t="shared" si="29"/>
        <v>-251</v>
      </c>
      <c r="X71" s="31">
        <f t="shared" si="30"/>
        <v>-6.1384201516263143E-2</v>
      </c>
      <c r="Y71">
        <f t="shared" si="31"/>
        <v>2.7999999999999972</v>
      </c>
      <c r="Z71" s="32">
        <f t="shared" si="32"/>
        <v>-124.72900000000027</v>
      </c>
      <c r="AA71" s="31">
        <f t="shared" si="33"/>
        <v>-4.2902315188876015E-2</v>
      </c>
    </row>
    <row r="72" spans="1:27" ht="15" thickBot="1">
      <c r="A72" t="s">
        <v>205</v>
      </c>
      <c r="B72" s="10" t="s">
        <v>69</v>
      </c>
      <c r="C72" s="17" t="s">
        <v>169</v>
      </c>
      <c r="D72" s="17">
        <v>73</v>
      </c>
      <c r="E72" s="18" t="s">
        <v>165</v>
      </c>
      <c r="F72" s="15">
        <v>12159</v>
      </c>
      <c r="G72" s="16">
        <v>6662</v>
      </c>
      <c r="H72" s="30">
        <f t="shared" si="23"/>
        <v>0.54790690023850641</v>
      </c>
      <c r="I72" s="17" t="s">
        <v>169</v>
      </c>
      <c r="J72" s="18" t="s">
        <v>165</v>
      </c>
      <c r="K72" s="14">
        <v>72.5</v>
      </c>
      <c r="L72" s="15">
        <v>13969</v>
      </c>
      <c r="M72" s="16">
        <v>9319</v>
      </c>
      <c r="N72" s="30">
        <f t="shared" si="24"/>
        <v>0.66712005154270171</v>
      </c>
      <c r="O72">
        <f t="shared" si="20"/>
        <v>86.5</v>
      </c>
      <c r="P72">
        <f t="shared" si="19"/>
        <v>13.5</v>
      </c>
      <c r="Q72" s="24">
        <f t="shared" si="25"/>
        <v>10517.535</v>
      </c>
      <c r="R72" s="24">
        <f t="shared" si="26"/>
        <v>1641.4650000000001</v>
      </c>
      <c r="S72">
        <f t="shared" si="21"/>
        <v>86.25</v>
      </c>
      <c r="T72">
        <f t="shared" si="22"/>
        <v>13.75</v>
      </c>
      <c r="U72" s="24">
        <f t="shared" si="27"/>
        <v>12048.262500000001</v>
      </c>
      <c r="V72" s="24">
        <f t="shared" si="28"/>
        <v>1920.7375000000002</v>
      </c>
      <c r="W72" s="25">
        <f t="shared" si="29"/>
        <v>-1810</v>
      </c>
      <c r="X72" s="31">
        <f t="shared" si="30"/>
        <v>-0.12957262509843223</v>
      </c>
      <c r="Y72">
        <f t="shared" si="31"/>
        <v>0.5</v>
      </c>
      <c r="Z72" s="32">
        <f t="shared" si="32"/>
        <v>-1530.7275000000009</v>
      </c>
      <c r="AA72" s="31">
        <f t="shared" si="33"/>
        <v>-0.1270496472001669</v>
      </c>
    </row>
    <row r="73" spans="1:27" ht="15" thickBot="1">
      <c r="A73" t="s">
        <v>205</v>
      </c>
      <c r="B73" s="10" t="s">
        <v>51</v>
      </c>
      <c r="C73" s="17" t="s">
        <v>169</v>
      </c>
      <c r="D73" s="17">
        <v>45</v>
      </c>
      <c r="E73" s="18" t="s">
        <v>165</v>
      </c>
      <c r="F73" s="15">
        <v>18292</v>
      </c>
      <c r="G73" s="16">
        <v>10452</v>
      </c>
      <c r="H73" s="30">
        <f t="shared" si="23"/>
        <v>0.57139733216706756</v>
      </c>
      <c r="I73" s="17" t="s">
        <v>169</v>
      </c>
      <c r="J73" s="18" t="s">
        <v>165</v>
      </c>
      <c r="K73" s="14">
        <v>45.9</v>
      </c>
      <c r="L73" s="15">
        <v>19738</v>
      </c>
      <c r="M73" s="16">
        <v>12845</v>
      </c>
      <c r="N73" s="30">
        <f t="shared" si="24"/>
        <v>0.65077515452426793</v>
      </c>
      <c r="O73">
        <f t="shared" si="20"/>
        <v>72.5</v>
      </c>
      <c r="P73">
        <f t="shared" si="19"/>
        <v>27.5</v>
      </c>
      <c r="Q73" s="24">
        <f t="shared" si="25"/>
        <v>13261.699999999999</v>
      </c>
      <c r="R73" s="24">
        <f t="shared" si="26"/>
        <v>5030.3</v>
      </c>
      <c r="S73">
        <f t="shared" si="21"/>
        <v>72.95</v>
      </c>
      <c r="T73">
        <f t="shared" si="22"/>
        <v>27.05</v>
      </c>
      <c r="U73" s="24">
        <f t="shared" si="27"/>
        <v>14398.871000000001</v>
      </c>
      <c r="V73" s="24">
        <f t="shared" si="28"/>
        <v>5339.1289999999999</v>
      </c>
      <c r="W73" s="25">
        <f t="shared" si="29"/>
        <v>-1446</v>
      </c>
      <c r="X73" s="31">
        <f t="shared" si="30"/>
        <v>-7.3259702097476953E-2</v>
      </c>
      <c r="Y73">
        <f t="shared" si="31"/>
        <v>-0.89999999999999858</v>
      </c>
      <c r="Z73" s="32">
        <f t="shared" si="32"/>
        <v>-1137.1710000000021</v>
      </c>
      <c r="AA73" s="31">
        <f t="shared" si="33"/>
        <v>-7.8976400302496072E-2</v>
      </c>
    </row>
    <row r="74" spans="1:27" ht="15" thickBot="1">
      <c r="A74" t="s">
        <v>205</v>
      </c>
      <c r="B74" s="10" t="s">
        <v>73</v>
      </c>
      <c r="C74" s="17" t="s">
        <v>169</v>
      </c>
      <c r="D74" s="17">
        <v>49</v>
      </c>
      <c r="E74" s="18" t="s">
        <v>165</v>
      </c>
      <c r="F74" s="15">
        <v>11201</v>
      </c>
      <c r="G74" s="16">
        <v>7280</v>
      </c>
      <c r="H74" s="30">
        <f t="shared" si="23"/>
        <v>0.64994196946701188</v>
      </c>
      <c r="I74" s="17" t="s">
        <v>171</v>
      </c>
      <c r="J74" s="18" t="s">
        <v>165</v>
      </c>
      <c r="K74" s="14">
        <v>53.2</v>
      </c>
      <c r="L74" s="15">
        <v>12354</v>
      </c>
      <c r="M74" s="16">
        <v>9490</v>
      </c>
      <c r="N74" s="30">
        <f t="shared" si="24"/>
        <v>0.76817225190221794</v>
      </c>
      <c r="O74">
        <f t="shared" si="20"/>
        <v>74.5</v>
      </c>
      <c r="P74">
        <f t="shared" si="19"/>
        <v>25.5</v>
      </c>
      <c r="Q74" s="24">
        <f t="shared" si="25"/>
        <v>8344.7450000000008</v>
      </c>
      <c r="R74" s="24">
        <f t="shared" si="26"/>
        <v>2856.2550000000001</v>
      </c>
      <c r="S74">
        <f t="shared" si="21"/>
        <v>76.599999999999994</v>
      </c>
      <c r="T74">
        <f t="shared" si="22"/>
        <v>23.4</v>
      </c>
      <c r="U74" s="24">
        <f t="shared" si="27"/>
        <v>9463.1639999999989</v>
      </c>
      <c r="V74" s="24">
        <f t="shared" si="28"/>
        <v>2890.8359999999998</v>
      </c>
      <c r="W74" s="25">
        <f t="shared" si="29"/>
        <v>-1153</v>
      </c>
      <c r="X74" s="31">
        <f t="shared" si="30"/>
        <v>-9.3330095515622477E-2</v>
      </c>
      <c r="Y74">
        <f t="shared" si="31"/>
        <v>-4.2000000000000028</v>
      </c>
      <c r="Z74" s="32">
        <f t="shared" si="32"/>
        <v>-1118.4189999999981</v>
      </c>
      <c r="AA74" s="31">
        <f t="shared" si="33"/>
        <v>-0.11818658114770052</v>
      </c>
    </row>
    <row r="75" spans="1:27" ht="15" thickBot="1">
      <c r="A75" t="s">
        <v>205</v>
      </c>
      <c r="B75" s="10" t="s">
        <v>119</v>
      </c>
      <c r="C75" s="17" t="s">
        <v>169</v>
      </c>
      <c r="D75" s="17">
        <v>66</v>
      </c>
      <c r="E75" s="18" t="s">
        <v>165</v>
      </c>
      <c r="F75" s="15">
        <v>4678</v>
      </c>
      <c r="G75" s="16">
        <v>2615</v>
      </c>
      <c r="H75" s="30">
        <f t="shared" si="23"/>
        <v>0.55899957246686616</v>
      </c>
      <c r="I75" s="17" t="s">
        <v>169</v>
      </c>
      <c r="J75" s="18" t="s">
        <v>165</v>
      </c>
      <c r="K75" s="14">
        <v>66.8</v>
      </c>
      <c r="L75" s="15">
        <v>5247</v>
      </c>
      <c r="M75" s="16">
        <v>3454</v>
      </c>
      <c r="N75" s="30">
        <f t="shared" si="24"/>
        <v>0.65828092243186587</v>
      </c>
      <c r="O75">
        <f t="shared" si="20"/>
        <v>83</v>
      </c>
      <c r="P75">
        <f t="shared" si="19"/>
        <v>17</v>
      </c>
      <c r="Q75" s="24">
        <f t="shared" si="25"/>
        <v>3882.74</v>
      </c>
      <c r="R75" s="24">
        <f t="shared" si="26"/>
        <v>795.2600000000001</v>
      </c>
      <c r="S75">
        <f t="shared" si="21"/>
        <v>83.4</v>
      </c>
      <c r="T75">
        <f t="shared" si="22"/>
        <v>16.600000000000001</v>
      </c>
      <c r="U75" s="24">
        <f t="shared" si="27"/>
        <v>4375.9980000000005</v>
      </c>
      <c r="V75" s="24">
        <f t="shared" si="28"/>
        <v>871.00200000000007</v>
      </c>
      <c r="W75" s="25">
        <f t="shared" si="29"/>
        <v>-569</v>
      </c>
      <c r="X75" s="31">
        <f t="shared" si="30"/>
        <v>-0.10844291976367448</v>
      </c>
      <c r="Y75">
        <f t="shared" si="31"/>
        <v>-0.79999999999999716</v>
      </c>
      <c r="Z75" s="32">
        <f t="shared" si="32"/>
        <v>-493.25800000000072</v>
      </c>
      <c r="AA75" s="31">
        <f t="shared" si="33"/>
        <v>-0.1127189729062949</v>
      </c>
    </row>
    <row r="76" spans="1:27" ht="15" thickBot="1">
      <c r="A76" t="s">
        <v>205</v>
      </c>
      <c r="B76" s="10" t="s">
        <v>12</v>
      </c>
      <c r="C76" s="11" t="s">
        <v>168</v>
      </c>
      <c r="D76" s="11">
        <v>25</v>
      </c>
      <c r="E76" s="12" t="s">
        <v>164</v>
      </c>
      <c r="F76" s="15">
        <v>109400</v>
      </c>
      <c r="G76" s="16">
        <v>83351</v>
      </c>
      <c r="H76" s="30">
        <f t="shared" si="23"/>
        <v>0.76189213893967089</v>
      </c>
      <c r="I76" s="11" t="s">
        <v>168</v>
      </c>
      <c r="J76" s="12" t="s">
        <v>164</v>
      </c>
      <c r="K76" s="14">
        <v>21</v>
      </c>
      <c r="L76" s="15">
        <v>121470</v>
      </c>
      <c r="M76" s="16">
        <v>104892</v>
      </c>
      <c r="N76" s="30">
        <f t="shared" si="24"/>
        <v>0.86352185724870334</v>
      </c>
      <c r="O76">
        <f t="shared" si="20"/>
        <v>62.5</v>
      </c>
      <c r="P76">
        <f t="shared" si="19"/>
        <v>37.5</v>
      </c>
      <c r="Q76" s="24">
        <f t="shared" si="25"/>
        <v>68375</v>
      </c>
      <c r="R76" s="24">
        <f t="shared" si="26"/>
        <v>41025</v>
      </c>
      <c r="S76">
        <f t="shared" si="21"/>
        <v>60.5</v>
      </c>
      <c r="T76">
        <f t="shared" si="22"/>
        <v>39.5</v>
      </c>
      <c r="U76" s="24">
        <f t="shared" si="27"/>
        <v>73489.349999999991</v>
      </c>
      <c r="V76" s="24">
        <f t="shared" si="28"/>
        <v>47980.65</v>
      </c>
      <c r="W76" s="25">
        <f t="shared" si="29"/>
        <v>-12070</v>
      </c>
      <c r="X76" s="31">
        <f t="shared" si="30"/>
        <v>-9.936609862517494E-2</v>
      </c>
      <c r="Y76">
        <f t="shared" si="31"/>
        <v>4</v>
      </c>
      <c r="Z76" s="32">
        <f t="shared" si="32"/>
        <v>-5114.3499999999913</v>
      </c>
      <c r="AA76" s="31">
        <f t="shared" si="33"/>
        <v>-6.9593077092122757E-2</v>
      </c>
    </row>
    <row r="77" spans="1:27" ht="15" thickBot="1">
      <c r="A77" t="s">
        <v>205</v>
      </c>
      <c r="B77" s="10" t="s">
        <v>20</v>
      </c>
      <c r="C77" s="17" t="s">
        <v>169</v>
      </c>
      <c r="D77" s="17">
        <v>10</v>
      </c>
      <c r="E77" s="18" t="s">
        <v>165</v>
      </c>
      <c r="F77" s="15">
        <v>66393</v>
      </c>
      <c r="G77" s="16">
        <v>47225</v>
      </c>
      <c r="H77" s="30">
        <f t="shared" si="23"/>
        <v>0.7112948654225596</v>
      </c>
      <c r="I77" s="17" t="s">
        <v>169</v>
      </c>
      <c r="J77" s="18" t="s">
        <v>165</v>
      </c>
      <c r="K77" s="14">
        <v>13.1</v>
      </c>
      <c r="L77" s="15">
        <v>73818</v>
      </c>
      <c r="M77" s="16">
        <v>55560</v>
      </c>
      <c r="N77" s="30">
        <f t="shared" si="24"/>
        <v>0.75266195236934086</v>
      </c>
      <c r="O77">
        <f t="shared" si="20"/>
        <v>55</v>
      </c>
      <c r="P77">
        <f t="shared" si="19"/>
        <v>45</v>
      </c>
      <c r="Q77" s="24">
        <f t="shared" si="25"/>
        <v>36516.15</v>
      </c>
      <c r="R77" s="24">
        <f t="shared" si="26"/>
        <v>29876.850000000002</v>
      </c>
      <c r="S77">
        <f t="shared" si="21"/>
        <v>56.55</v>
      </c>
      <c r="T77">
        <f t="shared" si="22"/>
        <v>43.45</v>
      </c>
      <c r="U77" s="24">
        <f t="shared" si="27"/>
        <v>41744.078999999998</v>
      </c>
      <c r="V77" s="24">
        <f t="shared" si="28"/>
        <v>32073.921000000002</v>
      </c>
      <c r="W77" s="25">
        <f t="shared" si="29"/>
        <v>-7425</v>
      </c>
      <c r="X77" s="31">
        <f t="shared" si="30"/>
        <v>-0.1005852231163131</v>
      </c>
      <c r="Y77">
        <f t="shared" si="31"/>
        <v>-3.0999999999999996</v>
      </c>
      <c r="Z77" s="32">
        <f t="shared" si="32"/>
        <v>-5227.9289999999964</v>
      </c>
      <c r="AA77" s="31">
        <f t="shared" si="33"/>
        <v>-0.12523761753133891</v>
      </c>
    </row>
    <row r="78" spans="1:27" ht="15" thickBot="1">
      <c r="A78" t="s">
        <v>205</v>
      </c>
      <c r="B78" s="10" t="s">
        <v>132</v>
      </c>
      <c r="C78" s="17" t="s">
        <v>169</v>
      </c>
      <c r="D78" s="17">
        <v>51</v>
      </c>
      <c r="E78" s="18" t="s">
        <v>165</v>
      </c>
      <c r="F78" s="15">
        <v>3617</v>
      </c>
      <c r="G78" s="16">
        <v>2434</v>
      </c>
      <c r="H78" s="30">
        <f t="shared" si="23"/>
        <v>0.67293337019629529</v>
      </c>
      <c r="I78" s="17" t="s">
        <v>169</v>
      </c>
      <c r="J78" s="18" t="s">
        <v>165</v>
      </c>
      <c r="K78" s="14">
        <v>51.8</v>
      </c>
      <c r="L78" s="15">
        <v>4093</v>
      </c>
      <c r="M78" s="16">
        <v>3215</v>
      </c>
      <c r="N78" s="30">
        <f t="shared" si="24"/>
        <v>0.78548741754214513</v>
      </c>
      <c r="O78">
        <f t="shared" si="20"/>
        <v>75.5</v>
      </c>
      <c r="P78">
        <f t="shared" si="19"/>
        <v>24.5</v>
      </c>
      <c r="Q78" s="24">
        <f t="shared" si="25"/>
        <v>2730.835</v>
      </c>
      <c r="R78" s="24">
        <f t="shared" si="26"/>
        <v>886.16499999999996</v>
      </c>
      <c r="S78">
        <f t="shared" si="21"/>
        <v>75.900000000000006</v>
      </c>
      <c r="T78">
        <f t="shared" si="22"/>
        <v>24.1</v>
      </c>
      <c r="U78" s="24">
        <f t="shared" si="27"/>
        <v>3106.587</v>
      </c>
      <c r="V78" s="24">
        <f t="shared" si="28"/>
        <v>986.41300000000012</v>
      </c>
      <c r="W78" s="25">
        <f t="shared" si="29"/>
        <v>-476</v>
      </c>
      <c r="X78" s="31">
        <f t="shared" si="30"/>
        <v>-0.11629611531883705</v>
      </c>
      <c r="Y78">
        <f t="shared" si="31"/>
        <v>-0.79999999999999716</v>
      </c>
      <c r="Z78" s="32">
        <f t="shared" si="32"/>
        <v>-375.75199999999995</v>
      </c>
      <c r="AA78" s="31">
        <f t="shared" si="33"/>
        <v>-0.12095331629212379</v>
      </c>
    </row>
    <row r="79" spans="1:27" ht="15" thickBot="1">
      <c r="A79" t="s">
        <v>205</v>
      </c>
      <c r="B79" s="10" t="s">
        <v>34</v>
      </c>
      <c r="C79" s="17" t="s">
        <v>169</v>
      </c>
      <c r="D79" s="17">
        <v>57</v>
      </c>
      <c r="E79" s="18" t="s">
        <v>165</v>
      </c>
      <c r="F79" s="15">
        <v>32583</v>
      </c>
      <c r="G79" s="16">
        <v>22203</v>
      </c>
      <c r="H79" s="30">
        <f t="shared" si="23"/>
        <v>0.68142896602522784</v>
      </c>
      <c r="I79" s="17" t="s">
        <v>171</v>
      </c>
      <c r="J79" s="18" t="s">
        <v>165</v>
      </c>
      <c r="K79" s="14">
        <v>58.5</v>
      </c>
      <c r="L79" s="15">
        <v>37156</v>
      </c>
      <c r="M79" s="16">
        <v>31116</v>
      </c>
      <c r="N79" s="30">
        <f t="shared" si="24"/>
        <v>0.83744213585961891</v>
      </c>
      <c r="O79">
        <f t="shared" si="20"/>
        <v>78.5</v>
      </c>
      <c r="P79">
        <f t="shared" si="19"/>
        <v>21.5</v>
      </c>
      <c r="Q79" s="24">
        <f t="shared" si="25"/>
        <v>25577.655000000002</v>
      </c>
      <c r="R79" s="24">
        <f t="shared" si="26"/>
        <v>7005.3450000000003</v>
      </c>
      <c r="S79">
        <f t="shared" si="21"/>
        <v>79.25</v>
      </c>
      <c r="T79">
        <f t="shared" si="22"/>
        <v>20.75</v>
      </c>
      <c r="U79" s="24">
        <f t="shared" si="27"/>
        <v>29446.13</v>
      </c>
      <c r="V79" s="24">
        <f t="shared" si="28"/>
        <v>7709.87</v>
      </c>
      <c r="W79" s="25">
        <f t="shared" si="29"/>
        <v>-4573</v>
      </c>
      <c r="X79" s="31">
        <f t="shared" si="30"/>
        <v>-0.12307568091290774</v>
      </c>
      <c r="Y79">
        <f t="shared" si="31"/>
        <v>-1.5</v>
      </c>
      <c r="Z79" s="32">
        <f t="shared" si="32"/>
        <v>-3868.4749999999985</v>
      </c>
      <c r="AA79" s="31">
        <f t="shared" si="33"/>
        <v>-0.1313746492323439</v>
      </c>
    </row>
    <row r="80" spans="1:27" ht="15" thickBot="1">
      <c r="A80" t="s">
        <v>205</v>
      </c>
      <c r="B80" s="10" t="s">
        <v>107</v>
      </c>
      <c r="C80" s="17" t="s">
        <v>169</v>
      </c>
      <c r="D80" s="17">
        <v>51</v>
      </c>
      <c r="E80" s="18" t="s">
        <v>165</v>
      </c>
      <c r="F80" s="15">
        <v>6803</v>
      </c>
      <c r="G80" s="16">
        <v>4522</v>
      </c>
      <c r="H80" s="30">
        <f t="shared" si="23"/>
        <v>0.66470674702337207</v>
      </c>
      <c r="I80" s="17" t="s">
        <v>169</v>
      </c>
      <c r="J80" s="18" t="s">
        <v>165</v>
      </c>
      <c r="K80" s="14">
        <v>52.7</v>
      </c>
      <c r="L80" s="15">
        <v>7537</v>
      </c>
      <c r="M80" s="16">
        <v>5685</v>
      </c>
      <c r="N80" s="30">
        <f t="shared" si="24"/>
        <v>0.75427889080536026</v>
      </c>
      <c r="O80">
        <f t="shared" si="20"/>
        <v>75.5</v>
      </c>
      <c r="P80">
        <f t="shared" si="19"/>
        <v>24.5</v>
      </c>
      <c r="Q80" s="24">
        <f t="shared" si="25"/>
        <v>5136.2650000000003</v>
      </c>
      <c r="R80" s="24">
        <f t="shared" si="26"/>
        <v>1666.7349999999999</v>
      </c>
      <c r="S80">
        <f t="shared" si="21"/>
        <v>76.349999999999994</v>
      </c>
      <c r="T80">
        <f t="shared" si="22"/>
        <v>23.65</v>
      </c>
      <c r="U80" s="24">
        <f t="shared" si="27"/>
        <v>5754.4994999999999</v>
      </c>
      <c r="V80" s="24">
        <f t="shared" si="28"/>
        <v>1782.5004999999999</v>
      </c>
      <c r="W80" s="25">
        <f t="shared" si="29"/>
        <v>-734</v>
      </c>
      <c r="X80" s="31">
        <f t="shared" si="30"/>
        <v>-9.7386227942152057E-2</v>
      </c>
      <c r="Y80">
        <f t="shared" si="31"/>
        <v>-1.7000000000000028</v>
      </c>
      <c r="Z80" s="32">
        <f t="shared" si="32"/>
        <v>-618.23449999999957</v>
      </c>
      <c r="AA80" s="31">
        <f t="shared" si="33"/>
        <v>-0.10743497327612933</v>
      </c>
    </row>
    <row r="81" spans="1:27" ht="15" thickBot="1">
      <c r="A81" t="s">
        <v>205</v>
      </c>
      <c r="B81" s="10" t="s">
        <v>116</v>
      </c>
      <c r="C81" s="17" t="s">
        <v>169</v>
      </c>
      <c r="D81" s="17">
        <v>63</v>
      </c>
      <c r="E81" s="18" t="s">
        <v>165</v>
      </c>
      <c r="F81" s="15">
        <v>5080</v>
      </c>
      <c r="G81" s="16">
        <v>3028</v>
      </c>
      <c r="H81" s="30">
        <f t="shared" si="23"/>
        <v>0.59606299212598424</v>
      </c>
      <c r="I81" s="17" t="s">
        <v>171</v>
      </c>
      <c r="J81" s="18" t="s">
        <v>165</v>
      </c>
      <c r="K81" s="14">
        <v>62.8</v>
      </c>
      <c r="L81" s="15">
        <v>5603</v>
      </c>
      <c r="M81" s="16">
        <v>3983</v>
      </c>
      <c r="N81" s="30">
        <f t="shared" si="24"/>
        <v>0.71086917722648579</v>
      </c>
      <c r="O81">
        <f t="shared" si="20"/>
        <v>81.5</v>
      </c>
      <c r="P81">
        <f t="shared" si="19"/>
        <v>18.5</v>
      </c>
      <c r="Q81" s="24">
        <f t="shared" si="25"/>
        <v>4140.2</v>
      </c>
      <c r="R81" s="24">
        <f t="shared" si="26"/>
        <v>939.8</v>
      </c>
      <c r="S81">
        <f t="shared" si="21"/>
        <v>81.400000000000006</v>
      </c>
      <c r="T81">
        <f t="shared" si="22"/>
        <v>18.600000000000001</v>
      </c>
      <c r="U81" s="24">
        <f t="shared" si="27"/>
        <v>4560.8420000000006</v>
      </c>
      <c r="V81" s="24">
        <f t="shared" si="28"/>
        <v>1042.1580000000001</v>
      </c>
      <c r="W81" s="25">
        <f t="shared" si="29"/>
        <v>-523</v>
      </c>
      <c r="X81" s="31">
        <f t="shared" si="30"/>
        <v>-9.33428520435481E-2</v>
      </c>
      <c r="Y81">
        <f t="shared" si="31"/>
        <v>0.20000000000000284</v>
      </c>
      <c r="Z81" s="32">
        <f t="shared" si="32"/>
        <v>-420.64200000000073</v>
      </c>
      <c r="AA81" s="31">
        <f t="shared" si="33"/>
        <v>-9.2229022623454324E-2</v>
      </c>
    </row>
    <row r="82" spans="1:27" ht="15" thickBot="1">
      <c r="A82" t="s">
        <v>205</v>
      </c>
      <c r="B82" s="10" t="s">
        <v>108</v>
      </c>
      <c r="C82" s="11" t="s">
        <v>168</v>
      </c>
      <c r="D82" s="11">
        <v>9</v>
      </c>
      <c r="E82" s="12" t="s">
        <v>164</v>
      </c>
      <c r="F82" s="15">
        <v>6926</v>
      </c>
      <c r="G82" s="16">
        <v>4324</v>
      </c>
      <c r="H82" s="30">
        <f t="shared" si="23"/>
        <v>0.62431417845798443</v>
      </c>
      <c r="I82" s="11" t="s">
        <v>168</v>
      </c>
      <c r="J82" s="12" t="s">
        <v>164</v>
      </c>
      <c r="K82" s="14">
        <v>5.8</v>
      </c>
      <c r="L82" s="15">
        <v>7462</v>
      </c>
      <c r="M82" s="16">
        <v>5321</v>
      </c>
      <c r="N82" s="30">
        <f t="shared" si="24"/>
        <v>0.71307960332350573</v>
      </c>
      <c r="O82">
        <f t="shared" si="20"/>
        <v>54.5</v>
      </c>
      <c r="P82">
        <f t="shared" si="19"/>
        <v>45.5</v>
      </c>
      <c r="Q82" s="24">
        <f t="shared" si="25"/>
        <v>3774.67</v>
      </c>
      <c r="R82" s="24">
        <f t="shared" si="26"/>
        <v>3151.33</v>
      </c>
      <c r="S82">
        <f t="shared" si="21"/>
        <v>52.9</v>
      </c>
      <c r="T82">
        <f t="shared" si="22"/>
        <v>47.1</v>
      </c>
      <c r="U82" s="24">
        <f t="shared" si="27"/>
        <v>3947.3980000000001</v>
      </c>
      <c r="V82" s="24">
        <f t="shared" si="28"/>
        <v>3514.6020000000003</v>
      </c>
      <c r="W82" s="25">
        <f t="shared" si="29"/>
        <v>-536</v>
      </c>
      <c r="X82" s="31">
        <f t="shared" si="30"/>
        <v>-7.1830608415974273E-2</v>
      </c>
      <c r="Y82">
        <f t="shared" si="31"/>
        <v>3.2</v>
      </c>
      <c r="Z82" s="32">
        <f t="shared" si="32"/>
        <v>-172.72800000000007</v>
      </c>
      <c r="AA82" s="31">
        <f t="shared" si="33"/>
        <v>-4.3757432110975394E-2</v>
      </c>
    </row>
    <row r="83" spans="1:27" ht="15" thickBot="1">
      <c r="A83" t="s">
        <v>205</v>
      </c>
      <c r="B83" s="10" t="s">
        <v>144</v>
      </c>
      <c r="C83" s="17" t="s">
        <v>169</v>
      </c>
      <c r="D83" s="17">
        <v>25</v>
      </c>
      <c r="E83" s="18" t="s">
        <v>165</v>
      </c>
      <c r="F83" s="15">
        <v>3114</v>
      </c>
      <c r="G83" s="16">
        <v>2100</v>
      </c>
      <c r="H83" s="30">
        <f t="shared" si="23"/>
        <v>0.67437379576107903</v>
      </c>
      <c r="I83" s="17" t="s">
        <v>169</v>
      </c>
      <c r="J83" s="18" t="s">
        <v>165</v>
      </c>
      <c r="K83" s="14">
        <v>25.8</v>
      </c>
      <c r="L83" s="15">
        <v>3366</v>
      </c>
      <c r="M83" s="16">
        <v>2500</v>
      </c>
      <c r="N83" s="30">
        <f t="shared" si="24"/>
        <v>0.74272133095662507</v>
      </c>
      <c r="O83">
        <f t="shared" si="20"/>
        <v>62.5</v>
      </c>
      <c r="P83">
        <f t="shared" si="19"/>
        <v>37.5</v>
      </c>
      <c r="Q83" s="24">
        <f t="shared" si="25"/>
        <v>1946.25</v>
      </c>
      <c r="R83" s="24">
        <f t="shared" si="26"/>
        <v>1167.75</v>
      </c>
      <c r="S83">
        <f t="shared" si="21"/>
        <v>62.9</v>
      </c>
      <c r="T83">
        <f t="shared" si="22"/>
        <v>37.1</v>
      </c>
      <c r="U83" s="24">
        <f t="shared" si="27"/>
        <v>2117.2139999999999</v>
      </c>
      <c r="V83" s="24">
        <f t="shared" si="28"/>
        <v>1248.7860000000001</v>
      </c>
      <c r="W83" s="25">
        <f t="shared" si="29"/>
        <v>-252</v>
      </c>
      <c r="X83" s="31">
        <f t="shared" si="30"/>
        <v>-7.4866310160427801E-2</v>
      </c>
      <c r="Y83">
        <f t="shared" si="31"/>
        <v>-0.80000000000000071</v>
      </c>
      <c r="Z83" s="32">
        <f t="shared" si="32"/>
        <v>-170.96399999999994</v>
      </c>
      <c r="AA83" s="31">
        <f t="shared" si="33"/>
        <v>-8.0749513275464813E-2</v>
      </c>
    </row>
    <row r="84" spans="1:27" ht="15" thickBot="1">
      <c r="A84" t="s">
        <v>205</v>
      </c>
      <c r="B84" s="10" t="s">
        <v>135</v>
      </c>
      <c r="C84" s="17" t="s">
        <v>169</v>
      </c>
      <c r="D84" s="17">
        <v>41</v>
      </c>
      <c r="E84" s="18" t="s">
        <v>165</v>
      </c>
      <c r="F84" s="15">
        <v>3576</v>
      </c>
      <c r="G84" s="16">
        <v>2369</v>
      </c>
      <c r="H84" s="30">
        <f t="shared" si="23"/>
        <v>0.66247203579418346</v>
      </c>
      <c r="I84" s="17" t="s">
        <v>169</v>
      </c>
      <c r="J84" s="18" t="s">
        <v>165</v>
      </c>
      <c r="K84" s="14">
        <v>41.3</v>
      </c>
      <c r="L84" s="15">
        <v>3961</v>
      </c>
      <c r="M84" s="16">
        <v>2997</v>
      </c>
      <c r="N84" s="30">
        <f t="shared" si="24"/>
        <v>0.75662711436505936</v>
      </c>
      <c r="O84">
        <f t="shared" si="20"/>
        <v>70.5</v>
      </c>
      <c r="P84">
        <f t="shared" si="19"/>
        <v>29.5</v>
      </c>
      <c r="Q84" s="24">
        <f t="shared" si="25"/>
        <v>2521.08</v>
      </c>
      <c r="R84" s="24">
        <f t="shared" si="26"/>
        <v>1054.9199999999998</v>
      </c>
      <c r="S84">
        <f t="shared" si="21"/>
        <v>70.650000000000006</v>
      </c>
      <c r="T84">
        <f t="shared" si="22"/>
        <v>29.35</v>
      </c>
      <c r="U84" s="24">
        <f t="shared" si="27"/>
        <v>2798.4465</v>
      </c>
      <c r="V84" s="24">
        <f t="shared" si="28"/>
        <v>1162.5535000000002</v>
      </c>
      <c r="W84" s="25">
        <f t="shared" si="29"/>
        <v>-385</v>
      </c>
      <c r="X84" s="31">
        <f t="shared" si="30"/>
        <v>-9.7197677354203482E-2</v>
      </c>
      <c r="Y84">
        <f t="shared" si="31"/>
        <v>-0.29999999999999716</v>
      </c>
      <c r="Z84" s="32">
        <f t="shared" si="32"/>
        <v>-277.36650000000009</v>
      </c>
      <c r="AA84" s="31">
        <f t="shared" si="33"/>
        <v>-9.9114455109290137E-2</v>
      </c>
    </row>
    <row r="85" spans="1:27" ht="15" thickBot="1">
      <c r="A85" t="s">
        <v>205</v>
      </c>
      <c r="B85" s="10" t="s">
        <v>66</v>
      </c>
      <c r="C85" s="17" t="s">
        <v>169</v>
      </c>
      <c r="D85" s="17">
        <v>32</v>
      </c>
      <c r="E85" s="18" t="s">
        <v>165</v>
      </c>
      <c r="F85" s="15">
        <v>13337</v>
      </c>
      <c r="G85" s="16">
        <v>8171</v>
      </c>
      <c r="H85" s="30">
        <f t="shared" si="23"/>
        <v>0.61265651945714927</v>
      </c>
      <c r="I85" s="17" t="s">
        <v>169</v>
      </c>
      <c r="J85" s="18" t="s">
        <v>165</v>
      </c>
      <c r="K85" s="14">
        <v>33.799999999999997</v>
      </c>
      <c r="L85" s="15">
        <v>14754</v>
      </c>
      <c r="M85" s="16">
        <v>10905</v>
      </c>
      <c r="N85" s="30">
        <f t="shared" si="24"/>
        <v>0.73912159414396095</v>
      </c>
      <c r="O85">
        <f t="shared" si="20"/>
        <v>66</v>
      </c>
      <c r="P85">
        <f t="shared" si="19"/>
        <v>34</v>
      </c>
      <c r="Q85" s="24">
        <f t="shared" si="25"/>
        <v>8802.42</v>
      </c>
      <c r="R85" s="24">
        <f t="shared" si="26"/>
        <v>4534.58</v>
      </c>
      <c r="S85">
        <f t="shared" si="21"/>
        <v>66.900000000000006</v>
      </c>
      <c r="T85">
        <f t="shared" si="22"/>
        <v>33.1</v>
      </c>
      <c r="U85" s="24">
        <f t="shared" si="27"/>
        <v>9870.4260000000013</v>
      </c>
      <c r="V85" s="24">
        <f t="shared" si="28"/>
        <v>4883.5740000000005</v>
      </c>
      <c r="W85" s="25">
        <f t="shared" si="29"/>
        <v>-1417</v>
      </c>
      <c r="X85" s="31">
        <f t="shared" si="30"/>
        <v>-9.6041751389453714E-2</v>
      </c>
      <c r="Y85">
        <f t="shared" si="31"/>
        <v>-1.7999999999999972</v>
      </c>
      <c r="Z85" s="32">
        <f t="shared" si="32"/>
        <v>-1068.0060000000012</v>
      </c>
      <c r="AA85" s="31">
        <f t="shared" si="33"/>
        <v>-0.10820262468914726</v>
      </c>
    </row>
    <row r="86" spans="1:27" ht="15" thickBot="1">
      <c r="A86" t="s">
        <v>205</v>
      </c>
      <c r="B86" s="10" t="s">
        <v>96</v>
      </c>
      <c r="C86" s="17" t="s">
        <v>169</v>
      </c>
      <c r="D86" s="17">
        <v>39</v>
      </c>
      <c r="E86" s="23" t="s">
        <v>165</v>
      </c>
      <c r="F86" s="15">
        <v>7986</v>
      </c>
      <c r="G86" s="16">
        <v>4781</v>
      </c>
      <c r="H86" s="30">
        <f t="shared" si="23"/>
        <v>0.59867267718507389</v>
      </c>
      <c r="I86" s="17" t="s">
        <v>169</v>
      </c>
      <c r="J86" s="18" t="s">
        <v>165</v>
      </c>
      <c r="K86" s="14">
        <v>40.1</v>
      </c>
      <c r="L86" s="15">
        <v>8943</v>
      </c>
      <c r="M86" s="16">
        <v>6700</v>
      </c>
      <c r="N86" s="30">
        <f t="shared" si="24"/>
        <v>0.74918931007491896</v>
      </c>
      <c r="O86">
        <f t="shared" si="20"/>
        <v>69.5</v>
      </c>
      <c r="P86">
        <f t="shared" si="19"/>
        <v>30.5</v>
      </c>
      <c r="Q86" s="24">
        <f t="shared" si="25"/>
        <v>5550.2699999999995</v>
      </c>
      <c r="R86" s="24">
        <f t="shared" si="26"/>
        <v>2435.73</v>
      </c>
      <c r="S86">
        <f t="shared" si="21"/>
        <v>70.05</v>
      </c>
      <c r="T86">
        <f t="shared" si="22"/>
        <v>29.95</v>
      </c>
      <c r="U86" s="24">
        <f t="shared" si="27"/>
        <v>6264.5715</v>
      </c>
      <c r="V86" s="24">
        <f t="shared" si="28"/>
        <v>2678.4285</v>
      </c>
      <c r="W86" s="25">
        <f t="shared" si="29"/>
        <v>-957</v>
      </c>
      <c r="X86" s="31">
        <f t="shared" si="30"/>
        <v>-0.1070110701107011</v>
      </c>
      <c r="Y86">
        <f t="shared" si="31"/>
        <v>-1.1000000000000014</v>
      </c>
      <c r="Z86" s="32">
        <f t="shared" si="32"/>
        <v>-714.30150000000049</v>
      </c>
      <c r="AA86" s="31">
        <f t="shared" si="33"/>
        <v>-0.11402240360733379</v>
      </c>
    </row>
    <row r="87" spans="1:27" ht="15" thickBot="1">
      <c r="A87" t="s">
        <v>205</v>
      </c>
      <c r="B87" s="10" t="s">
        <v>142</v>
      </c>
      <c r="C87" s="17" t="s">
        <v>169</v>
      </c>
      <c r="D87" s="17">
        <v>40</v>
      </c>
      <c r="E87" s="18" t="s">
        <v>165</v>
      </c>
      <c r="F87" s="15">
        <v>3036</v>
      </c>
      <c r="G87" s="16">
        <v>2069</v>
      </c>
      <c r="H87" s="30">
        <f t="shared" si="23"/>
        <v>0.68148880105401843</v>
      </c>
      <c r="I87" s="17" t="s">
        <v>169</v>
      </c>
      <c r="J87" s="18" t="s">
        <v>165</v>
      </c>
      <c r="K87" s="14">
        <v>43.5</v>
      </c>
      <c r="L87" s="15">
        <v>3428</v>
      </c>
      <c r="M87" s="16">
        <v>2771</v>
      </c>
      <c r="N87" s="30">
        <f t="shared" si="24"/>
        <v>0.80834305717619603</v>
      </c>
      <c r="O87">
        <f t="shared" si="20"/>
        <v>70</v>
      </c>
      <c r="P87">
        <f t="shared" si="19"/>
        <v>30</v>
      </c>
      <c r="Q87" s="24">
        <f t="shared" si="25"/>
        <v>2125.1999999999998</v>
      </c>
      <c r="R87" s="24">
        <f t="shared" si="26"/>
        <v>910.8</v>
      </c>
      <c r="S87">
        <f t="shared" si="21"/>
        <v>71.75</v>
      </c>
      <c r="T87">
        <f t="shared" si="22"/>
        <v>28.25</v>
      </c>
      <c r="U87" s="24">
        <f t="shared" si="27"/>
        <v>2459.59</v>
      </c>
      <c r="V87" s="24">
        <f t="shared" si="28"/>
        <v>968.40999999999985</v>
      </c>
      <c r="W87" s="25">
        <f t="shared" si="29"/>
        <v>-392</v>
      </c>
      <c r="X87" s="31">
        <f t="shared" si="30"/>
        <v>-0.11435239206534423</v>
      </c>
      <c r="Y87">
        <f t="shared" si="31"/>
        <v>-3.5</v>
      </c>
      <c r="Z87" s="32">
        <f t="shared" si="32"/>
        <v>-334.39000000000033</v>
      </c>
      <c r="AA87" s="31">
        <f t="shared" si="33"/>
        <v>-0.1359535532344823</v>
      </c>
    </row>
    <row r="88" spans="1:27" ht="15" thickBot="1">
      <c r="A88" t="s">
        <v>205</v>
      </c>
      <c r="B88" s="10" t="s">
        <v>46</v>
      </c>
      <c r="C88" s="17" t="s">
        <v>169</v>
      </c>
      <c r="D88" s="17">
        <v>27</v>
      </c>
      <c r="E88" s="18" t="s">
        <v>165</v>
      </c>
      <c r="F88" s="15">
        <v>20241</v>
      </c>
      <c r="G88" s="16">
        <v>11623</v>
      </c>
      <c r="H88" s="30">
        <f t="shared" si="23"/>
        <v>0.57423052220740078</v>
      </c>
      <c r="I88" s="17" t="s">
        <v>171</v>
      </c>
      <c r="J88" s="18" t="s">
        <v>165</v>
      </c>
      <c r="K88" s="14">
        <v>28</v>
      </c>
      <c r="L88" s="15">
        <v>22325</v>
      </c>
      <c r="M88" s="16">
        <v>14852</v>
      </c>
      <c r="N88" s="30">
        <f t="shared" si="24"/>
        <v>0.66526315789473689</v>
      </c>
      <c r="O88">
        <f t="shared" si="20"/>
        <v>63.5</v>
      </c>
      <c r="P88">
        <f t="shared" si="19"/>
        <v>36.5</v>
      </c>
      <c r="Q88" s="24">
        <f t="shared" si="25"/>
        <v>12853.035</v>
      </c>
      <c r="R88" s="24">
        <f t="shared" si="26"/>
        <v>7387.9650000000001</v>
      </c>
      <c r="S88">
        <f t="shared" si="21"/>
        <v>64</v>
      </c>
      <c r="T88">
        <f t="shared" si="22"/>
        <v>36</v>
      </c>
      <c r="U88" s="24">
        <f t="shared" si="27"/>
        <v>14288</v>
      </c>
      <c r="V88" s="24">
        <f t="shared" si="28"/>
        <v>8037</v>
      </c>
      <c r="W88" s="25">
        <f t="shared" si="29"/>
        <v>-2084</v>
      </c>
      <c r="X88" s="31">
        <f t="shared" si="30"/>
        <v>-9.3348264277715559E-2</v>
      </c>
      <c r="Y88">
        <f t="shared" si="31"/>
        <v>-1</v>
      </c>
      <c r="Z88" s="32">
        <f t="shared" si="32"/>
        <v>-1434.9650000000001</v>
      </c>
      <c r="AA88" s="31">
        <f t="shared" si="33"/>
        <v>-0.10043148096304592</v>
      </c>
    </row>
    <row r="89" spans="1:27" ht="15" thickBot="1">
      <c r="A89" t="s">
        <v>205</v>
      </c>
      <c r="B89" s="10" t="s">
        <v>55</v>
      </c>
      <c r="C89" s="17" t="s">
        <v>169</v>
      </c>
      <c r="D89" s="17">
        <v>43</v>
      </c>
      <c r="E89" s="18" t="s">
        <v>165</v>
      </c>
      <c r="F89" s="15">
        <v>14897</v>
      </c>
      <c r="G89" s="16">
        <v>9438</v>
      </c>
      <c r="H89" s="30">
        <f t="shared" si="23"/>
        <v>0.63355037927099411</v>
      </c>
      <c r="I89" s="17" t="s">
        <v>169</v>
      </c>
      <c r="J89" s="18" t="s">
        <v>165</v>
      </c>
      <c r="K89" s="14">
        <v>44.7</v>
      </c>
      <c r="L89" s="15">
        <v>16458</v>
      </c>
      <c r="M89" s="16">
        <v>12525</v>
      </c>
      <c r="N89" s="30">
        <f t="shared" si="24"/>
        <v>0.76102807145461171</v>
      </c>
      <c r="O89">
        <f t="shared" si="20"/>
        <v>71.5</v>
      </c>
      <c r="P89">
        <f t="shared" si="19"/>
        <v>28.5</v>
      </c>
      <c r="Q89" s="24">
        <f t="shared" si="25"/>
        <v>10651.355</v>
      </c>
      <c r="R89" s="24">
        <f t="shared" si="26"/>
        <v>4245.6449999999995</v>
      </c>
      <c r="S89">
        <f t="shared" si="21"/>
        <v>72.349999999999994</v>
      </c>
      <c r="T89">
        <f t="shared" si="22"/>
        <v>27.65</v>
      </c>
      <c r="U89" s="24">
        <f t="shared" si="27"/>
        <v>11907.362999999999</v>
      </c>
      <c r="V89" s="24">
        <f t="shared" si="28"/>
        <v>4550.6369999999997</v>
      </c>
      <c r="W89" s="25">
        <f t="shared" si="29"/>
        <v>-1561</v>
      </c>
      <c r="X89" s="31">
        <f t="shared" si="30"/>
        <v>-9.4847490582087732E-2</v>
      </c>
      <c r="Y89">
        <f t="shared" si="31"/>
        <v>-1.7000000000000028</v>
      </c>
      <c r="Z89" s="32">
        <f t="shared" si="32"/>
        <v>-1256.0079999999998</v>
      </c>
      <c r="AA89" s="31">
        <f t="shared" si="33"/>
        <v>-0.10548162510876673</v>
      </c>
    </row>
    <row r="90" spans="1:27" ht="15" thickBot="1">
      <c r="A90" t="s">
        <v>205</v>
      </c>
      <c r="B90" s="10" t="s">
        <v>48</v>
      </c>
      <c r="C90" s="11" t="s">
        <v>168</v>
      </c>
      <c r="D90" s="11">
        <v>30</v>
      </c>
      <c r="E90" s="12" t="s">
        <v>164</v>
      </c>
      <c r="F90" s="15">
        <v>18332</v>
      </c>
      <c r="G90" s="16">
        <v>13980</v>
      </c>
      <c r="H90" s="30">
        <f t="shared" si="23"/>
        <v>0.76260091643028582</v>
      </c>
      <c r="I90" s="11" t="s">
        <v>168</v>
      </c>
      <c r="J90" s="12" t="s">
        <v>164</v>
      </c>
      <c r="K90" s="14">
        <v>24.5</v>
      </c>
      <c r="L90" s="15">
        <v>20953</v>
      </c>
      <c r="M90" s="16">
        <v>17547</v>
      </c>
      <c r="N90" s="30">
        <f t="shared" si="24"/>
        <v>0.83744571183124139</v>
      </c>
      <c r="O90">
        <f t="shared" si="20"/>
        <v>65</v>
      </c>
      <c r="P90">
        <f t="shared" si="19"/>
        <v>35</v>
      </c>
      <c r="Q90" s="24">
        <f t="shared" si="25"/>
        <v>11915.800000000001</v>
      </c>
      <c r="R90" s="24">
        <f t="shared" si="26"/>
        <v>6416.2</v>
      </c>
      <c r="S90">
        <f t="shared" si="21"/>
        <v>62.25</v>
      </c>
      <c r="T90">
        <f t="shared" si="22"/>
        <v>37.75</v>
      </c>
      <c r="U90" s="24">
        <f t="shared" si="27"/>
        <v>13043.2425</v>
      </c>
      <c r="V90" s="24">
        <f t="shared" si="28"/>
        <v>7909.7574999999997</v>
      </c>
      <c r="W90" s="25">
        <f t="shared" si="29"/>
        <v>-2621</v>
      </c>
      <c r="X90" s="31">
        <f t="shared" si="30"/>
        <v>-0.12508948599245931</v>
      </c>
      <c r="Y90">
        <f t="shared" si="31"/>
        <v>5.5</v>
      </c>
      <c r="Z90" s="32">
        <f t="shared" si="32"/>
        <v>-1127.4424999999992</v>
      </c>
      <c r="AA90" s="31">
        <f t="shared" si="33"/>
        <v>-8.6438820715017697E-2</v>
      </c>
    </row>
    <row r="91" spans="1:27" ht="15" thickBot="1">
      <c r="A91" t="s">
        <v>205</v>
      </c>
      <c r="B91" s="10" t="s">
        <v>125</v>
      </c>
      <c r="C91" s="17" t="s">
        <v>169</v>
      </c>
      <c r="D91" s="17">
        <v>38</v>
      </c>
      <c r="E91" s="18" t="s">
        <v>165</v>
      </c>
      <c r="F91" s="15">
        <v>4220</v>
      </c>
      <c r="G91" s="16">
        <v>2798</v>
      </c>
      <c r="H91" s="30">
        <f t="shared" si="23"/>
        <v>0.66303317535545025</v>
      </c>
      <c r="I91" s="17" t="s">
        <v>169</v>
      </c>
      <c r="J91" s="18" t="s">
        <v>165</v>
      </c>
      <c r="K91" s="14">
        <v>38.1</v>
      </c>
      <c r="L91" s="15">
        <v>4561</v>
      </c>
      <c r="M91" s="16">
        <v>3398</v>
      </c>
      <c r="N91" s="30">
        <f t="shared" si="24"/>
        <v>0.74501205875904408</v>
      </c>
      <c r="O91">
        <f t="shared" si="20"/>
        <v>69</v>
      </c>
      <c r="P91">
        <f t="shared" si="19"/>
        <v>31</v>
      </c>
      <c r="Q91" s="24">
        <f t="shared" si="25"/>
        <v>2911.7999999999997</v>
      </c>
      <c r="R91" s="24">
        <f t="shared" si="26"/>
        <v>1308.2</v>
      </c>
      <c r="S91">
        <f t="shared" si="21"/>
        <v>69.05</v>
      </c>
      <c r="T91">
        <f t="shared" si="22"/>
        <v>30.95</v>
      </c>
      <c r="U91" s="24">
        <f t="shared" si="27"/>
        <v>3149.3705</v>
      </c>
      <c r="V91" s="24">
        <f t="shared" si="28"/>
        <v>1411.6295</v>
      </c>
      <c r="W91" s="25">
        <f t="shared" si="29"/>
        <v>-341</v>
      </c>
      <c r="X91" s="31">
        <f t="shared" si="30"/>
        <v>-7.476430607322955E-2</v>
      </c>
      <c r="Y91">
        <f t="shared" si="31"/>
        <v>-0.10000000000000142</v>
      </c>
      <c r="Z91" s="32">
        <f t="shared" si="32"/>
        <v>-237.57050000000027</v>
      </c>
      <c r="AA91" s="31">
        <f t="shared" si="33"/>
        <v>-7.5434281231757355E-2</v>
      </c>
    </row>
    <row r="92" spans="1:27" ht="15" thickBot="1">
      <c r="A92" t="s">
        <v>205</v>
      </c>
      <c r="B92" s="10" t="s">
        <v>118</v>
      </c>
      <c r="C92" s="17" t="s">
        <v>169</v>
      </c>
      <c r="D92" s="17">
        <v>22</v>
      </c>
      <c r="E92" s="18" t="s">
        <v>165</v>
      </c>
      <c r="F92" s="15">
        <v>4638</v>
      </c>
      <c r="G92" s="16">
        <v>2806</v>
      </c>
      <c r="H92" s="30">
        <f t="shared" si="23"/>
        <v>0.605002156101768</v>
      </c>
      <c r="I92" s="17" t="s">
        <v>169</v>
      </c>
      <c r="J92" s="18" t="s">
        <v>165</v>
      </c>
      <c r="K92" s="14">
        <v>24.4</v>
      </c>
      <c r="L92" s="15">
        <v>5520</v>
      </c>
      <c r="M92" s="16">
        <v>4008</v>
      </c>
      <c r="N92" s="30">
        <f t="shared" si="24"/>
        <v>0.72608695652173916</v>
      </c>
      <c r="O92">
        <f t="shared" si="20"/>
        <v>61</v>
      </c>
      <c r="P92">
        <f t="shared" si="19"/>
        <v>39</v>
      </c>
      <c r="Q92" s="24">
        <f t="shared" si="25"/>
        <v>2829.18</v>
      </c>
      <c r="R92" s="24">
        <f t="shared" si="26"/>
        <v>1808.8200000000002</v>
      </c>
      <c r="S92">
        <f t="shared" si="21"/>
        <v>62.2</v>
      </c>
      <c r="T92">
        <f t="shared" si="22"/>
        <v>37.799999999999997</v>
      </c>
      <c r="U92" s="24">
        <f t="shared" si="27"/>
        <v>3433.44</v>
      </c>
      <c r="V92" s="24">
        <f t="shared" si="28"/>
        <v>2086.5599999999995</v>
      </c>
      <c r="W92" s="25">
        <f t="shared" si="29"/>
        <v>-882</v>
      </c>
      <c r="X92" s="31">
        <f t="shared" si="30"/>
        <v>-0.15978260869565217</v>
      </c>
      <c r="Y92">
        <f t="shared" si="31"/>
        <v>-2.3999999999999986</v>
      </c>
      <c r="Z92" s="32">
        <f t="shared" si="32"/>
        <v>-604.26000000000022</v>
      </c>
      <c r="AA92" s="31">
        <f t="shared" si="33"/>
        <v>-0.1759925905214596</v>
      </c>
    </row>
    <row r="93" spans="1:27" ht="15" thickBot="1">
      <c r="A93" t="s">
        <v>205</v>
      </c>
      <c r="B93" s="10" t="s">
        <v>29</v>
      </c>
      <c r="C93" s="17" t="s">
        <v>169</v>
      </c>
      <c r="D93" s="17">
        <v>13</v>
      </c>
      <c r="E93" s="18" t="s">
        <v>165</v>
      </c>
      <c r="F93" s="15">
        <v>39837</v>
      </c>
      <c r="G93" s="16">
        <v>28001</v>
      </c>
      <c r="H93" s="30">
        <f t="shared" si="23"/>
        <v>0.7028892737906971</v>
      </c>
      <c r="I93" s="17" t="s">
        <v>169</v>
      </c>
      <c r="J93" s="18" t="s">
        <v>165</v>
      </c>
      <c r="K93" s="14">
        <v>14.6</v>
      </c>
      <c r="L93" s="15">
        <v>45145</v>
      </c>
      <c r="M93" s="16">
        <v>36591</v>
      </c>
      <c r="N93" s="30">
        <f t="shared" si="24"/>
        <v>0.81052165245320629</v>
      </c>
      <c r="O93">
        <f t="shared" si="20"/>
        <v>56.5</v>
      </c>
      <c r="P93">
        <f t="shared" si="19"/>
        <v>43.5</v>
      </c>
      <c r="Q93" s="24">
        <f t="shared" si="25"/>
        <v>22507.904999999999</v>
      </c>
      <c r="R93" s="24">
        <f t="shared" si="26"/>
        <v>17329.095000000001</v>
      </c>
      <c r="S93">
        <f t="shared" si="21"/>
        <v>57.3</v>
      </c>
      <c r="T93">
        <f t="shared" si="22"/>
        <v>42.7</v>
      </c>
      <c r="U93" s="24">
        <f t="shared" si="27"/>
        <v>25868.084999999999</v>
      </c>
      <c r="V93" s="24">
        <f t="shared" si="28"/>
        <v>19276.915000000001</v>
      </c>
      <c r="W93" s="25">
        <f t="shared" si="29"/>
        <v>-5308</v>
      </c>
      <c r="X93" s="31">
        <f t="shared" si="30"/>
        <v>-0.11757669730867205</v>
      </c>
      <c r="Y93">
        <f t="shared" si="31"/>
        <v>-1.5999999999999996</v>
      </c>
      <c r="Z93" s="32">
        <f t="shared" si="32"/>
        <v>-3360.1800000000003</v>
      </c>
      <c r="AA93" s="31">
        <f t="shared" si="33"/>
        <v>-0.12989674341954577</v>
      </c>
    </row>
    <row r="94" spans="1:27" ht="15" thickBot="1">
      <c r="A94" t="s">
        <v>205</v>
      </c>
      <c r="B94" s="10" t="s">
        <v>62</v>
      </c>
      <c r="C94" s="17" t="s">
        <v>169</v>
      </c>
      <c r="D94" s="17">
        <v>58</v>
      </c>
      <c r="E94" s="18" t="s">
        <v>165</v>
      </c>
      <c r="F94" s="15">
        <v>13699</v>
      </c>
      <c r="G94" s="16">
        <v>10304</v>
      </c>
      <c r="H94" s="30">
        <f t="shared" si="23"/>
        <v>0.75217169136433315</v>
      </c>
      <c r="I94" s="17" t="s">
        <v>171</v>
      </c>
      <c r="J94" s="18" t="s">
        <v>165</v>
      </c>
      <c r="K94" s="14">
        <v>59.5</v>
      </c>
      <c r="L94" s="15">
        <v>15324</v>
      </c>
      <c r="M94" s="16">
        <v>12963</v>
      </c>
      <c r="N94" s="30">
        <f t="shared" si="24"/>
        <v>0.84592795614722005</v>
      </c>
      <c r="O94">
        <f t="shared" si="20"/>
        <v>79</v>
      </c>
      <c r="P94">
        <f t="shared" ref="P94:P125" si="34">(100-D94)/2</f>
        <v>21</v>
      </c>
      <c r="Q94" s="24">
        <f t="shared" si="25"/>
        <v>10822.210000000001</v>
      </c>
      <c r="R94" s="24">
        <f t="shared" si="26"/>
        <v>2876.79</v>
      </c>
      <c r="S94">
        <f t="shared" si="21"/>
        <v>79.75</v>
      </c>
      <c r="T94">
        <f t="shared" si="22"/>
        <v>20.25</v>
      </c>
      <c r="U94" s="24">
        <f t="shared" si="27"/>
        <v>12220.89</v>
      </c>
      <c r="V94" s="24">
        <f t="shared" si="28"/>
        <v>3103.11</v>
      </c>
      <c r="W94" s="25">
        <f t="shared" si="29"/>
        <v>-1625</v>
      </c>
      <c r="X94" s="31">
        <f t="shared" si="30"/>
        <v>-0.10604280866614461</v>
      </c>
      <c r="Y94">
        <f t="shared" si="31"/>
        <v>-1.5</v>
      </c>
      <c r="Z94" s="32">
        <f t="shared" si="32"/>
        <v>-1398.6799999999985</v>
      </c>
      <c r="AA94" s="31">
        <f t="shared" si="33"/>
        <v>-0.1144499295877795</v>
      </c>
    </row>
    <row r="95" spans="1:27" ht="15" thickBot="1">
      <c r="A95" t="s">
        <v>205</v>
      </c>
      <c r="B95" s="10" t="s">
        <v>124</v>
      </c>
      <c r="C95" s="11" t="s">
        <v>168</v>
      </c>
      <c r="D95" s="11">
        <v>26</v>
      </c>
      <c r="E95" s="12" t="s">
        <v>164</v>
      </c>
      <c r="F95" s="15">
        <v>4276</v>
      </c>
      <c r="G95" s="16">
        <v>3108</v>
      </c>
      <c r="H95" s="30">
        <f t="shared" si="23"/>
        <v>0.72684752104770811</v>
      </c>
      <c r="I95" s="11" t="s">
        <v>168</v>
      </c>
      <c r="J95" s="12" t="s">
        <v>164</v>
      </c>
      <c r="K95" s="14">
        <v>22.2</v>
      </c>
      <c r="L95" s="15">
        <v>4553</v>
      </c>
      <c r="M95" s="16">
        <v>3523</v>
      </c>
      <c r="N95" s="30">
        <f t="shared" si="24"/>
        <v>0.77377553261585763</v>
      </c>
      <c r="O95">
        <f t="shared" si="20"/>
        <v>63</v>
      </c>
      <c r="P95">
        <f t="shared" si="34"/>
        <v>37</v>
      </c>
      <c r="Q95" s="24">
        <f t="shared" si="25"/>
        <v>2693.88</v>
      </c>
      <c r="R95" s="24">
        <f t="shared" si="26"/>
        <v>1582.12</v>
      </c>
      <c r="S95">
        <f t="shared" si="21"/>
        <v>61.1</v>
      </c>
      <c r="T95">
        <f t="shared" si="22"/>
        <v>38.9</v>
      </c>
      <c r="U95" s="24">
        <f t="shared" si="27"/>
        <v>2781.8829999999998</v>
      </c>
      <c r="V95" s="24">
        <f t="shared" si="28"/>
        <v>1771.117</v>
      </c>
      <c r="W95" s="25">
        <f t="shared" si="29"/>
        <v>-277</v>
      </c>
      <c r="X95" s="31">
        <f t="shared" si="30"/>
        <v>-6.0839007247968376E-2</v>
      </c>
      <c r="Y95">
        <f t="shared" si="31"/>
        <v>3.8000000000000007</v>
      </c>
      <c r="Z95" s="32">
        <f t="shared" si="32"/>
        <v>-88.002999999999702</v>
      </c>
      <c r="AA95" s="31">
        <f t="shared" si="33"/>
        <v>-3.1634328258952557E-2</v>
      </c>
    </row>
    <row r="96" spans="1:27" ht="15" thickBot="1">
      <c r="A96" t="s">
        <v>205</v>
      </c>
      <c r="B96" s="10" t="s">
        <v>65</v>
      </c>
      <c r="C96" s="17" t="s">
        <v>169</v>
      </c>
      <c r="D96" s="17">
        <v>53</v>
      </c>
      <c r="E96" s="18" t="s">
        <v>165</v>
      </c>
      <c r="F96" s="15">
        <v>13203</v>
      </c>
      <c r="G96" s="16">
        <v>8239</v>
      </c>
      <c r="H96" s="30">
        <f t="shared" si="23"/>
        <v>0.62402484283874882</v>
      </c>
      <c r="I96" s="17" t="s">
        <v>171</v>
      </c>
      <c r="J96" s="18" t="s">
        <v>165</v>
      </c>
      <c r="K96" s="14">
        <v>52.9</v>
      </c>
      <c r="L96" s="15">
        <v>14674</v>
      </c>
      <c r="M96" s="16">
        <v>10432</v>
      </c>
      <c r="N96" s="30">
        <f t="shared" si="24"/>
        <v>0.7109172686384081</v>
      </c>
      <c r="O96">
        <f t="shared" si="20"/>
        <v>76.5</v>
      </c>
      <c r="P96">
        <f t="shared" si="34"/>
        <v>23.5</v>
      </c>
      <c r="Q96" s="24">
        <f t="shared" si="25"/>
        <v>10100.295</v>
      </c>
      <c r="R96" s="24">
        <f t="shared" si="26"/>
        <v>3102.7049999999999</v>
      </c>
      <c r="S96">
        <f t="shared" si="21"/>
        <v>76.45</v>
      </c>
      <c r="T96">
        <f t="shared" si="22"/>
        <v>23.55</v>
      </c>
      <c r="U96" s="24">
        <f t="shared" si="27"/>
        <v>11218.273000000001</v>
      </c>
      <c r="V96" s="24">
        <f t="shared" si="28"/>
        <v>3455.7270000000003</v>
      </c>
      <c r="W96" s="25">
        <f t="shared" si="29"/>
        <v>-1471</v>
      </c>
      <c r="X96" s="31">
        <f t="shared" si="30"/>
        <v>-0.10024533187951479</v>
      </c>
      <c r="Y96">
        <f t="shared" si="31"/>
        <v>0.10000000000000142</v>
      </c>
      <c r="Z96" s="32">
        <f t="shared" si="32"/>
        <v>-1117.978000000001</v>
      </c>
      <c r="AA96" s="31">
        <f t="shared" si="33"/>
        <v>-9.9656872318939008E-2</v>
      </c>
    </row>
    <row r="97" spans="1:27" ht="15" thickBot="1">
      <c r="A97" t="s">
        <v>205</v>
      </c>
      <c r="B97" s="10" t="s">
        <v>141</v>
      </c>
      <c r="C97" s="17" t="s">
        <v>169</v>
      </c>
      <c r="D97" s="17">
        <v>24</v>
      </c>
      <c r="E97" s="18" t="s">
        <v>165</v>
      </c>
      <c r="F97" s="15">
        <v>3211</v>
      </c>
      <c r="G97" s="16">
        <v>2081</v>
      </c>
      <c r="H97" s="30">
        <f t="shared" si="23"/>
        <v>0.6480847088134537</v>
      </c>
      <c r="I97" s="17" t="s">
        <v>169</v>
      </c>
      <c r="J97" s="18" t="s">
        <v>165</v>
      </c>
      <c r="K97" s="14">
        <v>26.6</v>
      </c>
      <c r="L97" s="15">
        <v>3550</v>
      </c>
      <c r="M97" s="16">
        <v>2576</v>
      </c>
      <c r="N97" s="30">
        <f t="shared" si="24"/>
        <v>0.72563380281690137</v>
      </c>
      <c r="O97">
        <f t="shared" si="20"/>
        <v>62</v>
      </c>
      <c r="P97">
        <f t="shared" si="34"/>
        <v>38</v>
      </c>
      <c r="Q97" s="24">
        <f t="shared" si="25"/>
        <v>1990.82</v>
      </c>
      <c r="R97" s="24">
        <f t="shared" si="26"/>
        <v>1220.18</v>
      </c>
      <c r="S97">
        <f t="shared" si="21"/>
        <v>63.3</v>
      </c>
      <c r="T97">
        <f t="shared" si="22"/>
        <v>36.700000000000003</v>
      </c>
      <c r="U97" s="24">
        <f t="shared" si="27"/>
        <v>2247.15</v>
      </c>
      <c r="V97" s="24">
        <f t="shared" si="28"/>
        <v>1302.8500000000001</v>
      </c>
      <c r="W97" s="25">
        <f t="shared" si="29"/>
        <v>-339</v>
      </c>
      <c r="X97" s="31">
        <f t="shared" si="30"/>
        <v>-9.5492957746478868E-2</v>
      </c>
      <c r="Y97">
        <f t="shared" si="31"/>
        <v>-2.6000000000000014</v>
      </c>
      <c r="Z97" s="32">
        <f t="shared" si="32"/>
        <v>-256.33000000000015</v>
      </c>
      <c r="AA97" s="31">
        <f t="shared" si="33"/>
        <v>-0.11406893175800464</v>
      </c>
    </row>
    <row r="98" spans="1:27" ht="15" thickBot="1">
      <c r="A98" t="s">
        <v>205</v>
      </c>
      <c r="B98" s="10" t="s">
        <v>88</v>
      </c>
      <c r="C98" s="17" t="s">
        <v>169</v>
      </c>
      <c r="D98" s="17">
        <v>19</v>
      </c>
      <c r="E98" s="18" t="s">
        <v>165</v>
      </c>
      <c r="F98" s="15">
        <v>9232</v>
      </c>
      <c r="G98" s="16">
        <v>6959</v>
      </c>
      <c r="H98" s="30">
        <f t="shared" si="23"/>
        <v>0.75379116117850953</v>
      </c>
      <c r="I98" s="17" t="s">
        <v>169</v>
      </c>
      <c r="J98" s="18" t="s">
        <v>165</v>
      </c>
      <c r="K98" s="14">
        <v>20.6</v>
      </c>
      <c r="L98" s="15">
        <v>10307</v>
      </c>
      <c r="M98" s="16">
        <v>8870</v>
      </c>
      <c r="N98" s="30">
        <f t="shared" si="24"/>
        <v>0.86058018822159699</v>
      </c>
      <c r="O98">
        <f t="shared" ref="O98:O129" si="35">(D98+100)/2</f>
        <v>59.5</v>
      </c>
      <c r="P98">
        <f t="shared" si="34"/>
        <v>40.5</v>
      </c>
      <c r="Q98" s="24">
        <f t="shared" si="25"/>
        <v>5493.04</v>
      </c>
      <c r="R98" s="24">
        <f t="shared" si="26"/>
        <v>3738.96</v>
      </c>
      <c r="S98">
        <f t="shared" ref="S98:S129" si="36">100-T98</f>
        <v>60.3</v>
      </c>
      <c r="T98">
        <f t="shared" ref="T98:T129" si="37">(100-K98)/2</f>
        <v>39.700000000000003</v>
      </c>
      <c r="U98" s="24">
        <f t="shared" si="27"/>
        <v>6215.1210000000001</v>
      </c>
      <c r="V98" s="24">
        <f t="shared" si="28"/>
        <v>4091.8790000000004</v>
      </c>
      <c r="W98" s="25">
        <f t="shared" si="29"/>
        <v>-1075</v>
      </c>
      <c r="X98" s="31">
        <f t="shared" si="30"/>
        <v>-0.10429804986902105</v>
      </c>
      <c r="Y98">
        <f t="shared" si="31"/>
        <v>-1.6000000000000014</v>
      </c>
      <c r="Z98" s="32">
        <f t="shared" si="32"/>
        <v>-722.08100000000013</v>
      </c>
      <c r="AA98" s="31">
        <f t="shared" si="33"/>
        <v>-0.11618132615599923</v>
      </c>
    </row>
    <row r="99" spans="1:27" ht="15" thickBot="1">
      <c r="A99" t="s">
        <v>205</v>
      </c>
      <c r="B99" s="10" t="s">
        <v>112</v>
      </c>
      <c r="C99" s="17" t="s">
        <v>169</v>
      </c>
      <c r="D99" s="17">
        <v>19</v>
      </c>
      <c r="E99" s="18" t="s">
        <v>165</v>
      </c>
      <c r="F99" s="15">
        <v>5948</v>
      </c>
      <c r="G99" s="16">
        <v>4386</v>
      </c>
      <c r="H99" s="30">
        <f t="shared" si="23"/>
        <v>0.73739071956960323</v>
      </c>
      <c r="I99" s="17" t="s">
        <v>169</v>
      </c>
      <c r="J99" s="18" t="s">
        <v>165</v>
      </c>
      <c r="K99" s="14">
        <v>21.6</v>
      </c>
      <c r="L99" s="15">
        <v>6494</v>
      </c>
      <c r="M99" s="16">
        <v>5253</v>
      </c>
      <c r="N99" s="30">
        <f t="shared" si="24"/>
        <v>0.80890052356020947</v>
      </c>
      <c r="O99">
        <f t="shared" si="35"/>
        <v>59.5</v>
      </c>
      <c r="P99">
        <f t="shared" si="34"/>
        <v>40.5</v>
      </c>
      <c r="Q99" s="24">
        <f t="shared" si="25"/>
        <v>3539.06</v>
      </c>
      <c r="R99" s="24">
        <f t="shared" si="26"/>
        <v>2408.94</v>
      </c>
      <c r="S99">
        <f t="shared" si="36"/>
        <v>60.8</v>
      </c>
      <c r="T99">
        <f t="shared" si="37"/>
        <v>39.200000000000003</v>
      </c>
      <c r="U99" s="24">
        <f t="shared" si="27"/>
        <v>3948.3519999999999</v>
      </c>
      <c r="V99" s="24">
        <f t="shared" si="28"/>
        <v>2545.6480000000001</v>
      </c>
      <c r="W99" s="25">
        <f t="shared" si="29"/>
        <v>-546</v>
      </c>
      <c r="X99" s="31">
        <f t="shared" si="30"/>
        <v>-8.4077610101632269E-2</v>
      </c>
      <c r="Y99">
        <f t="shared" si="31"/>
        <v>-2.6000000000000014</v>
      </c>
      <c r="Z99" s="32">
        <f t="shared" si="32"/>
        <v>-409.29199999999992</v>
      </c>
      <c r="AA99" s="31">
        <f t="shared" si="33"/>
        <v>-0.10366147699090657</v>
      </c>
    </row>
    <row r="100" spans="1:27" ht="20.5" thickBot="1">
      <c r="A100" t="s">
        <v>205</v>
      </c>
      <c r="B100" s="10" t="s">
        <v>83</v>
      </c>
      <c r="C100" s="17" t="s">
        <v>169</v>
      </c>
      <c r="D100" s="17">
        <v>18</v>
      </c>
      <c r="E100" s="18" t="s">
        <v>165</v>
      </c>
      <c r="F100" s="15">
        <v>9844</v>
      </c>
      <c r="G100" s="16">
        <v>5869</v>
      </c>
      <c r="H100" s="30">
        <f t="shared" si="23"/>
        <v>0.59620073140999597</v>
      </c>
      <c r="I100" s="17" t="s">
        <v>169</v>
      </c>
      <c r="J100" s="18" t="s">
        <v>165</v>
      </c>
      <c r="K100" s="14">
        <v>19.600000000000001</v>
      </c>
      <c r="L100" s="15">
        <v>10694</v>
      </c>
      <c r="M100" s="16">
        <v>7304</v>
      </c>
      <c r="N100" s="30">
        <f t="shared" si="24"/>
        <v>0.68299981297924073</v>
      </c>
      <c r="O100">
        <f t="shared" si="35"/>
        <v>59</v>
      </c>
      <c r="P100">
        <f t="shared" si="34"/>
        <v>41</v>
      </c>
      <c r="Q100" s="24">
        <f t="shared" si="25"/>
        <v>5807.96</v>
      </c>
      <c r="R100" s="24">
        <f t="shared" si="26"/>
        <v>4036.04</v>
      </c>
      <c r="S100">
        <f t="shared" si="36"/>
        <v>59.8</v>
      </c>
      <c r="T100">
        <f t="shared" si="37"/>
        <v>40.200000000000003</v>
      </c>
      <c r="U100" s="24">
        <f t="shared" si="27"/>
        <v>6395.0119999999997</v>
      </c>
      <c r="V100" s="24">
        <f t="shared" si="28"/>
        <v>4298.9880000000003</v>
      </c>
      <c r="W100" s="25">
        <f t="shared" si="29"/>
        <v>-850</v>
      </c>
      <c r="X100" s="31">
        <f t="shared" si="30"/>
        <v>-7.9483822704320181E-2</v>
      </c>
      <c r="Y100">
        <f t="shared" si="31"/>
        <v>-1.6000000000000014</v>
      </c>
      <c r="Z100" s="32">
        <f t="shared" si="32"/>
        <v>-587.05199999999968</v>
      </c>
      <c r="AA100" s="31">
        <f t="shared" si="33"/>
        <v>-9.179842039389445E-2</v>
      </c>
    </row>
    <row r="101" spans="1:27" ht="15" thickBot="1">
      <c r="A101" t="s">
        <v>205</v>
      </c>
      <c r="B101" s="10" t="s">
        <v>150</v>
      </c>
      <c r="C101" s="17" t="s">
        <v>169</v>
      </c>
      <c r="D101" s="17">
        <v>47</v>
      </c>
      <c r="E101" s="18" t="s">
        <v>165</v>
      </c>
      <c r="F101" s="15">
        <v>2454</v>
      </c>
      <c r="G101" s="16">
        <v>1658</v>
      </c>
      <c r="H101" s="30">
        <f t="shared" si="23"/>
        <v>0.67563162184189074</v>
      </c>
      <c r="I101" s="17" t="s">
        <v>171</v>
      </c>
      <c r="J101" s="18" t="s">
        <v>165</v>
      </c>
      <c r="K101" s="14">
        <v>49.4</v>
      </c>
      <c r="L101" s="15">
        <v>2643</v>
      </c>
      <c r="M101" s="16">
        <v>1974</v>
      </c>
      <c r="N101" s="30">
        <f t="shared" si="24"/>
        <v>0.7468785471055619</v>
      </c>
      <c r="O101">
        <f t="shared" si="35"/>
        <v>73.5</v>
      </c>
      <c r="P101">
        <f t="shared" si="34"/>
        <v>26.5</v>
      </c>
      <c r="Q101" s="24">
        <f t="shared" si="25"/>
        <v>1803.69</v>
      </c>
      <c r="R101" s="24">
        <f t="shared" si="26"/>
        <v>650.31000000000006</v>
      </c>
      <c r="S101">
        <f t="shared" si="36"/>
        <v>74.7</v>
      </c>
      <c r="T101">
        <f t="shared" si="37"/>
        <v>25.3</v>
      </c>
      <c r="U101" s="24">
        <f t="shared" si="27"/>
        <v>1974.3209999999999</v>
      </c>
      <c r="V101" s="24">
        <f t="shared" si="28"/>
        <v>668.67899999999997</v>
      </c>
      <c r="W101" s="25">
        <f t="shared" si="29"/>
        <v>-189</v>
      </c>
      <c r="X101" s="31">
        <f t="shared" si="30"/>
        <v>-7.1509648127128261E-2</v>
      </c>
      <c r="Y101">
        <f t="shared" si="31"/>
        <v>-2.3999999999999986</v>
      </c>
      <c r="Z101" s="32">
        <f t="shared" si="32"/>
        <v>-170.63099999999986</v>
      </c>
      <c r="AA101" s="31">
        <f t="shared" si="33"/>
        <v>-8.6425155787736574E-2</v>
      </c>
    </row>
    <row r="102" spans="1:27" ht="15" thickBot="1">
      <c r="A102" t="s">
        <v>205</v>
      </c>
      <c r="B102" s="10" t="s">
        <v>97</v>
      </c>
      <c r="C102" s="17" t="s">
        <v>169</v>
      </c>
      <c r="D102" s="17">
        <v>9</v>
      </c>
      <c r="E102" s="23" t="s">
        <v>165</v>
      </c>
      <c r="F102" s="15">
        <v>7869</v>
      </c>
      <c r="G102" s="16">
        <v>5122</v>
      </c>
      <c r="H102" s="30">
        <f t="shared" si="23"/>
        <v>0.65090862879654343</v>
      </c>
      <c r="I102" s="11" t="s">
        <v>168</v>
      </c>
      <c r="J102" s="12" t="s">
        <v>164</v>
      </c>
      <c r="K102" s="14">
        <v>11.9</v>
      </c>
      <c r="L102" s="15">
        <v>8810</v>
      </c>
      <c r="M102" s="16">
        <v>6443</v>
      </c>
      <c r="N102" s="30">
        <f t="shared" si="24"/>
        <v>0.73132803632236099</v>
      </c>
      <c r="O102">
        <f t="shared" si="35"/>
        <v>54.5</v>
      </c>
      <c r="P102">
        <f t="shared" si="34"/>
        <v>45.5</v>
      </c>
      <c r="Q102" s="24">
        <f t="shared" si="25"/>
        <v>4288.6050000000005</v>
      </c>
      <c r="R102" s="24">
        <f t="shared" si="26"/>
        <v>3580.395</v>
      </c>
      <c r="S102">
        <f t="shared" si="36"/>
        <v>55.95</v>
      </c>
      <c r="T102">
        <f t="shared" si="37"/>
        <v>44.05</v>
      </c>
      <c r="U102" s="24">
        <f t="shared" si="27"/>
        <v>4929.1949999999997</v>
      </c>
      <c r="V102" s="24">
        <f t="shared" si="28"/>
        <v>3880.8049999999994</v>
      </c>
      <c r="W102" s="25">
        <f t="shared" si="29"/>
        <v>-941</v>
      </c>
      <c r="X102" s="31">
        <f t="shared" si="30"/>
        <v>-0.10681044267877413</v>
      </c>
      <c r="Y102">
        <f t="shared" si="31"/>
        <v>-2.9000000000000004</v>
      </c>
      <c r="Z102" s="32">
        <f t="shared" si="32"/>
        <v>-640.58999999999924</v>
      </c>
      <c r="AA102" s="31">
        <f t="shared" si="33"/>
        <v>-0.12995834005349743</v>
      </c>
    </row>
    <row r="103" spans="1:27" ht="15" thickBot="1">
      <c r="A103" t="s">
        <v>205</v>
      </c>
      <c r="B103" s="10" t="s">
        <v>60</v>
      </c>
      <c r="C103" s="17" t="s">
        <v>169</v>
      </c>
      <c r="D103" s="17">
        <v>43</v>
      </c>
      <c r="E103" s="18" t="s">
        <v>165</v>
      </c>
      <c r="F103" s="15">
        <v>14115</v>
      </c>
      <c r="G103" s="16">
        <v>9340</v>
      </c>
      <c r="H103" s="30">
        <f t="shared" si="23"/>
        <v>0.66170740347148427</v>
      </c>
      <c r="I103" s="17" t="s">
        <v>169</v>
      </c>
      <c r="J103" s="18" t="s">
        <v>165</v>
      </c>
      <c r="K103" s="14">
        <v>42.8</v>
      </c>
      <c r="L103" s="15">
        <v>15345</v>
      </c>
      <c r="M103" s="16">
        <v>11564</v>
      </c>
      <c r="N103" s="30">
        <f t="shared" si="24"/>
        <v>0.75360052134245681</v>
      </c>
      <c r="O103">
        <f t="shared" si="35"/>
        <v>71.5</v>
      </c>
      <c r="P103">
        <f t="shared" si="34"/>
        <v>28.5</v>
      </c>
      <c r="Q103" s="24">
        <f t="shared" si="25"/>
        <v>10092.225</v>
      </c>
      <c r="R103" s="24">
        <f t="shared" si="26"/>
        <v>4022.7749999999996</v>
      </c>
      <c r="S103">
        <f t="shared" si="36"/>
        <v>71.400000000000006</v>
      </c>
      <c r="T103">
        <f t="shared" si="37"/>
        <v>28.6</v>
      </c>
      <c r="U103" s="24">
        <f t="shared" si="27"/>
        <v>10956.330000000002</v>
      </c>
      <c r="V103" s="24">
        <f t="shared" si="28"/>
        <v>4388.67</v>
      </c>
      <c r="W103" s="25">
        <f t="shared" si="29"/>
        <v>-1230</v>
      </c>
      <c r="X103" s="31">
        <f t="shared" si="30"/>
        <v>-8.0156402737047897E-2</v>
      </c>
      <c r="Y103">
        <f t="shared" si="31"/>
        <v>0.20000000000000284</v>
      </c>
      <c r="Z103" s="32">
        <f t="shared" si="32"/>
        <v>-864.10500000000138</v>
      </c>
      <c r="AA103" s="31">
        <f t="shared" si="33"/>
        <v>-7.8868106382338002E-2</v>
      </c>
    </row>
    <row r="104" spans="1:27" ht="20.5" thickBot="1">
      <c r="A104" t="s">
        <v>205</v>
      </c>
      <c r="B104" s="10" t="s">
        <v>137</v>
      </c>
      <c r="C104" s="17" t="s">
        <v>169</v>
      </c>
      <c r="D104" s="17">
        <v>49</v>
      </c>
      <c r="E104" s="18" t="s">
        <v>165</v>
      </c>
      <c r="F104" s="15">
        <v>3526</v>
      </c>
      <c r="G104" s="16">
        <v>1922</v>
      </c>
      <c r="H104" s="30">
        <f t="shared" si="23"/>
        <v>0.54509359047078842</v>
      </c>
      <c r="I104" s="17" t="s">
        <v>169</v>
      </c>
      <c r="J104" s="18" t="s">
        <v>165</v>
      </c>
      <c r="K104" s="14">
        <v>49.8</v>
      </c>
      <c r="L104" s="15">
        <v>3838</v>
      </c>
      <c r="M104" s="16">
        <v>2503</v>
      </c>
      <c r="N104" s="30">
        <f t="shared" si="24"/>
        <v>0.6521625846795206</v>
      </c>
      <c r="O104">
        <f t="shared" si="35"/>
        <v>74.5</v>
      </c>
      <c r="P104">
        <f t="shared" si="34"/>
        <v>25.5</v>
      </c>
      <c r="Q104" s="24">
        <f t="shared" si="25"/>
        <v>2626.87</v>
      </c>
      <c r="R104" s="24">
        <f t="shared" si="26"/>
        <v>899.13</v>
      </c>
      <c r="S104">
        <f t="shared" si="36"/>
        <v>74.900000000000006</v>
      </c>
      <c r="T104">
        <f t="shared" si="37"/>
        <v>25.1</v>
      </c>
      <c r="U104" s="24">
        <f t="shared" si="27"/>
        <v>2874.6620000000003</v>
      </c>
      <c r="V104" s="24">
        <f t="shared" si="28"/>
        <v>963.33799999999997</v>
      </c>
      <c r="W104" s="25">
        <f t="shared" si="29"/>
        <v>-312</v>
      </c>
      <c r="X104" s="31">
        <f t="shared" si="30"/>
        <v>-8.1292339760291821E-2</v>
      </c>
      <c r="Y104">
        <f t="shared" si="31"/>
        <v>-0.79999999999999716</v>
      </c>
      <c r="Z104" s="32">
        <f t="shared" si="32"/>
        <v>-247.79200000000037</v>
      </c>
      <c r="AA104" s="31">
        <f t="shared" si="33"/>
        <v>-8.6198655702827101E-2</v>
      </c>
    </row>
    <row r="105" spans="1:27" ht="15" thickBot="1">
      <c r="A105" t="s">
        <v>205</v>
      </c>
      <c r="B105" s="10" t="s">
        <v>79</v>
      </c>
      <c r="C105" s="17" t="s">
        <v>169</v>
      </c>
      <c r="D105" s="17">
        <v>42</v>
      </c>
      <c r="E105" s="18" t="s">
        <v>165</v>
      </c>
      <c r="F105" s="15">
        <v>10825</v>
      </c>
      <c r="G105" s="16">
        <v>7654</v>
      </c>
      <c r="H105" s="30">
        <f t="shared" si="23"/>
        <v>0.707066974595843</v>
      </c>
      <c r="I105" s="17" t="s">
        <v>169</v>
      </c>
      <c r="J105" s="18" t="s">
        <v>165</v>
      </c>
      <c r="K105" s="14">
        <v>42.8</v>
      </c>
      <c r="L105" s="15">
        <v>11565</v>
      </c>
      <c r="M105" s="16">
        <v>9178</v>
      </c>
      <c r="N105" s="30">
        <f t="shared" si="24"/>
        <v>0.79360138348465192</v>
      </c>
      <c r="O105">
        <f t="shared" si="35"/>
        <v>71</v>
      </c>
      <c r="P105">
        <f t="shared" si="34"/>
        <v>29</v>
      </c>
      <c r="Q105" s="24">
        <f t="shared" si="25"/>
        <v>7685.75</v>
      </c>
      <c r="R105" s="24">
        <f t="shared" si="26"/>
        <v>3139.25</v>
      </c>
      <c r="S105">
        <f t="shared" si="36"/>
        <v>71.400000000000006</v>
      </c>
      <c r="T105">
        <f t="shared" si="37"/>
        <v>28.6</v>
      </c>
      <c r="U105" s="24">
        <f t="shared" si="27"/>
        <v>8257.4100000000017</v>
      </c>
      <c r="V105" s="24">
        <f t="shared" si="28"/>
        <v>3307.59</v>
      </c>
      <c r="W105" s="25">
        <f t="shared" si="29"/>
        <v>-740</v>
      </c>
      <c r="X105" s="31">
        <f t="shared" si="30"/>
        <v>-6.3986165153480323E-2</v>
      </c>
      <c r="Y105">
        <f t="shared" si="31"/>
        <v>-0.79999999999999716</v>
      </c>
      <c r="Z105" s="32">
        <f t="shared" si="32"/>
        <v>-571.66000000000167</v>
      </c>
      <c r="AA105" s="31">
        <f t="shared" si="33"/>
        <v>-6.9229940138615081E-2</v>
      </c>
    </row>
    <row r="106" spans="1:27" ht="15" thickBot="1">
      <c r="A106" t="s">
        <v>205</v>
      </c>
      <c r="B106" s="10" t="s">
        <v>63</v>
      </c>
      <c r="C106" s="17" t="s">
        <v>169</v>
      </c>
      <c r="D106" s="17">
        <v>69</v>
      </c>
      <c r="E106" s="18" t="s">
        <v>165</v>
      </c>
      <c r="F106" s="15">
        <v>12994</v>
      </c>
      <c r="G106" s="16">
        <v>7557</v>
      </c>
      <c r="H106" s="30">
        <f t="shared" si="23"/>
        <v>0.58157611205171622</v>
      </c>
      <c r="I106" s="17" t="s">
        <v>169</v>
      </c>
      <c r="J106" s="18" t="s">
        <v>165</v>
      </c>
      <c r="K106" s="14">
        <v>69.400000000000006</v>
      </c>
      <c r="L106" s="15">
        <v>14731</v>
      </c>
      <c r="M106" s="16">
        <v>10480</v>
      </c>
      <c r="N106" s="30">
        <f t="shared" si="24"/>
        <v>0.71142488629420952</v>
      </c>
      <c r="O106">
        <f t="shared" si="35"/>
        <v>84.5</v>
      </c>
      <c r="P106">
        <f t="shared" si="34"/>
        <v>15.5</v>
      </c>
      <c r="Q106" s="24">
        <f t="shared" si="25"/>
        <v>10979.93</v>
      </c>
      <c r="R106" s="24">
        <f t="shared" si="26"/>
        <v>2014.07</v>
      </c>
      <c r="S106">
        <f t="shared" si="36"/>
        <v>84.7</v>
      </c>
      <c r="T106">
        <f t="shared" si="37"/>
        <v>15.299999999999997</v>
      </c>
      <c r="U106" s="24">
        <f t="shared" si="27"/>
        <v>12477.156999999999</v>
      </c>
      <c r="V106" s="24">
        <f t="shared" si="28"/>
        <v>2253.8429999999994</v>
      </c>
      <c r="W106" s="25">
        <f t="shared" si="29"/>
        <v>-1737</v>
      </c>
      <c r="X106" s="31">
        <f t="shared" si="30"/>
        <v>-0.11791460186002307</v>
      </c>
      <c r="Y106">
        <f t="shared" si="31"/>
        <v>-0.40000000000000568</v>
      </c>
      <c r="Z106" s="32">
        <f t="shared" si="32"/>
        <v>-1497.226999999999</v>
      </c>
      <c r="AA106" s="31">
        <f t="shared" si="33"/>
        <v>-0.11999744813662272</v>
      </c>
    </row>
    <row r="107" spans="1:27" ht="20.5" thickBot="1">
      <c r="A107" t="s">
        <v>205</v>
      </c>
      <c r="B107" s="10" t="s">
        <v>18</v>
      </c>
      <c r="C107" s="11" t="s">
        <v>168</v>
      </c>
      <c r="D107" s="11">
        <v>26</v>
      </c>
      <c r="E107" s="12" t="s">
        <v>164</v>
      </c>
      <c r="F107" s="15">
        <v>71522</v>
      </c>
      <c r="G107" s="16">
        <v>54725</v>
      </c>
      <c r="H107" s="30">
        <f t="shared" si="23"/>
        <v>0.76514918486619499</v>
      </c>
      <c r="I107" s="11" t="s">
        <v>168</v>
      </c>
      <c r="J107" s="12" t="s">
        <v>164</v>
      </c>
      <c r="K107" s="14">
        <v>22.7</v>
      </c>
      <c r="L107" s="15">
        <v>79348</v>
      </c>
      <c r="M107" s="16">
        <v>66079</v>
      </c>
      <c r="N107" s="30">
        <f t="shared" si="24"/>
        <v>0.83277461309673839</v>
      </c>
      <c r="O107">
        <f t="shared" si="35"/>
        <v>63</v>
      </c>
      <c r="P107">
        <f t="shared" si="34"/>
        <v>37</v>
      </c>
      <c r="Q107" s="24">
        <f t="shared" si="25"/>
        <v>45058.86</v>
      </c>
      <c r="R107" s="24">
        <f t="shared" si="26"/>
        <v>26463.14</v>
      </c>
      <c r="S107">
        <f t="shared" si="36"/>
        <v>61.35</v>
      </c>
      <c r="T107">
        <f t="shared" si="37"/>
        <v>38.65</v>
      </c>
      <c r="U107" s="24">
        <f t="shared" si="27"/>
        <v>48679.998000000007</v>
      </c>
      <c r="V107" s="24">
        <f t="shared" si="28"/>
        <v>30668.002</v>
      </c>
      <c r="W107" s="25">
        <f t="shared" si="29"/>
        <v>-7826</v>
      </c>
      <c r="X107" s="31">
        <f t="shared" si="30"/>
        <v>-9.8628824923123457E-2</v>
      </c>
      <c r="Y107">
        <f t="shared" si="31"/>
        <v>3.3000000000000007</v>
      </c>
      <c r="Z107" s="32">
        <f t="shared" si="32"/>
        <v>-3621.1380000000063</v>
      </c>
      <c r="AA107" s="31">
        <f t="shared" si="33"/>
        <v>-7.4386568380713697E-2</v>
      </c>
    </row>
    <row r="108" spans="1:27" ht="15" thickBot="1">
      <c r="A108" t="s">
        <v>205</v>
      </c>
      <c r="B108" s="10" t="s">
        <v>25</v>
      </c>
      <c r="C108" s="11" t="s">
        <v>168</v>
      </c>
      <c r="D108" s="11">
        <v>16</v>
      </c>
      <c r="E108" s="12" t="s">
        <v>164</v>
      </c>
      <c r="F108" s="15">
        <v>48817</v>
      </c>
      <c r="G108" s="16">
        <v>32665</v>
      </c>
      <c r="H108" s="30">
        <f t="shared" si="23"/>
        <v>0.66913165495626525</v>
      </c>
      <c r="I108" s="11" t="s">
        <v>168</v>
      </c>
      <c r="J108" s="12" t="s">
        <v>164</v>
      </c>
      <c r="K108" s="14">
        <v>11.8</v>
      </c>
      <c r="L108" s="15">
        <v>53572</v>
      </c>
      <c r="M108" s="16">
        <v>35820</v>
      </c>
      <c r="N108" s="30">
        <f t="shared" si="24"/>
        <v>0.66863286791607557</v>
      </c>
      <c r="O108">
        <f t="shared" si="35"/>
        <v>58</v>
      </c>
      <c r="P108">
        <f t="shared" si="34"/>
        <v>42</v>
      </c>
      <c r="Q108" s="24">
        <f t="shared" si="25"/>
        <v>28313.859999999997</v>
      </c>
      <c r="R108" s="24">
        <f t="shared" si="26"/>
        <v>20503.14</v>
      </c>
      <c r="S108">
        <f t="shared" si="36"/>
        <v>55.9</v>
      </c>
      <c r="T108">
        <f t="shared" si="37"/>
        <v>44.1</v>
      </c>
      <c r="U108" s="24">
        <f t="shared" si="27"/>
        <v>29946.747999999996</v>
      </c>
      <c r="V108" s="24">
        <f t="shared" si="28"/>
        <v>23625.252</v>
      </c>
      <c r="W108" s="25">
        <f t="shared" si="29"/>
        <v>-4755</v>
      </c>
      <c r="X108" s="31">
        <f t="shared" si="30"/>
        <v>-8.8759053236765473E-2</v>
      </c>
      <c r="Y108">
        <f t="shared" si="31"/>
        <v>4.1999999999999993</v>
      </c>
      <c r="Z108" s="32">
        <f t="shared" si="32"/>
        <v>-1632.887999999999</v>
      </c>
      <c r="AA108" s="31">
        <f t="shared" si="33"/>
        <v>-5.4526387973745906E-2</v>
      </c>
    </row>
    <row r="109" spans="1:27" ht="15" thickBot="1">
      <c r="A109" t="s">
        <v>205</v>
      </c>
      <c r="B109" s="10" t="s">
        <v>43</v>
      </c>
      <c r="C109" s="17" t="s">
        <v>169</v>
      </c>
      <c r="D109" s="17">
        <v>36</v>
      </c>
      <c r="E109" s="18" t="s">
        <v>165</v>
      </c>
      <c r="F109" s="15">
        <v>23537</v>
      </c>
      <c r="G109" s="16">
        <v>17846</v>
      </c>
      <c r="H109" s="30">
        <f t="shared" si="23"/>
        <v>0.75821047712112843</v>
      </c>
      <c r="I109" s="17" t="s">
        <v>169</v>
      </c>
      <c r="J109" s="18" t="s">
        <v>165</v>
      </c>
      <c r="K109" s="14">
        <v>37.4</v>
      </c>
      <c r="L109" s="15">
        <v>24909</v>
      </c>
      <c r="M109" s="16">
        <v>21432</v>
      </c>
      <c r="N109" s="30">
        <f t="shared" si="24"/>
        <v>0.86041189931350115</v>
      </c>
      <c r="O109">
        <f t="shared" si="35"/>
        <v>68</v>
      </c>
      <c r="P109">
        <f t="shared" si="34"/>
        <v>32</v>
      </c>
      <c r="Q109" s="24">
        <f t="shared" si="25"/>
        <v>16005.160000000002</v>
      </c>
      <c r="R109" s="24">
        <f t="shared" si="26"/>
        <v>7531.84</v>
      </c>
      <c r="S109">
        <f t="shared" si="36"/>
        <v>68.7</v>
      </c>
      <c r="T109">
        <f t="shared" si="37"/>
        <v>31.3</v>
      </c>
      <c r="U109" s="24">
        <f t="shared" si="27"/>
        <v>17112.483</v>
      </c>
      <c r="V109" s="24">
        <f t="shared" si="28"/>
        <v>7796.5169999999998</v>
      </c>
      <c r="W109" s="25">
        <f t="shared" si="29"/>
        <v>-1372</v>
      </c>
      <c r="X109" s="31">
        <f t="shared" si="30"/>
        <v>-5.5080492994499977E-2</v>
      </c>
      <c r="Y109">
        <f t="shared" si="31"/>
        <v>-1.3999999999999986</v>
      </c>
      <c r="Z109" s="32">
        <f t="shared" si="32"/>
        <v>-1107.3229999999985</v>
      </c>
      <c r="AA109" s="31">
        <f t="shared" si="33"/>
        <v>-6.470849379368257E-2</v>
      </c>
    </row>
    <row r="110" spans="1:27" ht="20.5" thickBot="1">
      <c r="A110" t="s">
        <v>205</v>
      </c>
      <c r="B110" s="10" t="s">
        <v>101</v>
      </c>
      <c r="C110" s="17" t="s">
        <v>169</v>
      </c>
      <c r="D110" s="17">
        <v>37</v>
      </c>
      <c r="E110" s="18" t="s">
        <v>165</v>
      </c>
      <c r="F110" s="15">
        <v>7218</v>
      </c>
      <c r="G110" s="16">
        <v>5237</v>
      </c>
      <c r="H110" s="30">
        <f t="shared" si="23"/>
        <v>0.72554724300360207</v>
      </c>
      <c r="I110" s="17" t="s">
        <v>169</v>
      </c>
      <c r="J110" s="18" t="s">
        <v>165</v>
      </c>
      <c r="K110" s="14">
        <v>38.5</v>
      </c>
      <c r="L110" s="15">
        <v>7970</v>
      </c>
      <c r="M110" s="16">
        <v>6502</v>
      </c>
      <c r="N110" s="30">
        <f t="shared" si="24"/>
        <v>0.8158092848180678</v>
      </c>
      <c r="O110">
        <f t="shared" si="35"/>
        <v>68.5</v>
      </c>
      <c r="P110">
        <f t="shared" si="34"/>
        <v>31.5</v>
      </c>
      <c r="Q110" s="24">
        <f t="shared" si="25"/>
        <v>4944.3300000000008</v>
      </c>
      <c r="R110" s="24">
        <f t="shared" si="26"/>
        <v>2273.67</v>
      </c>
      <c r="S110">
        <f t="shared" si="36"/>
        <v>69.25</v>
      </c>
      <c r="T110">
        <f t="shared" si="37"/>
        <v>30.75</v>
      </c>
      <c r="U110" s="24">
        <f t="shared" si="27"/>
        <v>5519.2250000000004</v>
      </c>
      <c r="V110" s="24">
        <f t="shared" si="28"/>
        <v>2450.7750000000001</v>
      </c>
      <c r="W110" s="25">
        <f t="shared" si="29"/>
        <v>-752</v>
      </c>
      <c r="X110" s="31">
        <f t="shared" si="30"/>
        <v>-9.435382685069009E-2</v>
      </c>
      <c r="Y110">
        <f t="shared" si="31"/>
        <v>-1.5</v>
      </c>
      <c r="Z110" s="32">
        <f t="shared" si="32"/>
        <v>-574.89499999999953</v>
      </c>
      <c r="AA110" s="31">
        <f t="shared" si="33"/>
        <v>-0.10416226915916628</v>
      </c>
    </row>
    <row r="111" spans="1:27" ht="15" thickBot="1">
      <c r="A111" t="s">
        <v>205</v>
      </c>
      <c r="B111" s="10" t="s">
        <v>16</v>
      </c>
      <c r="C111" s="17" t="s">
        <v>169</v>
      </c>
      <c r="D111" s="17">
        <v>26</v>
      </c>
      <c r="E111" s="18" t="s">
        <v>165</v>
      </c>
      <c r="F111" s="15">
        <v>73954</v>
      </c>
      <c r="G111" s="16">
        <v>53005</v>
      </c>
      <c r="H111" s="30">
        <f t="shared" si="23"/>
        <v>0.71672931822484243</v>
      </c>
      <c r="I111" s="17" t="s">
        <v>169</v>
      </c>
      <c r="J111" s="18" t="s">
        <v>165</v>
      </c>
      <c r="K111" s="14">
        <v>28.5</v>
      </c>
      <c r="L111" s="15">
        <v>83986</v>
      </c>
      <c r="M111" s="16">
        <v>70392</v>
      </c>
      <c r="N111" s="30">
        <f t="shared" si="24"/>
        <v>0.83813968994832477</v>
      </c>
      <c r="O111">
        <f t="shared" si="35"/>
        <v>63</v>
      </c>
      <c r="P111">
        <f t="shared" si="34"/>
        <v>37</v>
      </c>
      <c r="Q111" s="24">
        <f t="shared" si="25"/>
        <v>46591.02</v>
      </c>
      <c r="R111" s="24">
        <f t="shared" si="26"/>
        <v>27362.98</v>
      </c>
      <c r="S111">
        <f t="shared" si="36"/>
        <v>64.25</v>
      </c>
      <c r="T111">
        <f t="shared" si="37"/>
        <v>35.75</v>
      </c>
      <c r="U111" s="24">
        <f t="shared" si="27"/>
        <v>53961.004999999997</v>
      </c>
      <c r="V111" s="24">
        <f t="shared" si="28"/>
        <v>30024.994999999999</v>
      </c>
      <c r="W111" s="25">
        <f t="shared" si="29"/>
        <v>-10032</v>
      </c>
      <c r="X111" s="31">
        <f t="shared" si="30"/>
        <v>-0.11944847950848951</v>
      </c>
      <c r="Y111">
        <f t="shared" si="31"/>
        <v>-2.5</v>
      </c>
      <c r="Z111" s="32">
        <f t="shared" si="32"/>
        <v>-7369.9850000000006</v>
      </c>
      <c r="AA111" s="31">
        <f t="shared" si="33"/>
        <v>-0.13657983204723487</v>
      </c>
    </row>
    <row r="112" spans="1:27" ht="15" thickBot="1">
      <c r="A112" t="s">
        <v>205</v>
      </c>
      <c r="B112" s="10" t="s">
        <v>74</v>
      </c>
      <c r="C112" s="17" t="s">
        <v>169</v>
      </c>
      <c r="D112" s="17">
        <v>3</v>
      </c>
      <c r="E112" s="18" t="s">
        <v>165</v>
      </c>
      <c r="F112" s="15">
        <v>11051</v>
      </c>
      <c r="G112" s="16">
        <v>8485</v>
      </c>
      <c r="H112" s="30">
        <f t="shared" si="23"/>
        <v>0.76780381865894487</v>
      </c>
      <c r="I112" s="11" t="s">
        <v>168</v>
      </c>
      <c r="J112" s="12" t="s">
        <v>164</v>
      </c>
      <c r="K112" s="14">
        <v>4.9000000000000004</v>
      </c>
      <c r="L112" s="15">
        <v>12352</v>
      </c>
      <c r="M112" s="16">
        <v>10573</v>
      </c>
      <c r="N112" s="30">
        <f t="shared" si="24"/>
        <v>0.85597474093264247</v>
      </c>
      <c r="O112">
        <f t="shared" si="35"/>
        <v>51.5</v>
      </c>
      <c r="P112">
        <f t="shared" si="34"/>
        <v>48.5</v>
      </c>
      <c r="Q112" s="24">
        <f t="shared" si="25"/>
        <v>5691.2650000000003</v>
      </c>
      <c r="R112" s="24">
        <f t="shared" si="26"/>
        <v>5359.7349999999997</v>
      </c>
      <c r="S112">
        <f t="shared" si="36"/>
        <v>52.45</v>
      </c>
      <c r="T112">
        <f t="shared" si="37"/>
        <v>47.55</v>
      </c>
      <c r="U112" s="24">
        <f t="shared" si="27"/>
        <v>6478.6240000000007</v>
      </c>
      <c r="V112" s="24">
        <f t="shared" si="28"/>
        <v>5873.3759999999993</v>
      </c>
      <c r="W112" s="25">
        <f t="shared" si="29"/>
        <v>-1301</v>
      </c>
      <c r="X112" s="31">
        <f t="shared" si="30"/>
        <v>-0.1053270725388601</v>
      </c>
      <c r="Y112">
        <f t="shared" si="31"/>
        <v>-1.9000000000000004</v>
      </c>
      <c r="Z112" s="32">
        <f t="shared" si="32"/>
        <v>-787.35900000000038</v>
      </c>
      <c r="AA112" s="31">
        <f t="shared" si="33"/>
        <v>-0.1215318252764785</v>
      </c>
    </row>
    <row r="113" spans="1:27" ht="15" thickBot="1">
      <c r="A113" t="s">
        <v>205</v>
      </c>
      <c r="B113" s="10" t="s">
        <v>54</v>
      </c>
      <c r="C113" s="17" t="s">
        <v>169</v>
      </c>
      <c r="D113" s="17">
        <v>66</v>
      </c>
      <c r="E113" s="18" t="s">
        <v>165</v>
      </c>
      <c r="F113" s="15">
        <v>15144</v>
      </c>
      <c r="G113" s="16">
        <v>7688</v>
      </c>
      <c r="H113" s="30">
        <f t="shared" si="23"/>
        <v>0.50765979926043314</v>
      </c>
      <c r="I113" s="17" t="s">
        <v>171</v>
      </c>
      <c r="J113" s="18" t="s">
        <v>165</v>
      </c>
      <c r="K113" s="14">
        <v>66.099999999999994</v>
      </c>
      <c r="L113" s="15">
        <v>16836</v>
      </c>
      <c r="M113" s="16">
        <v>10221</v>
      </c>
      <c r="N113" s="30">
        <f t="shared" si="24"/>
        <v>0.60709194583036352</v>
      </c>
      <c r="O113">
        <f t="shared" si="35"/>
        <v>83</v>
      </c>
      <c r="P113">
        <f t="shared" si="34"/>
        <v>17</v>
      </c>
      <c r="Q113" s="24">
        <f t="shared" si="25"/>
        <v>12569.519999999999</v>
      </c>
      <c r="R113" s="24">
        <f t="shared" si="26"/>
        <v>2574.48</v>
      </c>
      <c r="S113">
        <f t="shared" si="36"/>
        <v>83.05</v>
      </c>
      <c r="T113">
        <f t="shared" si="37"/>
        <v>16.950000000000003</v>
      </c>
      <c r="U113" s="24">
        <f t="shared" si="27"/>
        <v>13982.298000000001</v>
      </c>
      <c r="V113" s="24">
        <f t="shared" si="28"/>
        <v>2853.7020000000007</v>
      </c>
      <c r="W113" s="25">
        <f t="shared" si="29"/>
        <v>-1692</v>
      </c>
      <c r="X113" s="31">
        <f t="shared" si="30"/>
        <v>-0.10049893086243764</v>
      </c>
      <c r="Y113">
        <f t="shared" si="31"/>
        <v>-9.9999999999994316E-2</v>
      </c>
      <c r="Z113" s="32">
        <f t="shared" si="32"/>
        <v>-1412.7780000000021</v>
      </c>
      <c r="AA113" s="31">
        <f t="shared" si="33"/>
        <v>-0.10104047274632554</v>
      </c>
    </row>
    <row r="114" spans="1:27" ht="15" thickBot="1">
      <c r="A114" t="s">
        <v>205</v>
      </c>
      <c r="B114" s="10" t="s">
        <v>95</v>
      </c>
      <c r="C114" s="17" t="s">
        <v>169</v>
      </c>
      <c r="D114" s="17">
        <v>76</v>
      </c>
      <c r="E114" s="18" t="s">
        <v>165</v>
      </c>
      <c r="F114" s="15">
        <v>7927</v>
      </c>
      <c r="G114" s="16">
        <v>5459</v>
      </c>
      <c r="H114" s="30">
        <f t="shared" si="23"/>
        <v>0.68865901349817082</v>
      </c>
      <c r="I114" s="17" t="s">
        <v>171</v>
      </c>
      <c r="J114" s="18" t="s">
        <v>165</v>
      </c>
      <c r="K114" s="14">
        <v>75.5</v>
      </c>
      <c r="L114" s="15">
        <v>8786</v>
      </c>
      <c r="M114" s="16">
        <v>7482</v>
      </c>
      <c r="N114" s="30">
        <f t="shared" si="24"/>
        <v>0.85158206237195533</v>
      </c>
      <c r="O114">
        <f t="shared" si="35"/>
        <v>88</v>
      </c>
      <c r="P114">
        <f t="shared" si="34"/>
        <v>12</v>
      </c>
      <c r="Q114" s="24">
        <f t="shared" si="25"/>
        <v>6975.76</v>
      </c>
      <c r="R114" s="24">
        <f t="shared" si="26"/>
        <v>951.24</v>
      </c>
      <c r="S114">
        <f t="shared" si="36"/>
        <v>87.75</v>
      </c>
      <c r="T114">
        <f t="shared" si="37"/>
        <v>12.25</v>
      </c>
      <c r="U114" s="24">
        <f t="shared" si="27"/>
        <v>7709.7149999999992</v>
      </c>
      <c r="V114" s="24">
        <f t="shared" si="28"/>
        <v>1076.2850000000001</v>
      </c>
      <c r="W114" s="25">
        <f t="shared" si="29"/>
        <v>-859</v>
      </c>
      <c r="X114" s="31">
        <f t="shared" si="30"/>
        <v>-9.7769178238106075E-2</v>
      </c>
      <c r="Y114">
        <f t="shared" si="31"/>
        <v>0.5</v>
      </c>
      <c r="Z114" s="32">
        <f t="shared" si="32"/>
        <v>-733.95499999999902</v>
      </c>
      <c r="AA114" s="31">
        <f t="shared" si="33"/>
        <v>-9.5198720056448138E-2</v>
      </c>
    </row>
    <row r="115" spans="1:27" ht="15" thickBot="1">
      <c r="A115" t="s">
        <v>205</v>
      </c>
      <c r="B115" s="10" t="s">
        <v>85</v>
      </c>
      <c r="C115" s="17" t="s">
        <v>169</v>
      </c>
      <c r="D115" s="17">
        <v>71</v>
      </c>
      <c r="E115" s="18" t="s">
        <v>165</v>
      </c>
      <c r="F115" s="15">
        <v>9632</v>
      </c>
      <c r="G115" s="16">
        <v>5819</v>
      </c>
      <c r="H115" s="30">
        <f t="shared" si="23"/>
        <v>0.60413205980066442</v>
      </c>
      <c r="I115" s="17" t="s">
        <v>169</v>
      </c>
      <c r="J115" s="18" t="s">
        <v>165</v>
      </c>
      <c r="K115" s="14">
        <v>70.7</v>
      </c>
      <c r="L115" s="15">
        <v>10576</v>
      </c>
      <c r="M115" s="16">
        <v>7965</v>
      </c>
      <c r="N115" s="30">
        <f t="shared" si="24"/>
        <v>0.75312027231467471</v>
      </c>
      <c r="O115">
        <f t="shared" si="35"/>
        <v>85.5</v>
      </c>
      <c r="P115">
        <f t="shared" si="34"/>
        <v>14.5</v>
      </c>
      <c r="Q115" s="24">
        <f t="shared" si="25"/>
        <v>8235.36</v>
      </c>
      <c r="R115" s="24">
        <f t="shared" si="26"/>
        <v>1396.6399999999999</v>
      </c>
      <c r="S115">
        <f t="shared" si="36"/>
        <v>85.35</v>
      </c>
      <c r="T115">
        <f t="shared" si="37"/>
        <v>14.649999999999999</v>
      </c>
      <c r="U115" s="24">
        <f t="shared" si="27"/>
        <v>9026.616</v>
      </c>
      <c r="V115" s="24">
        <f t="shared" si="28"/>
        <v>1549.384</v>
      </c>
      <c r="W115" s="25">
        <f t="shared" si="29"/>
        <v>-944</v>
      </c>
      <c r="X115" s="31">
        <f t="shared" si="30"/>
        <v>-8.9258698940998485E-2</v>
      </c>
      <c r="Y115">
        <f t="shared" si="31"/>
        <v>0.29999999999999716</v>
      </c>
      <c r="Z115" s="32">
        <f t="shared" si="32"/>
        <v>-791.2559999999994</v>
      </c>
      <c r="AA115" s="31">
        <f t="shared" si="33"/>
        <v>-8.7658099114884189E-2</v>
      </c>
    </row>
    <row r="116" spans="1:27" ht="15" thickBot="1">
      <c r="A116" t="s">
        <v>205</v>
      </c>
      <c r="B116" s="10" t="s">
        <v>53</v>
      </c>
      <c r="C116" s="17" t="s">
        <v>169</v>
      </c>
      <c r="D116" s="17">
        <v>55</v>
      </c>
      <c r="E116" s="18" t="s">
        <v>165</v>
      </c>
      <c r="F116" s="15">
        <v>14850</v>
      </c>
      <c r="G116" s="16">
        <v>10287</v>
      </c>
      <c r="H116" s="30">
        <f t="shared" si="23"/>
        <v>0.69272727272727275</v>
      </c>
      <c r="I116" s="17" t="s">
        <v>169</v>
      </c>
      <c r="J116" s="18" t="s">
        <v>165</v>
      </c>
      <c r="K116" s="14">
        <v>55.6</v>
      </c>
      <c r="L116" s="15">
        <v>17018</v>
      </c>
      <c r="M116" s="16">
        <v>13579</v>
      </c>
      <c r="N116" s="30">
        <f t="shared" si="24"/>
        <v>0.79791984957104245</v>
      </c>
      <c r="O116">
        <f t="shared" si="35"/>
        <v>77.5</v>
      </c>
      <c r="P116">
        <f t="shared" si="34"/>
        <v>22.5</v>
      </c>
      <c r="Q116" s="24">
        <f t="shared" si="25"/>
        <v>11508.75</v>
      </c>
      <c r="R116" s="24">
        <f t="shared" si="26"/>
        <v>3341.25</v>
      </c>
      <c r="S116">
        <f t="shared" si="36"/>
        <v>77.8</v>
      </c>
      <c r="T116">
        <f t="shared" si="37"/>
        <v>22.2</v>
      </c>
      <c r="U116" s="24">
        <f t="shared" si="27"/>
        <v>13240.004000000001</v>
      </c>
      <c r="V116" s="24">
        <f t="shared" si="28"/>
        <v>3777.9960000000001</v>
      </c>
      <c r="W116" s="25">
        <f t="shared" si="29"/>
        <v>-2168</v>
      </c>
      <c r="X116" s="31">
        <f t="shared" si="30"/>
        <v>-0.1273945234457633</v>
      </c>
      <c r="Y116">
        <f t="shared" si="31"/>
        <v>-0.60000000000000142</v>
      </c>
      <c r="Z116" s="32">
        <f t="shared" si="32"/>
        <v>-1731.2540000000008</v>
      </c>
      <c r="AA116" s="31">
        <f t="shared" si="33"/>
        <v>-0.13075932605458432</v>
      </c>
    </row>
    <row r="117" spans="1:27" ht="15" thickBot="1">
      <c r="A117" t="s">
        <v>205</v>
      </c>
      <c r="B117" s="10" t="s">
        <v>136</v>
      </c>
      <c r="C117" s="17" t="s">
        <v>169</v>
      </c>
      <c r="D117" s="17">
        <v>38</v>
      </c>
      <c r="E117" s="18" t="s">
        <v>165</v>
      </c>
      <c r="F117" s="15">
        <v>3681</v>
      </c>
      <c r="G117" s="16">
        <v>2811</v>
      </c>
      <c r="H117" s="30">
        <f t="shared" si="23"/>
        <v>0.7636511817440913</v>
      </c>
      <c r="I117" s="17" t="s">
        <v>169</v>
      </c>
      <c r="J117" s="18" t="s">
        <v>165</v>
      </c>
      <c r="K117" s="14">
        <v>39.200000000000003</v>
      </c>
      <c r="L117" s="15">
        <v>3979</v>
      </c>
      <c r="M117" s="16">
        <v>3484</v>
      </c>
      <c r="N117" s="30">
        <f t="shared" si="24"/>
        <v>0.87559688363910526</v>
      </c>
      <c r="O117">
        <f t="shared" si="35"/>
        <v>69</v>
      </c>
      <c r="P117">
        <f t="shared" si="34"/>
        <v>31</v>
      </c>
      <c r="Q117" s="24">
        <f t="shared" si="25"/>
        <v>2539.89</v>
      </c>
      <c r="R117" s="24">
        <f t="shared" si="26"/>
        <v>1141.1099999999999</v>
      </c>
      <c r="S117">
        <f t="shared" si="36"/>
        <v>69.599999999999994</v>
      </c>
      <c r="T117">
        <f t="shared" si="37"/>
        <v>30.4</v>
      </c>
      <c r="U117" s="24">
        <f t="shared" si="27"/>
        <v>2769.384</v>
      </c>
      <c r="V117" s="24">
        <f t="shared" si="28"/>
        <v>1209.616</v>
      </c>
      <c r="W117" s="25">
        <f t="shared" si="29"/>
        <v>-298</v>
      </c>
      <c r="X117" s="31">
        <f t="shared" si="30"/>
        <v>-7.489318924352853E-2</v>
      </c>
      <c r="Y117">
        <f t="shared" si="31"/>
        <v>-1.2000000000000028</v>
      </c>
      <c r="Z117" s="32">
        <f t="shared" si="32"/>
        <v>-229.49400000000014</v>
      </c>
      <c r="AA117" s="31">
        <f t="shared" si="33"/>
        <v>-8.2868247956946431E-2</v>
      </c>
    </row>
    <row r="118" spans="1:27" ht="15" thickBot="1">
      <c r="A118" t="s">
        <v>205</v>
      </c>
      <c r="B118" s="10" t="s">
        <v>77</v>
      </c>
      <c r="C118" s="17" t="s">
        <v>169</v>
      </c>
      <c r="D118" s="17">
        <v>41</v>
      </c>
      <c r="E118" s="18" t="s">
        <v>165</v>
      </c>
      <c r="F118" s="15">
        <v>10833</v>
      </c>
      <c r="G118" s="16">
        <v>8085</v>
      </c>
      <c r="H118" s="30">
        <f t="shared" si="23"/>
        <v>0.74633065632788698</v>
      </c>
      <c r="I118" s="17" t="s">
        <v>169</v>
      </c>
      <c r="J118" s="18" t="s">
        <v>165</v>
      </c>
      <c r="K118" s="14">
        <v>41.5</v>
      </c>
      <c r="L118" s="15">
        <v>11694</v>
      </c>
      <c r="M118" s="16">
        <v>9482</v>
      </c>
      <c r="N118" s="30">
        <f t="shared" si="24"/>
        <v>0.81084316743629214</v>
      </c>
      <c r="O118">
        <f t="shared" si="35"/>
        <v>70.5</v>
      </c>
      <c r="P118">
        <f t="shared" si="34"/>
        <v>29.5</v>
      </c>
      <c r="Q118" s="24">
        <f t="shared" si="25"/>
        <v>7637.2649999999994</v>
      </c>
      <c r="R118" s="24">
        <f t="shared" si="26"/>
        <v>3195.7349999999997</v>
      </c>
      <c r="S118">
        <f t="shared" si="36"/>
        <v>70.75</v>
      </c>
      <c r="T118">
        <f t="shared" si="37"/>
        <v>29.25</v>
      </c>
      <c r="U118" s="24">
        <f t="shared" si="27"/>
        <v>8273.505000000001</v>
      </c>
      <c r="V118" s="24">
        <f t="shared" si="28"/>
        <v>3420.4949999999999</v>
      </c>
      <c r="W118" s="25">
        <f t="shared" si="29"/>
        <v>-861</v>
      </c>
      <c r="X118" s="31">
        <f t="shared" si="30"/>
        <v>-7.3627501282709076E-2</v>
      </c>
      <c r="Y118">
        <f t="shared" si="31"/>
        <v>-0.5</v>
      </c>
      <c r="Z118" s="32">
        <f t="shared" si="32"/>
        <v>-636.2400000000016</v>
      </c>
      <c r="AA118" s="31">
        <f t="shared" si="33"/>
        <v>-7.6900902338247396E-2</v>
      </c>
    </row>
    <row r="119" spans="1:27" ht="15" thickBot="1">
      <c r="A119" t="s">
        <v>205</v>
      </c>
      <c r="B119" s="10" t="s">
        <v>162</v>
      </c>
      <c r="C119" s="17" t="s">
        <v>169</v>
      </c>
      <c r="D119" s="17">
        <v>8</v>
      </c>
      <c r="E119" s="18" t="s">
        <v>165</v>
      </c>
      <c r="F119" s="15">
        <v>1012</v>
      </c>
      <c r="G119" s="19">
        <v>654</v>
      </c>
      <c r="H119" s="30">
        <f t="shared" si="23"/>
        <v>0.64624505928853759</v>
      </c>
      <c r="I119" s="17" t="s">
        <v>169</v>
      </c>
      <c r="J119" s="18" t="s">
        <v>165</v>
      </c>
      <c r="K119" s="14">
        <v>10.8</v>
      </c>
      <c r="L119" s="15">
        <v>1077</v>
      </c>
      <c r="M119" s="19">
        <v>767</v>
      </c>
      <c r="N119" s="30">
        <f t="shared" si="24"/>
        <v>0.71216341689879292</v>
      </c>
      <c r="O119">
        <f t="shared" si="35"/>
        <v>54</v>
      </c>
      <c r="P119">
        <f t="shared" si="34"/>
        <v>46</v>
      </c>
      <c r="Q119" s="24">
        <f t="shared" si="25"/>
        <v>546.48</v>
      </c>
      <c r="R119" s="24">
        <f t="shared" si="26"/>
        <v>465.52000000000004</v>
      </c>
      <c r="S119">
        <f t="shared" si="36"/>
        <v>55.4</v>
      </c>
      <c r="T119">
        <f t="shared" si="37"/>
        <v>44.6</v>
      </c>
      <c r="U119" s="24">
        <f t="shared" si="27"/>
        <v>596.6579999999999</v>
      </c>
      <c r="V119" s="24">
        <f t="shared" si="28"/>
        <v>480.34199999999998</v>
      </c>
      <c r="W119" s="25">
        <f t="shared" si="29"/>
        <v>-65</v>
      </c>
      <c r="X119" s="31">
        <f t="shared" si="30"/>
        <v>-6.0352831940575676E-2</v>
      </c>
      <c r="Y119">
        <f t="shared" si="31"/>
        <v>-2.8000000000000007</v>
      </c>
      <c r="Z119" s="32">
        <f t="shared" si="32"/>
        <v>-50.177999999999884</v>
      </c>
      <c r="AA119" s="31">
        <f t="shared" si="33"/>
        <v>-8.409842824532629E-2</v>
      </c>
    </row>
    <row r="120" spans="1:27" ht="15" thickBot="1">
      <c r="A120" t="s">
        <v>205</v>
      </c>
      <c r="B120" s="10" t="s">
        <v>90</v>
      </c>
      <c r="C120" s="17" t="s">
        <v>169</v>
      </c>
      <c r="D120" s="17">
        <v>56</v>
      </c>
      <c r="E120" s="23" t="s">
        <v>165</v>
      </c>
      <c r="F120" s="15">
        <v>8401</v>
      </c>
      <c r="G120" s="16">
        <v>6791</v>
      </c>
      <c r="H120" s="30">
        <f t="shared" si="23"/>
        <v>0.8083561480776098</v>
      </c>
      <c r="I120" s="17" t="s">
        <v>171</v>
      </c>
      <c r="J120" s="18" t="s">
        <v>165</v>
      </c>
      <c r="K120" s="14">
        <v>59.4</v>
      </c>
      <c r="L120" s="15">
        <v>9386</v>
      </c>
      <c r="M120" s="16">
        <v>8005</v>
      </c>
      <c r="N120" s="30">
        <f t="shared" si="24"/>
        <v>0.85286597059450242</v>
      </c>
      <c r="O120">
        <f t="shared" si="35"/>
        <v>78</v>
      </c>
      <c r="P120">
        <f t="shared" si="34"/>
        <v>22</v>
      </c>
      <c r="Q120" s="24">
        <f t="shared" si="25"/>
        <v>6552.7800000000007</v>
      </c>
      <c r="R120" s="24">
        <f t="shared" si="26"/>
        <v>1848.22</v>
      </c>
      <c r="S120">
        <f t="shared" si="36"/>
        <v>79.7</v>
      </c>
      <c r="T120">
        <f t="shared" si="37"/>
        <v>20.3</v>
      </c>
      <c r="U120" s="24">
        <f t="shared" si="27"/>
        <v>7480.6420000000007</v>
      </c>
      <c r="V120" s="24">
        <f t="shared" si="28"/>
        <v>1905.3580000000002</v>
      </c>
      <c r="W120" s="25">
        <f t="shared" si="29"/>
        <v>-985</v>
      </c>
      <c r="X120" s="31">
        <f t="shared" si="30"/>
        <v>-0.10494353292137226</v>
      </c>
      <c r="Y120">
        <f t="shared" si="31"/>
        <v>-3.3999999999999986</v>
      </c>
      <c r="Z120" s="32">
        <f t="shared" si="32"/>
        <v>-927.86200000000008</v>
      </c>
      <c r="AA120" s="31">
        <f t="shared" si="33"/>
        <v>-0.12403507613383985</v>
      </c>
    </row>
    <row r="121" spans="1:27" ht="15" thickBot="1">
      <c r="A121" t="s">
        <v>205</v>
      </c>
      <c r="B121" s="10" t="s">
        <v>148</v>
      </c>
      <c r="C121" s="11" t="s">
        <v>168</v>
      </c>
      <c r="D121" s="11">
        <v>13</v>
      </c>
      <c r="E121" s="12" t="s">
        <v>164</v>
      </c>
      <c r="F121" s="15">
        <v>2967</v>
      </c>
      <c r="G121" s="16">
        <v>2120</v>
      </c>
      <c r="H121" s="30">
        <f t="shared" si="23"/>
        <v>0.7145264577013819</v>
      </c>
      <c r="I121" s="11" t="s">
        <v>168</v>
      </c>
      <c r="J121" s="12" t="s">
        <v>164</v>
      </c>
      <c r="K121" s="14">
        <v>8.8000000000000007</v>
      </c>
      <c r="L121" s="15">
        <v>3022</v>
      </c>
      <c r="M121" s="16">
        <v>2303</v>
      </c>
      <c r="N121" s="30">
        <f t="shared" si="24"/>
        <v>0.76207809397749837</v>
      </c>
      <c r="O121">
        <f t="shared" si="35"/>
        <v>56.5</v>
      </c>
      <c r="P121">
        <f t="shared" si="34"/>
        <v>43.5</v>
      </c>
      <c r="Q121" s="24">
        <f t="shared" si="25"/>
        <v>1676.3549999999998</v>
      </c>
      <c r="R121" s="24">
        <f t="shared" si="26"/>
        <v>1290.645</v>
      </c>
      <c r="S121">
        <f t="shared" si="36"/>
        <v>54.4</v>
      </c>
      <c r="T121">
        <f t="shared" si="37"/>
        <v>45.6</v>
      </c>
      <c r="U121" s="24">
        <f t="shared" si="27"/>
        <v>1643.9680000000001</v>
      </c>
      <c r="V121" s="24">
        <f t="shared" si="28"/>
        <v>1378.0320000000002</v>
      </c>
      <c r="W121" s="25">
        <f t="shared" si="29"/>
        <v>-55</v>
      </c>
      <c r="X121" s="31">
        <f t="shared" si="30"/>
        <v>-1.8199867637326273E-2</v>
      </c>
      <c r="Y121">
        <f t="shared" si="31"/>
        <v>4.1999999999999993</v>
      </c>
      <c r="Z121" s="32">
        <f t="shared" si="32"/>
        <v>32.386999999999716</v>
      </c>
      <c r="AA121" s="31">
        <f t="shared" si="33"/>
        <v>1.9700505119320883E-2</v>
      </c>
    </row>
    <row r="122" spans="1:27" ht="15" thickBot="1">
      <c r="A122" t="s">
        <v>205</v>
      </c>
      <c r="B122" s="10" t="s">
        <v>15</v>
      </c>
      <c r="C122" s="11" t="s">
        <v>168</v>
      </c>
      <c r="D122" s="11">
        <v>39</v>
      </c>
      <c r="E122" s="12" t="s">
        <v>164</v>
      </c>
      <c r="F122" s="15">
        <v>77264</v>
      </c>
      <c r="G122" s="16">
        <v>53342</v>
      </c>
      <c r="H122" s="30">
        <f t="shared" si="23"/>
        <v>0.69038620832470488</v>
      </c>
      <c r="I122" s="11" t="s">
        <v>168</v>
      </c>
      <c r="J122" s="12" t="s">
        <v>164</v>
      </c>
      <c r="K122" s="14">
        <v>36.1</v>
      </c>
      <c r="L122" s="15">
        <v>85744</v>
      </c>
      <c r="M122" s="16">
        <v>65018</v>
      </c>
      <c r="N122" s="30">
        <f t="shared" si="24"/>
        <v>0.75828046277290539</v>
      </c>
      <c r="O122">
        <f t="shared" si="35"/>
        <v>69.5</v>
      </c>
      <c r="P122">
        <f t="shared" si="34"/>
        <v>30.5</v>
      </c>
      <c r="Q122" s="24">
        <f t="shared" si="25"/>
        <v>53698.479999999996</v>
      </c>
      <c r="R122" s="24">
        <f t="shared" si="26"/>
        <v>23565.52</v>
      </c>
      <c r="S122">
        <f t="shared" si="36"/>
        <v>68.05</v>
      </c>
      <c r="T122">
        <f t="shared" si="37"/>
        <v>31.95</v>
      </c>
      <c r="U122" s="24">
        <f t="shared" si="27"/>
        <v>58348.792000000001</v>
      </c>
      <c r="V122" s="24">
        <f t="shared" si="28"/>
        <v>27395.207999999999</v>
      </c>
      <c r="W122" s="25">
        <f t="shared" si="29"/>
        <v>-8480</v>
      </c>
      <c r="X122" s="31">
        <f t="shared" si="30"/>
        <v>-9.8899048329912295E-2</v>
      </c>
      <c r="Y122">
        <f t="shared" si="31"/>
        <v>2.8999999999999986</v>
      </c>
      <c r="Z122" s="32">
        <f t="shared" si="32"/>
        <v>-4650.3120000000054</v>
      </c>
      <c r="AA122" s="31">
        <f t="shared" si="33"/>
        <v>-7.9698513724157399E-2</v>
      </c>
    </row>
    <row r="123" spans="1:27" ht="15" thickBot="1">
      <c r="A123" t="s">
        <v>205</v>
      </c>
      <c r="B123" s="10" t="s">
        <v>30</v>
      </c>
      <c r="C123" s="11" t="s">
        <v>168</v>
      </c>
      <c r="D123" s="11">
        <v>45</v>
      </c>
      <c r="E123" s="5" t="s">
        <v>164</v>
      </c>
      <c r="F123" s="15">
        <v>40717</v>
      </c>
      <c r="G123" s="16">
        <v>31599</v>
      </c>
      <c r="H123" s="30">
        <f t="shared" si="23"/>
        <v>0.7760640518702262</v>
      </c>
      <c r="I123" s="11" t="s">
        <v>168</v>
      </c>
      <c r="J123" s="12" t="s">
        <v>164</v>
      </c>
      <c r="K123" s="14">
        <v>41.4</v>
      </c>
      <c r="L123" s="15">
        <v>44212</v>
      </c>
      <c r="M123" s="16">
        <v>38048</v>
      </c>
      <c r="N123" s="30">
        <f t="shared" si="24"/>
        <v>0.86058083778159777</v>
      </c>
      <c r="O123">
        <f t="shared" si="35"/>
        <v>72.5</v>
      </c>
      <c r="P123">
        <f t="shared" si="34"/>
        <v>27.5</v>
      </c>
      <c r="Q123" s="24">
        <f t="shared" si="25"/>
        <v>29519.825000000001</v>
      </c>
      <c r="R123" s="24">
        <f t="shared" si="26"/>
        <v>11197.175000000001</v>
      </c>
      <c r="S123">
        <f t="shared" si="36"/>
        <v>70.7</v>
      </c>
      <c r="T123">
        <f t="shared" si="37"/>
        <v>29.3</v>
      </c>
      <c r="U123" s="24">
        <f t="shared" si="27"/>
        <v>31257.884000000002</v>
      </c>
      <c r="V123" s="24">
        <f t="shared" si="28"/>
        <v>12954.116</v>
      </c>
      <c r="W123" s="25">
        <f t="shared" si="29"/>
        <v>-3495</v>
      </c>
      <c r="X123" s="31">
        <f t="shared" si="30"/>
        <v>-7.905093639735819E-2</v>
      </c>
      <c r="Y123">
        <f t="shared" si="31"/>
        <v>3.6000000000000014</v>
      </c>
      <c r="Z123" s="32">
        <f t="shared" si="32"/>
        <v>-1738.0590000000011</v>
      </c>
      <c r="AA123" s="31">
        <f t="shared" si="33"/>
        <v>-5.5603859813415424E-2</v>
      </c>
    </row>
    <row r="124" spans="1:27" ht="15" thickBot="1">
      <c r="A124" t="s">
        <v>205</v>
      </c>
      <c r="B124" s="10" t="s">
        <v>153</v>
      </c>
      <c r="C124" s="17" t="s">
        <v>169</v>
      </c>
      <c r="D124" s="17">
        <v>57</v>
      </c>
      <c r="E124" s="18" t="s">
        <v>165</v>
      </c>
      <c r="F124" s="15">
        <v>2056</v>
      </c>
      <c r="G124" s="16">
        <v>1469</v>
      </c>
      <c r="H124" s="30">
        <f t="shared" si="23"/>
        <v>0.71449416342412453</v>
      </c>
      <c r="I124" s="17" t="s">
        <v>171</v>
      </c>
      <c r="J124" s="18" t="s">
        <v>165</v>
      </c>
      <c r="K124" s="14">
        <v>59.1</v>
      </c>
      <c r="L124" s="15">
        <v>2226</v>
      </c>
      <c r="M124" s="16">
        <v>1863</v>
      </c>
      <c r="N124" s="30">
        <f t="shared" si="24"/>
        <v>0.83692722371967654</v>
      </c>
      <c r="O124">
        <f t="shared" si="35"/>
        <v>78.5</v>
      </c>
      <c r="P124">
        <f t="shared" si="34"/>
        <v>21.5</v>
      </c>
      <c r="Q124" s="24">
        <f t="shared" si="25"/>
        <v>1613.96</v>
      </c>
      <c r="R124" s="24">
        <f t="shared" si="26"/>
        <v>442.04</v>
      </c>
      <c r="S124">
        <f t="shared" si="36"/>
        <v>79.55</v>
      </c>
      <c r="T124">
        <f t="shared" si="37"/>
        <v>20.45</v>
      </c>
      <c r="U124" s="24">
        <f t="shared" si="27"/>
        <v>1770.7829999999999</v>
      </c>
      <c r="V124" s="24">
        <f t="shared" si="28"/>
        <v>455.21699999999998</v>
      </c>
      <c r="W124" s="25">
        <f t="shared" si="29"/>
        <v>-170</v>
      </c>
      <c r="X124" s="31">
        <f t="shared" si="30"/>
        <v>-7.637017070979335E-2</v>
      </c>
      <c r="Y124">
        <f t="shared" si="31"/>
        <v>-2.1000000000000014</v>
      </c>
      <c r="Z124" s="32">
        <f t="shared" si="32"/>
        <v>-156.82299999999987</v>
      </c>
      <c r="AA124" s="31">
        <f t="shared" si="33"/>
        <v>-8.8561387815446549E-2</v>
      </c>
    </row>
    <row r="125" spans="1:27" ht="15" thickBot="1">
      <c r="A125" t="s">
        <v>205</v>
      </c>
      <c r="B125" s="10" t="s">
        <v>113</v>
      </c>
      <c r="C125" s="17" t="s">
        <v>169</v>
      </c>
      <c r="D125" s="17">
        <v>18</v>
      </c>
      <c r="E125" s="18" t="s">
        <v>165</v>
      </c>
      <c r="F125" s="15">
        <v>5923</v>
      </c>
      <c r="G125" s="16">
        <v>3752</v>
      </c>
      <c r="H125" s="30">
        <f t="shared" si="23"/>
        <v>0.63346277224379532</v>
      </c>
      <c r="I125" s="17" t="s">
        <v>169</v>
      </c>
      <c r="J125" s="18" t="s">
        <v>165</v>
      </c>
      <c r="K125" s="14">
        <v>19.399999999999999</v>
      </c>
      <c r="L125" s="15">
        <v>6457</v>
      </c>
      <c r="M125" s="16">
        <v>4599</v>
      </c>
      <c r="N125" s="30">
        <f t="shared" si="24"/>
        <v>0.7122502710236952</v>
      </c>
      <c r="O125">
        <f t="shared" si="35"/>
        <v>59</v>
      </c>
      <c r="P125">
        <f t="shared" si="34"/>
        <v>41</v>
      </c>
      <c r="Q125" s="24">
        <f t="shared" si="25"/>
        <v>3494.5699999999997</v>
      </c>
      <c r="R125" s="24">
        <f t="shared" si="26"/>
        <v>2428.4299999999998</v>
      </c>
      <c r="S125">
        <f t="shared" si="36"/>
        <v>59.7</v>
      </c>
      <c r="T125">
        <f t="shared" si="37"/>
        <v>40.299999999999997</v>
      </c>
      <c r="U125" s="24">
        <f t="shared" si="27"/>
        <v>3854.8289999999997</v>
      </c>
      <c r="V125" s="24">
        <f t="shared" si="28"/>
        <v>2602.1709999999998</v>
      </c>
      <c r="W125" s="25">
        <f t="shared" si="29"/>
        <v>-534</v>
      </c>
      <c r="X125" s="31">
        <f t="shared" si="30"/>
        <v>-8.270094471116618E-2</v>
      </c>
      <c r="Y125">
        <f t="shared" si="31"/>
        <v>-1.3999999999999986</v>
      </c>
      <c r="Z125" s="32">
        <f t="shared" si="32"/>
        <v>-360.25900000000001</v>
      </c>
      <c r="AA125" s="31">
        <f t="shared" si="33"/>
        <v>-9.3456545024435594E-2</v>
      </c>
    </row>
    <row r="126" spans="1:27" ht="15" thickBot="1">
      <c r="A126" t="s">
        <v>205</v>
      </c>
      <c r="B126" s="10" t="s">
        <v>138</v>
      </c>
      <c r="C126" s="17" t="s">
        <v>169</v>
      </c>
      <c r="D126" s="17">
        <v>35</v>
      </c>
      <c r="E126" s="18" t="s">
        <v>165</v>
      </c>
      <c r="F126" s="15">
        <v>3500</v>
      </c>
      <c r="G126" s="16">
        <v>1950</v>
      </c>
      <c r="H126" s="30">
        <f t="shared" si="23"/>
        <v>0.55714285714285716</v>
      </c>
      <c r="I126" s="17" t="s">
        <v>171</v>
      </c>
      <c r="J126" s="18" t="s">
        <v>165</v>
      </c>
      <c r="K126" s="14">
        <v>37.299999999999997</v>
      </c>
      <c r="L126" s="15">
        <v>3743</v>
      </c>
      <c r="M126" s="16">
        <v>2535</v>
      </c>
      <c r="N126" s="30">
        <f t="shared" si="24"/>
        <v>0.6772642265562383</v>
      </c>
      <c r="O126">
        <f t="shared" si="35"/>
        <v>67.5</v>
      </c>
      <c r="P126">
        <f t="shared" ref="P126:P160" si="38">(100-D126)/2</f>
        <v>32.5</v>
      </c>
      <c r="Q126" s="24">
        <f t="shared" si="25"/>
        <v>2362.5</v>
      </c>
      <c r="R126" s="24">
        <f t="shared" si="26"/>
        <v>1137.5</v>
      </c>
      <c r="S126">
        <f t="shared" si="36"/>
        <v>68.650000000000006</v>
      </c>
      <c r="T126">
        <f t="shared" si="37"/>
        <v>31.35</v>
      </c>
      <c r="U126" s="24">
        <f t="shared" si="27"/>
        <v>2569.5695000000005</v>
      </c>
      <c r="V126" s="24">
        <f t="shared" si="28"/>
        <v>1173.4304999999999</v>
      </c>
      <c r="W126" s="25">
        <f t="shared" si="29"/>
        <v>-243</v>
      </c>
      <c r="X126" s="31">
        <f t="shared" si="30"/>
        <v>-6.4921186214266638E-2</v>
      </c>
      <c r="Y126">
        <f t="shared" si="31"/>
        <v>-2.2999999999999972</v>
      </c>
      <c r="Z126" s="32">
        <f t="shared" si="32"/>
        <v>-207.06950000000052</v>
      </c>
      <c r="AA126" s="31">
        <f t="shared" si="33"/>
        <v>-8.0585288703030014E-2</v>
      </c>
    </row>
    <row r="127" spans="1:27" ht="15" thickBot="1">
      <c r="A127" t="s">
        <v>205</v>
      </c>
      <c r="B127" s="10" t="s">
        <v>39</v>
      </c>
      <c r="C127" s="17" t="s">
        <v>169</v>
      </c>
      <c r="D127" s="17">
        <v>18</v>
      </c>
      <c r="E127" s="18" t="s">
        <v>165</v>
      </c>
      <c r="F127" s="15">
        <v>26926</v>
      </c>
      <c r="G127" s="16">
        <v>18785</v>
      </c>
      <c r="H127" s="30">
        <f t="shared" si="23"/>
        <v>0.69765282626457703</v>
      </c>
      <c r="I127" s="17" t="s">
        <v>169</v>
      </c>
      <c r="J127" s="18" t="s">
        <v>165</v>
      </c>
      <c r="K127" s="14">
        <v>20.3</v>
      </c>
      <c r="L127" s="15">
        <v>29713</v>
      </c>
      <c r="M127" s="16">
        <v>21033</v>
      </c>
      <c r="N127" s="30">
        <f t="shared" si="24"/>
        <v>0.70787197522969747</v>
      </c>
      <c r="O127">
        <f t="shared" si="35"/>
        <v>59</v>
      </c>
      <c r="P127">
        <f t="shared" si="38"/>
        <v>41</v>
      </c>
      <c r="Q127" s="24">
        <f t="shared" si="25"/>
        <v>15886.339999999998</v>
      </c>
      <c r="R127" s="24">
        <f t="shared" si="26"/>
        <v>11039.66</v>
      </c>
      <c r="S127">
        <f t="shared" si="36"/>
        <v>60.15</v>
      </c>
      <c r="T127">
        <f t="shared" si="37"/>
        <v>39.85</v>
      </c>
      <c r="U127" s="24">
        <f t="shared" si="27"/>
        <v>17872.369500000001</v>
      </c>
      <c r="V127" s="24">
        <f t="shared" si="28"/>
        <v>11840.630500000001</v>
      </c>
      <c r="W127" s="25">
        <f t="shared" si="29"/>
        <v>-2787</v>
      </c>
      <c r="X127" s="31">
        <f t="shared" si="30"/>
        <v>-9.379732776899001E-2</v>
      </c>
      <c r="Y127">
        <f t="shared" si="31"/>
        <v>-2.3000000000000007</v>
      </c>
      <c r="Z127" s="32">
        <f t="shared" si="32"/>
        <v>-1986.0295000000024</v>
      </c>
      <c r="AA127" s="31">
        <f t="shared" si="33"/>
        <v>-0.11112289839352316</v>
      </c>
    </row>
    <row r="128" spans="1:27" ht="15" thickBot="1">
      <c r="A128" t="s">
        <v>205</v>
      </c>
      <c r="B128" s="10" t="s">
        <v>76</v>
      </c>
      <c r="C128" s="17" t="s">
        <v>169</v>
      </c>
      <c r="D128" s="17">
        <v>59</v>
      </c>
      <c r="E128" s="23" t="s">
        <v>165</v>
      </c>
      <c r="F128" s="15">
        <v>10034</v>
      </c>
      <c r="G128" s="16">
        <v>7926</v>
      </c>
      <c r="H128" s="30">
        <f t="shared" si="23"/>
        <v>0.78991429140920866</v>
      </c>
      <c r="I128" s="17" t="s">
        <v>171</v>
      </c>
      <c r="J128" s="18" t="s">
        <v>165</v>
      </c>
      <c r="K128" s="14">
        <v>62</v>
      </c>
      <c r="L128" s="15">
        <v>11638</v>
      </c>
      <c r="M128" s="16">
        <v>10112</v>
      </c>
      <c r="N128" s="30">
        <f t="shared" si="24"/>
        <v>0.86887781405739817</v>
      </c>
      <c r="O128">
        <f t="shared" si="35"/>
        <v>79.5</v>
      </c>
      <c r="P128">
        <f t="shared" si="38"/>
        <v>20.5</v>
      </c>
      <c r="Q128" s="24">
        <f t="shared" si="25"/>
        <v>7977.0300000000007</v>
      </c>
      <c r="R128" s="24">
        <f t="shared" si="26"/>
        <v>2056.9699999999998</v>
      </c>
      <c r="S128">
        <f t="shared" si="36"/>
        <v>81</v>
      </c>
      <c r="T128">
        <f t="shared" si="37"/>
        <v>19</v>
      </c>
      <c r="U128" s="24">
        <f t="shared" si="27"/>
        <v>9426.7800000000007</v>
      </c>
      <c r="V128" s="24">
        <f t="shared" si="28"/>
        <v>2211.2199999999998</v>
      </c>
      <c r="W128" s="25">
        <f t="shared" si="29"/>
        <v>-1604</v>
      </c>
      <c r="X128" s="31">
        <f t="shared" si="30"/>
        <v>-0.13782436844818696</v>
      </c>
      <c r="Y128">
        <f t="shared" si="31"/>
        <v>-3</v>
      </c>
      <c r="Z128" s="32">
        <f t="shared" si="32"/>
        <v>-1449.75</v>
      </c>
      <c r="AA128" s="31">
        <f t="shared" si="33"/>
        <v>-0.1537905838472946</v>
      </c>
    </row>
    <row r="129" spans="1:27" ht="15" thickBot="1">
      <c r="A129" t="s">
        <v>205</v>
      </c>
      <c r="B129" s="10" t="s">
        <v>155</v>
      </c>
      <c r="C129" s="11" t="s">
        <v>168</v>
      </c>
      <c r="D129" s="11">
        <v>24</v>
      </c>
      <c r="E129" s="12" t="s">
        <v>164</v>
      </c>
      <c r="F129" s="15">
        <v>1803</v>
      </c>
      <c r="G129" s="16">
        <v>1216</v>
      </c>
      <c r="H129" s="30">
        <f t="shared" si="23"/>
        <v>0.67443150305047139</v>
      </c>
      <c r="I129" s="11" t="s">
        <v>168</v>
      </c>
      <c r="J129" s="12" t="s">
        <v>164</v>
      </c>
      <c r="K129" s="14">
        <v>19.3</v>
      </c>
      <c r="L129" s="15">
        <v>1906</v>
      </c>
      <c r="M129" s="16">
        <v>1401</v>
      </c>
      <c r="N129" s="30">
        <f t="shared" si="24"/>
        <v>0.73504721930745021</v>
      </c>
      <c r="O129">
        <f t="shared" si="35"/>
        <v>62</v>
      </c>
      <c r="P129">
        <f t="shared" si="38"/>
        <v>38</v>
      </c>
      <c r="Q129" s="24">
        <f t="shared" si="25"/>
        <v>1117.8599999999999</v>
      </c>
      <c r="R129" s="24">
        <f t="shared" si="26"/>
        <v>685.14</v>
      </c>
      <c r="S129">
        <f t="shared" si="36"/>
        <v>59.65</v>
      </c>
      <c r="T129">
        <f t="shared" si="37"/>
        <v>40.35</v>
      </c>
      <c r="U129" s="24">
        <f t="shared" si="27"/>
        <v>1136.9290000000001</v>
      </c>
      <c r="V129" s="24">
        <f t="shared" si="28"/>
        <v>769.07100000000003</v>
      </c>
      <c r="W129" s="25">
        <f t="shared" si="29"/>
        <v>-103</v>
      </c>
      <c r="X129" s="31">
        <f t="shared" si="30"/>
        <v>-5.4039874081846802E-2</v>
      </c>
      <c r="Y129">
        <f t="shared" si="31"/>
        <v>4.6999999999999993</v>
      </c>
      <c r="Z129" s="32">
        <f t="shared" si="32"/>
        <v>-19.069000000000187</v>
      </c>
      <c r="AA129" s="31">
        <f t="shared" si="33"/>
        <v>-1.6772375407787282E-2</v>
      </c>
    </row>
    <row r="130" spans="1:27" ht="15" thickBot="1">
      <c r="A130" t="s">
        <v>205</v>
      </c>
      <c r="B130" s="10" t="s">
        <v>75</v>
      </c>
      <c r="C130" s="11" t="s">
        <v>168</v>
      </c>
      <c r="D130" s="11">
        <v>6</v>
      </c>
      <c r="E130" s="12" t="s">
        <v>164</v>
      </c>
      <c r="F130" s="15">
        <v>11079</v>
      </c>
      <c r="G130" s="16">
        <v>8012</v>
      </c>
      <c r="H130" s="30">
        <f t="shared" si="23"/>
        <v>0.72316996118783283</v>
      </c>
      <c r="I130" s="11" t="s">
        <v>168</v>
      </c>
      <c r="J130" s="12" t="s">
        <v>164</v>
      </c>
      <c r="K130" s="14">
        <v>4.5999999999999996</v>
      </c>
      <c r="L130" s="15">
        <v>11978</v>
      </c>
      <c r="M130" s="16">
        <v>9297</v>
      </c>
      <c r="N130" s="30">
        <f t="shared" si="24"/>
        <v>0.77617298380363997</v>
      </c>
      <c r="O130">
        <f t="shared" ref="O130:O160" si="39">(D130+100)/2</f>
        <v>53</v>
      </c>
      <c r="P130">
        <f t="shared" si="38"/>
        <v>47</v>
      </c>
      <c r="Q130" s="24">
        <f t="shared" si="25"/>
        <v>5871.87</v>
      </c>
      <c r="R130" s="24">
        <f t="shared" si="26"/>
        <v>5207.13</v>
      </c>
      <c r="S130">
        <f t="shared" ref="S130:S160" si="40">100-T130</f>
        <v>52.3</v>
      </c>
      <c r="T130">
        <f t="shared" ref="T130:T160" si="41">(100-K130)/2</f>
        <v>47.7</v>
      </c>
      <c r="U130" s="24">
        <f t="shared" si="27"/>
        <v>6264.4940000000006</v>
      </c>
      <c r="V130" s="24">
        <f t="shared" si="28"/>
        <v>5713.5060000000003</v>
      </c>
      <c r="W130" s="25">
        <f t="shared" si="29"/>
        <v>-899</v>
      </c>
      <c r="X130" s="31">
        <f t="shared" si="30"/>
        <v>-7.50542661546168E-2</v>
      </c>
      <c r="Y130">
        <f t="shared" si="31"/>
        <v>1.4000000000000004</v>
      </c>
      <c r="Z130" s="32">
        <f t="shared" si="32"/>
        <v>-392.62400000000071</v>
      </c>
      <c r="AA130" s="31">
        <f t="shared" si="33"/>
        <v>-6.2674495338330707E-2</v>
      </c>
    </row>
    <row r="131" spans="1:27" ht="15" thickBot="1">
      <c r="A131" t="s">
        <v>205</v>
      </c>
      <c r="B131" s="10" t="s">
        <v>143</v>
      </c>
      <c r="C131" s="11" t="s">
        <v>168</v>
      </c>
      <c r="D131" s="11">
        <v>22</v>
      </c>
      <c r="E131" s="12" t="s">
        <v>164</v>
      </c>
      <c r="F131" s="15">
        <v>3188</v>
      </c>
      <c r="G131" s="16">
        <v>2060</v>
      </c>
      <c r="H131" s="30">
        <f t="shared" ref="H131:H160" si="42">G131/F131</f>
        <v>0.64617314930991221</v>
      </c>
      <c r="I131" s="11" t="s">
        <v>168</v>
      </c>
      <c r="J131" s="12" t="s">
        <v>164</v>
      </c>
      <c r="K131" s="14">
        <v>18.399999999999999</v>
      </c>
      <c r="L131" s="15">
        <v>3452</v>
      </c>
      <c r="M131" s="16">
        <v>2455</v>
      </c>
      <c r="N131" s="30">
        <f t="shared" ref="N131:N160" si="43">M131/L131</f>
        <v>0.71118192352259557</v>
      </c>
      <c r="O131">
        <f t="shared" si="39"/>
        <v>61</v>
      </c>
      <c r="P131">
        <f t="shared" si="38"/>
        <v>39</v>
      </c>
      <c r="Q131" s="24">
        <f t="shared" ref="Q131:Q160" si="44">O131/100*F131</f>
        <v>1944.68</v>
      </c>
      <c r="R131" s="24">
        <f t="shared" ref="R131:R160" si="45">P131/100*F131</f>
        <v>1243.32</v>
      </c>
      <c r="S131">
        <f t="shared" si="40"/>
        <v>59.2</v>
      </c>
      <c r="T131">
        <f t="shared" si="41"/>
        <v>40.799999999999997</v>
      </c>
      <c r="U131" s="24">
        <f t="shared" ref="U131:U160" si="46">S131/100*L131</f>
        <v>2043.5840000000003</v>
      </c>
      <c r="V131" s="24">
        <f t="shared" ref="V131:V160" si="47">T131/100*L131</f>
        <v>1408.4159999999999</v>
      </c>
      <c r="W131" s="25">
        <f t="shared" ref="W131:W160" si="48">F131-L131</f>
        <v>-264</v>
      </c>
      <c r="X131" s="31">
        <f t="shared" ref="X131:X160" si="49">W131/L131</f>
        <v>-7.6477404403244492E-2</v>
      </c>
      <c r="Y131">
        <f t="shared" ref="Y131:Y160" si="50">D131-K131</f>
        <v>3.6000000000000014</v>
      </c>
      <c r="Z131" s="32">
        <f t="shared" ref="Z131:Z160" si="51">Q131-U131</f>
        <v>-98.904000000000224</v>
      </c>
      <c r="AA131" s="31">
        <f t="shared" ref="AA131:AA160" si="52">Z131/U131</f>
        <v>-4.8397325483072975E-2</v>
      </c>
    </row>
    <row r="132" spans="1:27" ht="15" thickBot="1">
      <c r="A132" t="s">
        <v>205</v>
      </c>
      <c r="B132" s="10" t="s">
        <v>163</v>
      </c>
      <c r="C132" s="11" t="s">
        <v>168</v>
      </c>
      <c r="D132" s="11">
        <v>21</v>
      </c>
      <c r="E132" s="12" t="s">
        <v>164</v>
      </c>
      <c r="F132" s="20">
        <v>847</v>
      </c>
      <c r="G132" s="19">
        <v>590</v>
      </c>
      <c r="H132" s="30">
        <f t="shared" si="42"/>
        <v>0.69657615112160565</v>
      </c>
      <c r="I132" s="11" t="s">
        <v>168</v>
      </c>
      <c r="J132" s="12" t="s">
        <v>164</v>
      </c>
      <c r="K132" s="14">
        <v>19.5</v>
      </c>
      <c r="L132" s="20">
        <v>884</v>
      </c>
      <c r="M132" s="19">
        <v>690</v>
      </c>
      <c r="N132" s="30">
        <f t="shared" si="43"/>
        <v>0.78054298642533937</v>
      </c>
      <c r="O132">
        <f t="shared" si="39"/>
        <v>60.5</v>
      </c>
      <c r="P132">
        <f t="shared" si="38"/>
        <v>39.5</v>
      </c>
      <c r="Q132" s="24">
        <f t="shared" si="44"/>
        <v>512.43499999999995</v>
      </c>
      <c r="R132" s="24">
        <f t="shared" si="45"/>
        <v>334.565</v>
      </c>
      <c r="S132">
        <f t="shared" si="40"/>
        <v>59.75</v>
      </c>
      <c r="T132">
        <f t="shared" si="41"/>
        <v>40.25</v>
      </c>
      <c r="U132" s="24">
        <f t="shared" si="46"/>
        <v>528.19000000000005</v>
      </c>
      <c r="V132" s="24">
        <f t="shared" si="47"/>
        <v>355.81</v>
      </c>
      <c r="W132" s="25">
        <f t="shared" si="48"/>
        <v>-37</v>
      </c>
      <c r="X132" s="31">
        <f t="shared" si="49"/>
        <v>-4.1855203619909499E-2</v>
      </c>
      <c r="Y132">
        <f t="shared" si="50"/>
        <v>1.5</v>
      </c>
      <c r="Z132" s="32">
        <f t="shared" si="51"/>
        <v>-15.755000000000109</v>
      </c>
      <c r="AA132" s="31">
        <f t="shared" si="52"/>
        <v>-2.9828281489615683E-2</v>
      </c>
    </row>
    <row r="133" spans="1:27" ht="15" thickBot="1">
      <c r="A133" t="s">
        <v>205</v>
      </c>
      <c r="B133" s="10" t="s">
        <v>100</v>
      </c>
      <c r="C133" s="17" t="s">
        <v>169</v>
      </c>
      <c r="D133" s="17">
        <v>48</v>
      </c>
      <c r="E133" s="18" t="s">
        <v>165</v>
      </c>
      <c r="F133" s="15">
        <v>7215</v>
      </c>
      <c r="G133" s="16">
        <v>4503</v>
      </c>
      <c r="H133" s="30">
        <f t="shared" si="42"/>
        <v>0.6241164241164241</v>
      </c>
      <c r="I133" s="17" t="s">
        <v>169</v>
      </c>
      <c r="J133" s="18" t="s">
        <v>165</v>
      </c>
      <c r="K133" s="14">
        <v>49.1</v>
      </c>
      <c r="L133" s="15">
        <v>7937</v>
      </c>
      <c r="M133" s="16">
        <v>6025</v>
      </c>
      <c r="N133" s="30">
        <f t="shared" si="43"/>
        <v>0.75910293561799169</v>
      </c>
      <c r="O133">
        <f t="shared" si="39"/>
        <v>74</v>
      </c>
      <c r="P133">
        <f t="shared" si="38"/>
        <v>26</v>
      </c>
      <c r="Q133" s="24">
        <f t="shared" si="44"/>
        <v>5339.1</v>
      </c>
      <c r="R133" s="24">
        <f t="shared" si="45"/>
        <v>1875.9</v>
      </c>
      <c r="S133">
        <f t="shared" si="40"/>
        <v>74.55</v>
      </c>
      <c r="T133">
        <f t="shared" si="41"/>
        <v>25.45</v>
      </c>
      <c r="U133" s="24">
        <f t="shared" si="46"/>
        <v>5917.0334999999995</v>
      </c>
      <c r="V133" s="24">
        <f t="shared" si="47"/>
        <v>2019.9665</v>
      </c>
      <c r="W133" s="25">
        <f t="shared" si="48"/>
        <v>-722</v>
      </c>
      <c r="X133" s="31">
        <f t="shared" si="49"/>
        <v>-9.0966360085674686E-2</v>
      </c>
      <c r="Y133">
        <f t="shared" si="50"/>
        <v>-1.1000000000000014</v>
      </c>
      <c r="Z133" s="32">
        <f t="shared" si="51"/>
        <v>-577.93349999999919</v>
      </c>
      <c r="AA133" s="31">
        <f t="shared" si="52"/>
        <v>-9.7672845692017674E-2</v>
      </c>
    </row>
    <row r="134" spans="1:27" ht="15" thickBot="1">
      <c r="A134" t="s">
        <v>205</v>
      </c>
      <c r="B134" s="10" t="s">
        <v>139</v>
      </c>
      <c r="C134" s="17" t="s">
        <v>169</v>
      </c>
      <c r="D134" s="17">
        <v>22</v>
      </c>
      <c r="E134" s="18" t="s">
        <v>165</v>
      </c>
      <c r="F134" s="15">
        <v>3473</v>
      </c>
      <c r="G134" s="16">
        <v>2397</v>
      </c>
      <c r="H134" s="30">
        <f t="shared" si="42"/>
        <v>0.69018139936654188</v>
      </c>
      <c r="I134" s="17" t="s">
        <v>169</v>
      </c>
      <c r="J134" s="18" t="s">
        <v>165</v>
      </c>
      <c r="K134" s="14">
        <v>27.2</v>
      </c>
      <c r="L134" s="15">
        <v>3769</v>
      </c>
      <c r="M134" s="16">
        <v>3129</v>
      </c>
      <c r="N134" s="30">
        <f t="shared" si="43"/>
        <v>0.83019368532767313</v>
      </c>
      <c r="O134">
        <f t="shared" si="39"/>
        <v>61</v>
      </c>
      <c r="P134">
        <f t="shared" si="38"/>
        <v>39</v>
      </c>
      <c r="Q134" s="24">
        <f t="shared" si="44"/>
        <v>2118.5299999999997</v>
      </c>
      <c r="R134" s="24">
        <f t="shared" si="45"/>
        <v>1354.47</v>
      </c>
      <c r="S134">
        <f t="shared" si="40"/>
        <v>63.6</v>
      </c>
      <c r="T134">
        <f t="shared" si="41"/>
        <v>36.4</v>
      </c>
      <c r="U134" s="24">
        <f t="shared" si="46"/>
        <v>2397.0839999999998</v>
      </c>
      <c r="V134" s="24">
        <f t="shared" si="47"/>
        <v>1371.9159999999999</v>
      </c>
      <c r="W134" s="25">
        <f t="shared" si="48"/>
        <v>-296</v>
      </c>
      <c r="X134" s="31">
        <f t="shared" si="49"/>
        <v>-7.8535420535951181E-2</v>
      </c>
      <c r="Y134">
        <f t="shared" si="50"/>
        <v>-5.1999999999999993</v>
      </c>
      <c r="Z134" s="32">
        <f t="shared" si="51"/>
        <v>-278.55400000000009</v>
      </c>
      <c r="AA134" s="31">
        <f t="shared" si="52"/>
        <v>-0.11620535617441863</v>
      </c>
    </row>
    <row r="135" spans="1:27" ht="15" thickBot="1">
      <c r="A135" t="s">
        <v>205</v>
      </c>
      <c r="B135" s="10" t="s">
        <v>130</v>
      </c>
      <c r="C135" s="17" t="s">
        <v>169</v>
      </c>
      <c r="D135" s="17">
        <v>30</v>
      </c>
      <c r="E135" s="18" t="s">
        <v>165</v>
      </c>
      <c r="F135" s="15">
        <v>3845</v>
      </c>
      <c r="G135" s="16">
        <v>2405</v>
      </c>
      <c r="H135" s="30">
        <f t="shared" si="42"/>
        <v>0.6254876462938882</v>
      </c>
      <c r="I135" s="17" t="s">
        <v>171</v>
      </c>
      <c r="J135" s="18" t="s">
        <v>165</v>
      </c>
      <c r="K135" s="14">
        <v>29.6</v>
      </c>
      <c r="L135" s="15">
        <v>4189</v>
      </c>
      <c r="M135" s="16">
        <v>2951</v>
      </c>
      <c r="N135" s="30">
        <f t="shared" si="43"/>
        <v>0.70446407257101928</v>
      </c>
      <c r="O135">
        <f t="shared" si="39"/>
        <v>65</v>
      </c>
      <c r="P135">
        <f t="shared" si="38"/>
        <v>35</v>
      </c>
      <c r="Q135" s="24">
        <f t="shared" si="44"/>
        <v>2499.25</v>
      </c>
      <c r="R135" s="24">
        <f t="shared" si="45"/>
        <v>1345.75</v>
      </c>
      <c r="S135">
        <f t="shared" si="40"/>
        <v>64.8</v>
      </c>
      <c r="T135">
        <f t="shared" si="41"/>
        <v>35.200000000000003</v>
      </c>
      <c r="U135" s="24">
        <f t="shared" si="46"/>
        <v>2714.4720000000002</v>
      </c>
      <c r="V135" s="24">
        <f t="shared" si="47"/>
        <v>1474.5280000000002</v>
      </c>
      <c r="W135" s="25">
        <f t="shared" si="48"/>
        <v>-344</v>
      </c>
      <c r="X135" s="31">
        <f t="shared" si="49"/>
        <v>-8.2119837670088333E-2</v>
      </c>
      <c r="Y135">
        <f t="shared" si="50"/>
        <v>0.39999999999999858</v>
      </c>
      <c r="Z135" s="32">
        <f t="shared" si="51"/>
        <v>-215.22200000000021</v>
      </c>
      <c r="AA135" s="31">
        <f t="shared" si="52"/>
        <v>-7.9286874206107194E-2</v>
      </c>
    </row>
    <row r="136" spans="1:27" ht="15" thickBot="1">
      <c r="A136" t="s">
        <v>205</v>
      </c>
      <c r="B136" s="10" t="s">
        <v>129</v>
      </c>
      <c r="C136" s="11" t="s">
        <v>168</v>
      </c>
      <c r="D136" s="11">
        <v>10</v>
      </c>
      <c r="E136" s="12" t="s">
        <v>164</v>
      </c>
      <c r="F136" s="15">
        <v>4123</v>
      </c>
      <c r="G136" s="16">
        <v>2740</v>
      </c>
      <c r="H136" s="30">
        <f t="shared" si="42"/>
        <v>0.66456463739995153</v>
      </c>
      <c r="I136" s="11" t="s">
        <v>168</v>
      </c>
      <c r="J136" s="12" t="s">
        <v>164</v>
      </c>
      <c r="K136" s="14">
        <v>6.3</v>
      </c>
      <c r="L136" s="15">
        <v>4348</v>
      </c>
      <c r="M136" s="16">
        <v>3120</v>
      </c>
      <c r="N136" s="30">
        <f t="shared" si="43"/>
        <v>0.71757129714811407</v>
      </c>
      <c r="O136">
        <f t="shared" si="39"/>
        <v>55</v>
      </c>
      <c r="P136">
        <f t="shared" si="38"/>
        <v>45</v>
      </c>
      <c r="Q136" s="24">
        <f t="shared" si="44"/>
        <v>2267.65</v>
      </c>
      <c r="R136" s="24">
        <f t="shared" si="45"/>
        <v>1855.3500000000001</v>
      </c>
      <c r="S136">
        <f t="shared" si="40"/>
        <v>53.15</v>
      </c>
      <c r="T136">
        <f t="shared" si="41"/>
        <v>46.85</v>
      </c>
      <c r="U136" s="24">
        <f t="shared" si="46"/>
        <v>2310.962</v>
      </c>
      <c r="V136" s="24">
        <f t="shared" si="47"/>
        <v>2037.038</v>
      </c>
      <c r="W136" s="25">
        <f t="shared" si="48"/>
        <v>-225</v>
      </c>
      <c r="X136" s="31">
        <f t="shared" si="49"/>
        <v>-5.1747930082796691E-2</v>
      </c>
      <c r="Y136">
        <f t="shared" si="50"/>
        <v>3.7</v>
      </c>
      <c r="Z136" s="32">
        <f t="shared" si="51"/>
        <v>-43.311999999999898</v>
      </c>
      <c r="AA136" s="31">
        <f t="shared" si="52"/>
        <v>-1.8741978448801797E-2</v>
      </c>
    </row>
    <row r="137" spans="1:27" ht="15" thickBot="1">
      <c r="A137" t="s">
        <v>205</v>
      </c>
      <c r="B137" s="10" t="s">
        <v>47</v>
      </c>
      <c r="C137" s="17" t="s">
        <v>169</v>
      </c>
      <c r="D137" s="17">
        <v>21</v>
      </c>
      <c r="E137" s="18" t="s">
        <v>165</v>
      </c>
      <c r="F137" s="15">
        <v>19233</v>
      </c>
      <c r="G137" s="16">
        <v>13867</v>
      </c>
      <c r="H137" s="30">
        <f t="shared" si="42"/>
        <v>0.72100036395778089</v>
      </c>
      <c r="I137" s="17" t="s">
        <v>171</v>
      </c>
      <c r="J137" s="18" t="s">
        <v>165</v>
      </c>
      <c r="K137" s="14">
        <v>22.2</v>
      </c>
      <c r="L137" s="15">
        <v>21253</v>
      </c>
      <c r="M137" s="16">
        <v>17131</v>
      </c>
      <c r="N137" s="30">
        <f t="shared" si="43"/>
        <v>0.80605091045969979</v>
      </c>
      <c r="O137">
        <f t="shared" si="39"/>
        <v>60.5</v>
      </c>
      <c r="P137">
        <f t="shared" si="38"/>
        <v>39.5</v>
      </c>
      <c r="Q137" s="24">
        <f t="shared" si="44"/>
        <v>11635.965</v>
      </c>
      <c r="R137" s="24">
        <f t="shared" si="45"/>
        <v>7597.0350000000008</v>
      </c>
      <c r="S137">
        <f t="shared" si="40"/>
        <v>61.1</v>
      </c>
      <c r="T137">
        <f t="shared" si="41"/>
        <v>38.9</v>
      </c>
      <c r="U137" s="24">
        <f t="shared" si="46"/>
        <v>12985.583000000001</v>
      </c>
      <c r="V137" s="24">
        <f t="shared" si="47"/>
        <v>8267.4169999999995</v>
      </c>
      <c r="W137" s="25">
        <f t="shared" si="48"/>
        <v>-2020</v>
      </c>
      <c r="X137" s="31">
        <f t="shared" si="49"/>
        <v>-9.5045405354538176E-2</v>
      </c>
      <c r="Y137">
        <f t="shared" si="50"/>
        <v>-1.1999999999999993</v>
      </c>
      <c r="Z137" s="32">
        <f t="shared" si="51"/>
        <v>-1349.6180000000004</v>
      </c>
      <c r="AA137" s="31">
        <f t="shared" si="52"/>
        <v>-0.10393202985187498</v>
      </c>
    </row>
    <row r="138" spans="1:27" ht="15" thickBot="1">
      <c r="A138" t="s">
        <v>205</v>
      </c>
      <c r="B138" s="10" t="s">
        <v>57</v>
      </c>
      <c r="C138" s="17" t="s">
        <v>169</v>
      </c>
      <c r="D138" s="17">
        <v>34</v>
      </c>
      <c r="E138" s="18" t="s">
        <v>165</v>
      </c>
      <c r="F138" s="15">
        <v>14418</v>
      </c>
      <c r="G138" s="16">
        <v>9627</v>
      </c>
      <c r="H138" s="30">
        <f t="shared" si="42"/>
        <v>0.6677070328755722</v>
      </c>
      <c r="I138" s="17" t="s">
        <v>169</v>
      </c>
      <c r="J138" s="18" t="s">
        <v>165</v>
      </c>
      <c r="K138" s="14">
        <v>35</v>
      </c>
      <c r="L138" s="15">
        <v>15987</v>
      </c>
      <c r="M138" s="16">
        <v>12152</v>
      </c>
      <c r="N138" s="30">
        <f t="shared" si="43"/>
        <v>0.76011759554638147</v>
      </c>
      <c r="O138">
        <f t="shared" si="39"/>
        <v>67</v>
      </c>
      <c r="P138">
        <f t="shared" si="38"/>
        <v>33</v>
      </c>
      <c r="Q138" s="24">
        <f t="shared" si="44"/>
        <v>9660.0600000000013</v>
      </c>
      <c r="R138" s="24">
        <f t="shared" si="45"/>
        <v>4757.9400000000005</v>
      </c>
      <c r="S138">
        <f t="shared" si="40"/>
        <v>67.5</v>
      </c>
      <c r="T138">
        <f t="shared" si="41"/>
        <v>32.5</v>
      </c>
      <c r="U138" s="24">
        <f t="shared" si="46"/>
        <v>10791.225</v>
      </c>
      <c r="V138" s="24">
        <f t="shared" si="47"/>
        <v>5195.7750000000005</v>
      </c>
      <c r="W138" s="25">
        <f t="shared" si="48"/>
        <v>-1569</v>
      </c>
      <c r="X138" s="31">
        <f t="shared" si="49"/>
        <v>-9.8142240570463501E-2</v>
      </c>
      <c r="Y138">
        <f t="shared" si="50"/>
        <v>-1</v>
      </c>
      <c r="Z138" s="32">
        <f t="shared" si="51"/>
        <v>-1131.1649999999991</v>
      </c>
      <c r="AA138" s="31">
        <f t="shared" si="52"/>
        <v>-0.10482266841808961</v>
      </c>
    </row>
    <row r="139" spans="1:27" ht="15" thickBot="1">
      <c r="A139" t="s">
        <v>205</v>
      </c>
      <c r="B139" s="10" t="s">
        <v>82</v>
      </c>
      <c r="C139" s="17" t="s">
        <v>169</v>
      </c>
      <c r="D139" s="17">
        <v>46</v>
      </c>
      <c r="E139" s="23" t="s">
        <v>165</v>
      </c>
      <c r="F139" s="15">
        <v>9409</v>
      </c>
      <c r="G139" s="16">
        <v>6523</v>
      </c>
      <c r="H139" s="30">
        <f t="shared" si="42"/>
        <v>0.69327239876713787</v>
      </c>
      <c r="I139" s="17" t="s">
        <v>171</v>
      </c>
      <c r="J139" s="18" t="s">
        <v>165</v>
      </c>
      <c r="K139" s="14">
        <v>45.9</v>
      </c>
      <c r="L139" s="15">
        <v>10651</v>
      </c>
      <c r="M139" s="16">
        <v>8288</v>
      </c>
      <c r="N139" s="30">
        <f t="shared" si="43"/>
        <v>0.77814289738052766</v>
      </c>
      <c r="O139">
        <f t="shared" si="39"/>
        <v>73</v>
      </c>
      <c r="P139">
        <f t="shared" si="38"/>
        <v>27</v>
      </c>
      <c r="Q139" s="24">
        <f t="shared" si="44"/>
        <v>6868.57</v>
      </c>
      <c r="R139" s="24">
        <f t="shared" si="45"/>
        <v>2540.4300000000003</v>
      </c>
      <c r="S139">
        <f t="shared" si="40"/>
        <v>72.95</v>
      </c>
      <c r="T139">
        <f t="shared" si="41"/>
        <v>27.05</v>
      </c>
      <c r="U139" s="24">
        <f t="shared" si="46"/>
        <v>7769.9045000000006</v>
      </c>
      <c r="V139" s="24">
        <f t="shared" si="47"/>
        <v>2881.0955000000004</v>
      </c>
      <c r="W139" s="25">
        <f t="shared" si="48"/>
        <v>-1242</v>
      </c>
      <c r="X139" s="31">
        <f t="shared" si="49"/>
        <v>-0.11660876912965919</v>
      </c>
      <c r="Y139">
        <f t="shared" si="50"/>
        <v>0.10000000000000142</v>
      </c>
      <c r="Z139" s="32">
        <f t="shared" si="51"/>
        <v>-901.33450000000084</v>
      </c>
      <c r="AA139" s="31">
        <f t="shared" si="52"/>
        <v>-0.11600329193235268</v>
      </c>
    </row>
    <row r="140" spans="1:27" ht="15" thickBot="1">
      <c r="A140" t="s">
        <v>205</v>
      </c>
      <c r="B140" s="10" t="s">
        <v>104</v>
      </c>
      <c r="C140" s="17" t="s">
        <v>169</v>
      </c>
      <c r="D140" s="17">
        <v>61</v>
      </c>
      <c r="E140" s="18" t="s">
        <v>165</v>
      </c>
      <c r="F140" s="15">
        <v>7234</v>
      </c>
      <c r="G140" s="16">
        <v>5694</v>
      </c>
      <c r="H140" s="30">
        <f t="shared" si="42"/>
        <v>0.78711639480232232</v>
      </c>
      <c r="I140" s="17" t="s">
        <v>171</v>
      </c>
      <c r="J140" s="18" t="s">
        <v>165</v>
      </c>
      <c r="K140" s="14">
        <v>61</v>
      </c>
      <c r="L140" s="15">
        <v>7847</v>
      </c>
      <c r="M140" s="16">
        <v>6737</v>
      </c>
      <c r="N140" s="30">
        <f t="shared" si="43"/>
        <v>0.85854466675162477</v>
      </c>
      <c r="O140">
        <f t="shared" si="39"/>
        <v>80.5</v>
      </c>
      <c r="P140">
        <f t="shared" si="38"/>
        <v>19.5</v>
      </c>
      <c r="Q140" s="24">
        <f t="shared" si="44"/>
        <v>5823.3700000000008</v>
      </c>
      <c r="R140" s="24">
        <f t="shared" si="45"/>
        <v>1410.63</v>
      </c>
      <c r="S140">
        <f t="shared" si="40"/>
        <v>80.5</v>
      </c>
      <c r="T140">
        <f t="shared" si="41"/>
        <v>19.5</v>
      </c>
      <c r="U140" s="24">
        <f t="shared" si="46"/>
        <v>6316.835</v>
      </c>
      <c r="V140" s="24">
        <f t="shared" si="47"/>
        <v>1530.165</v>
      </c>
      <c r="W140" s="25">
        <f t="shared" si="48"/>
        <v>-613</v>
      </c>
      <c r="X140" s="31">
        <f t="shared" si="49"/>
        <v>-7.8119026379508086E-2</v>
      </c>
      <c r="Y140">
        <f t="shared" si="50"/>
        <v>0</v>
      </c>
      <c r="Z140" s="32">
        <f t="shared" si="51"/>
        <v>-493.46499999999924</v>
      </c>
      <c r="AA140" s="31">
        <f t="shared" si="52"/>
        <v>-7.8119026379507975E-2</v>
      </c>
    </row>
    <row r="141" spans="1:27" ht="15" thickBot="1">
      <c r="A141" t="s">
        <v>205</v>
      </c>
      <c r="B141" s="10" t="s">
        <v>147</v>
      </c>
      <c r="C141" s="17" t="s">
        <v>169</v>
      </c>
      <c r="D141" s="17">
        <v>37</v>
      </c>
      <c r="E141" s="18" t="s">
        <v>165</v>
      </c>
      <c r="F141" s="15">
        <v>2713</v>
      </c>
      <c r="G141" s="16">
        <v>1929</v>
      </c>
      <c r="H141" s="30">
        <f t="shared" si="42"/>
        <v>0.71102100995208262</v>
      </c>
      <c r="I141" s="17" t="s">
        <v>169</v>
      </c>
      <c r="J141" s="18" t="s">
        <v>165</v>
      </c>
      <c r="K141" s="14">
        <v>38.299999999999997</v>
      </c>
      <c r="L141" s="15">
        <v>2965</v>
      </c>
      <c r="M141" s="16">
        <v>2434</v>
      </c>
      <c r="N141" s="30">
        <f t="shared" si="43"/>
        <v>0.82091062394603709</v>
      </c>
      <c r="O141">
        <f t="shared" si="39"/>
        <v>68.5</v>
      </c>
      <c r="P141">
        <f t="shared" si="38"/>
        <v>31.5</v>
      </c>
      <c r="Q141" s="24">
        <f t="shared" si="44"/>
        <v>1858.4050000000002</v>
      </c>
      <c r="R141" s="24">
        <f t="shared" si="45"/>
        <v>854.59500000000003</v>
      </c>
      <c r="S141">
        <f t="shared" si="40"/>
        <v>69.150000000000006</v>
      </c>
      <c r="T141">
        <f t="shared" si="41"/>
        <v>30.85</v>
      </c>
      <c r="U141" s="24">
        <f t="shared" si="46"/>
        <v>2050.2975000000001</v>
      </c>
      <c r="V141" s="24">
        <f t="shared" si="47"/>
        <v>914.70249999999999</v>
      </c>
      <c r="W141" s="25">
        <f t="shared" si="48"/>
        <v>-252</v>
      </c>
      <c r="X141" s="31">
        <f t="shared" si="49"/>
        <v>-8.4991568296795952E-2</v>
      </c>
      <c r="Y141">
        <f t="shared" si="50"/>
        <v>-1.2999999999999972</v>
      </c>
      <c r="Z141" s="32">
        <f t="shared" si="51"/>
        <v>-191.89249999999993</v>
      </c>
      <c r="AA141" s="31">
        <f t="shared" si="52"/>
        <v>-9.3592515232545484E-2</v>
      </c>
    </row>
    <row r="142" spans="1:27" ht="15" thickBot="1">
      <c r="A142" t="s">
        <v>205</v>
      </c>
      <c r="B142" s="10" t="s">
        <v>41</v>
      </c>
      <c r="C142" s="17" t="s">
        <v>169</v>
      </c>
      <c r="D142" s="17">
        <v>19</v>
      </c>
      <c r="E142" s="23" t="s">
        <v>165</v>
      </c>
      <c r="F142" s="15">
        <v>26306</v>
      </c>
      <c r="G142" s="16">
        <v>17403</v>
      </c>
      <c r="H142" s="30">
        <f t="shared" si="42"/>
        <v>0.66156010035733293</v>
      </c>
      <c r="I142" s="17" t="s">
        <v>169</v>
      </c>
      <c r="J142" s="18" t="s">
        <v>165</v>
      </c>
      <c r="K142" s="14">
        <v>22.1</v>
      </c>
      <c r="L142" s="15">
        <v>29538</v>
      </c>
      <c r="M142" s="16">
        <v>22009</v>
      </c>
      <c r="N142" s="30">
        <f t="shared" si="43"/>
        <v>0.74510799647911163</v>
      </c>
      <c r="O142">
        <f t="shared" si="39"/>
        <v>59.5</v>
      </c>
      <c r="P142">
        <f t="shared" si="38"/>
        <v>40.5</v>
      </c>
      <c r="Q142" s="24">
        <f t="shared" si="44"/>
        <v>15652.07</v>
      </c>
      <c r="R142" s="24">
        <f t="shared" si="45"/>
        <v>10653.93</v>
      </c>
      <c r="S142">
        <f t="shared" si="40"/>
        <v>61.05</v>
      </c>
      <c r="T142">
        <f t="shared" si="41"/>
        <v>38.950000000000003</v>
      </c>
      <c r="U142" s="24">
        <f t="shared" si="46"/>
        <v>18032.948999999997</v>
      </c>
      <c r="V142" s="24">
        <f t="shared" si="47"/>
        <v>11505.050999999999</v>
      </c>
      <c r="W142" s="25">
        <f t="shared" si="48"/>
        <v>-3232</v>
      </c>
      <c r="X142" s="31">
        <f t="shared" si="49"/>
        <v>-0.10941837632879681</v>
      </c>
      <c r="Y142">
        <f t="shared" si="50"/>
        <v>-3.1000000000000014</v>
      </c>
      <c r="Z142" s="32">
        <f t="shared" si="51"/>
        <v>-2380.8789999999972</v>
      </c>
      <c r="AA142" s="31">
        <f t="shared" si="52"/>
        <v>-0.1320293757831843</v>
      </c>
    </row>
    <row r="143" spans="1:27" ht="15" thickBot="1">
      <c r="A143" t="s">
        <v>205</v>
      </c>
      <c r="B143" s="10" t="s">
        <v>140</v>
      </c>
      <c r="C143" s="17" t="s">
        <v>169</v>
      </c>
      <c r="D143" s="17">
        <v>23</v>
      </c>
      <c r="E143" s="18" t="s">
        <v>165</v>
      </c>
      <c r="F143" s="15">
        <v>3412</v>
      </c>
      <c r="G143" s="16">
        <v>2489</v>
      </c>
      <c r="H143" s="30">
        <f t="shared" si="42"/>
        <v>0.7294841735052755</v>
      </c>
      <c r="I143" s="17" t="s">
        <v>169</v>
      </c>
      <c r="J143" s="18" t="s">
        <v>165</v>
      </c>
      <c r="K143" s="14">
        <v>25.5</v>
      </c>
      <c r="L143" s="15">
        <v>3717</v>
      </c>
      <c r="M143" s="16">
        <v>3016</v>
      </c>
      <c r="N143" s="30">
        <f t="shared" si="43"/>
        <v>0.81140704869518432</v>
      </c>
      <c r="O143">
        <f t="shared" si="39"/>
        <v>61.5</v>
      </c>
      <c r="P143">
        <f t="shared" si="38"/>
        <v>38.5</v>
      </c>
      <c r="Q143" s="24">
        <f t="shared" si="44"/>
        <v>2098.38</v>
      </c>
      <c r="R143" s="24">
        <f t="shared" si="45"/>
        <v>1313.6200000000001</v>
      </c>
      <c r="S143">
        <f t="shared" si="40"/>
        <v>62.75</v>
      </c>
      <c r="T143">
        <f t="shared" si="41"/>
        <v>37.25</v>
      </c>
      <c r="U143" s="24">
        <f t="shared" si="46"/>
        <v>2332.4175</v>
      </c>
      <c r="V143" s="24">
        <f t="shared" si="47"/>
        <v>1384.5825</v>
      </c>
      <c r="W143" s="25">
        <f t="shared" si="48"/>
        <v>-305</v>
      </c>
      <c r="X143" s="31">
        <f t="shared" si="49"/>
        <v>-8.2055421038471882E-2</v>
      </c>
      <c r="Y143">
        <f t="shared" si="50"/>
        <v>-2.5</v>
      </c>
      <c r="Z143" s="32">
        <f t="shared" si="51"/>
        <v>-234.03749999999991</v>
      </c>
      <c r="AA143" s="31">
        <f t="shared" si="52"/>
        <v>-0.10034116962336284</v>
      </c>
    </row>
    <row r="144" spans="1:27" ht="15" thickBot="1">
      <c r="A144" t="s">
        <v>205</v>
      </c>
      <c r="B144" s="10" t="s">
        <v>127</v>
      </c>
      <c r="C144" s="17" t="s">
        <v>169</v>
      </c>
      <c r="D144" s="17">
        <v>4</v>
      </c>
      <c r="E144" s="18" t="s">
        <v>165</v>
      </c>
      <c r="F144" s="15">
        <v>3938</v>
      </c>
      <c r="G144" s="16">
        <v>2440</v>
      </c>
      <c r="H144" s="30">
        <f t="shared" si="42"/>
        <v>0.61960385982732347</v>
      </c>
      <c r="I144" s="11" t="s">
        <v>168</v>
      </c>
      <c r="J144" s="12" t="s">
        <v>164</v>
      </c>
      <c r="K144" s="14">
        <v>7.4</v>
      </c>
      <c r="L144" s="15">
        <v>4344</v>
      </c>
      <c r="M144" s="16">
        <v>3083</v>
      </c>
      <c r="N144" s="30">
        <f t="shared" si="43"/>
        <v>0.7097145488029466</v>
      </c>
      <c r="O144">
        <f t="shared" si="39"/>
        <v>52</v>
      </c>
      <c r="P144">
        <f t="shared" si="38"/>
        <v>48</v>
      </c>
      <c r="Q144" s="24">
        <f t="shared" si="44"/>
        <v>2047.76</v>
      </c>
      <c r="R144" s="24">
        <f t="shared" si="45"/>
        <v>1890.24</v>
      </c>
      <c r="S144">
        <f t="shared" si="40"/>
        <v>53.7</v>
      </c>
      <c r="T144">
        <f t="shared" si="41"/>
        <v>46.3</v>
      </c>
      <c r="U144" s="24">
        <f t="shared" si="46"/>
        <v>2332.7280000000001</v>
      </c>
      <c r="V144" s="24">
        <f t="shared" si="47"/>
        <v>2011.2719999999999</v>
      </c>
      <c r="W144" s="25">
        <f t="shared" si="48"/>
        <v>-406</v>
      </c>
      <c r="X144" s="31">
        <f t="shared" si="49"/>
        <v>-9.3462246777163902E-2</v>
      </c>
      <c r="Y144">
        <f t="shared" si="50"/>
        <v>-3.4000000000000004</v>
      </c>
      <c r="Z144" s="32">
        <f t="shared" si="51"/>
        <v>-284.96800000000007</v>
      </c>
      <c r="AA144" s="31">
        <f t="shared" si="52"/>
        <v>-0.12216083486801722</v>
      </c>
    </row>
    <row r="145" spans="1:27" ht="15" thickBot="1">
      <c r="A145" t="s">
        <v>205</v>
      </c>
      <c r="B145" s="10" t="s">
        <v>61</v>
      </c>
      <c r="C145" s="17" t="s">
        <v>169</v>
      </c>
      <c r="D145" s="17">
        <v>64</v>
      </c>
      <c r="E145" s="18" t="s">
        <v>165</v>
      </c>
      <c r="F145" s="15">
        <v>14174</v>
      </c>
      <c r="G145" s="16">
        <v>9858</v>
      </c>
      <c r="H145" s="30">
        <f t="shared" si="42"/>
        <v>0.69549880062085512</v>
      </c>
      <c r="I145" s="17" t="s">
        <v>171</v>
      </c>
      <c r="J145" s="18" t="s">
        <v>165</v>
      </c>
      <c r="K145" s="14">
        <v>64</v>
      </c>
      <c r="L145" s="15">
        <v>15362</v>
      </c>
      <c r="M145" s="16">
        <v>11675</v>
      </c>
      <c r="N145" s="30">
        <f t="shared" si="43"/>
        <v>0.75999218851712014</v>
      </c>
      <c r="O145">
        <f t="shared" si="39"/>
        <v>82</v>
      </c>
      <c r="P145">
        <f t="shared" si="38"/>
        <v>18</v>
      </c>
      <c r="Q145" s="24">
        <f t="shared" si="44"/>
        <v>11622.679999999998</v>
      </c>
      <c r="R145" s="24">
        <f t="shared" si="45"/>
        <v>2551.3199999999997</v>
      </c>
      <c r="S145">
        <f t="shared" si="40"/>
        <v>82</v>
      </c>
      <c r="T145">
        <f t="shared" si="41"/>
        <v>18</v>
      </c>
      <c r="U145" s="24">
        <f t="shared" si="46"/>
        <v>12596.84</v>
      </c>
      <c r="V145" s="24">
        <f t="shared" si="47"/>
        <v>2765.16</v>
      </c>
      <c r="W145" s="25">
        <f t="shared" si="48"/>
        <v>-1188</v>
      </c>
      <c r="X145" s="31">
        <f t="shared" si="49"/>
        <v>-7.7333680510350208E-2</v>
      </c>
      <c r="Y145">
        <f t="shared" si="50"/>
        <v>0</v>
      </c>
      <c r="Z145" s="32">
        <f t="shared" si="51"/>
        <v>-974.16000000000167</v>
      </c>
      <c r="AA145" s="31">
        <f t="shared" si="52"/>
        <v>-7.7333680510350347E-2</v>
      </c>
    </row>
    <row r="146" spans="1:27" ht="15" thickBot="1">
      <c r="A146" t="s">
        <v>205</v>
      </c>
      <c r="B146" s="10" t="s">
        <v>71</v>
      </c>
      <c r="C146" s="17" t="s">
        <v>169</v>
      </c>
      <c r="D146" s="17">
        <v>31</v>
      </c>
      <c r="E146" s="23" t="s">
        <v>165</v>
      </c>
      <c r="F146" s="15">
        <v>11184</v>
      </c>
      <c r="G146" s="16">
        <v>7938</v>
      </c>
      <c r="H146" s="30">
        <f t="shared" si="42"/>
        <v>0.70976394849785407</v>
      </c>
      <c r="I146" s="17" t="s">
        <v>169</v>
      </c>
      <c r="J146" s="18" t="s">
        <v>165</v>
      </c>
      <c r="K146" s="14">
        <v>33.200000000000003</v>
      </c>
      <c r="L146" s="15">
        <v>12723</v>
      </c>
      <c r="M146" s="16">
        <v>10714</v>
      </c>
      <c r="N146" s="30">
        <f t="shared" si="43"/>
        <v>0.84209698970368618</v>
      </c>
      <c r="O146">
        <f t="shared" si="39"/>
        <v>65.5</v>
      </c>
      <c r="P146">
        <f t="shared" si="38"/>
        <v>34.5</v>
      </c>
      <c r="Q146" s="24">
        <f t="shared" si="44"/>
        <v>7325.52</v>
      </c>
      <c r="R146" s="24">
        <f t="shared" si="45"/>
        <v>3858.4799999999996</v>
      </c>
      <c r="S146">
        <f t="shared" si="40"/>
        <v>66.599999999999994</v>
      </c>
      <c r="T146">
        <f t="shared" si="41"/>
        <v>33.4</v>
      </c>
      <c r="U146" s="24">
        <f t="shared" si="46"/>
        <v>8473.5179999999982</v>
      </c>
      <c r="V146" s="24">
        <f t="shared" si="47"/>
        <v>4249.482</v>
      </c>
      <c r="W146" s="25">
        <f t="shared" si="48"/>
        <v>-1539</v>
      </c>
      <c r="X146" s="31">
        <f t="shared" si="49"/>
        <v>-0.12096203725536431</v>
      </c>
      <c r="Y146">
        <f t="shared" si="50"/>
        <v>-2.2000000000000028</v>
      </c>
      <c r="Z146" s="32">
        <f t="shared" si="51"/>
        <v>-1147.9979999999978</v>
      </c>
      <c r="AA146" s="31">
        <f t="shared" si="52"/>
        <v>-0.13548068228568086</v>
      </c>
    </row>
    <row r="147" spans="1:27" ht="15" thickBot="1">
      <c r="A147" t="s">
        <v>205</v>
      </c>
      <c r="B147" s="10" t="s">
        <v>42</v>
      </c>
      <c r="C147" s="17" t="s">
        <v>169</v>
      </c>
      <c r="D147" s="17">
        <v>60</v>
      </c>
      <c r="E147" s="18" t="s">
        <v>165</v>
      </c>
      <c r="F147" s="15">
        <v>24145</v>
      </c>
      <c r="G147" s="16">
        <v>14851</v>
      </c>
      <c r="H147" s="30">
        <f t="shared" si="42"/>
        <v>0.6150755850072479</v>
      </c>
      <c r="I147" s="17" t="s">
        <v>169</v>
      </c>
      <c r="J147" s="18" t="s">
        <v>165</v>
      </c>
      <c r="K147" s="14">
        <v>60.9</v>
      </c>
      <c r="L147" s="15">
        <v>28536</v>
      </c>
      <c r="M147" s="16">
        <v>22256</v>
      </c>
      <c r="N147" s="30">
        <f t="shared" si="43"/>
        <v>0.77992710961592371</v>
      </c>
      <c r="O147">
        <f t="shared" si="39"/>
        <v>80</v>
      </c>
      <c r="P147">
        <f t="shared" si="38"/>
        <v>20</v>
      </c>
      <c r="Q147" s="24">
        <f t="shared" si="44"/>
        <v>19316</v>
      </c>
      <c r="R147" s="24">
        <f t="shared" si="45"/>
        <v>4829</v>
      </c>
      <c r="S147">
        <f t="shared" si="40"/>
        <v>80.45</v>
      </c>
      <c r="T147">
        <f t="shared" si="41"/>
        <v>19.55</v>
      </c>
      <c r="U147" s="24">
        <f t="shared" si="46"/>
        <v>22957.212</v>
      </c>
      <c r="V147" s="24">
        <f t="shared" si="47"/>
        <v>5578.7880000000005</v>
      </c>
      <c r="W147" s="25">
        <f t="shared" si="48"/>
        <v>-4391</v>
      </c>
      <c r="X147" s="31">
        <f t="shared" si="49"/>
        <v>-0.15387580599943931</v>
      </c>
      <c r="Y147">
        <f t="shared" si="50"/>
        <v>-0.89999999999999858</v>
      </c>
      <c r="Z147" s="32">
        <f t="shared" si="51"/>
        <v>-3641.2119999999995</v>
      </c>
      <c r="AA147" s="31">
        <f t="shared" si="52"/>
        <v>-0.15860863244195331</v>
      </c>
    </row>
    <row r="148" spans="1:27" ht="15" thickBot="1">
      <c r="A148" t="s">
        <v>205</v>
      </c>
      <c r="B148" s="10" t="s">
        <v>27</v>
      </c>
      <c r="C148" s="17" t="s">
        <v>169</v>
      </c>
      <c r="D148" s="17">
        <v>48</v>
      </c>
      <c r="E148" s="18" t="s">
        <v>165</v>
      </c>
      <c r="F148" s="15">
        <v>45486</v>
      </c>
      <c r="G148" s="16">
        <v>30070</v>
      </c>
      <c r="H148" s="30">
        <f t="shared" si="42"/>
        <v>0.66108253088862512</v>
      </c>
      <c r="I148" s="17" t="s">
        <v>169</v>
      </c>
      <c r="J148" s="18" t="s">
        <v>165</v>
      </c>
      <c r="K148" s="14">
        <v>49.2</v>
      </c>
      <c r="L148" s="15">
        <v>50408</v>
      </c>
      <c r="M148" s="16">
        <v>38995</v>
      </c>
      <c r="N148" s="30">
        <f t="shared" si="43"/>
        <v>0.77358752578955725</v>
      </c>
      <c r="O148">
        <f t="shared" si="39"/>
        <v>74</v>
      </c>
      <c r="P148">
        <f t="shared" si="38"/>
        <v>26</v>
      </c>
      <c r="Q148" s="24">
        <f t="shared" si="44"/>
        <v>33659.64</v>
      </c>
      <c r="R148" s="24">
        <f t="shared" si="45"/>
        <v>11826.36</v>
      </c>
      <c r="S148">
        <f t="shared" si="40"/>
        <v>74.599999999999994</v>
      </c>
      <c r="T148">
        <f t="shared" si="41"/>
        <v>25.4</v>
      </c>
      <c r="U148" s="24">
        <f t="shared" si="46"/>
        <v>37604.368000000002</v>
      </c>
      <c r="V148" s="24">
        <f t="shared" si="47"/>
        <v>12803.632</v>
      </c>
      <c r="W148" s="25">
        <f t="shared" si="48"/>
        <v>-4922</v>
      </c>
      <c r="X148" s="31">
        <f t="shared" si="49"/>
        <v>-9.7643231233137603E-2</v>
      </c>
      <c r="Y148">
        <f t="shared" si="50"/>
        <v>-1.2000000000000028</v>
      </c>
      <c r="Z148" s="32">
        <f t="shared" si="51"/>
        <v>-3944.7280000000028</v>
      </c>
      <c r="AA148" s="31">
        <f t="shared" si="52"/>
        <v>-0.10490079237603468</v>
      </c>
    </row>
    <row r="149" spans="1:27" ht="15" thickBot="1">
      <c r="A149" t="s">
        <v>205</v>
      </c>
      <c r="B149" s="10" t="s">
        <v>70</v>
      </c>
      <c r="C149" s="17" t="s">
        <v>169</v>
      </c>
      <c r="D149" s="17">
        <v>39</v>
      </c>
      <c r="E149" s="18" t="s">
        <v>165</v>
      </c>
      <c r="F149" s="15">
        <v>12209</v>
      </c>
      <c r="G149" s="16">
        <v>7680</v>
      </c>
      <c r="H149" s="30">
        <f t="shared" si="42"/>
        <v>0.62904414775984929</v>
      </c>
      <c r="I149" s="17" t="s">
        <v>171</v>
      </c>
      <c r="J149" s="18" t="s">
        <v>165</v>
      </c>
      <c r="K149" s="14">
        <v>40.6</v>
      </c>
      <c r="L149" s="15">
        <v>13748</v>
      </c>
      <c r="M149" s="16">
        <v>10761</v>
      </c>
      <c r="N149" s="30">
        <f t="shared" si="43"/>
        <v>0.78273203375036371</v>
      </c>
      <c r="O149">
        <f t="shared" si="39"/>
        <v>69.5</v>
      </c>
      <c r="P149">
        <f t="shared" si="38"/>
        <v>30.5</v>
      </c>
      <c r="Q149" s="24">
        <f t="shared" si="44"/>
        <v>8485.2549999999992</v>
      </c>
      <c r="R149" s="24">
        <f t="shared" si="45"/>
        <v>3723.7449999999999</v>
      </c>
      <c r="S149">
        <f t="shared" si="40"/>
        <v>70.3</v>
      </c>
      <c r="T149">
        <f t="shared" si="41"/>
        <v>29.7</v>
      </c>
      <c r="U149" s="24">
        <f t="shared" si="46"/>
        <v>9664.8439999999991</v>
      </c>
      <c r="V149" s="24">
        <f t="shared" si="47"/>
        <v>4083.1559999999999</v>
      </c>
      <c r="W149" s="25">
        <f t="shared" si="48"/>
        <v>-1539</v>
      </c>
      <c r="X149" s="31">
        <f t="shared" si="49"/>
        <v>-0.11194355542624382</v>
      </c>
      <c r="Y149">
        <f t="shared" si="50"/>
        <v>-1.6000000000000014</v>
      </c>
      <c r="Z149" s="32">
        <f t="shared" si="51"/>
        <v>-1179.5889999999999</v>
      </c>
      <c r="AA149" s="31">
        <f t="shared" si="52"/>
        <v>-0.12204946091214716</v>
      </c>
    </row>
    <row r="150" spans="1:27" ht="15" thickBot="1">
      <c r="A150" t="s">
        <v>205</v>
      </c>
      <c r="B150" s="10" t="s">
        <v>151</v>
      </c>
      <c r="C150" s="11" t="s">
        <v>168</v>
      </c>
      <c r="D150" s="11">
        <v>13</v>
      </c>
      <c r="E150" s="5" t="s">
        <v>164</v>
      </c>
      <c r="F150" s="15">
        <v>2467</v>
      </c>
      <c r="G150" s="16">
        <v>1903</v>
      </c>
      <c r="H150" s="30">
        <f t="shared" si="42"/>
        <v>0.7713822456424807</v>
      </c>
      <c r="I150" s="11" t="s">
        <v>168</v>
      </c>
      <c r="J150" s="12" t="s">
        <v>164</v>
      </c>
      <c r="K150" s="14">
        <v>10.7</v>
      </c>
      <c r="L150" s="15">
        <v>2584</v>
      </c>
      <c r="M150" s="16">
        <v>2129</v>
      </c>
      <c r="N150" s="30">
        <f t="shared" si="43"/>
        <v>0.82391640866873062</v>
      </c>
      <c r="O150">
        <f t="shared" si="39"/>
        <v>56.5</v>
      </c>
      <c r="P150">
        <f t="shared" si="38"/>
        <v>43.5</v>
      </c>
      <c r="Q150" s="24">
        <f t="shared" si="44"/>
        <v>1393.8549999999998</v>
      </c>
      <c r="R150" s="24">
        <f t="shared" si="45"/>
        <v>1073.145</v>
      </c>
      <c r="S150">
        <f t="shared" si="40"/>
        <v>55.35</v>
      </c>
      <c r="T150">
        <f t="shared" si="41"/>
        <v>44.65</v>
      </c>
      <c r="U150" s="24">
        <f t="shared" si="46"/>
        <v>1430.2439999999999</v>
      </c>
      <c r="V150" s="24">
        <f t="shared" si="47"/>
        <v>1153.7560000000001</v>
      </c>
      <c r="W150" s="25">
        <f t="shared" si="48"/>
        <v>-117</v>
      </c>
      <c r="X150" s="31">
        <f t="shared" si="49"/>
        <v>-4.5278637770897835E-2</v>
      </c>
      <c r="Y150">
        <f t="shared" si="50"/>
        <v>2.3000000000000007</v>
      </c>
      <c r="Z150" s="32">
        <f t="shared" si="51"/>
        <v>-36.389000000000124</v>
      </c>
      <c r="AA150" s="31">
        <f t="shared" si="52"/>
        <v>-2.5442511907059304E-2</v>
      </c>
    </row>
    <row r="151" spans="1:27" ht="20.5" thickBot="1">
      <c r="A151" t="s">
        <v>205</v>
      </c>
      <c r="B151" s="10" t="s">
        <v>92</v>
      </c>
      <c r="C151" s="11" t="s">
        <v>168</v>
      </c>
      <c r="D151" s="11">
        <v>3</v>
      </c>
      <c r="E151" s="12" t="s">
        <v>164</v>
      </c>
      <c r="F151" s="15">
        <v>8542</v>
      </c>
      <c r="G151" s="16">
        <v>5628</v>
      </c>
      <c r="H151" s="30">
        <f t="shared" si="42"/>
        <v>0.65886209318660738</v>
      </c>
      <c r="I151" s="11" t="s">
        <v>168</v>
      </c>
      <c r="J151" s="12" t="s">
        <v>164</v>
      </c>
      <c r="K151" s="14">
        <v>0.3</v>
      </c>
      <c r="L151" s="15">
        <v>9197</v>
      </c>
      <c r="M151" s="16">
        <v>6675</v>
      </c>
      <c r="N151" s="30">
        <f t="shared" si="43"/>
        <v>0.72578014569968463</v>
      </c>
      <c r="O151">
        <f t="shared" si="39"/>
        <v>51.5</v>
      </c>
      <c r="P151">
        <f t="shared" si="38"/>
        <v>48.5</v>
      </c>
      <c r="Q151" s="24">
        <f t="shared" si="44"/>
        <v>4399.13</v>
      </c>
      <c r="R151" s="24">
        <f t="shared" si="45"/>
        <v>4142.87</v>
      </c>
      <c r="S151">
        <f t="shared" si="40"/>
        <v>50.15</v>
      </c>
      <c r="T151">
        <f t="shared" si="41"/>
        <v>49.85</v>
      </c>
      <c r="U151" s="24">
        <f t="shared" si="46"/>
        <v>4612.2954999999993</v>
      </c>
      <c r="V151" s="24">
        <f t="shared" si="47"/>
        <v>4584.7044999999998</v>
      </c>
      <c r="W151" s="25">
        <f t="shared" si="48"/>
        <v>-655</v>
      </c>
      <c r="X151" s="31">
        <f t="shared" si="49"/>
        <v>-7.1218875720343591E-2</v>
      </c>
      <c r="Y151">
        <f t="shared" si="50"/>
        <v>2.7</v>
      </c>
      <c r="Z151" s="32">
        <f t="shared" si="51"/>
        <v>-213.16549999999916</v>
      </c>
      <c r="AA151" s="31">
        <f t="shared" si="52"/>
        <v>-4.6216791617102418E-2</v>
      </c>
    </row>
    <row r="152" spans="1:27" ht="15" thickBot="1">
      <c r="A152" t="s">
        <v>205</v>
      </c>
      <c r="B152" s="10" t="s">
        <v>72</v>
      </c>
      <c r="C152" s="17" t="s">
        <v>169</v>
      </c>
      <c r="D152" s="17">
        <v>56</v>
      </c>
      <c r="E152" s="23" t="s">
        <v>165</v>
      </c>
      <c r="F152" s="15">
        <v>11212</v>
      </c>
      <c r="G152" s="16">
        <v>6896</v>
      </c>
      <c r="H152" s="30">
        <f t="shared" si="42"/>
        <v>0.61505529789511237</v>
      </c>
      <c r="I152" s="17" t="s">
        <v>169</v>
      </c>
      <c r="J152" s="18" t="s">
        <v>165</v>
      </c>
      <c r="K152" s="14">
        <v>56.8</v>
      </c>
      <c r="L152" s="15">
        <v>12473</v>
      </c>
      <c r="M152" s="16">
        <v>9562</v>
      </c>
      <c r="N152" s="30">
        <f t="shared" si="43"/>
        <v>0.76661589032309785</v>
      </c>
      <c r="O152">
        <f t="shared" si="39"/>
        <v>78</v>
      </c>
      <c r="P152">
        <f t="shared" si="38"/>
        <v>22</v>
      </c>
      <c r="Q152" s="24">
        <f t="shared" si="44"/>
        <v>8745.36</v>
      </c>
      <c r="R152" s="24">
        <f t="shared" si="45"/>
        <v>2466.64</v>
      </c>
      <c r="S152">
        <f t="shared" si="40"/>
        <v>78.400000000000006</v>
      </c>
      <c r="T152">
        <f t="shared" si="41"/>
        <v>21.6</v>
      </c>
      <c r="U152" s="24">
        <f t="shared" si="46"/>
        <v>9778.8320000000003</v>
      </c>
      <c r="V152" s="24">
        <f t="shared" si="47"/>
        <v>2694.1680000000001</v>
      </c>
      <c r="W152" s="25">
        <f t="shared" si="48"/>
        <v>-1261</v>
      </c>
      <c r="X152" s="31">
        <f t="shared" si="49"/>
        <v>-0.10109837248456667</v>
      </c>
      <c r="Y152">
        <f t="shared" si="50"/>
        <v>-0.79999999999999716</v>
      </c>
      <c r="Z152" s="32">
        <f t="shared" si="51"/>
        <v>-1033.4719999999998</v>
      </c>
      <c r="AA152" s="31">
        <f t="shared" si="52"/>
        <v>-0.10568460527801272</v>
      </c>
    </row>
    <row r="153" spans="1:27" ht="15" thickBot="1">
      <c r="A153" t="s">
        <v>205</v>
      </c>
      <c r="B153" s="10" t="s">
        <v>161</v>
      </c>
      <c r="C153" s="17" t="s">
        <v>169</v>
      </c>
      <c r="D153" s="17">
        <v>12</v>
      </c>
      <c r="E153" s="18" t="s">
        <v>165</v>
      </c>
      <c r="F153" s="15">
        <v>1256</v>
      </c>
      <c r="G153" s="19">
        <v>906</v>
      </c>
      <c r="H153" s="30">
        <f t="shared" si="42"/>
        <v>0.7213375796178344</v>
      </c>
      <c r="I153" s="11" t="s">
        <v>168</v>
      </c>
      <c r="J153" s="12" t="s">
        <v>164</v>
      </c>
      <c r="K153" s="14">
        <v>6.6</v>
      </c>
      <c r="L153" s="15">
        <v>1359</v>
      </c>
      <c r="M153" s="16">
        <v>1082</v>
      </c>
      <c r="N153" s="30">
        <f t="shared" si="43"/>
        <v>0.79617365710080945</v>
      </c>
      <c r="O153">
        <f t="shared" si="39"/>
        <v>56</v>
      </c>
      <c r="P153">
        <f t="shared" si="38"/>
        <v>44</v>
      </c>
      <c r="Q153" s="24">
        <f t="shared" si="44"/>
        <v>703.36</v>
      </c>
      <c r="R153" s="24">
        <f t="shared" si="45"/>
        <v>552.64</v>
      </c>
      <c r="S153">
        <f t="shared" si="40"/>
        <v>53.3</v>
      </c>
      <c r="T153">
        <f t="shared" si="41"/>
        <v>46.7</v>
      </c>
      <c r="U153" s="24">
        <f t="shared" si="46"/>
        <v>724.34699999999987</v>
      </c>
      <c r="V153" s="24">
        <f t="shared" si="47"/>
        <v>634.65300000000002</v>
      </c>
      <c r="W153" s="25">
        <f t="shared" si="48"/>
        <v>-103</v>
      </c>
      <c r="X153" s="31">
        <f t="shared" si="49"/>
        <v>-7.5791022810890354E-2</v>
      </c>
      <c r="Y153">
        <f t="shared" si="50"/>
        <v>5.4</v>
      </c>
      <c r="Z153" s="32">
        <f t="shared" si="51"/>
        <v>-20.986999999999853</v>
      </c>
      <c r="AA153" s="31">
        <f t="shared" si="52"/>
        <v>-2.8973682502999056E-2</v>
      </c>
    </row>
    <row r="154" spans="1:27" ht="15" thickBot="1">
      <c r="A154" t="s">
        <v>205</v>
      </c>
      <c r="B154" s="10" t="s">
        <v>152</v>
      </c>
      <c r="C154" s="17" t="s">
        <v>169</v>
      </c>
      <c r="D154" s="17">
        <v>37</v>
      </c>
      <c r="E154" s="18" t="s">
        <v>165</v>
      </c>
      <c r="F154" s="15">
        <v>2008</v>
      </c>
      <c r="G154" s="16">
        <v>1200</v>
      </c>
      <c r="H154" s="30">
        <f t="shared" si="42"/>
        <v>0.59760956175298807</v>
      </c>
      <c r="I154" s="17" t="s">
        <v>171</v>
      </c>
      <c r="J154" s="18" t="s">
        <v>165</v>
      </c>
      <c r="K154" s="14">
        <v>38.9</v>
      </c>
      <c r="L154" s="15">
        <v>2228</v>
      </c>
      <c r="M154" s="16">
        <v>1608</v>
      </c>
      <c r="N154" s="30">
        <f t="shared" si="43"/>
        <v>0.7217235188509874</v>
      </c>
      <c r="O154">
        <f t="shared" si="39"/>
        <v>68.5</v>
      </c>
      <c r="P154">
        <f t="shared" si="38"/>
        <v>31.5</v>
      </c>
      <c r="Q154" s="24">
        <f t="shared" si="44"/>
        <v>1375.48</v>
      </c>
      <c r="R154" s="24">
        <f t="shared" si="45"/>
        <v>632.52</v>
      </c>
      <c r="S154">
        <f t="shared" si="40"/>
        <v>69.45</v>
      </c>
      <c r="T154">
        <f t="shared" si="41"/>
        <v>30.55</v>
      </c>
      <c r="U154" s="24">
        <f t="shared" si="46"/>
        <v>1547.346</v>
      </c>
      <c r="V154" s="24">
        <f t="shared" si="47"/>
        <v>680.654</v>
      </c>
      <c r="W154" s="25">
        <f t="shared" si="48"/>
        <v>-220</v>
      </c>
      <c r="X154" s="31">
        <f t="shared" si="49"/>
        <v>-9.8743267504488336E-2</v>
      </c>
      <c r="Y154">
        <f t="shared" si="50"/>
        <v>-1.8999999999999986</v>
      </c>
      <c r="Z154" s="32">
        <f t="shared" si="51"/>
        <v>-171.86599999999999</v>
      </c>
      <c r="AA154" s="31">
        <f t="shared" si="52"/>
        <v>-0.11107147334855939</v>
      </c>
    </row>
    <row r="155" spans="1:27" ht="15" thickBot="1">
      <c r="A155" t="s">
        <v>205</v>
      </c>
      <c r="B155" s="10" t="s">
        <v>68</v>
      </c>
      <c r="C155" s="17" t="s">
        <v>169</v>
      </c>
      <c r="D155" s="17">
        <v>66</v>
      </c>
      <c r="E155" s="18" t="s">
        <v>165</v>
      </c>
      <c r="F155" s="15">
        <v>13290</v>
      </c>
      <c r="G155" s="16">
        <v>8776</v>
      </c>
      <c r="H155" s="30">
        <f t="shared" si="42"/>
        <v>0.66034612490594435</v>
      </c>
      <c r="I155" s="17" t="s">
        <v>171</v>
      </c>
      <c r="J155" s="18" t="s">
        <v>165</v>
      </c>
      <c r="K155" s="14">
        <v>67.3</v>
      </c>
      <c r="L155" s="15">
        <v>14646</v>
      </c>
      <c r="M155" s="16">
        <v>10785</v>
      </c>
      <c r="N155" s="30">
        <f t="shared" si="43"/>
        <v>0.73637853338795578</v>
      </c>
      <c r="O155">
        <f t="shared" si="39"/>
        <v>83</v>
      </c>
      <c r="P155">
        <f t="shared" si="38"/>
        <v>17</v>
      </c>
      <c r="Q155" s="24">
        <f t="shared" si="44"/>
        <v>11030.699999999999</v>
      </c>
      <c r="R155" s="24">
        <f t="shared" si="45"/>
        <v>2259.3000000000002</v>
      </c>
      <c r="S155">
        <f t="shared" si="40"/>
        <v>83.65</v>
      </c>
      <c r="T155">
        <f t="shared" si="41"/>
        <v>16.350000000000001</v>
      </c>
      <c r="U155" s="24">
        <f t="shared" si="46"/>
        <v>12251.379000000001</v>
      </c>
      <c r="V155" s="24">
        <f t="shared" si="47"/>
        <v>2394.6210000000001</v>
      </c>
      <c r="W155" s="25">
        <f t="shared" si="48"/>
        <v>-1356</v>
      </c>
      <c r="X155" s="31">
        <f t="shared" si="49"/>
        <v>-9.2585006145022533E-2</v>
      </c>
      <c r="Y155">
        <f t="shared" si="50"/>
        <v>-1.2999999999999972</v>
      </c>
      <c r="Z155" s="32">
        <f t="shared" si="51"/>
        <v>-1220.6790000000019</v>
      </c>
      <c r="AA155" s="31">
        <f t="shared" si="52"/>
        <v>-9.9636049133734403E-2</v>
      </c>
    </row>
    <row r="156" spans="1:27" ht="15" thickBot="1">
      <c r="A156" t="s">
        <v>205</v>
      </c>
      <c r="B156" s="10" t="s">
        <v>35</v>
      </c>
      <c r="C156" s="17" t="s">
        <v>169</v>
      </c>
      <c r="D156" s="17">
        <v>42</v>
      </c>
      <c r="E156" s="23" t="s">
        <v>165</v>
      </c>
      <c r="F156" s="15">
        <v>31728</v>
      </c>
      <c r="G156" s="16">
        <v>17373</v>
      </c>
      <c r="H156" s="30">
        <f t="shared" si="42"/>
        <v>0.54756051437216335</v>
      </c>
      <c r="I156" s="17" t="s">
        <v>169</v>
      </c>
      <c r="J156" s="18" t="s">
        <v>165</v>
      </c>
      <c r="K156" s="14">
        <v>42.7</v>
      </c>
      <c r="L156" s="15">
        <v>35593</v>
      </c>
      <c r="M156" s="16">
        <v>23962</v>
      </c>
      <c r="N156" s="30">
        <f t="shared" si="43"/>
        <v>0.67322226280448405</v>
      </c>
      <c r="O156">
        <f t="shared" si="39"/>
        <v>71</v>
      </c>
      <c r="P156">
        <f t="shared" si="38"/>
        <v>29</v>
      </c>
      <c r="Q156" s="24">
        <f t="shared" si="44"/>
        <v>22526.879999999997</v>
      </c>
      <c r="R156" s="24">
        <f t="shared" si="45"/>
        <v>9201.119999999999</v>
      </c>
      <c r="S156">
        <f t="shared" si="40"/>
        <v>71.349999999999994</v>
      </c>
      <c r="T156">
        <f t="shared" si="41"/>
        <v>28.65</v>
      </c>
      <c r="U156" s="24">
        <f t="shared" si="46"/>
        <v>25395.605499999998</v>
      </c>
      <c r="V156" s="24">
        <f t="shared" si="47"/>
        <v>10197.394499999999</v>
      </c>
      <c r="W156" s="25">
        <f t="shared" si="48"/>
        <v>-3865</v>
      </c>
      <c r="X156" s="31">
        <f t="shared" si="49"/>
        <v>-0.10858876745427472</v>
      </c>
      <c r="Y156">
        <f t="shared" si="50"/>
        <v>-0.70000000000000284</v>
      </c>
      <c r="Z156" s="32">
        <f t="shared" si="51"/>
        <v>-2868.7255000000005</v>
      </c>
      <c r="AA156" s="31">
        <f t="shared" si="52"/>
        <v>-0.11296149249128952</v>
      </c>
    </row>
    <row r="157" spans="1:27" ht="15" thickBot="1">
      <c r="A157" t="s">
        <v>205</v>
      </c>
      <c r="B157" s="10" t="s">
        <v>145</v>
      </c>
      <c r="C157" s="17" t="s">
        <v>169</v>
      </c>
      <c r="D157" s="17">
        <v>46</v>
      </c>
      <c r="E157" s="18" t="s">
        <v>165</v>
      </c>
      <c r="F157" s="15">
        <v>2851</v>
      </c>
      <c r="G157" s="16">
        <v>1608</v>
      </c>
      <c r="H157" s="30">
        <f t="shared" si="42"/>
        <v>0.56401262714836897</v>
      </c>
      <c r="I157" s="17" t="s">
        <v>169</v>
      </c>
      <c r="J157" s="18" t="s">
        <v>165</v>
      </c>
      <c r="K157" s="14">
        <v>46.2</v>
      </c>
      <c r="L157" s="15">
        <v>3218</v>
      </c>
      <c r="M157" s="16">
        <v>2204</v>
      </c>
      <c r="N157" s="30">
        <f t="shared" si="43"/>
        <v>0.68489745183343687</v>
      </c>
      <c r="O157">
        <f t="shared" si="39"/>
        <v>73</v>
      </c>
      <c r="P157">
        <f t="shared" si="38"/>
        <v>27</v>
      </c>
      <c r="Q157" s="24">
        <f t="shared" si="44"/>
        <v>2081.23</v>
      </c>
      <c r="R157" s="24">
        <f t="shared" si="45"/>
        <v>769.7700000000001</v>
      </c>
      <c r="S157">
        <f t="shared" si="40"/>
        <v>73.099999999999994</v>
      </c>
      <c r="T157">
        <f t="shared" si="41"/>
        <v>26.9</v>
      </c>
      <c r="U157" s="24">
        <f t="shared" si="46"/>
        <v>2352.3579999999997</v>
      </c>
      <c r="V157" s="24">
        <f t="shared" si="47"/>
        <v>865.64199999999983</v>
      </c>
      <c r="W157" s="25">
        <f t="shared" si="48"/>
        <v>-367</v>
      </c>
      <c r="X157" s="31">
        <f t="shared" si="49"/>
        <v>-0.11404599129894344</v>
      </c>
      <c r="Y157">
        <f t="shared" si="50"/>
        <v>-0.20000000000000284</v>
      </c>
      <c r="Z157" s="32">
        <f t="shared" si="51"/>
        <v>-271.1279999999997</v>
      </c>
      <c r="AA157" s="31">
        <f t="shared" si="52"/>
        <v>-0.11525796668704327</v>
      </c>
    </row>
    <row r="158" spans="1:27" ht="15" thickBot="1">
      <c r="A158" t="s">
        <v>205</v>
      </c>
      <c r="B158" s="10" t="s">
        <v>121</v>
      </c>
      <c r="C158" s="17" t="s">
        <v>169</v>
      </c>
      <c r="D158" s="17">
        <v>14</v>
      </c>
      <c r="E158" s="18" t="s">
        <v>165</v>
      </c>
      <c r="F158" s="15">
        <v>4537</v>
      </c>
      <c r="G158" s="16">
        <v>3102</v>
      </c>
      <c r="H158" s="30">
        <f t="shared" si="42"/>
        <v>0.68371170376901036</v>
      </c>
      <c r="I158" s="17" t="s">
        <v>169</v>
      </c>
      <c r="J158" s="18" t="s">
        <v>165</v>
      </c>
      <c r="K158" s="14">
        <v>15</v>
      </c>
      <c r="L158" s="15">
        <v>4905</v>
      </c>
      <c r="M158" s="16">
        <v>3707</v>
      </c>
      <c r="N158" s="30">
        <f t="shared" si="43"/>
        <v>0.75575942915392458</v>
      </c>
      <c r="O158">
        <f t="shared" si="39"/>
        <v>57</v>
      </c>
      <c r="P158">
        <f t="shared" si="38"/>
        <v>43</v>
      </c>
      <c r="Q158" s="24">
        <f t="shared" si="44"/>
        <v>2586.0899999999997</v>
      </c>
      <c r="R158" s="24">
        <f t="shared" si="45"/>
        <v>1950.91</v>
      </c>
      <c r="S158">
        <f t="shared" si="40"/>
        <v>57.5</v>
      </c>
      <c r="T158">
        <f t="shared" si="41"/>
        <v>42.5</v>
      </c>
      <c r="U158" s="24">
        <f t="shared" si="46"/>
        <v>2820.375</v>
      </c>
      <c r="V158" s="24">
        <f t="shared" si="47"/>
        <v>2084.625</v>
      </c>
      <c r="W158" s="25">
        <f t="shared" si="48"/>
        <v>-368</v>
      </c>
      <c r="X158" s="31">
        <f t="shared" si="49"/>
        <v>-7.5025484199796127E-2</v>
      </c>
      <c r="Y158">
        <f t="shared" si="50"/>
        <v>-1</v>
      </c>
      <c r="Z158" s="32">
        <f t="shared" si="51"/>
        <v>-234.28500000000031</v>
      </c>
      <c r="AA158" s="31">
        <f t="shared" si="52"/>
        <v>-8.3068740858928444E-2</v>
      </c>
    </row>
    <row r="159" spans="1:27" ht="15" thickBot="1">
      <c r="A159" t="s">
        <v>205</v>
      </c>
      <c r="B159" s="10" t="s">
        <v>122</v>
      </c>
      <c r="C159" s="17" t="s">
        <v>169</v>
      </c>
      <c r="D159" s="17">
        <v>8</v>
      </c>
      <c r="E159" s="18" t="s">
        <v>165</v>
      </c>
      <c r="F159" s="15">
        <v>4318</v>
      </c>
      <c r="G159" s="16">
        <v>2273</v>
      </c>
      <c r="H159" s="30">
        <f t="shared" si="42"/>
        <v>0.52640111162575265</v>
      </c>
      <c r="I159" s="11" t="s">
        <v>168</v>
      </c>
      <c r="J159" s="12" t="s">
        <v>164</v>
      </c>
      <c r="K159" s="14">
        <v>11.9</v>
      </c>
      <c r="L159" s="15">
        <v>4689</v>
      </c>
      <c r="M159" s="16">
        <v>2869</v>
      </c>
      <c r="N159" s="30">
        <f t="shared" si="43"/>
        <v>0.61185753892087869</v>
      </c>
      <c r="O159">
        <f t="shared" si="39"/>
        <v>54</v>
      </c>
      <c r="P159">
        <f t="shared" si="38"/>
        <v>46</v>
      </c>
      <c r="Q159" s="24">
        <f t="shared" si="44"/>
        <v>2331.7200000000003</v>
      </c>
      <c r="R159" s="24">
        <f t="shared" si="45"/>
        <v>1986.28</v>
      </c>
      <c r="S159">
        <f t="shared" si="40"/>
        <v>55.95</v>
      </c>
      <c r="T159">
        <f t="shared" si="41"/>
        <v>44.05</v>
      </c>
      <c r="U159" s="24">
        <f t="shared" si="46"/>
        <v>2623.4955</v>
      </c>
      <c r="V159" s="24">
        <f t="shared" si="47"/>
        <v>2065.5044999999996</v>
      </c>
      <c r="W159" s="25">
        <f t="shared" si="48"/>
        <v>-371</v>
      </c>
      <c r="X159" s="31">
        <f t="shared" si="49"/>
        <v>-7.9121347835359346E-2</v>
      </c>
      <c r="Y159">
        <f t="shared" si="50"/>
        <v>-3.9000000000000004</v>
      </c>
      <c r="Z159" s="32">
        <f t="shared" si="51"/>
        <v>-291.77549999999974</v>
      </c>
      <c r="AA159" s="31">
        <f t="shared" si="52"/>
        <v>-0.11121631426468989</v>
      </c>
    </row>
    <row r="160" spans="1:27" ht="15" thickBot="1">
      <c r="A160" t="s">
        <v>205</v>
      </c>
      <c r="B160" s="10" t="s">
        <v>93</v>
      </c>
      <c r="C160" s="17" t="s">
        <v>169</v>
      </c>
      <c r="D160" s="17">
        <v>46</v>
      </c>
      <c r="E160" s="23" t="s">
        <v>165</v>
      </c>
      <c r="F160" s="15">
        <v>8282</v>
      </c>
      <c r="G160" s="16">
        <v>4542</v>
      </c>
      <c r="H160" s="30">
        <f t="shared" si="42"/>
        <v>0.54841825645979236</v>
      </c>
      <c r="I160" s="17" t="s">
        <v>169</v>
      </c>
      <c r="J160" s="18" t="s">
        <v>165</v>
      </c>
      <c r="K160" s="14">
        <v>47.6</v>
      </c>
      <c r="L160" s="15">
        <v>9129</v>
      </c>
      <c r="M160" s="16">
        <v>5802</v>
      </c>
      <c r="N160" s="30">
        <f t="shared" si="43"/>
        <v>0.63555701610253035</v>
      </c>
      <c r="O160">
        <f t="shared" si="39"/>
        <v>73</v>
      </c>
      <c r="P160">
        <f t="shared" si="38"/>
        <v>27</v>
      </c>
      <c r="Q160" s="24">
        <f t="shared" si="44"/>
        <v>6045.86</v>
      </c>
      <c r="R160" s="24">
        <f t="shared" si="45"/>
        <v>2236.1400000000003</v>
      </c>
      <c r="S160">
        <f t="shared" si="40"/>
        <v>73.8</v>
      </c>
      <c r="T160">
        <f t="shared" si="41"/>
        <v>26.2</v>
      </c>
      <c r="U160" s="24">
        <f t="shared" si="46"/>
        <v>6737.2020000000002</v>
      </c>
      <c r="V160" s="24">
        <f t="shared" si="47"/>
        <v>2391.7980000000002</v>
      </c>
      <c r="W160" s="25">
        <f t="shared" si="48"/>
        <v>-847</v>
      </c>
      <c r="X160" s="31">
        <f t="shared" si="49"/>
        <v>-9.2781246576843029E-2</v>
      </c>
      <c r="Y160">
        <f t="shared" si="50"/>
        <v>-1.6000000000000014</v>
      </c>
      <c r="Z160" s="32">
        <f t="shared" si="51"/>
        <v>-691.34200000000055</v>
      </c>
      <c r="AA160" s="31">
        <f t="shared" si="52"/>
        <v>-0.10261559620744644</v>
      </c>
    </row>
  </sheetData>
  <autoFilter ref="B1:AD160" xr:uid="{CC895539-1595-4E97-A11D-A5462B6276F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444-E68C-4C3A-9D4C-FE8C96E223FA}">
  <dimension ref="A1:G160"/>
  <sheetViews>
    <sheetView topLeftCell="B1" workbookViewId="0">
      <selection activeCell="D2" sqref="D2"/>
    </sheetView>
  </sheetViews>
  <sheetFormatPr defaultRowHeight="14.5"/>
  <sheetData>
    <row r="1" spans="1:7" ht="15" customHeight="1" thickBot="1">
      <c r="A1" s="1" t="s">
        <v>0</v>
      </c>
      <c r="B1" s="2" t="s">
        <v>1</v>
      </c>
      <c r="C1" s="2"/>
      <c r="D1" s="29" t="s">
        <v>2</v>
      </c>
      <c r="E1" s="29"/>
      <c r="F1" s="3" t="s">
        <v>3</v>
      </c>
      <c r="G1" s="3" t="s">
        <v>4</v>
      </c>
    </row>
    <row r="2" spans="1:7" ht="15" thickBot="1">
      <c r="A2" s="4" t="s">
        <v>99</v>
      </c>
      <c r="B2" s="22" t="s">
        <v>171</v>
      </c>
      <c r="C2" s="22">
        <v>4</v>
      </c>
      <c r="D2" s="6">
        <v>0.97</v>
      </c>
      <c r="E2" s="7"/>
      <c r="F2" s="8">
        <v>8159</v>
      </c>
      <c r="G2" s="9">
        <v>6115</v>
      </c>
    </row>
    <row r="3" spans="1:7" ht="15" thickBot="1">
      <c r="A3" s="10" t="s">
        <v>146</v>
      </c>
      <c r="B3" s="17" t="s">
        <v>171</v>
      </c>
      <c r="C3" s="17">
        <v>3</v>
      </c>
      <c r="D3" s="13">
        <v>0.95</v>
      </c>
      <c r="E3" s="14"/>
      <c r="F3" s="15">
        <v>2995</v>
      </c>
      <c r="G3" s="16">
        <v>2074</v>
      </c>
    </row>
    <row r="4" spans="1:7" ht="15" thickBot="1">
      <c r="A4" s="10" t="s">
        <v>123</v>
      </c>
      <c r="B4" s="17" t="s">
        <v>171</v>
      </c>
      <c r="C4" s="17">
        <v>2</v>
      </c>
      <c r="D4" s="13">
        <v>0.97</v>
      </c>
      <c r="E4" s="14"/>
      <c r="F4" s="15">
        <v>4512</v>
      </c>
      <c r="G4" s="16">
        <v>3964</v>
      </c>
    </row>
    <row r="5" spans="1:7" ht="15" thickBot="1">
      <c r="A5" s="10" t="s">
        <v>158</v>
      </c>
      <c r="B5" s="11" t="s">
        <v>168</v>
      </c>
      <c r="C5" s="11">
        <v>3</v>
      </c>
      <c r="D5" s="13">
        <v>0.97</v>
      </c>
      <c r="E5" s="14"/>
      <c r="F5" s="15">
        <v>1514</v>
      </c>
      <c r="G5" s="16">
        <v>1080</v>
      </c>
    </row>
    <row r="6" spans="1:7" ht="15" thickBot="1">
      <c r="A6" s="10" t="s">
        <v>52</v>
      </c>
      <c r="B6" s="11" t="s">
        <v>168</v>
      </c>
      <c r="C6" s="11">
        <v>9</v>
      </c>
      <c r="D6" s="13">
        <v>0.98</v>
      </c>
      <c r="E6" s="14"/>
      <c r="F6" s="15">
        <v>17942</v>
      </c>
      <c r="G6" s="16">
        <v>14527</v>
      </c>
    </row>
    <row r="7" spans="1:7" ht="15" thickBot="1">
      <c r="A7" s="10" t="s">
        <v>98</v>
      </c>
      <c r="B7" s="17" t="s">
        <v>171</v>
      </c>
      <c r="C7" s="17">
        <v>24</v>
      </c>
      <c r="D7" s="13">
        <v>0.99</v>
      </c>
      <c r="E7" s="14"/>
      <c r="F7" s="15">
        <v>8679</v>
      </c>
      <c r="G7" s="16">
        <v>6898</v>
      </c>
    </row>
    <row r="8" spans="1:7" ht="15" thickBot="1">
      <c r="A8" s="10" t="s">
        <v>33</v>
      </c>
      <c r="B8" s="17" t="s">
        <v>169</v>
      </c>
      <c r="C8" s="17">
        <v>13</v>
      </c>
      <c r="D8" s="13">
        <v>0.98</v>
      </c>
      <c r="E8" s="14"/>
      <c r="F8" s="15">
        <v>37190</v>
      </c>
      <c r="G8" s="16">
        <v>29534</v>
      </c>
    </row>
    <row r="9" spans="1:7" ht="15" thickBot="1">
      <c r="A9" s="10" t="s">
        <v>28</v>
      </c>
      <c r="B9" s="17" t="s">
        <v>169</v>
      </c>
      <c r="C9" s="17">
        <v>17</v>
      </c>
      <c r="D9" s="13">
        <v>0.98</v>
      </c>
      <c r="E9" s="14"/>
      <c r="F9" s="15">
        <v>49619</v>
      </c>
      <c r="G9" s="16">
        <v>37220</v>
      </c>
    </row>
    <row r="10" spans="1:7" ht="15" thickBot="1">
      <c r="A10" s="10" t="s">
        <v>114</v>
      </c>
      <c r="B10" s="17" t="s">
        <v>171</v>
      </c>
      <c r="C10" s="17">
        <v>1.6</v>
      </c>
      <c r="D10" s="13">
        <v>0.98</v>
      </c>
      <c r="E10" s="14"/>
      <c r="F10" s="15">
        <v>6444</v>
      </c>
      <c r="G10" s="16">
        <v>5665</v>
      </c>
    </row>
    <row r="11" spans="1:7" ht="15" thickBot="1">
      <c r="A11" s="10" t="s">
        <v>106</v>
      </c>
      <c r="B11" s="17" t="s">
        <v>169</v>
      </c>
      <c r="C11" s="17">
        <v>11</v>
      </c>
      <c r="D11" s="13">
        <v>0.98</v>
      </c>
      <c r="E11" s="14"/>
      <c r="F11" s="15">
        <v>7565</v>
      </c>
      <c r="G11" s="16">
        <v>5420</v>
      </c>
    </row>
    <row r="12" spans="1:7" ht="15" thickBot="1">
      <c r="A12" s="10" t="s">
        <v>22</v>
      </c>
      <c r="B12" s="11" t="s">
        <v>168</v>
      </c>
      <c r="C12" s="11">
        <v>23</v>
      </c>
      <c r="D12" s="13">
        <v>0.99</v>
      </c>
      <c r="E12" s="14"/>
      <c r="F12" s="15">
        <v>69940</v>
      </c>
      <c r="G12" s="16">
        <v>52993</v>
      </c>
    </row>
    <row r="13" spans="1:7" ht="15" thickBot="1">
      <c r="A13" s="10" t="s">
        <v>117</v>
      </c>
      <c r="B13" s="17" t="s">
        <v>169</v>
      </c>
      <c r="C13" s="17">
        <v>4</v>
      </c>
      <c r="D13" s="13">
        <v>0.98</v>
      </c>
      <c r="E13" s="14"/>
      <c r="F13" s="15">
        <v>5613</v>
      </c>
      <c r="G13" s="16">
        <v>4374</v>
      </c>
    </row>
    <row r="14" spans="1:7" ht="15" thickBot="1">
      <c r="A14" s="10" t="s">
        <v>105</v>
      </c>
      <c r="B14" s="17" t="s">
        <v>171</v>
      </c>
      <c r="C14" s="17">
        <v>10</v>
      </c>
      <c r="D14" s="13">
        <v>0.95</v>
      </c>
      <c r="E14" s="14"/>
      <c r="F14" s="15">
        <v>7388</v>
      </c>
      <c r="G14" s="16">
        <v>5340</v>
      </c>
    </row>
    <row r="15" spans="1:7" ht="15" thickBot="1">
      <c r="A15" s="10" t="s">
        <v>110</v>
      </c>
      <c r="B15" s="17" t="s">
        <v>169</v>
      </c>
      <c r="C15" s="17">
        <v>3</v>
      </c>
      <c r="D15" s="13">
        <v>0.96</v>
      </c>
      <c r="E15" s="14"/>
      <c r="F15" s="15">
        <v>6835</v>
      </c>
      <c r="G15" s="16">
        <v>4933</v>
      </c>
    </row>
    <row r="16" spans="1:7" ht="15" thickBot="1">
      <c r="A16" s="10" t="s">
        <v>49</v>
      </c>
      <c r="B16" s="17" t="s">
        <v>169</v>
      </c>
      <c r="C16" s="17">
        <v>15</v>
      </c>
      <c r="D16" s="13">
        <v>0.98</v>
      </c>
      <c r="E16" s="14"/>
      <c r="F16" s="15">
        <v>20884</v>
      </c>
      <c r="G16" s="16">
        <v>17444</v>
      </c>
    </row>
    <row r="17" spans="1:7" ht="15" thickBot="1">
      <c r="A17" s="10" t="s">
        <v>40</v>
      </c>
      <c r="B17" s="17" t="s">
        <v>169</v>
      </c>
      <c r="C17" s="17">
        <v>4</v>
      </c>
      <c r="D17" s="13">
        <v>0.98</v>
      </c>
      <c r="E17" s="14"/>
      <c r="F17" s="15">
        <v>29558</v>
      </c>
      <c r="G17" s="16">
        <v>20417</v>
      </c>
    </row>
    <row r="18" spans="1:7" ht="15" thickBot="1">
      <c r="A18" s="10" t="s">
        <v>87</v>
      </c>
      <c r="B18" s="11" t="s">
        <v>168</v>
      </c>
      <c r="C18" s="11">
        <v>1.3</v>
      </c>
      <c r="D18" s="13">
        <v>0.98</v>
      </c>
      <c r="E18" s="14"/>
      <c r="F18" s="15">
        <v>10465</v>
      </c>
      <c r="G18" s="16">
        <v>7073</v>
      </c>
    </row>
    <row r="19" spans="1:7" ht="15" thickBot="1">
      <c r="A19" s="10" t="s">
        <v>78</v>
      </c>
      <c r="B19" s="17" t="s">
        <v>169</v>
      </c>
      <c r="C19" s="17">
        <v>12</v>
      </c>
      <c r="D19" s="13">
        <v>0.99</v>
      </c>
      <c r="E19" s="14"/>
      <c r="F19" s="15">
        <v>11609</v>
      </c>
      <c r="G19" s="16">
        <v>10411</v>
      </c>
    </row>
    <row r="20" spans="1:7" ht="15" thickBot="1">
      <c r="A20" s="10" t="s">
        <v>154</v>
      </c>
      <c r="B20" s="11" t="s">
        <v>168</v>
      </c>
      <c r="C20" s="11">
        <v>14</v>
      </c>
      <c r="D20" s="13">
        <v>0.98</v>
      </c>
      <c r="E20" s="14"/>
      <c r="F20" s="15">
        <v>2156</v>
      </c>
      <c r="G20" s="16">
        <v>1517</v>
      </c>
    </row>
    <row r="21" spans="1:7" ht="15" thickBot="1">
      <c r="A21" s="10" t="s">
        <v>45</v>
      </c>
      <c r="B21" s="17" t="s">
        <v>169</v>
      </c>
      <c r="C21" s="17">
        <v>3</v>
      </c>
      <c r="D21" s="13">
        <v>0.97</v>
      </c>
      <c r="E21" s="14"/>
      <c r="F21" s="15">
        <v>22917</v>
      </c>
      <c r="G21" s="16">
        <v>18163</v>
      </c>
    </row>
    <row r="22" spans="1:7" ht="15" thickBot="1">
      <c r="A22" s="10" t="s">
        <v>128</v>
      </c>
      <c r="B22" s="17" t="s">
        <v>169</v>
      </c>
      <c r="C22" s="17">
        <v>7</v>
      </c>
      <c r="D22" s="13">
        <v>0.98</v>
      </c>
      <c r="E22" s="14"/>
      <c r="F22" s="15">
        <v>4322</v>
      </c>
      <c r="G22" s="16">
        <v>2239</v>
      </c>
    </row>
    <row r="23" spans="1:7" ht="15" thickBot="1">
      <c r="A23" s="10" t="s">
        <v>24</v>
      </c>
      <c r="B23" s="17" t="s">
        <v>169</v>
      </c>
      <c r="C23" s="17">
        <v>11</v>
      </c>
      <c r="D23" s="13">
        <v>0.99</v>
      </c>
      <c r="E23" s="14"/>
      <c r="F23" s="15">
        <v>53687</v>
      </c>
      <c r="G23" s="16">
        <v>39510</v>
      </c>
    </row>
    <row r="24" spans="1:7" ht="15" thickBot="1">
      <c r="A24" s="10" t="s">
        <v>37</v>
      </c>
      <c r="B24" s="17" t="s">
        <v>169</v>
      </c>
      <c r="C24" s="17">
        <v>17</v>
      </c>
      <c r="D24" s="13">
        <v>0.97</v>
      </c>
      <c r="E24" s="14"/>
      <c r="F24" s="15">
        <v>31714</v>
      </c>
      <c r="G24" s="16">
        <v>25572</v>
      </c>
    </row>
    <row r="25" spans="1:7" ht="15" thickBot="1">
      <c r="A25" s="10" t="s">
        <v>126</v>
      </c>
      <c r="B25" s="17" t="s">
        <v>171</v>
      </c>
      <c r="C25" s="17">
        <v>12</v>
      </c>
      <c r="D25" s="13">
        <v>0.95</v>
      </c>
      <c r="E25" s="14"/>
      <c r="F25" s="15">
        <v>4323</v>
      </c>
      <c r="G25" s="16">
        <v>3031</v>
      </c>
    </row>
    <row r="26" spans="1:7" ht="15" thickBot="1">
      <c r="A26" s="10" t="s">
        <v>10</v>
      </c>
      <c r="B26" s="11" t="s">
        <v>168</v>
      </c>
      <c r="C26" s="11">
        <v>18</v>
      </c>
      <c r="D26" s="13">
        <v>0.98</v>
      </c>
      <c r="E26" s="14"/>
      <c r="F26" s="15">
        <v>131423</v>
      </c>
      <c r="G26" s="16">
        <v>94664</v>
      </c>
    </row>
    <row r="27" spans="1:7" ht="20.5" thickBot="1">
      <c r="A27" s="10" t="s">
        <v>156</v>
      </c>
      <c r="B27" s="11" t="s">
        <v>168</v>
      </c>
      <c r="C27" s="11">
        <v>1.4</v>
      </c>
      <c r="D27" s="13">
        <v>0.97</v>
      </c>
      <c r="E27" s="14"/>
      <c r="F27" s="15">
        <v>1534</v>
      </c>
      <c r="G27" s="16">
        <v>1087</v>
      </c>
    </row>
    <row r="28" spans="1:7" ht="20.5" thickBot="1">
      <c r="A28" s="10" t="s">
        <v>89</v>
      </c>
      <c r="B28" s="17" t="s">
        <v>169</v>
      </c>
      <c r="C28" s="17">
        <v>10</v>
      </c>
      <c r="D28" s="13">
        <v>0.97</v>
      </c>
      <c r="E28" s="14"/>
      <c r="F28" s="15">
        <v>9703</v>
      </c>
      <c r="G28" s="16">
        <v>6933</v>
      </c>
    </row>
    <row r="29" spans="1:7" ht="15" thickBot="1">
      <c r="A29" s="10" t="s">
        <v>9</v>
      </c>
      <c r="B29" s="17" t="s">
        <v>169</v>
      </c>
      <c r="C29" s="17">
        <v>16</v>
      </c>
      <c r="D29" s="13">
        <v>0.98</v>
      </c>
      <c r="E29" s="14"/>
      <c r="F29" s="15">
        <v>142240</v>
      </c>
      <c r="G29" s="16">
        <v>111645</v>
      </c>
    </row>
    <row r="30" spans="1:7" ht="15" thickBot="1">
      <c r="A30" s="10" t="s">
        <v>26</v>
      </c>
      <c r="B30" s="11" t="s">
        <v>168</v>
      </c>
      <c r="C30" s="11">
        <v>33</v>
      </c>
      <c r="D30" s="13">
        <v>0.99</v>
      </c>
      <c r="E30" s="14"/>
      <c r="F30" s="15">
        <v>50714</v>
      </c>
      <c r="G30" s="16">
        <v>41792</v>
      </c>
    </row>
    <row r="31" spans="1:7" ht="15" thickBot="1">
      <c r="A31" s="10" t="s">
        <v>160</v>
      </c>
      <c r="B31" s="11" t="s">
        <v>168</v>
      </c>
      <c r="C31" s="11">
        <v>12</v>
      </c>
      <c r="D31" s="13">
        <v>0.98</v>
      </c>
      <c r="E31" s="14"/>
      <c r="F31" s="15">
        <v>1409</v>
      </c>
      <c r="G31" s="16">
        <v>1115</v>
      </c>
    </row>
    <row r="32" spans="1:7" ht="15" thickBot="1">
      <c r="A32" s="10" t="s">
        <v>13</v>
      </c>
      <c r="B32" s="11" t="s">
        <v>168</v>
      </c>
      <c r="C32" s="11">
        <v>47</v>
      </c>
      <c r="D32" s="13">
        <v>0.99</v>
      </c>
      <c r="E32" s="14"/>
      <c r="F32" s="15">
        <v>111262</v>
      </c>
      <c r="G32" s="16">
        <v>90591</v>
      </c>
    </row>
    <row r="33" spans="1:7" ht="15" thickBot="1">
      <c r="A33" s="10" t="s">
        <v>149</v>
      </c>
      <c r="B33" s="17" t="s">
        <v>169</v>
      </c>
      <c r="C33" s="17">
        <v>12</v>
      </c>
      <c r="D33" s="13">
        <v>0.94</v>
      </c>
      <c r="E33" s="14"/>
      <c r="F33" s="15">
        <v>2700</v>
      </c>
      <c r="G33" s="16">
        <v>1901</v>
      </c>
    </row>
    <row r="34" spans="1:7" ht="15" thickBot="1">
      <c r="A34" s="10" t="s">
        <v>7</v>
      </c>
      <c r="B34" s="11" t="s">
        <v>168</v>
      </c>
      <c r="C34" s="11">
        <v>12</v>
      </c>
      <c r="D34" s="13">
        <v>0.99</v>
      </c>
      <c r="E34" s="14"/>
      <c r="F34" s="15">
        <v>388966</v>
      </c>
      <c r="G34" s="16">
        <v>319042</v>
      </c>
    </row>
    <row r="35" spans="1:7" ht="15" thickBot="1">
      <c r="A35" s="10" t="s">
        <v>64</v>
      </c>
      <c r="B35" s="17" t="s">
        <v>171</v>
      </c>
      <c r="C35" s="17">
        <v>4</v>
      </c>
      <c r="D35" s="13">
        <v>0.97</v>
      </c>
      <c r="E35" s="14"/>
      <c r="F35" s="15">
        <v>14722</v>
      </c>
      <c r="G35" s="16">
        <v>11122</v>
      </c>
    </row>
    <row r="36" spans="1:7" ht="15" thickBot="1">
      <c r="A36" s="10" t="s">
        <v>58</v>
      </c>
      <c r="B36" s="17" t="s">
        <v>169</v>
      </c>
      <c r="C36" s="17">
        <v>14</v>
      </c>
      <c r="D36" s="13">
        <v>0.98</v>
      </c>
      <c r="E36" s="14"/>
      <c r="F36" s="15">
        <v>15782</v>
      </c>
      <c r="G36" s="16">
        <v>10439</v>
      </c>
    </row>
    <row r="37" spans="1:7" ht="15" thickBot="1">
      <c r="A37" s="10" t="s">
        <v>17</v>
      </c>
      <c r="B37" s="17" t="s">
        <v>169</v>
      </c>
      <c r="C37" s="17">
        <v>13</v>
      </c>
      <c r="D37" s="13">
        <v>0.98</v>
      </c>
      <c r="E37" s="14"/>
      <c r="F37" s="15">
        <v>79405</v>
      </c>
      <c r="G37" s="16">
        <v>60847</v>
      </c>
    </row>
    <row r="38" spans="1:7" ht="15" thickBot="1">
      <c r="A38" s="10" t="s">
        <v>111</v>
      </c>
      <c r="B38" s="17" t="s">
        <v>169</v>
      </c>
      <c r="C38" s="17">
        <v>14</v>
      </c>
      <c r="D38" s="13">
        <v>0.98</v>
      </c>
      <c r="E38" s="14"/>
      <c r="F38" s="15">
        <v>6914</v>
      </c>
      <c r="G38" s="16">
        <v>5264</v>
      </c>
    </row>
    <row r="39" spans="1:7" ht="15" thickBot="1">
      <c r="A39" s="10" t="s">
        <v>19</v>
      </c>
      <c r="B39" s="17" t="s">
        <v>169</v>
      </c>
      <c r="C39" s="17">
        <v>13</v>
      </c>
      <c r="D39" s="13">
        <v>0.98</v>
      </c>
      <c r="E39" s="14"/>
      <c r="F39" s="15">
        <v>75642</v>
      </c>
      <c r="G39" s="16">
        <v>51868</v>
      </c>
    </row>
    <row r="40" spans="1:7" ht="15" thickBot="1">
      <c r="A40" s="10" t="s">
        <v>115</v>
      </c>
      <c r="B40" s="17" t="s">
        <v>169</v>
      </c>
      <c r="C40" s="17">
        <v>9</v>
      </c>
      <c r="D40" s="13">
        <v>0.98</v>
      </c>
      <c r="E40" s="14"/>
      <c r="F40" s="15">
        <v>5998</v>
      </c>
      <c r="G40" s="16">
        <v>4588</v>
      </c>
    </row>
    <row r="41" spans="1:7" ht="15" thickBot="1">
      <c r="A41" s="10" t="s">
        <v>103</v>
      </c>
      <c r="B41" s="17" t="s">
        <v>169</v>
      </c>
      <c r="C41" s="17">
        <v>0.18</v>
      </c>
      <c r="D41" s="13">
        <v>0.98</v>
      </c>
      <c r="E41" s="14"/>
      <c r="F41" s="15">
        <v>7885</v>
      </c>
      <c r="G41" s="16">
        <v>6346</v>
      </c>
    </row>
    <row r="42" spans="1:7" ht="15" thickBot="1">
      <c r="A42" s="10" t="s">
        <v>109</v>
      </c>
      <c r="B42" s="17" t="s">
        <v>169</v>
      </c>
      <c r="C42" s="17">
        <v>14</v>
      </c>
      <c r="D42" s="13">
        <v>0.96</v>
      </c>
      <c r="E42" s="14"/>
      <c r="F42" s="15">
        <v>7157</v>
      </c>
      <c r="G42" s="16">
        <v>4945</v>
      </c>
    </row>
    <row r="43" spans="1:7" ht="15" thickBot="1">
      <c r="A43" s="10" t="s">
        <v>59</v>
      </c>
      <c r="B43" s="17" t="s">
        <v>171</v>
      </c>
      <c r="C43" s="17">
        <v>13</v>
      </c>
      <c r="D43" s="13">
        <v>0.99</v>
      </c>
      <c r="E43" s="14"/>
      <c r="F43" s="15">
        <v>15853</v>
      </c>
      <c r="G43" s="16">
        <v>13249</v>
      </c>
    </row>
    <row r="44" spans="1:7" ht="15" thickBot="1">
      <c r="A44" s="10" t="s">
        <v>80</v>
      </c>
      <c r="B44" s="17" t="s">
        <v>171</v>
      </c>
      <c r="C44" s="17">
        <v>0.1</v>
      </c>
      <c r="D44" s="13">
        <v>0.97</v>
      </c>
      <c r="E44" s="14"/>
      <c r="F44" s="15">
        <v>11319</v>
      </c>
      <c r="G44" s="16">
        <v>9077</v>
      </c>
    </row>
    <row r="45" spans="1:7" ht="15" thickBot="1">
      <c r="A45" s="10" t="s">
        <v>8</v>
      </c>
      <c r="B45" s="11" t="s">
        <v>168</v>
      </c>
      <c r="C45" s="11">
        <v>52</v>
      </c>
      <c r="D45" s="13">
        <v>0.99</v>
      </c>
      <c r="E45" s="14"/>
      <c r="F45" s="15">
        <v>367133</v>
      </c>
      <c r="G45" s="16">
        <v>319201</v>
      </c>
    </row>
    <row r="46" spans="1:7" ht="15" thickBot="1">
      <c r="A46" s="10" t="s">
        <v>102</v>
      </c>
      <c r="B46" s="17" t="s">
        <v>169</v>
      </c>
      <c r="C46" s="17">
        <v>5</v>
      </c>
      <c r="D46" s="13">
        <v>0.98</v>
      </c>
      <c r="E46" s="14"/>
      <c r="F46" s="15">
        <v>7890</v>
      </c>
      <c r="G46" s="16">
        <v>5021</v>
      </c>
    </row>
    <row r="47" spans="1:7" ht="15" thickBot="1">
      <c r="A47" s="10" t="s">
        <v>134</v>
      </c>
      <c r="B47" s="11" t="s">
        <v>168</v>
      </c>
      <c r="C47" s="11">
        <v>4</v>
      </c>
      <c r="D47" s="13">
        <v>0.98</v>
      </c>
      <c r="E47" s="14"/>
      <c r="F47" s="15">
        <v>4005</v>
      </c>
      <c r="G47" s="16">
        <v>3071</v>
      </c>
    </row>
    <row r="48" spans="1:7" ht="15" thickBot="1">
      <c r="A48" s="10" t="s">
        <v>36</v>
      </c>
      <c r="B48" s="11" t="s">
        <v>168</v>
      </c>
      <c r="C48" s="11">
        <v>33</v>
      </c>
      <c r="D48" s="13">
        <v>0.99</v>
      </c>
      <c r="E48" s="14"/>
      <c r="F48" s="15">
        <v>34876</v>
      </c>
      <c r="G48" s="16">
        <v>23170</v>
      </c>
    </row>
    <row r="49" spans="1:7" ht="15" thickBot="1">
      <c r="A49" s="10" t="s">
        <v>23</v>
      </c>
      <c r="B49" s="11" t="s">
        <v>168</v>
      </c>
      <c r="C49" s="11">
        <v>23</v>
      </c>
      <c r="D49" s="13">
        <v>0.99</v>
      </c>
      <c r="E49" s="14"/>
      <c r="F49" s="15">
        <v>68441</v>
      </c>
      <c r="G49" s="16">
        <v>57429</v>
      </c>
    </row>
    <row r="50" spans="1:7" ht="15" thickBot="1">
      <c r="A50" s="10" t="s">
        <v>120</v>
      </c>
      <c r="B50" s="17" t="s">
        <v>171</v>
      </c>
      <c r="C50" s="17">
        <v>4</v>
      </c>
      <c r="D50" s="13">
        <v>0.96</v>
      </c>
      <c r="E50" s="14"/>
      <c r="F50" s="15">
        <v>4969</v>
      </c>
      <c r="G50" s="16">
        <v>3576</v>
      </c>
    </row>
    <row r="51" spans="1:7" ht="15" thickBot="1">
      <c r="A51" s="10" t="s">
        <v>159</v>
      </c>
      <c r="B51" s="17" t="s">
        <v>169</v>
      </c>
      <c r="C51" s="17">
        <v>4</v>
      </c>
      <c r="D51" s="13">
        <v>0.96</v>
      </c>
      <c r="E51" s="14"/>
      <c r="F51" s="15">
        <v>1381</v>
      </c>
      <c r="G51" s="16">
        <v>1139</v>
      </c>
    </row>
    <row r="52" spans="1:7" ht="15" thickBot="1">
      <c r="A52" s="10" t="s">
        <v>38</v>
      </c>
      <c r="B52" s="17" t="s">
        <v>169</v>
      </c>
      <c r="C52" s="17">
        <v>15</v>
      </c>
      <c r="D52" s="13">
        <v>0.98</v>
      </c>
      <c r="E52" s="14"/>
      <c r="F52" s="15">
        <v>30974</v>
      </c>
      <c r="G52" s="16">
        <v>21812</v>
      </c>
    </row>
    <row r="53" spans="1:7" ht="15" thickBot="1">
      <c r="A53" s="10" t="s">
        <v>94</v>
      </c>
      <c r="B53" s="17" t="s">
        <v>171</v>
      </c>
      <c r="C53" s="17">
        <v>30</v>
      </c>
      <c r="D53" s="13">
        <v>0.98</v>
      </c>
      <c r="E53" s="14"/>
      <c r="F53" s="15">
        <v>8982</v>
      </c>
      <c r="G53" s="16">
        <v>6649</v>
      </c>
    </row>
    <row r="54" spans="1:7" ht="15" thickBot="1">
      <c r="A54" s="10" t="s">
        <v>91</v>
      </c>
      <c r="B54" s="17" t="s">
        <v>169</v>
      </c>
      <c r="C54" s="17">
        <v>3</v>
      </c>
      <c r="D54" s="13">
        <v>0.97</v>
      </c>
      <c r="E54" s="14"/>
      <c r="F54" s="15">
        <v>9191</v>
      </c>
      <c r="G54" s="16">
        <v>5889</v>
      </c>
    </row>
    <row r="55" spans="1:7" ht="15" thickBot="1">
      <c r="A55" s="10" t="s">
        <v>131</v>
      </c>
      <c r="B55" s="17" t="s">
        <v>169</v>
      </c>
      <c r="C55" s="17">
        <v>10</v>
      </c>
      <c r="D55" s="13">
        <v>0.98</v>
      </c>
      <c r="E55" s="14"/>
      <c r="F55" s="15">
        <v>4147</v>
      </c>
      <c r="G55" s="16">
        <v>3450</v>
      </c>
    </row>
    <row r="56" spans="1:7" ht="15" thickBot="1">
      <c r="A56" s="10" t="s">
        <v>67</v>
      </c>
      <c r="B56" s="17" t="s">
        <v>171</v>
      </c>
      <c r="C56" s="17">
        <v>25</v>
      </c>
      <c r="D56" s="13">
        <v>0.98</v>
      </c>
      <c r="E56" s="14"/>
      <c r="F56" s="15">
        <v>14571</v>
      </c>
      <c r="G56" s="16">
        <v>10047</v>
      </c>
    </row>
    <row r="57" spans="1:7" ht="15" thickBot="1">
      <c r="A57" s="10" t="s">
        <v>21</v>
      </c>
      <c r="B57" s="11" t="s">
        <v>168</v>
      </c>
      <c r="C57" s="11">
        <v>1.5</v>
      </c>
      <c r="D57" s="13">
        <v>0.99</v>
      </c>
      <c r="E57" s="14"/>
      <c r="F57" s="15">
        <v>70942</v>
      </c>
      <c r="G57" s="16">
        <v>60952</v>
      </c>
    </row>
    <row r="58" spans="1:7" ht="15" thickBot="1">
      <c r="A58" s="10" t="s">
        <v>32</v>
      </c>
      <c r="B58" s="17" t="s">
        <v>169</v>
      </c>
      <c r="C58" s="17">
        <v>11</v>
      </c>
      <c r="D58" s="13">
        <v>0.99</v>
      </c>
      <c r="E58" s="14"/>
      <c r="F58" s="15">
        <v>40930</v>
      </c>
      <c r="G58" s="16">
        <v>30704</v>
      </c>
    </row>
    <row r="59" spans="1:7" ht="15" thickBot="1">
      <c r="A59" s="10" t="s">
        <v>11</v>
      </c>
      <c r="B59" s="17" t="s">
        <v>169</v>
      </c>
      <c r="C59" s="17">
        <v>7</v>
      </c>
      <c r="D59" s="13">
        <v>0.98</v>
      </c>
      <c r="E59" s="14"/>
      <c r="F59" s="15">
        <v>127000</v>
      </c>
      <c r="G59" s="16">
        <v>113790</v>
      </c>
    </row>
    <row r="60" spans="1:7" ht="15" thickBot="1">
      <c r="A60" s="10" t="s">
        <v>84</v>
      </c>
      <c r="B60" s="17" t="s">
        <v>171</v>
      </c>
      <c r="C60" s="17">
        <v>37</v>
      </c>
      <c r="D60" s="13">
        <v>0.98</v>
      </c>
      <c r="E60" s="14"/>
      <c r="F60" s="15">
        <v>10586</v>
      </c>
      <c r="G60" s="16">
        <v>7968</v>
      </c>
    </row>
    <row r="61" spans="1:7" ht="15" thickBot="1">
      <c r="A61" s="10" t="s">
        <v>5</v>
      </c>
      <c r="B61" s="11" t="s">
        <v>168</v>
      </c>
      <c r="C61" s="11">
        <v>35</v>
      </c>
      <c r="D61" s="13">
        <v>0.99</v>
      </c>
      <c r="E61" s="14"/>
      <c r="F61" s="15">
        <v>517607</v>
      </c>
      <c r="G61" s="16">
        <v>455801</v>
      </c>
    </row>
    <row r="62" spans="1:7" ht="15" thickBot="1">
      <c r="A62" s="10" t="s">
        <v>56</v>
      </c>
      <c r="B62" s="17" t="s">
        <v>171</v>
      </c>
      <c r="C62" s="17">
        <v>17</v>
      </c>
      <c r="D62" s="13">
        <v>0.98</v>
      </c>
      <c r="E62" s="14"/>
      <c r="F62" s="15">
        <v>16201</v>
      </c>
      <c r="G62" s="16">
        <v>11420</v>
      </c>
    </row>
    <row r="63" spans="1:7" ht="15" thickBot="1">
      <c r="A63" s="10" t="s">
        <v>157</v>
      </c>
      <c r="B63" s="17" t="s">
        <v>169</v>
      </c>
      <c r="C63" s="17">
        <v>26</v>
      </c>
      <c r="D63" s="13">
        <v>0.96</v>
      </c>
      <c r="E63" s="14"/>
      <c r="F63" s="15">
        <v>1500</v>
      </c>
      <c r="G63" s="16">
        <v>1073</v>
      </c>
    </row>
    <row r="64" spans="1:7" ht="15" thickBot="1">
      <c r="A64" s="10" t="s">
        <v>31</v>
      </c>
      <c r="B64" s="17" t="s">
        <v>169</v>
      </c>
      <c r="C64" s="17">
        <v>4</v>
      </c>
      <c r="D64" s="13">
        <v>0.97</v>
      </c>
      <c r="E64" s="14"/>
      <c r="F64" s="15">
        <v>40768</v>
      </c>
      <c r="G64" s="16">
        <v>33932</v>
      </c>
    </row>
    <row r="65" spans="1:7" ht="15" thickBot="1">
      <c r="A65" s="10" t="s">
        <v>44</v>
      </c>
      <c r="B65" s="17" t="s">
        <v>169</v>
      </c>
      <c r="C65" s="17">
        <v>8</v>
      </c>
      <c r="D65" s="13">
        <v>0.98</v>
      </c>
      <c r="E65" s="14"/>
      <c r="F65" s="15">
        <v>23470</v>
      </c>
      <c r="G65" s="16">
        <v>15575</v>
      </c>
    </row>
    <row r="66" spans="1:7" ht="15" thickBot="1">
      <c r="A66" s="10" t="s">
        <v>86</v>
      </c>
      <c r="B66" s="17" t="s">
        <v>171</v>
      </c>
      <c r="C66" s="17">
        <v>7</v>
      </c>
      <c r="D66" s="13">
        <v>0.97</v>
      </c>
      <c r="E66" s="14"/>
      <c r="F66" s="15">
        <v>10406</v>
      </c>
      <c r="G66" s="16">
        <v>7791</v>
      </c>
    </row>
    <row r="67" spans="1:7" ht="15" thickBot="1">
      <c r="A67" s="10" t="s">
        <v>81</v>
      </c>
      <c r="B67" s="17" t="s">
        <v>171</v>
      </c>
      <c r="C67" s="17">
        <v>2</v>
      </c>
      <c r="D67" s="13">
        <v>0.99</v>
      </c>
      <c r="E67" s="14"/>
      <c r="F67" s="15">
        <v>11123</v>
      </c>
      <c r="G67" s="16">
        <v>9681</v>
      </c>
    </row>
    <row r="68" spans="1:7" ht="15" thickBot="1">
      <c r="A68" s="10" t="s">
        <v>6</v>
      </c>
      <c r="B68" s="11" t="s">
        <v>168</v>
      </c>
      <c r="C68" s="11">
        <v>13</v>
      </c>
      <c r="D68" s="13">
        <v>0.97</v>
      </c>
      <c r="E68" s="14"/>
      <c r="F68" s="15">
        <v>402715</v>
      </c>
      <c r="G68" s="16">
        <v>330274</v>
      </c>
    </row>
    <row r="69" spans="1:7" ht="20.5" thickBot="1">
      <c r="A69" s="10" t="s">
        <v>50</v>
      </c>
      <c r="B69" s="17" t="s">
        <v>171</v>
      </c>
      <c r="C69" s="17">
        <v>25</v>
      </c>
      <c r="D69" s="13">
        <v>0.98</v>
      </c>
      <c r="E69" s="14"/>
      <c r="F69" s="15">
        <v>20122</v>
      </c>
      <c r="G69" s="16">
        <v>16967</v>
      </c>
    </row>
    <row r="70" spans="1:7" ht="15" thickBot="1">
      <c r="A70" s="10" t="s">
        <v>14</v>
      </c>
      <c r="B70" s="17" t="s">
        <v>171</v>
      </c>
      <c r="C70" s="17">
        <v>20</v>
      </c>
      <c r="D70" s="13">
        <v>0.99</v>
      </c>
      <c r="E70" s="14"/>
      <c r="F70" s="15">
        <v>89495</v>
      </c>
      <c r="G70" s="16">
        <v>74332</v>
      </c>
    </row>
    <row r="71" spans="1:7" ht="15" thickBot="1">
      <c r="A71" s="10" t="s">
        <v>133</v>
      </c>
      <c r="B71" s="11" t="s">
        <v>168</v>
      </c>
      <c r="C71" s="11">
        <v>37</v>
      </c>
      <c r="D71" s="13">
        <v>0.98</v>
      </c>
      <c r="E71" s="14"/>
      <c r="F71" s="15">
        <v>4089</v>
      </c>
      <c r="G71" s="16">
        <v>3190</v>
      </c>
    </row>
    <row r="72" spans="1:7" ht="15" thickBot="1">
      <c r="A72" s="10" t="s">
        <v>69</v>
      </c>
      <c r="B72" s="17" t="s">
        <v>169</v>
      </c>
      <c r="C72" s="17">
        <v>15</v>
      </c>
      <c r="D72" s="13">
        <v>0.98</v>
      </c>
      <c r="E72" s="14"/>
      <c r="F72" s="15">
        <v>13969</v>
      </c>
      <c r="G72" s="16">
        <v>9319</v>
      </c>
    </row>
    <row r="73" spans="1:7" ht="15" thickBot="1">
      <c r="A73" s="10" t="s">
        <v>51</v>
      </c>
      <c r="B73" s="17" t="s">
        <v>169</v>
      </c>
      <c r="C73" s="17">
        <v>3</v>
      </c>
      <c r="D73" s="13">
        <v>0.99</v>
      </c>
      <c r="E73" s="14"/>
      <c r="F73" s="15">
        <v>19738</v>
      </c>
      <c r="G73" s="16">
        <v>12845</v>
      </c>
    </row>
    <row r="74" spans="1:7" ht="15" thickBot="1">
      <c r="A74" s="10" t="s">
        <v>73</v>
      </c>
      <c r="B74" s="17" t="s">
        <v>171</v>
      </c>
      <c r="C74" s="17">
        <v>37</v>
      </c>
      <c r="D74" s="13">
        <v>0.97</v>
      </c>
      <c r="E74" s="14"/>
      <c r="F74" s="15">
        <v>12354</v>
      </c>
      <c r="G74" s="16">
        <v>9490</v>
      </c>
    </row>
    <row r="75" spans="1:7" ht="15" thickBot="1">
      <c r="A75" s="10" t="s">
        <v>119</v>
      </c>
      <c r="B75" s="17" t="s">
        <v>169</v>
      </c>
      <c r="C75" s="17">
        <v>20</v>
      </c>
      <c r="D75" s="13">
        <v>0.97</v>
      </c>
      <c r="E75" s="14"/>
      <c r="F75" s="15">
        <v>5247</v>
      </c>
      <c r="G75" s="16">
        <v>3454</v>
      </c>
    </row>
    <row r="76" spans="1:7" ht="15" thickBot="1">
      <c r="A76" s="10" t="s">
        <v>12</v>
      </c>
      <c r="B76" s="11" t="s">
        <v>168</v>
      </c>
      <c r="C76" s="11">
        <v>19</v>
      </c>
      <c r="D76" s="13">
        <v>0.99</v>
      </c>
      <c r="E76" s="14"/>
      <c r="F76" s="15">
        <v>121470</v>
      </c>
      <c r="G76" s="16">
        <v>104892</v>
      </c>
    </row>
    <row r="77" spans="1:7" ht="15" thickBot="1">
      <c r="A77" s="10" t="s">
        <v>20</v>
      </c>
      <c r="B77" s="17" t="s">
        <v>169</v>
      </c>
      <c r="C77" s="17">
        <v>0.52</v>
      </c>
      <c r="D77" s="13">
        <v>0.99</v>
      </c>
      <c r="E77" s="14"/>
      <c r="F77" s="15">
        <v>73818</v>
      </c>
      <c r="G77" s="16">
        <v>55560</v>
      </c>
    </row>
    <row r="78" spans="1:7" ht="15" thickBot="1">
      <c r="A78" s="10" t="s">
        <v>132</v>
      </c>
      <c r="B78" s="17" t="s">
        <v>169</v>
      </c>
      <c r="C78" s="17">
        <v>0.59</v>
      </c>
      <c r="D78" s="13">
        <v>0.98</v>
      </c>
      <c r="E78" s="14"/>
      <c r="F78" s="15">
        <v>4093</v>
      </c>
      <c r="G78" s="16">
        <v>3215</v>
      </c>
    </row>
    <row r="79" spans="1:7" ht="15" thickBot="1">
      <c r="A79" s="10" t="s">
        <v>34</v>
      </c>
      <c r="B79" s="17" t="s">
        <v>171</v>
      </c>
      <c r="C79" s="17">
        <v>6</v>
      </c>
      <c r="D79" s="13">
        <v>0.99</v>
      </c>
      <c r="E79" s="14"/>
      <c r="F79" s="15">
        <v>37156</v>
      </c>
      <c r="G79" s="16">
        <v>31116</v>
      </c>
    </row>
    <row r="80" spans="1:7" ht="15" thickBot="1">
      <c r="A80" s="10" t="s">
        <v>107</v>
      </c>
      <c r="B80" s="17" t="s">
        <v>169</v>
      </c>
      <c r="C80" s="17">
        <v>15</v>
      </c>
      <c r="D80" s="13">
        <v>0.99</v>
      </c>
      <c r="E80" s="14"/>
      <c r="F80" s="15">
        <v>7537</v>
      </c>
      <c r="G80" s="16">
        <v>5685</v>
      </c>
    </row>
    <row r="81" spans="1:7" ht="15" thickBot="1">
      <c r="A81" s="10" t="s">
        <v>116</v>
      </c>
      <c r="B81" s="17" t="s">
        <v>171</v>
      </c>
      <c r="C81" s="17">
        <v>0.98</v>
      </c>
      <c r="D81" s="13">
        <v>0.97</v>
      </c>
      <c r="E81" s="14"/>
      <c r="F81" s="15">
        <v>5603</v>
      </c>
      <c r="G81" s="16">
        <v>3983</v>
      </c>
    </row>
    <row r="82" spans="1:7" ht="15" thickBot="1">
      <c r="A82" s="10" t="s">
        <v>108</v>
      </c>
      <c r="B82" s="11" t="s">
        <v>168</v>
      </c>
      <c r="C82" s="11">
        <v>9</v>
      </c>
      <c r="D82" s="13">
        <v>0.98</v>
      </c>
      <c r="E82" s="14"/>
      <c r="F82" s="15">
        <v>7462</v>
      </c>
      <c r="G82" s="16">
        <v>5321</v>
      </c>
    </row>
    <row r="83" spans="1:7" ht="15" thickBot="1">
      <c r="A83" s="10" t="s">
        <v>144</v>
      </c>
      <c r="B83" s="17" t="s">
        <v>169</v>
      </c>
      <c r="C83" s="17">
        <v>8</v>
      </c>
      <c r="D83" s="13">
        <v>0.97</v>
      </c>
      <c r="E83" s="14"/>
      <c r="F83" s="15">
        <v>3366</v>
      </c>
      <c r="G83" s="16">
        <v>2500</v>
      </c>
    </row>
    <row r="84" spans="1:7" ht="15" thickBot="1">
      <c r="A84" s="10" t="s">
        <v>135</v>
      </c>
      <c r="B84" s="17" t="s">
        <v>169</v>
      </c>
      <c r="C84" s="17">
        <v>3</v>
      </c>
      <c r="D84" s="13">
        <v>0.97</v>
      </c>
      <c r="E84" s="14"/>
      <c r="F84" s="15">
        <v>3961</v>
      </c>
      <c r="G84" s="16">
        <v>2997</v>
      </c>
    </row>
    <row r="85" spans="1:7" ht="15" thickBot="1">
      <c r="A85" s="10" t="s">
        <v>66</v>
      </c>
      <c r="B85" s="17" t="s">
        <v>169</v>
      </c>
      <c r="C85" s="17">
        <v>11</v>
      </c>
      <c r="D85" s="13">
        <v>0.99</v>
      </c>
      <c r="E85" s="14"/>
      <c r="F85" s="15">
        <v>14754</v>
      </c>
      <c r="G85" s="16">
        <v>10905</v>
      </c>
    </row>
    <row r="86" spans="1:7" ht="15" thickBot="1">
      <c r="A86" s="10" t="s">
        <v>96</v>
      </c>
      <c r="B86" s="17" t="s">
        <v>169</v>
      </c>
      <c r="C86" s="17">
        <v>7</v>
      </c>
      <c r="D86" s="13">
        <v>0.99</v>
      </c>
      <c r="E86" s="14"/>
      <c r="F86" s="15">
        <v>8943</v>
      </c>
      <c r="G86" s="16">
        <v>6700</v>
      </c>
    </row>
    <row r="87" spans="1:7" ht="15" thickBot="1">
      <c r="A87" s="10" t="s">
        <v>142</v>
      </c>
      <c r="B87" s="17" t="s">
        <v>169</v>
      </c>
      <c r="C87" s="17">
        <v>7</v>
      </c>
      <c r="D87" s="13">
        <v>0.96</v>
      </c>
      <c r="E87" s="14"/>
      <c r="F87" s="15">
        <v>3428</v>
      </c>
      <c r="G87" s="16">
        <v>2771</v>
      </c>
    </row>
    <row r="88" spans="1:7" ht="15" thickBot="1">
      <c r="A88" s="10" t="s">
        <v>46</v>
      </c>
      <c r="B88" s="17" t="s">
        <v>171</v>
      </c>
      <c r="C88" s="17">
        <v>0.76</v>
      </c>
      <c r="D88" s="13">
        <v>0.98</v>
      </c>
      <c r="E88" s="14"/>
      <c r="F88" s="15">
        <v>22325</v>
      </c>
      <c r="G88" s="16">
        <v>14852</v>
      </c>
    </row>
    <row r="89" spans="1:7" ht="15" thickBot="1">
      <c r="A89" s="10" t="s">
        <v>55</v>
      </c>
      <c r="B89" s="17" t="s">
        <v>169</v>
      </c>
      <c r="C89" s="17">
        <v>10</v>
      </c>
      <c r="D89" s="13">
        <v>0.98</v>
      </c>
      <c r="E89" s="14"/>
      <c r="F89" s="15">
        <v>16458</v>
      </c>
      <c r="G89" s="16">
        <v>12525</v>
      </c>
    </row>
    <row r="90" spans="1:7" ht="15" thickBot="1">
      <c r="A90" s="10" t="s">
        <v>48</v>
      </c>
      <c r="B90" s="11" t="s">
        <v>168</v>
      </c>
      <c r="C90" s="11">
        <v>19</v>
      </c>
      <c r="D90" s="13">
        <v>0.98</v>
      </c>
      <c r="E90" s="14"/>
      <c r="F90" s="15">
        <v>20953</v>
      </c>
      <c r="G90" s="16">
        <v>17547</v>
      </c>
    </row>
    <row r="91" spans="1:7" ht="15" thickBot="1">
      <c r="A91" s="10" t="s">
        <v>125</v>
      </c>
      <c r="B91" s="17" t="s">
        <v>169</v>
      </c>
      <c r="C91" s="17">
        <v>11</v>
      </c>
      <c r="D91" s="13">
        <v>0.98</v>
      </c>
      <c r="E91" s="14"/>
      <c r="F91" s="15">
        <v>4561</v>
      </c>
      <c r="G91" s="16">
        <v>3398</v>
      </c>
    </row>
    <row r="92" spans="1:7" ht="15" thickBot="1">
      <c r="A92" s="10" t="s">
        <v>118</v>
      </c>
      <c r="B92" s="17" t="s">
        <v>169</v>
      </c>
      <c r="C92" s="17">
        <v>8</v>
      </c>
      <c r="D92" s="13">
        <v>0.98</v>
      </c>
      <c r="E92" s="14"/>
      <c r="F92" s="15">
        <v>5520</v>
      </c>
      <c r="G92" s="16">
        <v>4008</v>
      </c>
    </row>
    <row r="93" spans="1:7" ht="15" thickBot="1">
      <c r="A93" s="10" t="s">
        <v>29</v>
      </c>
      <c r="B93" s="17" t="s">
        <v>169</v>
      </c>
      <c r="C93" s="17">
        <v>6</v>
      </c>
      <c r="D93" s="13">
        <v>0.97</v>
      </c>
      <c r="E93" s="14"/>
      <c r="F93" s="15">
        <v>45145</v>
      </c>
      <c r="G93" s="16">
        <v>36591</v>
      </c>
    </row>
    <row r="94" spans="1:7" ht="15" thickBot="1">
      <c r="A94" s="10" t="s">
        <v>62</v>
      </c>
      <c r="B94" s="17" t="s">
        <v>171</v>
      </c>
      <c r="C94" s="17">
        <v>18</v>
      </c>
      <c r="D94" s="13">
        <v>0.99</v>
      </c>
      <c r="E94" s="14"/>
      <c r="F94" s="15">
        <v>15324</v>
      </c>
      <c r="G94" s="16">
        <v>12963</v>
      </c>
    </row>
    <row r="95" spans="1:7" ht="15" thickBot="1">
      <c r="A95" s="10" t="s">
        <v>124</v>
      </c>
      <c r="B95" s="11" t="s">
        <v>168</v>
      </c>
      <c r="C95" s="11">
        <v>26</v>
      </c>
      <c r="D95" s="13">
        <v>0.98</v>
      </c>
      <c r="E95" s="14"/>
      <c r="F95" s="15">
        <v>4553</v>
      </c>
      <c r="G95" s="16">
        <v>3523</v>
      </c>
    </row>
    <row r="96" spans="1:7" ht="15" thickBot="1">
      <c r="A96" s="10" t="s">
        <v>65</v>
      </c>
      <c r="B96" s="17" t="s">
        <v>171</v>
      </c>
      <c r="C96" s="17">
        <v>6</v>
      </c>
      <c r="D96" s="13">
        <v>0.98</v>
      </c>
      <c r="E96" s="14"/>
      <c r="F96" s="15">
        <v>14674</v>
      </c>
      <c r="G96" s="16">
        <v>10432</v>
      </c>
    </row>
    <row r="97" spans="1:7" ht="15" thickBot="1">
      <c r="A97" s="10" t="s">
        <v>141</v>
      </c>
      <c r="B97" s="17" t="s">
        <v>169</v>
      </c>
      <c r="C97" s="17">
        <v>3</v>
      </c>
      <c r="D97" s="13">
        <v>0.98</v>
      </c>
      <c r="E97" s="14"/>
      <c r="F97" s="15">
        <v>3550</v>
      </c>
      <c r="G97" s="16">
        <v>2576</v>
      </c>
    </row>
    <row r="98" spans="1:7" ht="15" thickBot="1">
      <c r="A98" s="10" t="s">
        <v>88</v>
      </c>
      <c r="B98" s="17" t="s">
        <v>169</v>
      </c>
      <c r="C98" s="17">
        <v>11</v>
      </c>
      <c r="D98" s="13">
        <v>0.99</v>
      </c>
      <c r="E98" s="14"/>
      <c r="F98" s="15">
        <v>10307</v>
      </c>
      <c r="G98" s="16">
        <v>8870</v>
      </c>
    </row>
    <row r="99" spans="1:7" ht="15" thickBot="1">
      <c r="A99" s="10" t="s">
        <v>112</v>
      </c>
      <c r="B99" s="17" t="s">
        <v>169</v>
      </c>
      <c r="C99" s="17">
        <v>9</v>
      </c>
      <c r="D99" s="13">
        <v>0.97</v>
      </c>
      <c r="E99" s="14"/>
      <c r="F99" s="15">
        <v>6494</v>
      </c>
      <c r="G99" s="16">
        <v>5253</v>
      </c>
    </row>
    <row r="100" spans="1:7" ht="20.5" thickBot="1">
      <c r="A100" s="10" t="s">
        <v>83</v>
      </c>
      <c r="B100" s="17" t="s">
        <v>169</v>
      </c>
      <c r="C100" s="17">
        <v>2</v>
      </c>
      <c r="D100" s="13">
        <v>0.98</v>
      </c>
      <c r="E100" s="14"/>
      <c r="F100" s="15">
        <v>10694</v>
      </c>
      <c r="G100" s="16">
        <v>7304</v>
      </c>
    </row>
    <row r="101" spans="1:7" ht="15" thickBot="1">
      <c r="A101" s="10" t="s">
        <v>150</v>
      </c>
      <c r="B101" s="17" t="s">
        <v>171</v>
      </c>
      <c r="C101" s="17">
        <v>0.08</v>
      </c>
      <c r="D101" s="13">
        <v>0.93</v>
      </c>
      <c r="E101" s="14"/>
      <c r="F101" s="15">
        <v>2643</v>
      </c>
      <c r="G101" s="16">
        <v>1974</v>
      </c>
    </row>
    <row r="102" spans="1:7" ht="15" thickBot="1">
      <c r="A102" s="10" t="s">
        <v>97</v>
      </c>
      <c r="B102" s="11" t="s">
        <v>168</v>
      </c>
      <c r="C102" s="11">
        <v>0.68</v>
      </c>
      <c r="D102" s="13">
        <v>0.98</v>
      </c>
      <c r="E102" s="14"/>
      <c r="F102" s="15">
        <v>8810</v>
      </c>
      <c r="G102" s="16">
        <v>6443</v>
      </c>
    </row>
    <row r="103" spans="1:7" ht="15" thickBot="1">
      <c r="A103" s="10" t="s">
        <v>60</v>
      </c>
      <c r="B103" s="17" t="s">
        <v>169</v>
      </c>
      <c r="C103" s="17">
        <v>12</v>
      </c>
      <c r="D103" s="13">
        <v>0.98</v>
      </c>
      <c r="E103" s="14"/>
      <c r="F103" s="15">
        <v>15345</v>
      </c>
      <c r="G103" s="16">
        <v>11564</v>
      </c>
    </row>
    <row r="104" spans="1:7" ht="20.5" thickBot="1">
      <c r="A104" s="10" t="s">
        <v>137</v>
      </c>
      <c r="B104" s="17" t="s">
        <v>169</v>
      </c>
      <c r="C104" s="17">
        <v>1.7</v>
      </c>
      <c r="D104" s="13">
        <v>0.97</v>
      </c>
      <c r="E104" s="14"/>
      <c r="F104" s="15">
        <v>3838</v>
      </c>
      <c r="G104" s="16">
        <v>2503</v>
      </c>
    </row>
    <row r="105" spans="1:7" ht="15" thickBot="1">
      <c r="A105" s="10" t="s">
        <v>79</v>
      </c>
      <c r="B105" s="17" t="s">
        <v>169</v>
      </c>
      <c r="C105" s="17">
        <v>7</v>
      </c>
      <c r="D105" s="13">
        <v>0.99</v>
      </c>
      <c r="E105" s="14"/>
      <c r="F105" s="15">
        <v>11565</v>
      </c>
      <c r="G105" s="16">
        <v>9178</v>
      </c>
    </row>
    <row r="106" spans="1:7" ht="15" thickBot="1">
      <c r="A106" s="10" t="s">
        <v>63</v>
      </c>
      <c r="B106" s="17" t="s">
        <v>169</v>
      </c>
      <c r="C106" s="17">
        <v>10</v>
      </c>
      <c r="D106" s="13">
        <v>0.96</v>
      </c>
      <c r="E106" s="14"/>
      <c r="F106" s="15">
        <v>14731</v>
      </c>
      <c r="G106" s="16">
        <v>10480</v>
      </c>
    </row>
    <row r="107" spans="1:7" ht="20.5" thickBot="1">
      <c r="A107" s="10" t="s">
        <v>18</v>
      </c>
      <c r="B107" s="11" t="s">
        <v>168</v>
      </c>
      <c r="C107" s="11">
        <v>22</v>
      </c>
      <c r="D107" s="13">
        <v>0.99</v>
      </c>
      <c r="E107" s="14"/>
      <c r="F107" s="15">
        <v>79348</v>
      </c>
      <c r="G107" s="16">
        <v>66079</v>
      </c>
    </row>
    <row r="108" spans="1:7" ht="15" thickBot="1">
      <c r="A108" s="10" t="s">
        <v>25</v>
      </c>
      <c r="B108" s="11" t="s">
        <v>168</v>
      </c>
      <c r="C108" s="11">
        <v>13</v>
      </c>
      <c r="D108" s="13">
        <v>0.99</v>
      </c>
      <c r="E108" s="14"/>
      <c r="F108" s="15">
        <v>53572</v>
      </c>
      <c r="G108" s="16">
        <v>35820</v>
      </c>
    </row>
    <row r="109" spans="1:7" ht="15" thickBot="1">
      <c r="A109" s="10" t="s">
        <v>43</v>
      </c>
      <c r="B109" s="17" t="s">
        <v>169</v>
      </c>
      <c r="C109" s="17">
        <v>15</v>
      </c>
      <c r="D109" s="13">
        <v>0.99</v>
      </c>
      <c r="E109" s="14"/>
      <c r="F109" s="15">
        <v>24909</v>
      </c>
      <c r="G109" s="16">
        <v>21432</v>
      </c>
    </row>
    <row r="110" spans="1:7" ht="20.5" thickBot="1">
      <c r="A110" s="10" t="s">
        <v>101</v>
      </c>
      <c r="B110" s="17" t="s">
        <v>169</v>
      </c>
      <c r="C110" s="17">
        <v>9</v>
      </c>
      <c r="D110" s="13">
        <v>0.98</v>
      </c>
      <c r="E110" s="14"/>
      <c r="F110" s="15">
        <v>7970</v>
      </c>
      <c r="G110" s="16">
        <v>6502</v>
      </c>
    </row>
    <row r="111" spans="1:7" ht="15" thickBot="1">
      <c r="A111" s="10" t="s">
        <v>16</v>
      </c>
      <c r="B111" s="17" t="s">
        <v>169</v>
      </c>
      <c r="C111" s="17">
        <v>14</v>
      </c>
      <c r="D111" s="13">
        <v>0.98</v>
      </c>
      <c r="E111" s="14"/>
      <c r="F111" s="15">
        <v>83986</v>
      </c>
      <c r="G111" s="16">
        <v>70392</v>
      </c>
    </row>
    <row r="112" spans="1:7" ht="15" thickBot="1">
      <c r="A112" s="10" t="s">
        <v>74</v>
      </c>
      <c r="B112" s="11" t="s">
        <v>168</v>
      </c>
      <c r="C112" s="11">
        <v>5</v>
      </c>
      <c r="D112" s="13">
        <v>0.98</v>
      </c>
      <c r="E112" s="14"/>
      <c r="F112" s="15">
        <v>12352</v>
      </c>
      <c r="G112" s="16">
        <v>10573</v>
      </c>
    </row>
    <row r="113" spans="1:7" ht="15" thickBot="1">
      <c r="A113" s="10" t="s">
        <v>54</v>
      </c>
      <c r="B113" s="17" t="s">
        <v>171</v>
      </c>
      <c r="C113" s="17">
        <v>7</v>
      </c>
      <c r="D113" s="13">
        <v>0.98</v>
      </c>
      <c r="E113" s="14"/>
      <c r="F113" s="15">
        <v>16836</v>
      </c>
      <c r="G113" s="16">
        <v>10221</v>
      </c>
    </row>
    <row r="114" spans="1:7" ht="15" thickBot="1">
      <c r="A114" s="10" t="s">
        <v>95</v>
      </c>
      <c r="B114" s="17" t="s">
        <v>171</v>
      </c>
      <c r="C114" s="17">
        <v>14</v>
      </c>
      <c r="D114" s="13">
        <v>0.97</v>
      </c>
      <c r="E114" s="14"/>
      <c r="F114" s="15">
        <v>8786</v>
      </c>
      <c r="G114" s="16">
        <v>7482</v>
      </c>
    </row>
    <row r="115" spans="1:7" ht="15" thickBot="1">
      <c r="A115" s="10" t="s">
        <v>85</v>
      </c>
      <c r="B115" s="17" t="s">
        <v>169</v>
      </c>
      <c r="C115" s="17">
        <v>14</v>
      </c>
      <c r="D115" s="13">
        <v>0.99</v>
      </c>
      <c r="E115" s="14"/>
      <c r="F115" s="15">
        <v>10576</v>
      </c>
      <c r="G115" s="16">
        <v>7965</v>
      </c>
    </row>
    <row r="116" spans="1:7" ht="15" thickBot="1">
      <c r="A116" s="10" t="s">
        <v>53</v>
      </c>
      <c r="B116" s="17" t="s">
        <v>169</v>
      </c>
      <c r="C116" s="17">
        <v>10</v>
      </c>
      <c r="D116" s="13">
        <v>0.98</v>
      </c>
      <c r="E116" s="14"/>
      <c r="F116" s="15">
        <v>17018</v>
      </c>
      <c r="G116" s="16">
        <v>13579</v>
      </c>
    </row>
    <row r="117" spans="1:7" ht="15" thickBot="1">
      <c r="A117" s="10" t="s">
        <v>136</v>
      </c>
      <c r="B117" s="17" t="s">
        <v>169</v>
      </c>
      <c r="C117" s="17">
        <v>9</v>
      </c>
      <c r="D117" s="13">
        <v>0.98</v>
      </c>
      <c r="E117" s="14"/>
      <c r="F117" s="15">
        <v>3979</v>
      </c>
      <c r="G117" s="16">
        <v>3484</v>
      </c>
    </row>
    <row r="118" spans="1:7" ht="15" thickBot="1">
      <c r="A118" s="10" t="s">
        <v>77</v>
      </c>
      <c r="B118" s="17" t="s">
        <v>169</v>
      </c>
      <c r="C118" s="17">
        <v>5</v>
      </c>
      <c r="D118" s="13">
        <v>0.99</v>
      </c>
      <c r="E118" s="14"/>
      <c r="F118" s="15">
        <v>11694</v>
      </c>
      <c r="G118" s="16">
        <v>9482</v>
      </c>
    </row>
    <row r="119" spans="1:7" ht="15" thickBot="1">
      <c r="A119" s="10" t="s">
        <v>162</v>
      </c>
      <c r="B119" s="17" t="s">
        <v>169</v>
      </c>
      <c r="C119" s="17">
        <v>0.19</v>
      </c>
      <c r="D119" s="13">
        <v>0.97</v>
      </c>
      <c r="E119" s="14"/>
      <c r="F119" s="15">
        <v>1077</v>
      </c>
      <c r="G119" s="19">
        <v>767</v>
      </c>
    </row>
    <row r="120" spans="1:7" ht="15" thickBot="1">
      <c r="A120" s="10" t="s">
        <v>90</v>
      </c>
      <c r="B120" s="17" t="s">
        <v>171</v>
      </c>
      <c r="C120" s="17">
        <v>22</v>
      </c>
      <c r="D120" s="13">
        <v>0.98</v>
      </c>
      <c r="E120" s="14"/>
      <c r="F120" s="15">
        <v>9386</v>
      </c>
      <c r="G120" s="16">
        <v>8005</v>
      </c>
    </row>
    <row r="121" spans="1:7" ht="15" thickBot="1">
      <c r="A121" s="10" t="s">
        <v>148</v>
      </c>
      <c r="B121" s="11" t="s">
        <v>168</v>
      </c>
      <c r="C121" s="11">
        <v>16</v>
      </c>
      <c r="D121" s="13">
        <v>0.98</v>
      </c>
      <c r="E121" s="14"/>
      <c r="F121" s="15">
        <v>3022</v>
      </c>
      <c r="G121" s="16">
        <v>2303</v>
      </c>
    </row>
    <row r="122" spans="1:7" ht="15" thickBot="1">
      <c r="A122" s="10" t="s">
        <v>15</v>
      </c>
      <c r="B122" s="11" t="s">
        <v>168</v>
      </c>
      <c r="C122" s="11">
        <v>22</v>
      </c>
      <c r="D122" s="13">
        <v>0.98</v>
      </c>
      <c r="E122" s="14"/>
      <c r="F122" s="15">
        <v>85744</v>
      </c>
      <c r="G122" s="16">
        <v>65018</v>
      </c>
    </row>
    <row r="123" spans="1:7" ht="15" thickBot="1">
      <c r="A123" s="10" t="s">
        <v>30</v>
      </c>
      <c r="B123" s="11" t="s">
        <v>168</v>
      </c>
      <c r="C123" s="11">
        <v>33</v>
      </c>
      <c r="D123" s="13">
        <v>0.99</v>
      </c>
      <c r="E123" s="14"/>
      <c r="F123" s="15">
        <v>44212</v>
      </c>
      <c r="G123" s="16">
        <v>38048</v>
      </c>
    </row>
    <row r="124" spans="1:7" ht="15" thickBot="1">
      <c r="A124" s="10" t="s">
        <v>153</v>
      </c>
      <c r="B124" s="17" t="s">
        <v>171</v>
      </c>
      <c r="C124" s="17">
        <v>4</v>
      </c>
      <c r="D124" s="13">
        <v>0.98</v>
      </c>
      <c r="E124" s="14"/>
      <c r="F124" s="15">
        <v>2226</v>
      </c>
      <c r="G124" s="16">
        <v>1863</v>
      </c>
    </row>
    <row r="125" spans="1:7" ht="15" thickBot="1">
      <c r="A125" s="10" t="s">
        <v>113</v>
      </c>
      <c r="B125" s="17" t="s">
        <v>169</v>
      </c>
      <c r="C125" s="17">
        <v>6</v>
      </c>
      <c r="D125" s="13">
        <v>0.97</v>
      </c>
      <c r="E125" s="14"/>
      <c r="F125" s="15">
        <v>6457</v>
      </c>
      <c r="G125" s="16">
        <v>4599</v>
      </c>
    </row>
    <row r="126" spans="1:7" ht="15" thickBot="1">
      <c r="A126" s="10" t="s">
        <v>138</v>
      </c>
      <c r="B126" s="17" t="s">
        <v>171</v>
      </c>
      <c r="C126" s="17">
        <v>6</v>
      </c>
      <c r="D126" s="13">
        <v>0.96</v>
      </c>
      <c r="E126" s="14"/>
      <c r="F126" s="15">
        <v>3743</v>
      </c>
      <c r="G126" s="16">
        <v>2535</v>
      </c>
    </row>
    <row r="127" spans="1:7" ht="15" thickBot="1">
      <c r="A127" s="10" t="s">
        <v>39</v>
      </c>
      <c r="B127" s="17" t="s">
        <v>169</v>
      </c>
      <c r="C127" s="17">
        <v>4</v>
      </c>
      <c r="D127" s="13">
        <v>0.98</v>
      </c>
      <c r="E127" s="14"/>
      <c r="F127" s="15">
        <v>29713</v>
      </c>
      <c r="G127" s="16">
        <v>21033</v>
      </c>
    </row>
    <row r="128" spans="1:7" ht="15" thickBot="1">
      <c r="A128" s="10" t="s">
        <v>76</v>
      </c>
      <c r="B128" s="17" t="s">
        <v>171</v>
      </c>
      <c r="C128" s="17">
        <v>39</v>
      </c>
      <c r="D128" s="13">
        <v>0.98</v>
      </c>
      <c r="E128" s="14"/>
      <c r="F128" s="15">
        <v>11638</v>
      </c>
      <c r="G128" s="16">
        <v>10112</v>
      </c>
    </row>
    <row r="129" spans="1:7" ht="15" thickBot="1">
      <c r="A129" s="10" t="s">
        <v>155</v>
      </c>
      <c r="B129" s="11" t="s">
        <v>168</v>
      </c>
      <c r="C129" s="11">
        <v>20</v>
      </c>
      <c r="D129" s="13">
        <v>0.96</v>
      </c>
      <c r="E129" s="14"/>
      <c r="F129" s="15">
        <v>1906</v>
      </c>
      <c r="G129" s="16">
        <v>1401</v>
      </c>
    </row>
    <row r="130" spans="1:7" ht="15" thickBot="1">
      <c r="A130" s="10" t="s">
        <v>75</v>
      </c>
      <c r="B130" s="11" t="s">
        <v>168</v>
      </c>
      <c r="C130" s="11">
        <v>15</v>
      </c>
      <c r="D130" s="13">
        <v>0.99</v>
      </c>
      <c r="E130" s="14"/>
      <c r="F130" s="15">
        <v>11978</v>
      </c>
      <c r="G130" s="16">
        <v>9297</v>
      </c>
    </row>
    <row r="131" spans="1:7" ht="15" thickBot="1">
      <c r="A131" s="10" t="s">
        <v>143</v>
      </c>
      <c r="B131" s="11" t="s">
        <v>168</v>
      </c>
      <c r="C131" s="11">
        <v>25</v>
      </c>
      <c r="D131" s="13">
        <v>0.98</v>
      </c>
      <c r="E131" s="14"/>
      <c r="F131" s="15">
        <v>3452</v>
      </c>
      <c r="G131" s="16">
        <v>2455</v>
      </c>
    </row>
    <row r="132" spans="1:7" ht="15" thickBot="1">
      <c r="A132" s="10" t="s">
        <v>163</v>
      </c>
      <c r="B132" s="11" t="s">
        <v>168</v>
      </c>
      <c r="C132" s="11">
        <v>19</v>
      </c>
      <c r="D132" s="13">
        <v>0.95</v>
      </c>
      <c r="E132" s="14"/>
      <c r="F132" s="20">
        <v>884</v>
      </c>
      <c r="G132" s="19">
        <v>690</v>
      </c>
    </row>
    <row r="133" spans="1:7" ht="15" thickBot="1">
      <c r="A133" s="10" t="s">
        <v>100</v>
      </c>
      <c r="B133" s="17" t="s">
        <v>169</v>
      </c>
      <c r="C133" s="17">
        <v>9</v>
      </c>
      <c r="D133" s="13">
        <v>0.97</v>
      </c>
      <c r="E133" s="14"/>
      <c r="F133" s="15">
        <v>7937</v>
      </c>
      <c r="G133" s="16">
        <v>6025</v>
      </c>
    </row>
    <row r="134" spans="1:7" ht="15" thickBot="1">
      <c r="A134" s="10" t="s">
        <v>139</v>
      </c>
      <c r="B134" s="17" t="s">
        <v>169</v>
      </c>
      <c r="C134" s="17">
        <v>3</v>
      </c>
      <c r="D134" s="13">
        <v>0.98</v>
      </c>
      <c r="E134" s="14"/>
      <c r="F134" s="15">
        <v>3769</v>
      </c>
      <c r="G134" s="16">
        <v>3129</v>
      </c>
    </row>
    <row r="135" spans="1:7" ht="15" thickBot="1">
      <c r="A135" s="10" t="s">
        <v>130</v>
      </c>
      <c r="B135" s="17" t="s">
        <v>171</v>
      </c>
      <c r="C135" s="17">
        <v>3</v>
      </c>
      <c r="D135" s="13">
        <v>0.97</v>
      </c>
      <c r="E135" s="14"/>
      <c r="F135" s="15">
        <v>4189</v>
      </c>
      <c r="G135" s="16">
        <v>2951</v>
      </c>
    </row>
    <row r="136" spans="1:7" ht="15" thickBot="1">
      <c r="A136" s="10" t="s">
        <v>129</v>
      </c>
      <c r="B136" s="11" t="s">
        <v>168</v>
      </c>
      <c r="C136" s="11">
        <v>10</v>
      </c>
      <c r="D136" s="13">
        <v>0.98</v>
      </c>
      <c r="E136" s="14"/>
      <c r="F136" s="15">
        <v>4348</v>
      </c>
      <c r="G136" s="16">
        <v>3120</v>
      </c>
    </row>
    <row r="137" spans="1:7" ht="15" thickBot="1">
      <c r="A137" s="10" t="s">
        <v>47</v>
      </c>
      <c r="B137" s="17" t="s">
        <v>171</v>
      </c>
      <c r="C137" s="17">
        <v>0.16</v>
      </c>
      <c r="D137" s="13">
        <v>0.97</v>
      </c>
      <c r="E137" s="14"/>
      <c r="F137" s="15">
        <v>21253</v>
      </c>
      <c r="G137" s="16">
        <v>17131</v>
      </c>
    </row>
    <row r="138" spans="1:7" ht="15" thickBot="1">
      <c r="A138" s="10" t="s">
        <v>57</v>
      </c>
      <c r="B138" s="17" t="s">
        <v>169</v>
      </c>
      <c r="C138" s="17">
        <v>7</v>
      </c>
      <c r="D138" s="13">
        <v>0.98</v>
      </c>
      <c r="E138" s="14"/>
      <c r="F138" s="15">
        <v>15987</v>
      </c>
      <c r="G138" s="16">
        <v>12152</v>
      </c>
    </row>
    <row r="139" spans="1:7" ht="15" thickBot="1">
      <c r="A139" s="10" t="s">
        <v>82</v>
      </c>
      <c r="B139" s="17" t="s">
        <v>171</v>
      </c>
      <c r="C139" s="17">
        <v>0.44</v>
      </c>
      <c r="D139" s="13">
        <v>0.98</v>
      </c>
      <c r="E139" s="14"/>
      <c r="F139" s="15">
        <v>10651</v>
      </c>
      <c r="G139" s="16">
        <v>8288</v>
      </c>
    </row>
    <row r="140" spans="1:7" ht="15" thickBot="1">
      <c r="A140" s="10" t="s">
        <v>104</v>
      </c>
      <c r="B140" s="17" t="s">
        <v>171</v>
      </c>
      <c r="C140" s="17">
        <v>25</v>
      </c>
      <c r="D140" s="13">
        <v>0.98</v>
      </c>
      <c r="E140" s="14"/>
      <c r="F140" s="15">
        <v>7847</v>
      </c>
      <c r="G140" s="16">
        <v>6737</v>
      </c>
    </row>
    <row r="141" spans="1:7" ht="15" thickBot="1">
      <c r="A141" s="10" t="s">
        <v>147</v>
      </c>
      <c r="B141" s="17" t="s">
        <v>169</v>
      </c>
      <c r="C141" s="17">
        <v>1.6</v>
      </c>
      <c r="D141" s="13">
        <v>0.96</v>
      </c>
      <c r="E141" s="14"/>
      <c r="F141" s="15">
        <v>2965</v>
      </c>
      <c r="G141" s="16">
        <v>2434</v>
      </c>
    </row>
    <row r="142" spans="1:7" ht="15" thickBot="1">
      <c r="A142" s="10" t="s">
        <v>41</v>
      </c>
      <c r="B142" s="17" t="s">
        <v>169</v>
      </c>
      <c r="C142" s="17">
        <v>6</v>
      </c>
      <c r="D142" s="13">
        <v>0.98</v>
      </c>
      <c r="E142" s="14"/>
      <c r="F142" s="15">
        <v>29538</v>
      </c>
      <c r="G142" s="16">
        <v>22009</v>
      </c>
    </row>
    <row r="143" spans="1:7" ht="15" thickBot="1">
      <c r="A143" s="10" t="s">
        <v>140</v>
      </c>
      <c r="B143" s="17" t="s">
        <v>169</v>
      </c>
      <c r="C143" s="17">
        <v>12</v>
      </c>
      <c r="D143" s="13">
        <v>0.98</v>
      </c>
      <c r="E143" s="14"/>
      <c r="F143" s="15">
        <v>3717</v>
      </c>
      <c r="G143" s="16">
        <v>3016</v>
      </c>
    </row>
    <row r="144" spans="1:7" ht="15" thickBot="1">
      <c r="A144" s="10" t="s">
        <v>127</v>
      </c>
      <c r="B144" s="11" t="s">
        <v>168</v>
      </c>
      <c r="C144" s="11">
        <v>5</v>
      </c>
      <c r="D144" s="13">
        <v>0.98</v>
      </c>
      <c r="E144" s="14"/>
      <c r="F144" s="15">
        <v>4344</v>
      </c>
      <c r="G144" s="16">
        <v>3083</v>
      </c>
    </row>
    <row r="145" spans="1:7" ht="15" thickBot="1">
      <c r="A145" s="10" t="s">
        <v>61</v>
      </c>
      <c r="B145" s="17" t="s">
        <v>171</v>
      </c>
      <c r="C145" s="17">
        <v>27</v>
      </c>
      <c r="D145" s="13">
        <v>0.99</v>
      </c>
      <c r="E145" s="14"/>
      <c r="F145" s="15">
        <v>15362</v>
      </c>
      <c r="G145" s="16">
        <v>11675</v>
      </c>
    </row>
    <row r="146" spans="1:7" ht="15" thickBot="1">
      <c r="A146" s="10" t="s">
        <v>71</v>
      </c>
      <c r="B146" s="17" t="s">
        <v>169</v>
      </c>
      <c r="C146" s="17">
        <v>5</v>
      </c>
      <c r="D146" s="13">
        <v>0.99</v>
      </c>
      <c r="E146" s="14"/>
      <c r="F146" s="15">
        <v>12723</v>
      </c>
      <c r="G146" s="16">
        <v>10714</v>
      </c>
    </row>
    <row r="147" spans="1:7" ht="15" thickBot="1">
      <c r="A147" s="10" t="s">
        <v>42</v>
      </c>
      <c r="B147" s="17" t="s">
        <v>169</v>
      </c>
      <c r="C147" s="17">
        <v>16</v>
      </c>
      <c r="D147" s="13">
        <v>0.97</v>
      </c>
      <c r="E147" s="14"/>
      <c r="F147" s="15">
        <v>28536</v>
      </c>
      <c r="G147" s="16">
        <v>22256</v>
      </c>
    </row>
    <row r="148" spans="1:7" ht="15" thickBot="1">
      <c r="A148" s="10" t="s">
        <v>27</v>
      </c>
      <c r="B148" s="17" t="s">
        <v>169</v>
      </c>
      <c r="C148" s="17">
        <v>21</v>
      </c>
      <c r="D148" s="13">
        <v>0.99</v>
      </c>
      <c r="E148" s="14"/>
      <c r="F148" s="15">
        <v>50408</v>
      </c>
      <c r="G148" s="16">
        <v>38995</v>
      </c>
    </row>
    <row r="149" spans="1:7" ht="15" thickBot="1">
      <c r="A149" s="10" t="s">
        <v>70</v>
      </c>
      <c r="B149" s="17" t="s">
        <v>171</v>
      </c>
      <c r="C149" s="17">
        <v>15</v>
      </c>
      <c r="D149" s="13">
        <v>0.97</v>
      </c>
      <c r="E149" s="14"/>
      <c r="F149" s="15">
        <v>13748</v>
      </c>
      <c r="G149" s="16">
        <v>10761</v>
      </c>
    </row>
    <row r="150" spans="1:7" ht="15" thickBot="1">
      <c r="A150" s="10" t="s">
        <v>151</v>
      </c>
      <c r="B150" s="11" t="s">
        <v>168</v>
      </c>
      <c r="C150" s="11">
        <v>7</v>
      </c>
      <c r="D150" s="13">
        <v>0.98</v>
      </c>
      <c r="E150" s="14"/>
      <c r="F150" s="15">
        <v>2584</v>
      </c>
      <c r="G150" s="16">
        <v>2129</v>
      </c>
    </row>
    <row r="151" spans="1:7" ht="20.5" thickBot="1">
      <c r="A151" s="10" t="s">
        <v>92</v>
      </c>
      <c r="B151" s="11" t="s">
        <v>168</v>
      </c>
      <c r="C151" s="11">
        <v>7</v>
      </c>
      <c r="D151" s="13">
        <v>0.97</v>
      </c>
      <c r="E151" s="14"/>
      <c r="F151" s="15">
        <v>9197</v>
      </c>
      <c r="G151" s="16">
        <v>6675</v>
      </c>
    </row>
    <row r="152" spans="1:7" ht="15" thickBot="1">
      <c r="A152" s="10" t="s">
        <v>72</v>
      </c>
      <c r="B152" s="17" t="s">
        <v>169</v>
      </c>
      <c r="C152" s="17">
        <v>6</v>
      </c>
      <c r="D152" s="13">
        <v>0.98</v>
      </c>
      <c r="E152" s="14"/>
      <c r="F152" s="15">
        <v>12473</v>
      </c>
      <c r="G152" s="16">
        <v>9562</v>
      </c>
    </row>
    <row r="153" spans="1:7" ht="15" thickBot="1">
      <c r="A153" s="10" t="s">
        <v>161</v>
      </c>
      <c r="B153" s="11" t="s">
        <v>168</v>
      </c>
      <c r="C153" s="11">
        <v>6</v>
      </c>
      <c r="D153" s="13">
        <v>0.98</v>
      </c>
      <c r="E153" s="14"/>
      <c r="F153" s="15">
        <v>1359</v>
      </c>
      <c r="G153" s="16">
        <v>1082</v>
      </c>
    </row>
    <row r="154" spans="1:7" ht="15" thickBot="1">
      <c r="A154" s="10" t="s">
        <v>152</v>
      </c>
      <c r="B154" s="17" t="s">
        <v>171</v>
      </c>
      <c r="C154" s="17">
        <v>0.27</v>
      </c>
      <c r="D154" s="13">
        <v>0.98</v>
      </c>
      <c r="E154" s="14"/>
      <c r="F154" s="15">
        <v>2228</v>
      </c>
      <c r="G154" s="16">
        <v>1608</v>
      </c>
    </row>
    <row r="155" spans="1:7" ht="15" thickBot="1">
      <c r="A155" s="10" t="s">
        <v>68</v>
      </c>
      <c r="B155" s="17" t="s">
        <v>171</v>
      </c>
      <c r="C155" s="17">
        <v>24</v>
      </c>
      <c r="D155" s="13">
        <v>0.99</v>
      </c>
      <c r="E155" s="14"/>
      <c r="F155" s="15">
        <v>14646</v>
      </c>
      <c r="G155" s="16">
        <v>10785</v>
      </c>
    </row>
    <row r="156" spans="1:7" ht="15" thickBot="1">
      <c r="A156" s="10" t="s">
        <v>35</v>
      </c>
      <c r="B156" s="17" t="s">
        <v>169</v>
      </c>
      <c r="C156" s="17">
        <v>10</v>
      </c>
      <c r="D156" s="13">
        <v>0.97</v>
      </c>
      <c r="E156" s="14"/>
      <c r="F156" s="15">
        <v>35593</v>
      </c>
      <c r="G156" s="16">
        <v>23962</v>
      </c>
    </row>
    <row r="157" spans="1:7" ht="15" thickBot="1">
      <c r="A157" s="10" t="s">
        <v>145</v>
      </c>
      <c r="B157" s="17" t="s">
        <v>169</v>
      </c>
      <c r="C157" s="17">
        <v>3</v>
      </c>
      <c r="D157" s="13">
        <v>0.98</v>
      </c>
      <c r="E157" s="14"/>
      <c r="F157" s="15">
        <v>3218</v>
      </c>
      <c r="G157" s="16">
        <v>2204</v>
      </c>
    </row>
    <row r="158" spans="1:7" ht="15" thickBot="1">
      <c r="A158" s="10" t="s">
        <v>121</v>
      </c>
      <c r="B158" s="17" t="s">
        <v>169</v>
      </c>
      <c r="C158" s="17">
        <v>5</v>
      </c>
      <c r="D158" s="13">
        <v>0.97</v>
      </c>
      <c r="E158" s="14"/>
      <c r="F158" s="15">
        <v>4905</v>
      </c>
      <c r="G158" s="16">
        <v>3707</v>
      </c>
    </row>
    <row r="159" spans="1:7" ht="15" thickBot="1">
      <c r="A159" s="10" t="s">
        <v>122</v>
      </c>
      <c r="B159" s="11" t="s">
        <v>168</v>
      </c>
      <c r="C159" s="11">
        <v>3</v>
      </c>
      <c r="D159" s="13">
        <v>0.98</v>
      </c>
      <c r="E159" s="14"/>
      <c r="F159" s="15">
        <v>4689</v>
      </c>
      <c r="G159" s="16">
        <v>2869</v>
      </c>
    </row>
    <row r="160" spans="1:7" ht="15" thickBot="1">
      <c r="A160" s="10" t="s">
        <v>93</v>
      </c>
      <c r="B160" s="17" t="s">
        <v>169</v>
      </c>
      <c r="C160" s="17">
        <v>8</v>
      </c>
      <c r="D160" s="13">
        <v>0.98</v>
      </c>
      <c r="E160" s="14"/>
      <c r="F160" s="15">
        <v>9129</v>
      </c>
      <c r="G160" s="16">
        <v>5802</v>
      </c>
    </row>
  </sheetData>
  <autoFilter ref="A1:G160" xr:uid="{B8290444-E68C-4C3A-9D4C-FE8C96E223FA}">
    <filterColumn colId="3" showButton="0"/>
    <sortState xmlns:xlrd2="http://schemas.microsoft.com/office/spreadsheetml/2017/richdata2" ref="A2:G160">
      <sortCondition ref="A1:A160"/>
    </sortState>
  </autoFilter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852A-0C2B-4FC8-9263-315784FC0D5B}">
  <dimension ref="A1:G160"/>
  <sheetViews>
    <sheetView topLeftCell="B43" workbookViewId="0">
      <selection activeCell="H89" sqref="H89"/>
    </sheetView>
  </sheetViews>
  <sheetFormatPr defaultRowHeight="14.5"/>
  <sheetData>
    <row r="1" spans="1:7" ht="15" thickBot="1">
      <c r="A1" s="1" t="s">
        <v>0</v>
      </c>
      <c r="B1" s="2" t="s">
        <v>1</v>
      </c>
      <c r="C1" s="2"/>
      <c r="D1" s="29" t="s">
        <v>2</v>
      </c>
      <c r="E1" s="29"/>
      <c r="F1" s="3" t="s">
        <v>3</v>
      </c>
      <c r="G1" s="3" t="s">
        <v>4</v>
      </c>
    </row>
    <row r="2" spans="1:7" ht="15" thickBot="1">
      <c r="A2" s="4" t="s">
        <v>99</v>
      </c>
      <c r="B2" s="22" t="s">
        <v>167</v>
      </c>
      <c r="C2" s="22">
        <v>56</v>
      </c>
      <c r="D2" s="6">
        <v>0.98</v>
      </c>
      <c r="E2" s="7"/>
      <c r="F2" s="8">
        <v>8187</v>
      </c>
      <c r="G2" s="9">
        <v>6104</v>
      </c>
    </row>
    <row r="3" spans="1:7" ht="15" thickBot="1">
      <c r="A3" s="10" t="s">
        <v>146</v>
      </c>
      <c r="B3" s="17" t="s">
        <v>167</v>
      </c>
      <c r="C3" s="17">
        <v>48</v>
      </c>
      <c r="D3" s="13">
        <v>0.98</v>
      </c>
      <c r="E3" s="14"/>
      <c r="F3" s="15">
        <v>3097</v>
      </c>
      <c r="G3" s="16">
        <v>2144</v>
      </c>
    </row>
    <row r="4" spans="1:7" ht="15" thickBot="1">
      <c r="A4" s="10" t="s">
        <v>123</v>
      </c>
      <c r="B4" s="17" t="s">
        <v>167</v>
      </c>
      <c r="C4" s="17">
        <v>73</v>
      </c>
      <c r="D4" s="13">
        <v>0.98</v>
      </c>
      <c r="E4" s="14"/>
      <c r="F4" s="15">
        <v>4590</v>
      </c>
      <c r="G4" s="16">
        <v>4021</v>
      </c>
    </row>
    <row r="5" spans="1:7" ht="15" thickBot="1">
      <c r="A5" s="10" t="s">
        <v>158</v>
      </c>
      <c r="B5" s="17" t="s">
        <v>167</v>
      </c>
      <c r="C5" s="17">
        <v>15</v>
      </c>
      <c r="D5" s="13">
        <v>0.99</v>
      </c>
      <c r="E5" s="14"/>
      <c r="F5" s="15">
        <v>1534</v>
      </c>
      <c r="G5" s="16">
        <v>1094</v>
      </c>
    </row>
    <row r="6" spans="1:7" ht="15" thickBot="1">
      <c r="A6" s="10" t="s">
        <v>52</v>
      </c>
      <c r="B6" s="17" t="s">
        <v>167</v>
      </c>
      <c r="C6" s="17">
        <v>0.5</v>
      </c>
      <c r="D6" s="13">
        <v>0.99</v>
      </c>
      <c r="E6" s="14"/>
      <c r="F6" s="15">
        <v>18082</v>
      </c>
      <c r="G6" s="16">
        <v>14622</v>
      </c>
    </row>
    <row r="7" spans="1:7" ht="15" thickBot="1">
      <c r="A7" s="10" t="s">
        <v>98</v>
      </c>
      <c r="B7" s="17" t="s">
        <v>167</v>
      </c>
      <c r="C7" s="17">
        <v>77</v>
      </c>
      <c r="D7" s="13">
        <v>0.99</v>
      </c>
      <c r="E7" s="14"/>
      <c r="F7" s="15">
        <v>8725</v>
      </c>
      <c r="G7" s="16">
        <v>6908</v>
      </c>
    </row>
    <row r="8" spans="1:7" ht="15" thickBot="1">
      <c r="A8" s="10" t="s">
        <v>33</v>
      </c>
      <c r="B8" s="17" t="s">
        <v>167</v>
      </c>
      <c r="C8" s="17">
        <v>43</v>
      </c>
      <c r="D8" s="13">
        <v>0.99</v>
      </c>
      <c r="E8" s="14"/>
      <c r="F8" s="15">
        <v>37627</v>
      </c>
      <c r="G8" s="16">
        <v>29762</v>
      </c>
    </row>
    <row r="9" spans="1:7" ht="15" thickBot="1">
      <c r="A9" s="10" t="s">
        <v>28</v>
      </c>
      <c r="B9" s="17" t="s">
        <v>167</v>
      </c>
      <c r="C9" s="17">
        <v>51</v>
      </c>
      <c r="D9" s="13">
        <v>0.99</v>
      </c>
      <c r="E9" s="14"/>
      <c r="F9" s="15">
        <v>50034</v>
      </c>
      <c r="G9" s="16">
        <v>37419</v>
      </c>
    </row>
    <row r="10" spans="1:7" ht="15" thickBot="1">
      <c r="A10" s="10" t="s">
        <v>114</v>
      </c>
      <c r="B10" s="17" t="s">
        <v>167</v>
      </c>
      <c r="C10" s="17">
        <v>28</v>
      </c>
      <c r="D10" s="13">
        <v>0.99</v>
      </c>
      <c r="E10" s="14"/>
      <c r="F10" s="15">
        <v>6477</v>
      </c>
      <c r="G10" s="16">
        <v>5686</v>
      </c>
    </row>
    <row r="11" spans="1:7" ht="15" thickBot="1">
      <c r="A11" s="10" t="s">
        <v>106</v>
      </c>
      <c r="B11" s="17" t="s">
        <v>167</v>
      </c>
      <c r="C11" s="17">
        <v>66</v>
      </c>
      <c r="D11" s="13">
        <v>0.99</v>
      </c>
      <c r="E11" s="14"/>
      <c r="F11" s="15">
        <v>7650</v>
      </c>
      <c r="G11" s="16">
        <v>5471</v>
      </c>
    </row>
    <row r="12" spans="1:7" ht="15" thickBot="1">
      <c r="A12" s="10" t="s">
        <v>22</v>
      </c>
      <c r="B12" s="11" t="s">
        <v>166</v>
      </c>
      <c r="C12" s="11">
        <v>22</v>
      </c>
      <c r="D12" s="13">
        <v>0.99</v>
      </c>
      <c r="E12" s="14"/>
      <c r="F12" s="15">
        <v>69987</v>
      </c>
      <c r="G12" s="16">
        <v>52909</v>
      </c>
    </row>
    <row r="13" spans="1:7" ht="15" thickBot="1">
      <c r="A13" s="10" t="s">
        <v>117</v>
      </c>
      <c r="B13" s="17" t="s">
        <v>167</v>
      </c>
      <c r="C13" s="17">
        <v>54</v>
      </c>
      <c r="D13" s="13">
        <v>0.99</v>
      </c>
      <c r="E13" s="14"/>
      <c r="F13" s="15">
        <v>5644</v>
      </c>
      <c r="G13" s="16">
        <v>4386</v>
      </c>
    </row>
    <row r="14" spans="1:7" ht="15" thickBot="1">
      <c r="A14" s="10" t="s">
        <v>105</v>
      </c>
      <c r="B14" s="17" t="s">
        <v>167</v>
      </c>
      <c r="C14" s="17">
        <v>80</v>
      </c>
      <c r="D14" s="13">
        <v>0.98</v>
      </c>
      <c r="E14" s="14"/>
      <c r="F14" s="15">
        <v>7616</v>
      </c>
      <c r="G14" s="16">
        <v>5475</v>
      </c>
    </row>
    <row r="15" spans="1:7" ht="15" thickBot="1">
      <c r="A15" s="10" t="s">
        <v>110</v>
      </c>
      <c r="B15" s="17" t="s">
        <v>167</v>
      </c>
      <c r="C15" s="17">
        <v>24</v>
      </c>
      <c r="D15" s="13">
        <v>0.98</v>
      </c>
      <c r="E15" s="14"/>
      <c r="F15" s="15">
        <v>6976</v>
      </c>
      <c r="G15" s="16">
        <v>5024</v>
      </c>
    </row>
    <row r="16" spans="1:7" ht="15" thickBot="1">
      <c r="A16" s="10" t="s">
        <v>49</v>
      </c>
      <c r="B16" s="17" t="s">
        <v>167</v>
      </c>
      <c r="C16" s="17">
        <v>36</v>
      </c>
      <c r="D16" s="13">
        <v>0.99</v>
      </c>
      <c r="E16" s="14"/>
      <c r="F16" s="15">
        <v>21163</v>
      </c>
      <c r="G16" s="16">
        <v>17639</v>
      </c>
    </row>
    <row r="17" spans="1:7" ht="15" thickBot="1">
      <c r="A17" s="10" t="s">
        <v>40</v>
      </c>
      <c r="B17" s="17" t="s">
        <v>167</v>
      </c>
      <c r="C17" s="17">
        <v>25</v>
      </c>
      <c r="D17" s="13">
        <v>0.99</v>
      </c>
      <c r="E17" s="14"/>
      <c r="F17" s="15">
        <v>29793</v>
      </c>
      <c r="G17" s="16">
        <v>20488</v>
      </c>
    </row>
    <row r="18" spans="1:7" ht="15" thickBot="1">
      <c r="A18" s="10" t="s">
        <v>87</v>
      </c>
      <c r="B18" s="17" t="s">
        <v>167</v>
      </c>
      <c r="C18" s="17">
        <v>4</v>
      </c>
      <c r="D18" s="13">
        <v>0.99</v>
      </c>
      <c r="E18" s="14"/>
      <c r="F18" s="15">
        <v>10560</v>
      </c>
      <c r="G18" s="16">
        <v>7115</v>
      </c>
    </row>
    <row r="19" spans="1:7" ht="15" thickBot="1">
      <c r="A19" s="10" t="s">
        <v>78</v>
      </c>
      <c r="B19" s="17" t="s">
        <v>167</v>
      </c>
      <c r="C19" s="17">
        <v>44</v>
      </c>
      <c r="D19" s="13">
        <v>0.99</v>
      </c>
      <c r="E19" s="14"/>
      <c r="F19" s="15">
        <v>11690</v>
      </c>
      <c r="G19" s="16">
        <v>10446</v>
      </c>
    </row>
    <row r="20" spans="1:7" ht="15" thickBot="1">
      <c r="A20" s="10" t="s">
        <v>154</v>
      </c>
      <c r="B20" s="11" t="s">
        <v>166</v>
      </c>
      <c r="C20" s="11">
        <v>13</v>
      </c>
      <c r="D20" s="13">
        <v>0.99</v>
      </c>
      <c r="E20" s="14"/>
      <c r="F20" s="15">
        <v>2172</v>
      </c>
      <c r="G20" s="16">
        <v>1528</v>
      </c>
    </row>
    <row r="21" spans="1:7" ht="15" thickBot="1">
      <c r="A21" s="10" t="s">
        <v>45</v>
      </c>
      <c r="B21" s="17" t="s">
        <v>167</v>
      </c>
      <c r="C21" s="17">
        <v>32</v>
      </c>
      <c r="D21" s="13">
        <v>0.99</v>
      </c>
      <c r="E21" s="14"/>
      <c r="F21" s="15">
        <v>23349</v>
      </c>
      <c r="G21" s="16">
        <v>18420</v>
      </c>
    </row>
    <row r="22" spans="1:7" ht="15" thickBot="1">
      <c r="A22" s="10" t="s">
        <v>128</v>
      </c>
      <c r="B22" s="17" t="s">
        <v>167</v>
      </c>
      <c r="C22" s="17">
        <v>42</v>
      </c>
      <c r="D22" s="13">
        <v>0.99</v>
      </c>
      <c r="E22" s="14"/>
      <c r="F22" s="15">
        <v>4370</v>
      </c>
      <c r="G22" s="16">
        <v>2250</v>
      </c>
    </row>
    <row r="23" spans="1:7" ht="15" thickBot="1">
      <c r="A23" s="10" t="s">
        <v>24</v>
      </c>
      <c r="B23" s="17" t="s">
        <v>167</v>
      </c>
      <c r="C23" s="17">
        <v>40</v>
      </c>
      <c r="D23" s="13">
        <v>0.99</v>
      </c>
      <c r="E23" s="14"/>
      <c r="F23" s="15">
        <v>53973</v>
      </c>
      <c r="G23" s="16">
        <v>39627</v>
      </c>
    </row>
    <row r="24" spans="1:7" ht="15" thickBot="1">
      <c r="A24" s="10" t="s">
        <v>37</v>
      </c>
      <c r="B24" s="17" t="s">
        <v>167</v>
      </c>
      <c r="C24" s="17">
        <v>56</v>
      </c>
      <c r="D24" s="13">
        <v>0.99</v>
      </c>
      <c r="E24" s="14"/>
      <c r="F24" s="15">
        <v>32212</v>
      </c>
      <c r="G24" s="16">
        <v>25882</v>
      </c>
    </row>
    <row r="25" spans="1:7" ht="15" thickBot="1">
      <c r="A25" s="10" t="s">
        <v>126</v>
      </c>
      <c r="B25" s="17" t="s">
        <v>167</v>
      </c>
      <c r="C25" s="17">
        <v>52</v>
      </c>
      <c r="D25" s="13">
        <v>0.98</v>
      </c>
      <c r="E25" s="14"/>
      <c r="F25" s="15">
        <v>4477</v>
      </c>
      <c r="G25" s="16">
        <v>3126</v>
      </c>
    </row>
    <row r="26" spans="1:7" ht="15" thickBot="1">
      <c r="A26" s="10" t="s">
        <v>10</v>
      </c>
      <c r="B26" s="11" t="s">
        <v>166</v>
      </c>
      <c r="C26" s="11">
        <v>17</v>
      </c>
      <c r="D26" s="13">
        <v>0.99</v>
      </c>
      <c r="E26" s="14"/>
      <c r="F26" s="15">
        <v>131847</v>
      </c>
      <c r="G26" s="16">
        <v>94558</v>
      </c>
    </row>
    <row r="27" spans="1:7" ht="20.5" thickBot="1">
      <c r="A27" s="10" t="s">
        <v>156</v>
      </c>
      <c r="B27" s="17" t="s">
        <v>167</v>
      </c>
      <c r="C27" s="17">
        <v>14</v>
      </c>
      <c r="D27" s="13">
        <v>0.98</v>
      </c>
      <c r="E27" s="14"/>
      <c r="F27" s="15">
        <v>1548</v>
      </c>
      <c r="G27" s="16">
        <v>1094</v>
      </c>
    </row>
    <row r="28" spans="1:7" ht="20.5" thickBot="1">
      <c r="A28" s="10" t="s">
        <v>89</v>
      </c>
      <c r="B28" s="17" t="s">
        <v>167</v>
      </c>
      <c r="C28" s="17">
        <v>59</v>
      </c>
      <c r="D28" s="13">
        <v>0.99</v>
      </c>
      <c r="E28" s="14"/>
      <c r="F28" s="15">
        <v>9938</v>
      </c>
      <c r="G28" s="16">
        <v>7077</v>
      </c>
    </row>
    <row r="29" spans="1:7" ht="15" thickBot="1">
      <c r="A29" s="10" t="s">
        <v>9</v>
      </c>
      <c r="B29" s="17" t="s">
        <v>167</v>
      </c>
      <c r="C29" s="17">
        <v>41</v>
      </c>
      <c r="D29" s="13">
        <v>0.99</v>
      </c>
      <c r="E29" s="14"/>
      <c r="F29" s="15">
        <v>143526</v>
      </c>
      <c r="G29" s="16">
        <v>112262</v>
      </c>
    </row>
    <row r="30" spans="1:7" ht="15" thickBot="1">
      <c r="A30" s="10" t="s">
        <v>26</v>
      </c>
      <c r="B30" s="11" t="s">
        <v>166</v>
      </c>
      <c r="C30" s="11">
        <v>38</v>
      </c>
      <c r="D30" s="13">
        <v>0.99</v>
      </c>
      <c r="E30" s="14"/>
      <c r="F30" s="15">
        <v>50950</v>
      </c>
      <c r="G30" s="16">
        <v>41876</v>
      </c>
    </row>
    <row r="31" spans="1:7" ht="15" thickBot="1">
      <c r="A31" s="10" t="s">
        <v>160</v>
      </c>
      <c r="B31" s="11" t="s">
        <v>166</v>
      </c>
      <c r="C31" s="11">
        <v>7</v>
      </c>
      <c r="D31" s="13">
        <v>0.99</v>
      </c>
      <c r="E31" s="14"/>
      <c r="F31" s="15">
        <v>1416</v>
      </c>
      <c r="G31" s="16">
        <v>1117</v>
      </c>
    </row>
    <row r="32" spans="1:7" ht="15" thickBot="1">
      <c r="A32" s="10" t="s">
        <v>13</v>
      </c>
      <c r="B32" s="11" t="s">
        <v>166</v>
      </c>
      <c r="C32" s="11">
        <v>71</v>
      </c>
      <c r="D32" s="13">
        <v>0.99</v>
      </c>
      <c r="E32" s="14"/>
      <c r="F32" s="15">
        <v>111045</v>
      </c>
      <c r="G32" s="16">
        <v>90234</v>
      </c>
    </row>
    <row r="33" spans="1:7" ht="15" thickBot="1">
      <c r="A33" s="10" t="s">
        <v>149</v>
      </c>
      <c r="B33" s="17" t="s">
        <v>167</v>
      </c>
      <c r="C33" s="17">
        <v>51</v>
      </c>
      <c r="D33" s="13">
        <v>0.98</v>
      </c>
      <c r="E33" s="14"/>
      <c r="F33" s="15">
        <v>2797</v>
      </c>
      <c r="G33" s="16">
        <v>1963</v>
      </c>
    </row>
    <row r="34" spans="1:7" ht="15" thickBot="1">
      <c r="A34" s="10" t="s">
        <v>7</v>
      </c>
      <c r="B34" s="11" t="s">
        <v>166</v>
      </c>
      <c r="C34" s="11">
        <v>11</v>
      </c>
      <c r="D34" s="13">
        <v>0.99</v>
      </c>
      <c r="E34" s="14"/>
      <c r="F34" s="15">
        <v>390772</v>
      </c>
      <c r="G34" s="16">
        <v>319681</v>
      </c>
    </row>
    <row r="35" spans="1:7" ht="15" thickBot="1">
      <c r="A35" s="10" t="s">
        <v>64</v>
      </c>
      <c r="B35" s="17" t="s">
        <v>167</v>
      </c>
      <c r="C35" s="17">
        <v>41</v>
      </c>
      <c r="D35" s="13">
        <v>0.99</v>
      </c>
      <c r="E35" s="14"/>
      <c r="F35" s="15">
        <v>14991</v>
      </c>
      <c r="G35" s="16">
        <v>11292</v>
      </c>
    </row>
    <row r="36" spans="1:7" ht="15" thickBot="1">
      <c r="A36" s="10" t="s">
        <v>58</v>
      </c>
      <c r="B36" s="17" t="s">
        <v>167</v>
      </c>
      <c r="C36" s="17">
        <v>48</v>
      </c>
      <c r="D36" s="13">
        <v>0.99</v>
      </c>
      <c r="E36" s="14"/>
      <c r="F36" s="15">
        <v>15891</v>
      </c>
      <c r="G36" s="16">
        <v>10482</v>
      </c>
    </row>
    <row r="37" spans="1:7" ht="15" thickBot="1">
      <c r="A37" s="10" t="s">
        <v>17</v>
      </c>
      <c r="B37" s="17" t="s">
        <v>167</v>
      </c>
      <c r="C37" s="17">
        <v>28</v>
      </c>
      <c r="D37" s="13">
        <v>0.99</v>
      </c>
      <c r="E37" s="14"/>
      <c r="F37" s="15">
        <v>79907</v>
      </c>
      <c r="G37" s="16">
        <v>61020</v>
      </c>
    </row>
    <row r="38" spans="1:7" ht="15" thickBot="1">
      <c r="A38" s="10" t="s">
        <v>111</v>
      </c>
      <c r="B38" s="17" t="s">
        <v>167</v>
      </c>
      <c r="C38" s="17">
        <v>42</v>
      </c>
      <c r="D38" s="13">
        <v>0.99</v>
      </c>
      <c r="E38" s="14"/>
      <c r="F38" s="15">
        <v>6972</v>
      </c>
      <c r="G38" s="16">
        <v>5305</v>
      </c>
    </row>
    <row r="39" spans="1:7" ht="15" thickBot="1">
      <c r="A39" s="10" t="s">
        <v>19</v>
      </c>
      <c r="B39" s="17" t="s">
        <v>167</v>
      </c>
      <c r="C39" s="17">
        <v>37</v>
      </c>
      <c r="D39" s="13">
        <v>0.99</v>
      </c>
      <c r="E39" s="14"/>
      <c r="F39" s="15">
        <v>76122</v>
      </c>
      <c r="G39" s="16">
        <v>52012</v>
      </c>
    </row>
    <row r="40" spans="1:7" ht="15" thickBot="1">
      <c r="A40" s="10" t="s">
        <v>115</v>
      </c>
      <c r="B40" s="17" t="s">
        <v>167</v>
      </c>
      <c r="C40" s="17">
        <v>46</v>
      </c>
      <c r="D40" s="13">
        <v>0.99</v>
      </c>
      <c r="E40" s="14"/>
      <c r="F40" s="15">
        <v>6026</v>
      </c>
      <c r="G40" s="16">
        <v>4597</v>
      </c>
    </row>
    <row r="41" spans="1:7" ht="15" thickBot="1">
      <c r="A41" s="10" t="s">
        <v>103</v>
      </c>
      <c r="B41" s="17" t="s">
        <v>167</v>
      </c>
      <c r="C41" s="17">
        <v>28</v>
      </c>
      <c r="D41" s="13">
        <v>0.99</v>
      </c>
      <c r="E41" s="14"/>
      <c r="F41" s="15">
        <v>7980</v>
      </c>
      <c r="G41" s="16">
        <v>6411</v>
      </c>
    </row>
    <row r="42" spans="1:7" ht="15" thickBot="1">
      <c r="A42" s="10" t="s">
        <v>109</v>
      </c>
      <c r="B42" s="17" t="s">
        <v>167</v>
      </c>
      <c r="C42" s="17">
        <v>63</v>
      </c>
      <c r="D42" s="13">
        <v>0.98</v>
      </c>
      <c r="E42" s="14"/>
      <c r="F42" s="15">
        <v>7332</v>
      </c>
      <c r="G42" s="16">
        <v>5042</v>
      </c>
    </row>
    <row r="43" spans="1:7" ht="15" thickBot="1">
      <c r="A43" s="10" t="s">
        <v>59</v>
      </c>
      <c r="B43" s="17" t="s">
        <v>167</v>
      </c>
      <c r="C43" s="17">
        <v>69</v>
      </c>
      <c r="D43" s="13">
        <v>0.99</v>
      </c>
      <c r="E43" s="14"/>
      <c r="F43" s="15">
        <v>15924</v>
      </c>
      <c r="G43" s="16">
        <v>13278</v>
      </c>
    </row>
    <row r="44" spans="1:7" ht="15" thickBot="1">
      <c r="A44" s="10" t="s">
        <v>80</v>
      </c>
      <c r="B44" s="17" t="s">
        <v>167</v>
      </c>
      <c r="C44" s="17">
        <v>19</v>
      </c>
      <c r="D44" s="13">
        <v>0.98</v>
      </c>
      <c r="E44" s="14"/>
      <c r="F44" s="15">
        <v>11449</v>
      </c>
      <c r="G44" s="16">
        <v>9169</v>
      </c>
    </row>
    <row r="45" spans="1:7" ht="15" thickBot="1">
      <c r="A45" s="10" t="s">
        <v>8</v>
      </c>
      <c r="B45" s="11" t="s">
        <v>166</v>
      </c>
      <c r="C45" s="11">
        <v>64</v>
      </c>
      <c r="D45" s="13">
        <v>0.99</v>
      </c>
      <c r="E45" s="14"/>
      <c r="F45" s="15">
        <v>367643</v>
      </c>
      <c r="G45" s="16">
        <v>319141</v>
      </c>
    </row>
    <row r="46" spans="1:7" ht="15" thickBot="1">
      <c r="A46" s="10" t="s">
        <v>102</v>
      </c>
      <c r="B46" s="17" t="s">
        <v>167</v>
      </c>
      <c r="C46" s="17">
        <v>47</v>
      </c>
      <c r="D46" s="13">
        <v>0.99</v>
      </c>
      <c r="E46" s="14"/>
      <c r="F46" s="15">
        <v>7952</v>
      </c>
      <c r="G46" s="16">
        <v>5062</v>
      </c>
    </row>
    <row r="47" spans="1:7" ht="15" thickBot="1">
      <c r="A47" s="10" t="s">
        <v>134</v>
      </c>
      <c r="B47" s="17" t="s">
        <v>167</v>
      </c>
      <c r="C47" s="17">
        <v>8</v>
      </c>
      <c r="D47" s="13">
        <v>0.99</v>
      </c>
      <c r="E47" s="14"/>
      <c r="F47" s="15">
        <v>4059</v>
      </c>
      <c r="G47" s="16">
        <v>3103</v>
      </c>
    </row>
    <row r="48" spans="1:7" ht="15" thickBot="1">
      <c r="A48" s="10" t="s">
        <v>36</v>
      </c>
      <c r="B48" s="11" t="s">
        <v>166</v>
      </c>
      <c r="C48" s="11">
        <v>38</v>
      </c>
      <c r="D48" s="13">
        <v>0.99</v>
      </c>
      <c r="E48" s="14"/>
      <c r="F48" s="15">
        <v>34911</v>
      </c>
      <c r="G48" s="16">
        <v>23105</v>
      </c>
    </row>
    <row r="49" spans="1:7" ht="15" thickBot="1">
      <c r="A49" s="10" t="s">
        <v>23</v>
      </c>
      <c r="B49" s="11" t="s">
        <v>166</v>
      </c>
      <c r="C49" s="11">
        <v>25</v>
      </c>
      <c r="D49" s="13">
        <v>0.99</v>
      </c>
      <c r="E49" s="14"/>
      <c r="F49" s="15">
        <v>68441</v>
      </c>
      <c r="G49" s="16">
        <v>57320</v>
      </c>
    </row>
    <row r="50" spans="1:7" ht="15" thickBot="1">
      <c r="A50" s="10" t="s">
        <v>120</v>
      </c>
      <c r="B50" s="17" t="s">
        <v>167</v>
      </c>
      <c r="C50" s="17">
        <v>11</v>
      </c>
      <c r="D50" s="13">
        <v>0.98</v>
      </c>
      <c r="E50" s="14"/>
      <c r="F50" s="15">
        <v>5105</v>
      </c>
      <c r="G50" s="16">
        <v>3661</v>
      </c>
    </row>
    <row r="51" spans="1:7" ht="15" thickBot="1">
      <c r="A51" s="10" t="s">
        <v>159</v>
      </c>
      <c r="B51" s="17" t="s">
        <v>167</v>
      </c>
      <c r="C51" s="17">
        <v>75</v>
      </c>
      <c r="D51" s="13">
        <v>0.98</v>
      </c>
      <c r="E51" s="14"/>
      <c r="F51" s="15">
        <v>1418</v>
      </c>
      <c r="G51" s="16">
        <v>1161</v>
      </c>
    </row>
    <row r="52" spans="1:7" ht="15" thickBot="1">
      <c r="A52" s="10" t="s">
        <v>38</v>
      </c>
      <c r="B52" s="17" t="s">
        <v>167</v>
      </c>
      <c r="C52" s="17">
        <v>49</v>
      </c>
      <c r="D52" s="13">
        <v>0.99</v>
      </c>
      <c r="E52" s="14"/>
      <c r="F52" s="15">
        <v>31319</v>
      </c>
      <c r="G52" s="16">
        <v>21961</v>
      </c>
    </row>
    <row r="53" spans="1:7" ht="15" thickBot="1">
      <c r="A53" s="10" t="s">
        <v>94</v>
      </c>
      <c r="B53" s="17" t="s">
        <v>167</v>
      </c>
      <c r="C53" s="17">
        <v>39</v>
      </c>
      <c r="D53" s="13">
        <v>0.99</v>
      </c>
      <c r="E53" s="14"/>
      <c r="F53" s="15">
        <v>9075</v>
      </c>
      <c r="G53" s="16">
        <v>6695</v>
      </c>
    </row>
    <row r="54" spans="1:7" ht="15" thickBot="1">
      <c r="A54" s="10" t="s">
        <v>91</v>
      </c>
      <c r="B54" s="17" t="s">
        <v>167</v>
      </c>
      <c r="C54" s="17">
        <v>40</v>
      </c>
      <c r="D54" s="13">
        <v>0.99</v>
      </c>
      <c r="E54" s="14"/>
      <c r="F54" s="15">
        <v>9368</v>
      </c>
      <c r="G54" s="16">
        <v>5992</v>
      </c>
    </row>
    <row r="55" spans="1:7" ht="15" thickBot="1">
      <c r="A55" s="10" t="s">
        <v>131</v>
      </c>
      <c r="B55" s="17" t="s">
        <v>167</v>
      </c>
      <c r="C55" s="17">
        <v>39</v>
      </c>
      <c r="D55" s="13">
        <v>0.99</v>
      </c>
      <c r="E55" s="14"/>
      <c r="F55" s="15">
        <v>4191</v>
      </c>
      <c r="G55" s="16">
        <v>3485</v>
      </c>
    </row>
    <row r="56" spans="1:7" ht="15" thickBot="1">
      <c r="A56" s="10" t="s">
        <v>67</v>
      </c>
      <c r="B56" s="17" t="s">
        <v>167</v>
      </c>
      <c r="C56" s="17">
        <v>65</v>
      </c>
      <c r="D56" s="13">
        <v>0.99</v>
      </c>
      <c r="E56" s="14"/>
      <c r="F56" s="15">
        <v>14686</v>
      </c>
      <c r="G56" s="16">
        <v>10098</v>
      </c>
    </row>
    <row r="57" spans="1:7" ht="15" thickBot="1">
      <c r="A57" s="10" t="s">
        <v>21</v>
      </c>
      <c r="B57" s="17" t="s">
        <v>167</v>
      </c>
      <c r="C57" s="17">
        <v>10</v>
      </c>
      <c r="D57" s="13">
        <v>0.99</v>
      </c>
      <c r="E57" s="14"/>
      <c r="F57" s="15">
        <v>71470</v>
      </c>
      <c r="G57" s="16">
        <v>61288</v>
      </c>
    </row>
    <row r="58" spans="1:7" ht="15" thickBot="1">
      <c r="A58" s="10" t="s">
        <v>32</v>
      </c>
      <c r="B58" s="17" t="s">
        <v>167</v>
      </c>
      <c r="C58" s="17">
        <v>42</v>
      </c>
      <c r="D58" s="13">
        <v>1</v>
      </c>
      <c r="E58" s="14"/>
      <c r="F58" s="15">
        <v>41288</v>
      </c>
      <c r="G58" s="16">
        <v>30904</v>
      </c>
    </row>
    <row r="59" spans="1:7" ht="15" thickBot="1">
      <c r="A59" s="10" t="s">
        <v>11</v>
      </c>
      <c r="B59" s="17" t="s">
        <v>167</v>
      </c>
      <c r="C59" s="17">
        <v>36</v>
      </c>
      <c r="D59" s="13">
        <v>0.99</v>
      </c>
      <c r="E59" s="14"/>
      <c r="F59" s="15">
        <v>128267</v>
      </c>
      <c r="G59" s="16">
        <v>114715</v>
      </c>
    </row>
    <row r="60" spans="1:7" ht="15" thickBot="1">
      <c r="A60" s="10" t="s">
        <v>84</v>
      </c>
      <c r="B60" s="17" t="s">
        <v>167</v>
      </c>
      <c r="C60" s="17">
        <v>71</v>
      </c>
      <c r="D60" s="13">
        <v>0.99</v>
      </c>
      <c r="E60" s="14"/>
      <c r="F60" s="15">
        <v>10659</v>
      </c>
      <c r="G60" s="16">
        <v>7994</v>
      </c>
    </row>
    <row r="61" spans="1:7" ht="15" thickBot="1">
      <c r="A61" s="10" t="s">
        <v>5</v>
      </c>
      <c r="B61" s="11" t="s">
        <v>166</v>
      </c>
      <c r="C61" s="11">
        <v>42</v>
      </c>
      <c r="D61" s="13">
        <v>0.99</v>
      </c>
      <c r="E61" s="14"/>
      <c r="F61" s="15">
        <v>520778</v>
      </c>
      <c r="G61" s="16">
        <v>457996</v>
      </c>
    </row>
    <row r="62" spans="1:7" ht="15" thickBot="1">
      <c r="A62" s="10" t="s">
        <v>56</v>
      </c>
      <c r="B62" s="17" t="s">
        <v>167</v>
      </c>
      <c r="C62" s="17">
        <v>64</v>
      </c>
      <c r="D62" s="13">
        <v>0.99</v>
      </c>
      <c r="E62" s="14"/>
      <c r="F62" s="15">
        <v>16307</v>
      </c>
      <c r="G62" s="16">
        <v>11448</v>
      </c>
    </row>
    <row r="63" spans="1:7" ht="15" thickBot="1">
      <c r="A63" s="10" t="s">
        <v>157</v>
      </c>
      <c r="B63" s="17" t="s">
        <v>167</v>
      </c>
      <c r="C63" s="17">
        <v>79</v>
      </c>
      <c r="D63" s="13">
        <v>0.98</v>
      </c>
      <c r="E63" s="14"/>
      <c r="F63" s="15">
        <v>1540</v>
      </c>
      <c r="G63" s="16">
        <v>1095</v>
      </c>
    </row>
    <row r="64" spans="1:7" ht="15" thickBot="1">
      <c r="A64" s="10" t="s">
        <v>31</v>
      </c>
      <c r="B64" s="17" t="s">
        <v>167</v>
      </c>
      <c r="C64" s="17">
        <v>26</v>
      </c>
      <c r="D64" s="13">
        <v>0.99</v>
      </c>
      <c r="E64" s="14"/>
      <c r="F64" s="15">
        <v>41468</v>
      </c>
      <c r="G64" s="16">
        <v>34446</v>
      </c>
    </row>
    <row r="65" spans="1:7" ht="15" thickBot="1">
      <c r="A65" s="10" t="s">
        <v>44</v>
      </c>
      <c r="B65" s="17" t="s">
        <v>167</v>
      </c>
      <c r="C65" s="17">
        <v>62</v>
      </c>
      <c r="D65" s="13">
        <v>0.99</v>
      </c>
      <c r="E65" s="14"/>
      <c r="F65" s="15">
        <v>23766</v>
      </c>
      <c r="G65" s="16">
        <v>15707</v>
      </c>
    </row>
    <row r="66" spans="1:7" ht="15" thickBot="1">
      <c r="A66" s="10" t="s">
        <v>86</v>
      </c>
      <c r="B66" s="17" t="s">
        <v>167</v>
      </c>
      <c r="C66" s="17">
        <v>33</v>
      </c>
      <c r="D66" s="13">
        <v>0.99</v>
      </c>
      <c r="E66" s="14"/>
      <c r="F66" s="15">
        <v>10580</v>
      </c>
      <c r="G66" s="16">
        <v>7890</v>
      </c>
    </row>
    <row r="67" spans="1:7" ht="15" thickBot="1">
      <c r="A67" s="10" t="s">
        <v>81</v>
      </c>
      <c r="B67" s="17" t="s">
        <v>167</v>
      </c>
      <c r="C67" s="17">
        <v>31</v>
      </c>
      <c r="D67" s="13">
        <v>0.99</v>
      </c>
      <c r="E67" s="14"/>
      <c r="F67" s="15">
        <v>11162</v>
      </c>
      <c r="G67" s="16">
        <v>9701</v>
      </c>
    </row>
    <row r="68" spans="1:7" ht="15" thickBot="1">
      <c r="A68" s="10" t="s">
        <v>6</v>
      </c>
      <c r="B68" s="11" t="s">
        <v>166</v>
      </c>
      <c r="C68" s="11">
        <v>16</v>
      </c>
      <c r="D68" s="13">
        <v>0.99</v>
      </c>
      <c r="E68" s="14"/>
      <c r="F68" s="15">
        <v>411206</v>
      </c>
      <c r="G68" s="16">
        <v>337729</v>
      </c>
    </row>
    <row r="69" spans="1:7" ht="20.5" thickBot="1">
      <c r="A69" s="10" t="s">
        <v>50</v>
      </c>
      <c r="B69" s="17" t="s">
        <v>167</v>
      </c>
      <c r="C69" s="17">
        <v>64</v>
      </c>
      <c r="D69" s="13">
        <v>0.99</v>
      </c>
      <c r="E69" s="14"/>
      <c r="F69" s="15">
        <v>20259</v>
      </c>
      <c r="G69" s="16">
        <v>17052</v>
      </c>
    </row>
    <row r="70" spans="1:7" ht="15" thickBot="1">
      <c r="A70" s="10" t="s">
        <v>14</v>
      </c>
      <c r="B70" s="17" t="s">
        <v>167</v>
      </c>
      <c r="C70" s="17">
        <v>45</v>
      </c>
      <c r="D70" s="13">
        <v>0.99</v>
      </c>
      <c r="E70" s="14"/>
      <c r="F70" s="15">
        <v>89787</v>
      </c>
      <c r="G70" s="16">
        <v>74400</v>
      </c>
    </row>
    <row r="71" spans="1:7" ht="15" thickBot="1">
      <c r="A71" s="10" t="s">
        <v>133</v>
      </c>
      <c r="B71" s="11" t="s">
        <v>166</v>
      </c>
      <c r="C71" s="11">
        <v>41</v>
      </c>
      <c r="D71" s="13">
        <v>0.99</v>
      </c>
      <c r="E71" s="14"/>
      <c r="F71" s="15">
        <v>4097</v>
      </c>
      <c r="G71" s="16">
        <v>3192</v>
      </c>
    </row>
    <row r="72" spans="1:7" ht="15" thickBot="1">
      <c r="A72" s="10" t="s">
        <v>69</v>
      </c>
      <c r="B72" s="17" t="s">
        <v>167</v>
      </c>
      <c r="C72" s="17">
        <v>73</v>
      </c>
      <c r="D72" s="13">
        <v>0.99</v>
      </c>
      <c r="E72" s="14"/>
      <c r="F72" s="15">
        <v>14135</v>
      </c>
      <c r="G72" s="16">
        <v>9439</v>
      </c>
    </row>
    <row r="73" spans="1:7" ht="15" thickBot="1">
      <c r="A73" s="10" t="s">
        <v>51</v>
      </c>
      <c r="B73" s="17" t="s">
        <v>167</v>
      </c>
      <c r="C73" s="17">
        <v>46</v>
      </c>
      <c r="D73" s="13">
        <v>0.99</v>
      </c>
      <c r="E73" s="14"/>
      <c r="F73" s="15">
        <v>19854</v>
      </c>
      <c r="G73" s="16">
        <v>12875</v>
      </c>
    </row>
    <row r="74" spans="1:7" ht="15" thickBot="1">
      <c r="A74" s="10" t="s">
        <v>73</v>
      </c>
      <c r="B74" s="17" t="s">
        <v>167</v>
      </c>
      <c r="C74" s="17">
        <v>51</v>
      </c>
      <c r="D74" s="13">
        <v>0.98</v>
      </c>
      <c r="E74" s="14"/>
      <c r="F74" s="15">
        <v>12532</v>
      </c>
      <c r="G74" s="16">
        <v>9607</v>
      </c>
    </row>
    <row r="75" spans="1:7" ht="15" thickBot="1">
      <c r="A75" s="10" t="s">
        <v>119</v>
      </c>
      <c r="B75" s="17" t="s">
        <v>167</v>
      </c>
      <c r="C75" s="17">
        <v>68</v>
      </c>
      <c r="D75" s="13">
        <v>0.99</v>
      </c>
      <c r="E75" s="14"/>
      <c r="F75" s="15">
        <v>5333</v>
      </c>
      <c r="G75" s="16">
        <v>3495</v>
      </c>
    </row>
    <row r="76" spans="1:7" ht="15" thickBot="1">
      <c r="A76" s="10" t="s">
        <v>12</v>
      </c>
      <c r="B76" s="11" t="s">
        <v>166</v>
      </c>
      <c r="C76" s="11">
        <v>20</v>
      </c>
      <c r="D76" s="13">
        <v>0.99</v>
      </c>
      <c r="E76" s="14"/>
      <c r="F76" s="15">
        <v>121709</v>
      </c>
      <c r="G76" s="16">
        <v>104925</v>
      </c>
    </row>
    <row r="77" spans="1:7" ht="15" thickBot="1">
      <c r="A77" s="10" t="s">
        <v>20</v>
      </c>
      <c r="B77" s="17" t="s">
        <v>167</v>
      </c>
      <c r="C77" s="17">
        <v>14</v>
      </c>
      <c r="D77" s="13">
        <v>0.99</v>
      </c>
      <c r="E77" s="14"/>
      <c r="F77" s="15">
        <v>74162</v>
      </c>
      <c r="G77" s="16">
        <v>55678</v>
      </c>
    </row>
    <row r="78" spans="1:7" ht="15" thickBot="1">
      <c r="A78" s="10" t="s">
        <v>132</v>
      </c>
      <c r="B78" s="17" t="s">
        <v>167</v>
      </c>
      <c r="C78" s="17">
        <v>51</v>
      </c>
      <c r="D78" s="13">
        <v>0.99</v>
      </c>
      <c r="E78" s="14"/>
      <c r="F78" s="15">
        <v>4144</v>
      </c>
      <c r="G78" s="16">
        <v>3250</v>
      </c>
    </row>
    <row r="79" spans="1:7" ht="15" thickBot="1">
      <c r="A79" s="10" t="s">
        <v>34</v>
      </c>
      <c r="B79" s="17" t="s">
        <v>167</v>
      </c>
      <c r="C79" s="17">
        <v>59</v>
      </c>
      <c r="D79" s="13">
        <v>0.99</v>
      </c>
      <c r="E79" s="14"/>
      <c r="F79" s="15">
        <v>37383</v>
      </c>
      <c r="G79" s="16">
        <v>31227</v>
      </c>
    </row>
    <row r="80" spans="1:7" ht="15" thickBot="1">
      <c r="A80" s="10" t="s">
        <v>107</v>
      </c>
      <c r="B80" s="17" t="s">
        <v>167</v>
      </c>
      <c r="C80" s="17">
        <v>53</v>
      </c>
      <c r="D80" s="13">
        <v>0.99</v>
      </c>
      <c r="E80" s="14"/>
      <c r="F80" s="15">
        <v>7592</v>
      </c>
      <c r="G80" s="16">
        <v>5723</v>
      </c>
    </row>
    <row r="81" spans="1:7" ht="15" thickBot="1">
      <c r="A81" s="10" t="s">
        <v>116</v>
      </c>
      <c r="B81" s="17" t="s">
        <v>167</v>
      </c>
      <c r="C81" s="17">
        <v>62</v>
      </c>
      <c r="D81" s="13">
        <v>0.99</v>
      </c>
      <c r="E81" s="14"/>
      <c r="F81" s="15">
        <v>5698</v>
      </c>
      <c r="G81" s="16">
        <v>4032</v>
      </c>
    </row>
    <row r="82" spans="1:7" ht="15" thickBot="1">
      <c r="A82" s="10" t="s">
        <v>108</v>
      </c>
      <c r="B82" s="11" t="s">
        <v>166</v>
      </c>
      <c r="C82" s="11">
        <v>5</v>
      </c>
      <c r="D82" s="13">
        <v>0.99</v>
      </c>
      <c r="E82" s="14"/>
      <c r="F82" s="15">
        <v>7554</v>
      </c>
      <c r="G82" s="16">
        <v>5380</v>
      </c>
    </row>
    <row r="83" spans="1:7" ht="15" thickBot="1">
      <c r="A83" s="10" t="s">
        <v>144</v>
      </c>
      <c r="B83" s="17" t="s">
        <v>167</v>
      </c>
      <c r="C83" s="17">
        <v>28</v>
      </c>
      <c r="D83" s="13">
        <v>0.98</v>
      </c>
      <c r="E83" s="14"/>
      <c r="F83" s="15">
        <v>3400</v>
      </c>
      <c r="G83" s="16">
        <v>2518</v>
      </c>
    </row>
    <row r="84" spans="1:7" ht="15" thickBot="1">
      <c r="A84" s="10" t="s">
        <v>135</v>
      </c>
      <c r="B84" s="17" t="s">
        <v>167</v>
      </c>
      <c r="C84" s="17">
        <v>41</v>
      </c>
      <c r="D84" s="13">
        <v>0.98</v>
      </c>
      <c r="E84" s="14"/>
      <c r="F84" s="15">
        <v>4034</v>
      </c>
      <c r="G84" s="16">
        <v>3054</v>
      </c>
    </row>
    <row r="85" spans="1:7" ht="15" thickBot="1">
      <c r="A85" s="10" t="s">
        <v>66</v>
      </c>
      <c r="B85" s="17" t="s">
        <v>167</v>
      </c>
      <c r="C85" s="17">
        <v>35</v>
      </c>
      <c r="D85" s="13">
        <v>0.99</v>
      </c>
      <c r="E85" s="14"/>
      <c r="F85" s="15">
        <v>14842</v>
      </c>
      <c r="G85" s="16">
        <v>10938</v>
      </c>
    </row>
    <row r="86" spans="1:7" ht="15" thickBot="1">
      <c r="A86" s="10" t="s">
        <v>96</v>
      </c>
      <c r="B86" s="17" t="s">
        <v>167</v>
      </c>
      <c r="C86" s="17">
        <v>42</v>
      </c>
      <c r="D86" s="13">
        <v>0.99</v>
      </c>
      <c r="E86" s="14"/>
      <c r="F86" s="15">
        <v>8988</v>
      </c>
      <c r="G86" s="16">
        <v>6719</v>
      </c>
    </row>
    <row r="87" spans="1:7" ht="15" thickBot="1">
      <c r="A87" s="10" t="s">
        <v>142</v>
      </c>
      <c r="B87" s="17" t="s">
        <v>167</v>
      </c>
      <c r="C87" s="17">
        <v>44</v>
      </c>
      <c r="D87" s="13">
        <v>0.98</v>
      </c>
      <c r="E87" s="14"/>
      <c r="F87" s="15">
        <v>3519</v>
      </c>
      <c r="G87" s="16">
        <v>2831</v>
      </c>
    </row>
    <row r="88" spans="1:7" ht="15" thickBot="1">
      <c r="A88" s="10" t="s">
        <v>46</v>
      </c>
      <c r="B88" s="17" t="s">
        <v>167</v>
      </c>
      <c r="C88" s="17">
        <v>30</v>
      </c>
      <c r="D88" s="13">
        <v>0.99</v>
      </c>
      <c r="E88" s="14"/>
      <c r="F88" s="15">
        <v>22474</v>
      </c>
      <c r="G88" s="16">
        <v>14914</v>
      </c>
    </row>
    <row r="89" spans="1:7" ht="15" thickBot="1">
      <c r="A89" s="10" t="s">
        <v>55</v>
      </c>
      <c r="B89" s="17" t="s">
        <v>167</v>
      </c>
      <c r="C89" s="17">
        <v>45</v>
      </c>
      <c r="D89" s="13">
        <v>0.99</v>
      </c>
      <c r="E89" s="14"/>
      <c r="F89" s="15">
        <v>16559</v>
      </c>
      <c r="G89" s="16">
        <v>12573</v>
      </c>
    </row>
    <row r="90" spans="1:7" ht="15" thickBot="1">
      <c r="A90" s="10" t="s">
        <v>48</v>
      </c>
      <c r="B90" s="11" t="s">
        <v>166</v>
      </c>
      <c r="C90" s="11">
        <v>24</v>
      </c>
      <c r="D90" s="13">
        <v>0.99</v>
      </c>
      <c r="E90" s="14"/>
      <c r="F90" s="15">
        <v>21091</v>
      </c>
      <c r="G90" s="16">
        <v>17631</v>
      </c>
    </row>
    <row r="91" spans="1:7" ht="15" thickBot="1">
      <c r="A91" s="10" t="s">
        <v>125</v>
      </c>
      <c r="B91" s="17" t="s">
        <v>167</v>
      </c>
      <c r="C91" s="17">
        <v>38</v>
      </c>
      <c r="D91" s="13">
        <v>0.99</v>
      </c>
      <c r="E91" s="14"/>
      <c r="F91" s="15">
        <v>4593</v>
      </c>
      <c r="G91" s="16">
        <v>3414</v>
      </c>
    </row>
    <row r="92" spans="1:7" ht="15" thickBot="1">
      <c r="A92" s="10" t="s">
        <v>118</v>
      </c>
      <c r="B92" s="17" t="s">
        <v>167</v>
      </c>
      <c r="C92" s="17">
        <v>24</v>
      </c>
      <c r="D92" s="13">
        <v>0.99</v>
      </c>
      <c r="E92" s="14"/>
      <c r="F92" s="15">
        <v>5581</v>
      </c>
      <c r="G92" s="16">
        <v>4043</v>
      </c>
    </row>
    <row r="93" spans="1:7" ht="15" thickBot="1">
      <c r="A93" s="10" t="s">
        <v>29</v>
      </c>
      <c r="B93" s="17" t="s">
        <v>167</v>
      </c>
      <c r="C93" s="17">
        <v>14</v>
      </c>
      <c r="D93" s="13">
        <v>0.99</v>
      </c>
      <c r="E93" s="14"/>
      <c r="F93" s="15">
        <v>45772</v>
      </c>
      <c r="G93" s="16">
        <v>36978</v>
      </c>
    </row>
    <row r="94" spans="1:7" ht="15" thickBot="1">
      <c r="A94" s="10" t="s">
        <v>62</v>
      </c>
      <c r="B94" s="17" t="s">
        <v>167</v>
      </c>
      <c r="C94" s="17">
        <v>59</v>
      </c>
      <c r="D94" s="13">
        <v>0.99</v>
      </c>
      <c r="E94" s="14"/>
      <c r="F94" s="15">
        <v>15363</v>
      </c>
      <c r="G94" s="16">
        <v>12964</v>
      </c>
    </row>
    <row r="95" spans="1:7" ht="15" thickBot="1">
      <c r="A95" s="10" t="s">
        <v>124</v>
      </c>
      <c r="B95" s="11" t="s">
        <v>166</v>
      </c>
      <c r="C95" s="11">
        <v>20</v>
      </c>
      <c r="D95" s="13">
        <v>0.98</v>
      </c>
      <c r="E95" s="14"/>
      <c r="F95" s="15">
        <v>4593</v>
      </c>
      <c r="G95" s="16">
        <v>3554</v>
      </c>
    </row>
    <row r="96" spans="1:7" ht="15" thickBot="1">
      <c r="A96" s="10" t="s">
        <v>65</v>
      </c>
      <c r="B96" s="17" t="s">
        <v>167</v>
      </c>
      <c r="C96" s="17">
        <v>53</v>
      </c>
      <c r="D96" s="13">
        <v>0.99</v>
      </c>
      <c r="E96" s="14"/>
      <c r="F96" s="15">
        <v>14798</v>
      </c>
      <c r="G96" s="16">
        <v>10499</v>
      </c>
    </row>
    <row r="97" spans="1:7" ht="15" thickBot="1">
      <c r="A97" s="10" t="s">
        <v>141</v>
      </c>
      <c r="B97" s="17" t="s">
        <v>167</v>
      </c>
      <c r="C97" s="17">
        <v>27</v>
      </c>
      <c r="D97" s="13">
        <v>0.99</v>
      </c>
      <c r="E97" s="14"/>
      <c r="F97" s="15">
        <v>3599</v>
      </c>
      <c r="G97" s="16">
        <v>2611</v>
      </c>
    </row>
    <row r="98" spans="1:7" ht="15" thickBot="1">
      <c r="A98" s="10" t="s">
        <v>88</v>
      </c>
      <c r="B98" s="17" t="s">
        <v>167</v>
      </c>
      <c r="C98" s="17">
        <v>22</v>
      </c>
      <c r="D98" s="13">
        <v>0.99</v>
      </c>
      <c r="E98" s="14"/>
      <c r="F98" s="15">
        <v>10370</v>
      </c>
      <c r="G98" s="16">
        <v>8908</v>
      </c>
    </row>
    <row r="99" spans="1:7" ht="15" thickBot="1">
      <c r="A99" s="10" t="s">
        <v>112</v>
      </c>
      <c r="B99" s="17" t="s">
        <v>167</v>
      </c>
      <c r="C99" s="17">
        <v>22</v>
      </c>
      <c r="D99" s="13">
        <v>0.99</v>
      </c>
      <c r="E99" s="14"/>
      <c r="F99" s="15">
        <v>6602</v>
      </c>
      <c r="G99" s="16">
        <v>5326</v>
      </c>
    </row>
    <row r="100" spans="1:7" ht="20.5" thickBot="1">
      <c r="A100" s="10" t="s">
        <v>83</v>
      </c>
      <c r="B100" s="17" t="s">
        <v>167</v>
      </c>
      <c r="C100" s="17">
        <v>21</v>
      </c>
      <c r="D100" s="13">
        <v>0.99</v>
      </c>
      <c r="E100" s="14"/>
      <c r="F100" s="15">
        <v>10778</v>
      </c>
      <c r="G100" s="16">
        <v>7336</v>
      </c>
    </row>
    <row r="101" spans="1:7" ht="15" thickBot="1">
      <c r="A101" s="10" t="s">
        <v>150</v>
      </c>
      <c r="B101" s="17" t="s">
        <v>167</v>
      </c>
      <c r="C101" s="17">
        <v>49</v>
      </c>
      <c r="D101" s="13">
        <v>0.98</v>
      </c>
      <c r="E101" s="14"/>
      <c r="F101" s="15">
        <v>2781</v>
      </c>
      <c r="G101" s="16">
        <v>2074</v>
      </c>
    </row>
    <row r="102" spans="1:7" ht="15" thickBot="1">
      <c r="A102" s="10" t="s">
        <v>97</v>
      </c>
      <c r="B102" s="17" t="s">
        <v>167</v>
      </c>
      <c r="C102" s="17">
        <v>12</v>
      </c>
      <c r="D102" s="13">
        <v>0.99</v>
      </c>
      <c r="E102" s="14"/>
      <c r="F102" s="15">
        <v>8871</v>
      </c>
      <c r="G102" s="16">
        <v>6488</v>
      </c>
    </row>
    <row r="103" spans="1:7" ht="15" thickBot="1">
      <c r="A103" s="10" t="s">
        <v>60</v>
      </c>
      <c r="B103" s="17" t="s">
        <v>167</v>
      </c>
      <c r="C103" s="17">
        <v>44</v>
      </c>
      <c r="D103" s="13">
        <v>0.99</v>
      </c>
      <c r="E103" s="14"/>
      <c r="F103" s="15">
        <v>15428</v>
      </c>
      <c r="G103" s="16">
        <v>11602</v>
      </c>
    </row>
    <row r="104" spans="1:7" ht="20.5" thickBot="1">
      <c r="A104" s="10" t="s">
        <v>137</v>
      </c>
      <c r="B104" s="17" t="s">
        <v>167</v>
      </c>
      <c r="C104" s="17">
        <v>51</v>
      </c>
      <c r="D104" s="13">
        <v>0.99</v>
      </c>
      <c r="E104" s="14"/>
      <c r="F104" s="15">
        <v>3920</v>
      </c>
      <c r="G104" s="16">
        <v>2554</v>
      </c>
    </row>
    <row r="105" spans="1:7" ht="15" thickBot="1">
      <c r="A105" s="10" t="s">
        <v>79</v>
      </c>
      <c r="B105" s="17" t="s">
        <v>167</v>
      </c>
      <c r="C105" s="17">
        <v>44</v>
      </c>
      <c r="D105" s="13">
        <v>0.99</v>
      </c>
      <c r="E105" s="14"/>
      <c r="F105" s="15">
        <v>11627</v>
      </c>
      <c r="G105" s="16">
        <v>9221</v>
      </c>
    </row>
    <row r="106" spans="1:7" ht="15" thickBot="1">
      <c r="A106" s="10" t="s">
        <v>63</v>
      </c>
      <c r="B106" s="17" t="s">
        <v>167</v>
      </c>
      <c r="C106" s="17">
        <v>67</v>
      </c>
      <c r="D106" s="13">
        <v>0.98</v>
      </c>
      <c r="E106" s="14"/>
      <c r="F106" s="15">
        <v>15151</v>
      </c>
      <c r="G106" s="16">
        <v>10721</v>
      </c>
    </row>
    <row r="107" spans="1:7" ht="20.5" thickBot="1">
      <c r="A107" s="10" t="s">
        <v>18</v>
      </c>
      <c r="B107" s="11" t="s">
        <v>166</v>
      </c>
      <c r="C107" s="11">
        <v>22</v>
      </c>
      <c r="D107" s="13">
        <v>0.99</v>
      </c>
      <c r="E107" s="14"/>
      <c r="F107" s="15">
        <v>79550</v>
      </c>
      <c r="G107" s="16">
        <v>66126</v>
      </c>
    </row>
    <row r="108" spans="1:7" ht="15" thickBot="1">
      <c r="A108" s="10" t="s">
        <v>25</v>
      </c>
      <c r="B108" s="11" t="s">
        <v>166</v>
      </c>
      <c r="C108" s="11">
        <v>11</v>
      </c>
      <c r="D108" s="13">
        <v>0.99</v>
      </c>
      <c r="E108" s="14"/>
      <c r="F108" s="15">
        <v>53778</v>
      </c>
      <c r="G108" s="16">
        <v>35830</v>
      </c>
    </row>
    <row r="109" spans="1:7" ht="15" thickBot="1">
      <c r="A109" s="10" t="s">
        <v>43</v>
      </c>
      <c r="B109" s="17" t="s">
        <v>167</v>
      </c>
      <c r="C109" s="17">
        <v>38</v>
      </c>
      <c r="D109" s="13">
        <v>1</v>
      </c>
      <c r="E109" s="14"/>
      <c r="F109" s="15">
        <v>25142</v>
      </c>
      <c r="G109" s="16">
        <v>21603</v>
      </c>
    </row>
    <row r="110" spans="1:7" ht="20.5" thickBot="1">
      <c r="A110" s="10" t="s">
        <v>101</v>
      </c>
      <c r="B110" s="17" t="s">
        <v>167</v>
      </c>
      <c r="C110" s="17">
        <v>39</v>
      </c>
      <c r="D110" s="13">
        <v>0.99</v>
      </c>
      <c r="E110" s="14"/>
      <c r="F110" s="15">
        <v>8057</v>
      </c>
      <c r="G110" s="16">
        <v>6556</v>
      </c>
    </row>
    <row r="111" spans="1:7" ht="15" thickBot="1">
      <c r="A111" s="10" t="s">
        <v>16</v>
      </c>
      <c r="B111" s="17" t="s">
        <v>167</v>
      </c>
      <c r="C111" s="17">
        <v>29</v>
      </c>
      <c r="D111" s="13">
        <v>0.99</v>
      </c>
      <c r="E111" s="14"/>
      <c r="F111" s="15">
        <v>84548</v>
      </c>
      <c r="G111" s="16">
        <v>70685</v>
      </c>
    </row>
    <row r="112" spans="1:7" ht="15" thickBot="1">
      <c r="A112" s="10" t="s">
        <v>74</v>
      </c>
      <c r="B112" s="17" t="s">
        <v>167</v>
      </c>
      <c r="C112" s="17">
        <v>6</v>
      </c>
      <c r="D112" s="13">
        <v>0.99</v>
      </c>
      <c r="E112" s="14"/>
      <c r="F112" s="15">
        <v>12432</v>
      </c>
      <c r="G112" s="16">
        <v>10610</v>
      </c>
    </row>
    <row r="113" spans="1:7" ht="15" thickBot="1">
      <c r="A113" s="10" t="s">
        <v>54</v>
      </c>
      <c r="B113" s="17" t="s">
        <v>167</v>
      </c>
      <c r="C113" s="17">
        <v>66</v>
      </c>
      <c r="D113" s="13">
        <v>0.99</v>
      </c>
      <c r="E113" s="14"/>
      <c r="F113" s="15">
        <v>16969</v>
      </c>
      <c r="G113" s="16">
        <v>10216</v>
      </c>
    </row>
    <row r="114" spans="1:7" ht="15" thickBot="1">
      <c r="A114" s="10" t="s">
        <v>95</v>
      </c>
      <c r="B114" s="17" t="s">
        <v>167</v>
      </c>
      <c r="C114" s="17">
        <v>76</v>
      </c>
      <c r="D114" s="13">
        <v>0.99</v>
      </c>
      <c r="E114" s="14"/>
      <c r="F114" s="15">
        <v>8941</v>
      </c>
      <c r="G114" s="16">
        <v>7605</v>
      </c>
    </row>
    <row r="115" spans="1:7" ht="15" thickBot="1">
      <c r="A115" s="10" t="s">
        <v>85</v>
      </c>
      <c r="B115" s="17" t="s">
        <v>167</v>
      </c>
      <c r="C115" s="17">
        <v>72</v>
      </c>
      <c r="D115" s="13">
        <v>0.99</v>
      </c>
      <c r="E115" s="14"/>
      <c r="F115" s="15">
        <v>10649</v>
      </c>
      <c r="G115" s="16">
        <v>7999</v>
      </c>
    </row>
    <row r="116" spans="1:7" ht="15" thickBot="1">
      <c r="A116" s="10" t="s">
        <v>53</v>
      </c>
      <c r="B116" s="17" t="s">
        <v>167</v>
      </c>
      <c r="C116" s="17">
        <v>57</v>
      </c>
      <c r="D116" s="13">
        <v>0.99</v>
      </c>
      <c r="E116" s="14"/>
      <c r="F116" s="15">
        <v>17235</v>
      </c>
      <c r="G116" s="16">
        <v>13728</v>
      </c>
    </row>
    <row r="117" spans="1:7" ht="15" thickBot="1">
      <c r="A117" s="10" t="s">
        <v>136</v>
      </c>
      <c r="B117" s="17" t="s">
        <v>167</v>
      </c>
      <c r="C117" s="17">
        <v>41</v>
      </c>
      <c r="D117" s="13">
        <v>0.98</v>
      </c>
      <c r="E117" s="14"/>
      <c r="F117" s="15">
        <v>4005</v>
      </c>
      <c r="G117" s="16">
        <v>3503</v>
      </c>
    </row>
    <row r="118" spans="1:7" ht="15" thickBot="1">
      <c r="A118" s="10" t="s">
        <v>77</v>
      </c>
      <c r="B118" s="17" t="s">
        <v>167</v>
      </c>
      <c r="C118" s="17">
        <v>42</v>
      </c>
      <c r="D118" s="13">
        <v>0.99</v>
      </c>
      <c r="E118" s="14"/>
      <c r="F118" s="15">
        <v>11767</v>
      </c>
      <c r="G118" s="16">
        <v>9713</v>
      </c>
    </row>
    <row r="119" spans="1:7" ht="15" thickBot="1">
      <c r="A119" s="10" t="s">
        <v>162</v>
      </c>
      <c r="B119" s="17" t="s">
        <v>167</v>
      </c>
      <c r="C119" s="17">
        <v>12</v>
      </c>
      <c r="D119" s="13">
        <v>0.98</v>
      </c>
      <c r="E119" s="14"/>
      <c r="F119" s="15">
        <v>1086</v>
      </c>
      <c r="G119" s="19">
        <v>762</v>
      </c>
    </row>
    <row r="120" spans="1:7" ht="15" thickBot="1">
      <c r="A120" s="10" t="s">
        <v>90</v>
      </c>
      <c r="B120" s="17" t="s">
        <v>167</v>
      </c>
      <c r="C120" s="17">
        <v>59</v>
      </c>
      <c r="D120" s="13">
        <v>0.99</v>
      </c>
      <c r="E120" s="14"/>
      <c r="F120" s="15">
        <v>9472</v>
      </c>
      <c r="G120" s="16">
        <v>8051</v>
      </c>
    </row>
    <row r="121" spans="1:7" ht="15" thickBot="1">
      <c r="A121" s="10" t="s">
        <v>148</v>
      </c>
      <c r="B121" s="11" t="s">
        <v>166</v>
      </c>
      <c r="C121" s="11">
        <v>7</v>
      </c>
      <c r="D121" s="13">
        <v>0.99</v>
      </c>
      <c r="E121" s="14"/>
      <c r="F121" s="15">
        <v>3041</v>
      </c>
      <c r="G121" s="16">
        <v>2313</v>
      </c>
    </row>
    <row r="122" spans="1:7" ht="15" thickBot="1">
      <c r="A122" s="10" t="s">
        <v>15</v>
      </c>
      <c r="B122" s="11" t="s">
        <v>166</v>
      </c>
      <c r="C122" s="11">
        <v>35</v>
      </c>
      <c r="D122" s="13">
        <v>0.99</v>
      </c>
      <c r="E122" s="14"/>
      <c r="F122" s="15">
        <v>85968</v>
      </c>
      <c r="G122" s="16">
        <v>64967</v>
      </c>
    </row>
    <row r="123" spans="1:7" ht="15" thickBot="1">
      <c r="A123" s="10" t="s">
        <v>30</v>
      </c>
      <c r="B123" s="11" t="s">
        <v>166</v>
      </c>
      <c r="C123" s="11">
        <v>40</v>
      </c>
      <c r="D123" s="13">
        <v>0.99</v>
      </c>
      <c r="E123" s="14"/>
      <c r="F123" s="15">
        <v>44263</v>
      </c>
      <c r="G123" s="16">
        <v>38020</v>
      </c>
    </row>
    <row r="124" spans="1:7" ht="15" thickBot="1">
      <c r="A124" s="10" t="s">
        <v>153</v>
      </c>
      <c r="B124" s="17" t="s">
        <v>167</v>
      </c>
      <c r="C124" s="17">
        <v>60</v>
      </c>
      <c r="D124" s="13">
        <v>0.99</v>
      </c>
      <c r="E124" s="14"/>
      <c r="F124" s="15">
        <v>2256</v>
      </c>
      <c r="G124" s="16">
        <v>1882</v>
      </c>
    </row>
    <row r="125" spans="1:7" ht="15" thickBot="1">
      <c r="A125" s="10" t="s">
        <v>113</v>
      </c>
      <c r="B125" s="17" t="s">
        <v>167</v>
      </c>
      <c r="C125" s="17">
        <v>20</v>
      </c>
      <c r="D125" s="13">
        <v>0.99</v>
      </c>
      <c r="E125" s="14"/>
      <c r="F125" s="15">
        <v>6547</v>
      </c>
      <c r="G125" s="16">
        <v>4657</v>
      </c>
    </row>
    <row r="126" spans="1:7" ht="15" thickBot="1">
      <c r="A126" s="10" t="s">
        <v>138</v>
      </c>
      <c r="B126" s="17" t="s">
        <v>167</v>
      </c>
      <c r="C126" s="17">
        <v>37</v>
      </c>
      <c r="D126" s="13">
        <v>0.99</v>
      </c>
      <c r="E126" s="14"/>
      <c r="F126" s="15">
        <v>3838</v>
      </c>
      <c r="G126" s="16">
        <v>2592</v>
      </c>
    </row>
    <row r="127" spans="1:7" ht="15" thickBot="1">
      <c r="A127" s="10" t="s">
        <v>39</v>
      </c>
      <c r="B127" s="17" t="s">
        <v>167</v>
      </c>
      <c r="C127" s="17">
        <v>22</v>
      </c>
      <c r="D127" s="13">
        <v>0.98</v>
      </c>
      <c r="E127" s="14"/>
      <c r="F127" s="15">
        <v>29764</v>
      </c>
      <c r="G127" s="16">
        <v>20959</v>
      </c>
    </row>
    <row r="128" spans="1:7" ht="15" thickBot="1">
      <c r="A128" s="10" t="s">
        <v>76</v>
      </c>
      <c r="B128" s="17" t="s">
        <v>167</v>
      </c>
      <c r="C128" s="17">
        <v>61</v>
      </c>
      <c r="D128" s="13">
        <v>0.99</v>
      </c>
      <c r="E128" s="14"/>
      <c r="F128" s="15">
        <v>11768</v>
      </c>
      <c r="G128" s="16">
        <v>10217</v>
      </c>
    </row>
    <row r="129" spans="1:7" ht="15" thickBot="1">
      <c r="A129" s="10" t="s">
        <v>155</v>
      </c>
      <c r="B129" s="11" t="s">
        <v>166</v>
      </c>
      <c r="C129" s="11">
        <v>16</v>
      </c>
      <c r="D129" s="13">
        <v>0.98</v>
      </c>
      <c r="E129" s="14"/>
      <c r="F129" s="15">
        <v>1953</v>
      </c>
      <c r="G129" s="16">
        <v>1421</v>
      </c>
    </row>
    <row r="130" spans="1:7" ht="15" thickBot="1">
      <c r="A130" s="10" t="s">
        <v>75</v>
      </c>
      <c r="B130" s="11" t="s">
        <v>166</v>
      </c>
      <c r="C130" s="11">
        <v>3</v>
      </c>
      <c r="D130" s="13">
        <v>0.99</v>
      </c>
      <c r="E130" s="14"/>
      <c r="F130" s="15">
        <v>12022</v>
      </c>
      <c r="G130" s="16">
        <v>9323</v>
      </c>
    </row>
    <row r="131" spans="1:7" ht="15" thickBot="1">
      <c r="A131" s="10" t="s">
        <v>143</v>
      </c>
      <c r="B131" s="11" t="s">
        <v>166</v>
      </c>
      <c r="C131" s="11">
        <v>18</v>
      </c>
      <c r="D131" s="13">
        <v>0.98</v>
      </c>
      <c r="E131" s="14"/>
      <c r="F131" s="15">
        <v>3450</v>
      </c>
      <c r="G131" s="16">
        <v>2438</v>
      </c>
    </row>
    <row r="132" spans="1:7" ht="15" thickBot="1">
      <c r="A132" s="10" t="s">
        <v>163</v>
      </c>
      <c r="B132" s="11" t="s">
        <v>166</v>
      </c>
      <c r="C132" s="11">
        <v>17</v>
      </c>
      <c r="D132" s="13">
        <v>0.97</v>
      </c>
      <c r="E132" s="14"/>
      <c r="F132" s="20">
        <v>902</v>
      </c>
      <c r="G132" s="19">
        <v>704</v>
      </c>
    </row>
    <row r="133" spans="1:7" ht="15" thickBot="1">
      <c r="A133" s="10" t="s">
        <v>100</v>
      </c>
      <c r="B133" s="17" t="s">
        <v>167</v>
      </c>
      <c r="C133" s="17">
        <v>49</v>
      </c>
      <c r="D133" s="13">
        <v>0.99</v>
      </c>
      <c r="E133" s="14"/>
      <c r="F133" s="15">
        <v>8091</v>
      </c>
      <c r="G133" s="16">
        <v>6130</v>
      </c>
    </row>
    <row r="134" spans="1:7" ht="15" thickBot="1">
      <c r="A134" s="10" t="s">
        <v>139</v>
      </c>
      <c r="B134" s="17" t="s">
        <v>167</v>
      </c>
      <c r="C134" s="17">
        <v>29</v>
      </c>
      <c r="D134" s="13">
        <v>0.99</v>
      </c>
      <c r="E134" s="14"/>
      <c r="F134" s="15">
        <v>3792</v>
      </c>
      <c r="G134" s="16">
        <v>3147</v>
      </c>
    </row>
    <row r="135" spans="1:7" ht="15" thickBot="1">
      <c r="A135" s="10" t="s">
        <v>130</v>
      </c>
      <c r="B135" s="17" t="s">
        <v>167</v>
      </c>
      <c r="C135" s="17">
        <v>31</v>
      </c>
      <c r="D135" s="13">
        <v>0.98</v>
      </c>
      <c r="E135" s="14"/>
      <c r="F135" s="15">
        <v>4255</v>
      </c>
      <c r="G135" s="16">
        <v>2979</v>
      </c>
    </row>
    <row r="136" spans="1:7" ht="15" thickBot="1">
      <c r="A136" s="10" t="s">
        <v>129</v>
      </c>
      <c r="B136" s="11" t="s">
        <v>166</v>
      </c>
      <c r="C136" s="11">
        <v>5</v>
      </c>
      <c r="D136" s="13">
        <v>0.99</v>
      </c>
      <c r="E136" s="14"/>
      <c r="F136" s="15">
        <v>4375</v>
      </c>
      <c r="G136" s="16">
        <v>3133</v>
      </c>
    </row>
    <row r="137" spans="1:7" ht="15" thickBot="1">
      <c r="A137" s="10" t="s">
        <v>47</v>
      </c>
      <c r="B137" s="17" t="s">
        <v>167</v>
      </c>
      <c r="C137" s="17">
        <v>23</v>
      </c>
      <c r="D137" s="13">
        <v>0.99</v>
      </c>
      <c r="E137" s="14"/>
      <c r="F137" s="15">
        <v>21600</v>
      </c>
      <c r="G137" s="16">
        <v>17362</v>
      </c>
    </row>
    <row r="138" spans="1:7" ht="15" thickBot="1">
      <c r="A138" s="10" t="s">
        <v>57</v>
      </c>
      <c r="B138" s="17" t="s">
        <v>167</v>
      </c>
      <c r="C138" s="17">
        <v>36</v>
      </c>
      <c r="D138" s="13">
        <v>0.99</v>
      </c>
      <c r="E138" s="14"/>
      <c r="F138" s="15">
        <v>16092</v>
      </c>
      <c r="G138" s="16">
        <v>12206</v>
      </c>
    </row>
    <row r="139" spans="1:7" ht="15" thickBot="1">
      <c r="A139" s="10" t="s">
        <v>82</v>
      </c>
      <c r="B139" s="17" t="s">
        <v>167</v>
      </c>
      <c r="C139" s="17">
        <v>46</v>
      </c>
      <c r="D139" s="13">
        <v>0.99</v>
      </c>
      <c r="E139" s="14"/>
      <c r="F139" s="15">
        <v>10798</v>
      </c>
      <c r="G139" s="16">
        <v>8393</v>
      </c>
    </row>
    <row r="140" spans="1:7" ht="15" thickBot="1">
      <c r="A140" s="10" t="s">
        <v>104</v>
      </c>
      <c r="B140" s="17" t="s">
        <v>167</v>
      </c>
      <c r="C140" s="17">
        <v>61</v>
      </c>
      <c r="D140" s="13">
        <v>0.99</v>
      </c>
      <c r="E140" s="14"/>
      <c r="F140" s="15">
        <v>7888</v>
      </c>
      <c r="G140" s="16">
        <v>6767</v>
      </c>
    </row>
    <row r="141" spans="1:7" ht="15" thickBot="1">
      <c r="A141" s="10" t="s">
        <v>147</v>
      </c>
      <c r="B141" s="17" t="s">
        <v>167</v>
      </c>
      <c r="C141" s="17">
        <v>39</v>
      </c>
      <c r="D141" s="13">
        <v>0.98</v>
      </c>
      <c r="E141" s="14"/>
      <c r="F141" s="15">
        <v>3023</v>
      </c>
      <c r="G141" s="16">
        <v>2481</v>
      </c>
    </row>
    <row r="142" spans="1:7" ht="15" thickBot="1">
      <c r="A142" s="10" t="s">
        <v>41</v>
      </c>
      <c r="B142" s="17" t="s">
        <v>167</v>
      </c>
      <c r="C142" s="17">
        <v>24</v>
      </c>
      <c r="D142" s="13">
        <v>0.99</v>
      </c>
      <c r="E142" s="14"/>
      <c r="F142" s="15">
        <v>29809</v>
      </c>
      <c r="G142" s="16">
        <v>22146</v>
      </c>
    </row>
    <row r="143" spans="1:7" ht="15" thickBot="1">
      <c r="A143" s="10" t="s">
        <v>140</v>
      </c>
      <c r="B143" s="17" t="s">
        <v>167</v>
      </c>
      <c r="C143" s="17">
        <v>26</v>
      </c>
      <c r="D143" s="13">
        <v>0.99</v>
      </c>
      <c r="E143" s="14"/>
      <c r="F143" s="15">
        <v>3741</v>
      </c>
      <c r="G143" s="16">
        <v>3031</v>
      </c>
    </row>
    <row r="144" spans="1:7" ht="15" thickBot="1">
      <c r="A144" s="10" t="s">
        <v>127</v>
      </c>
      <c r="B144" s="17" t="s">
        <v>167</v>
      </c>
      <c r="C144" s="17">
        <v>8</v>
      </c>
      <c r="D144" s="13">
        <v>0.99</v>
      </c>
      <c r="E144" s="14"/>
      <c r="F144" s="15">
        <v>4381</v>
      </c>
      <c r="G144" s="16">
        <v>3106</v>
      </c>
    </row>
    <row r="145" spans="1:7" ht="15" thickBot="1">
      <c r="A145" s="10" t="s">
        <v>61</v>
      </c>
      <c r="B145" s="17" t="s">
        <v>167</v>
      </c>
      <c r="C145" s="17">
        <v>64</v>
      </c>
      <c r="D145" s="13">
        <v>0.99</v>
      </c>
      <c r="E145" s="14"/>
      <c r="F145" s="15">
        <v>15378</v>
      </c>
      <c r="G145" s="16">
        <v>11646</v>
      </c>
    </row>
    <row r="146" spans="1:7" ht="15" thickBot="1">
      <c r="A146" s="10" t="s">
        <v>71</v>
      </c>
      <c r="B146" s="17" t="s">
        <v>167</v>
      </c>
      <c r="C146" s="17">
        <v>36</v>
      </c>
      <c r="D146" s="13">
        <v>0.99</v>
      </c>
      <c r="E146" s="14"/>
      <c r="F146" s="15">
        <v>12784</v>
      </c>
      <c r="G146" s="16">
        <v>10754</v>
      </c>
    </row>
    <row r="147" spans="1:7" ht="15" thickBot="1">
      <c r="A147" s="10" t="s">
        <v>42</v>
      </c>
      <c r="B147" s="17" t="s">
        <v>167</v>
      </c>
      <c r="C147" s="17">
        <v>59</v>
      </c>
      <c r="D147" s="13">
        <v>0.99</v>
      </c>
      <c r="E147" s="14"/>
      <c r="F147" s="15">
        <v>28999</v>
      </c>
      <c r="G147" s="16">
        <v>22301</v>
      </c>
    </row>
    <row r="148" spans="1:7" ht="15" thickBot="1">
      <c r="A148" s="10" t="s">
        <v>27</v>
      </c>
      <c r="B148" s="17" t="s">
        <v>167</v>
      </c>
      <c r="C148" s="17">
        <v>50</v>
      </c>
      <c r="D148" s="13">
        <v>0.99</v>
      </c>
      <c r="E148" s="14"/>
      <c r="F148" s="15">
        <v>50738</v>
      </c>
      <c r="G148" s="16">
        <v>39190</v>
      </c>
    </row>
    <row r="149" spans="1:7" ht="15" thickBot="1">
      <c r="A149" s="10" t="s">
        <v>70</v>
      </c>
      <c r="B149" s="17" t="s">
        <v>167</v>
      </c>
      <c r="C149" s="17">
        <v>42</v>
      </c>
      <c r="D149" s="13">
        <v>0.99</v>
      </c>
      <c r="E149" s="14"/>
      <c r="F149" s="15">
        <v>13979</v>
      </c>
      <c r="G149" s="16">
        <v>10920</v>
      </c>
    </row>
    <row r="150" spans="1:7" ht="15" thickBot="1">
      <c r="A150" s="10" t="s">
        <v>151</v>
      </c>
      <c r="B150" s="11" t="s">
        <v>166</v>
      </c>
      <c r="C150" s="11">
        <v>9</v>
      </c>
      <c r="D150" s="13">
        <v>0.99</v>
      </c>
      <c r="E150" s="14"/>
      <c r="F150" s="15">
        <v>2614</v>
      </c>
      <c r="G150" s="16">
        <v>2150</v>
      </c>
    </row>
    <row r="151" spans="1:7" ht="20.5" thickBot="1">
      <c r="A151" s="10" t="s">
        <v>92</v>
      </c>
      <c r="B151" s="17" t="s">
        <v>167</v>
      </c>
      <c r="C151" s="17">
        <v>1.6</v>
      </c>
      <c r="D151" s="13">
        <v>0.98</v>
      </c>
      <c r="E151" s="14"/>
      <c r="F151" s="15">
        <v>9279</v>
      </c>
      <c r="G151" s="16">
        <v>6731</v>
      </c>
    </row>
    <row r="152" spans="1:7" ht="15" thickBot="1">
      <c r="A152" s="10" t="s">
        <v>72</v>
      </c>
      <c r="B152" s="17" t="s">
        <v>167</v>
      </c>
      <c r="C152" s="17">
        <v>56</v>
      </c>
      <c r="D152" s="13">
        <v>0.99</v>
      </c>
      <c r="E152" s="14"/>
      <c r="F152" s="15">
        <v>12633</v>
      </c>
      <c r="G152" s="16">
        <v>9664</v>
      </c>
    </row>
    <row r="153" spans="1:7" ht="15" thickBot="1">
      <c r="A153" s="10" t="s">
        <v>161</v>
      </c>
      <c r="B153" s="17" t="s">
        <v>167</v>
      </c>
      <c r="C153" s="17">
        <v>8</v>
      </c>
      <c r="D153" s="13">
        <v>0.99</v>
      </c>
      <c r="E153" s="14"/>
      <c r="F153" s="15">
        <v>1372</v>
      </c>
      <c r="G153" s="16">
        <v>1093</v>
      </c>
    </row>
    <row r="154" spans="1:7" ht="15" thickBot="1">
      <c r="A154" s="10" t="s">
        <v>152</v>
      </c>
      <c r="B154" s="17" t="s">
        <v>167</v>
      </c>
      <c r="C154" s="17">
        <v>40</v>
      </c>
      <c r="D154" s="13">
        <v>0.99</v>
      </c>
      <c r="E154" s="14"/>
      <c r="F154" s="15">
        <v>2258</v>
      </c>
      <c r="G154" s="16">
        <v>1620</v>
      </c>
    </row>
    <row r="155" spans="1:7" ht="15" thickBot="1">
      <c r="A155" s="10" t="s">
        <v>68</v>
      </c>
      <c r="B155" s="17" t="s">
        <v>167</v>
      </c>
      <c r="C155" s="17">
        <v>67</v>
      </c>
      <c r="D155" s="13">
        <v>0.99</v>
      </c>
      <c r="E155" s="14"/>
      <c r="F155" s="15">
        <v>14716</v>
      </c>
      <c r="G155" s="16">
        <v>10815</v>
      </c>
    </row>
    <row r="156" spans="1:7" ht="15" thickBot="1">
      <c r="A156" s="10" t="s">
        <v>35</v>
      </c>
      <c r="B156" s="17" t="s">
        <v>167</v>
      </c>
      <c r="C156" s="17">
        <v>41</v>
      </c>
      <c r="D156" s="13">
        <v>0.99</v>
      </c>
      <c r="E156" s="14"/>
      <c r="F156" s="15">
        <v>36297</v>
      </c>
      <c r="G156" s="16">
        <v>24356</v>
      </c>
    </row>
    <row r="157" spans="1:7" ht="15" thickBot="1">
      <c r="A157" s="10" t="s">
        <v>145</v>
      </c>
      <c r="B157" s="17" t="s">
        <v>167</v>
      </c>
      <c r="C157" s="17">
        <v>48</v>
      </c>
      <c r="D157" s="13">
        <v>0.99</v>
      </c>
      <c r="E157" s="14"/>
      <c r="F157" s="15">
        <v>3230</v>
      </c>
      <c r="G157" s="16">
        <v>2205</v>
      </c>
    </row>
    <row r="158" spans="1:7" ht="15" thickBot="1">
      <c r="A158" s="10" t="s">
        <v>121</v>
      </c>
      <c r="B158" s="17" t="s">
        <v>167</v>
      </c>
      <c r="C158" s="17">
        <v>15</v>
      </c>
      <c r="D158" s="13">
        <v>0.98</v>
      </c>
      <c r="E158" s="14"/>
      <c r="F158" s="15">
        <v>4951</v>
      </c>
      <c r="G158" s="16">
        <v>3726</v>
      </c>
    </row>
    <row r="159" spans="1:7" ht="15" thickBot="1">
      <c r="A159" s="10" t="s">
        <v>122</v>
      </c>
      <c r="B159" s="17" t="s">
        <v>167</v>
      </c>
      <c r="C159" s="17">
        <v>13</v>
      </c>
      <c r="D159" s="13">
        <v>0.99</v>
      </c>
      <c r="E159" s="14"/>
      <c r="F159" s="15">
        <v>4704</v>
      </c>
      <c r="G159" s="16">
        <v>2874</v>
      </c>
    </row>
    <row r="160" spans="1:7" ht="15" thickBot="1">
      <c r="A160" s="10" t="s">
        <v>93</v>
      </c>
      <c r="B160" s="17" t="s">
        <v>167</v>
      </c>
      <c r="C160" s="17">
        <v>48</v>
      </c>
      <c r="D160" s="13">
        <v>0.99</v>
      </c>
      <c r="E160" s="14"/>
      <c r="F160" s="15">
        <v>9210</v>
      </c>
      <c r="G160" s="16">
        <v>5845</v>
      </c>
    </row>
  </sheetData>
  <autoFilter ref="A1:G160" xr:uid="{0EA3852A-0C2B-4FC8-9263-315784FC0D5B}">
    <filterColumn colId="3" showButton="0"/>
    <sortState xmlns:xlrd2="http://schemas.microsoft.com/office/spreadsheetml/2017/richdata2" ref="A2:G160">
      <sortCondition ref="A1:A160"/>
    </sortState>
  </autoFilter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Rifkin</dc:creator>
  <cp:lastModifiedBy>Danielle Rifkin</cp:lastModifiedBy>
  <dcterms:created xsi:type="dcterms:W3CDTF">2021-07-11T20:39:14Z</dcterms:created>
  <dcterms:modified xsi:type="dcterms:W3CDTF">2021-07-11T23:24:14Z</dcterms:modified>
</cp:coreProperties>
</file>