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4fdeafd280a5e/Documents/GitHub/essential-workers-vaccine/data/"/>
    </mc:Choice>
  </mc:AlternateContent>
  <xr:revisionPtr revIDLastSave="32" documentId="8_{E953FB92-991B-493A-847C-D4220B5B8BCE}" xr6:coauthVersionLast="45" xr6:coauthVersionMax="45" xr10:uidLastSave="{B2BC7090-1D90-471C-8816-64D38BB753B1}"/>
  <bookViews>
    <workbookView xWindow="-120" yWindow="-120" windowWidth="20730" windowHeight="11160" xr2:uid="{BF6369BE-E88B-4158-9EE3-373CF9FD3C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B13" i="1"/>
  <c r="J12" i="1"/>
  <c r="J11" i="1"/>
  <c r="I11" i="1"/>
  <c r="H11" i="1"/>
  <c r="G11" i="1"/>
  <c r="F11" i="1"/>
  <c r="E11" i="1"/>
  <c r="D11" i="1"/>
  <c r="C11" i="1"/>
  <c r="B11" i="1"/>
  <c r="B8" i="1"/>
  <c r="U8" i="1" s="1"/>
  <c r="C1" i="1"/>
  <c r="K1" i="1" s="1"/>
</calcChain>
</file>

<file path=xl/sharedStrings.xml><?xml version="1.0" encoding="utf-8"?>
<sst xmlns="http://schemas.openxmlformats.org/spreadsheetml/2006/main" count="44" uniqueCount="43">
  <si>
    <t>adult population</t>
  </si>
  <si>
    <t>Phase 1 beginning</t>
  </si>
  <si>
    <t>current vaccine percentage</t>
  </si>
  <si>
    <t>58-&gt; 65</t>
  </si>
  <si>
    <t>21 days</t>
  </si>
  <si>
    <t>1/3 % per day</t>
  </si>
  <si>
    <t>dose per day</t>
  </si>
  <si>
    <t>phase 2 June 15</t>
  </si>
  <si>
    <t>65-70</t>
  </si>
  <si>
    <t>15 days</t>
  </si>
  <si>
    <t>1/3% perday</t>
  </si>
  <si>
    <t>phase 3 July 1</t>
  </si>
  <si>
    <t>70 % +</t>
  </si>
  <si>
    <t>66 days</t>
  </si>
  <si>
    <t>phase 4</t>
  </si>
  <si>
    <t>0-9</t>
  </si>
  <si>
    <t xml:space="preserve">14-12 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</si>
  <si>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</si>
  <si>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</si>
  <si>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</si>
  <si>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</si>
  <si>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</si>
  <si>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</si>
  <si>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</si>
  <si>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</si>
  <si>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</si>
  <si>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</si>
  <si>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</si>
  <si>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</si>
  <si>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</si>
  <si>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</si>
  <si>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</si>
  <si>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</si>
  <si>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29-20</t>
  </si>
  <si>
    <t>39-30</t>
  </si>
  <si>
    <t>49-40</t>
  </si>
  <si>
    <t>59-50</t>
  </si>
  <si>
    <t>69-60</t>
  </si>
  <si>
    <t>79-70</t>
  </si>
  <si>
    <t>population</t>
  </si>
  <si>
    <t>case_May end</t>
  </si>
  <si>
    <t>80+</t>
  </si>
  <si>
    <t>case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</si>
</sst>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cal%20Admin\OneDrive\Documents\GitHub\essential-workers-vaccine\data\Population_Estima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_Estimates"/>
    </sheetNames>
    <sheetDataSet>
      <sheetData sheetId="0">
        <row r="2">
          <cell r="D2">
            <v>277122</v>
          </cell>
          <cell r="E2">
            <v>336531</v>
          </cell>
          <cell r="F2">
            <v>354021</v>
          </cell>
          <cell r="G2">
            <v>366111</v>
          </cell>
          <cell r="H2">
            <v>351725</v>
          </cell>
          <cell r="I2">
            <v>315716</v>
          </cell>
          <cell r="J2">
            <v>330697</v>
          </cell>
          <cell r="K2">
            <v>345770</v>
          </cell>
          <cell r="L2">
            <v>377943</v>
          </cell>
          <cell r="M2">
            <v>354060</v>
          </cell>
          <cell r="N2">
            <v>305446</v>
          </cell>
          <cell r="O2">
            <v>246972</v>
          </cell>
          <cell r="P2">
            <v>166322</v>
          </cell>
          <cell r="Q2">
            <v>110843</v>
          </cell>
          <cell r="R2">
            <v>71831</v>
          </cell>
          <cell r="S2">
            <v>46648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DBB1-BF35-4918-808F-6BACD580EDF0}">
  <dimension ref="A1:U13"/>
  <sheetViews>
    <sheetView tabSelected="1" workbookViewId="0">
      <selection activeCell="B13" sqref="B13:J13"/>
    </sheetView>
  </sheetViews>
  <sheetFormatPr defaultRowHeight="15" x14ac:dyDescent="0.25"/>
  <cols>
    <col min="1" max="1" width="14" customWidth="1"/>
  </cols>
  <sheetData>
    <row r="1" spans="1:21" x14ac:dyDescent="0.25">
      <c r="B1" t="s">
        <v>0</v>
      </c>
      <c r="C1">
        <f>SUM([1]Population_Estimates!E2:S2) +[1]Population_Estimates!D2/5*2</f>
        <v>4191484.8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>
        <f>C1*1/300</f>
        <v>13971.616</v>
      </c>
      <c r="L1" t="s">
        <v>6</v>
      </c>
    </row>
    <row r="2" spans="1:21" x14ac:dyDescent="0.25">
      <c r="D2" t="s">
        <v>7</v>
      </c>
      <c r="F2" t="s">
        <v>8</v>
      </c>
      <c r="G2" t="s">
        <v>9</v>
      </c>
      <c r="H2" t="s">
        <v>10</v>
      </c>
    </row>
    <row r="3" spans="1:21" x14ac:dyDescent="0.25">
      <c r="D3" t="s">
        <v>11</v>
      </c>
      <c r="F3" t="s">
        <v>12</v>
      </c>
      <c r="G3" t="s">
        <v>13</v>
      </c>
    </row>
    <row r="4" spans="1:21" x14ac:dyDescent="0.25">
      <c r="D4" t="s">
        <v>14</v>
      </c>
    </row>
    <row r="7" spans="1:21" x14ac:dyDescent="0.25">
      <c r="B7" t="s">
        <v>15</v>
      </c>
      <c r="C7">
        <v>10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</row>
    <row r="8" spans="1:21" x14ac:dyDescent="0.25">
      <c r="B8">
        <f>227118+241803</f>
        <v>468921</v>
      </c>
      <c r="C8">
        <v>97862.8</v>
      </c>
      <c r="D8">
        <v>146794.20000000001</v>
      </c>
      <c r="E8">
        <v>277122</v>
      </c>
      <c r="F8">
        <v>336531</v>
      </c>
      <c r="G8">
        <v>354021</v>
      </c>
      <c r="H8">
        <v>366111</v>
      </c>
      <c r="I8">
        <v>351725</v>
      </c>
      <c r="J8">
        <v>315716</v>
      </c>
      <c r="K8">
        <v>330697</v>
      </c>
      <c r="L8">
        <v>345770</v>
      </c>
      <c r="M8">
        <v>377943</v>
      </c>
      <c r="N8">
        <v>354060</v>
      </c>
      <c r="O8">
        <v>305446</v>
      </c>
      <c r="P8">
        <v>246972</v>
      </c>
      <c r="Q8">
        <v>166322</v>
      </c>
      <c r="R8">
        <v>110843</v>
      </c>
      <c r="S8">
        <v>71831</v>
      </c>
      <c r="T8">
        <v>46648</v>
      </c>
      <c r="U8">
        <f>SUM(B8:T8)</f>
        <v>5071336</v>
      </c>
    </row>
    <row r="10" spans="1:21" x14ac:dyDescent="0.25">
      <c r="B10" t="s">
        <v>15</v>
      </c>
      <c r="C10" s="1">
        <v>44488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41</v>
      </c>
    </row>
    <row r="11" spans="1:21" x14ac:dyDescent="0.25">
      <c r="A11" t="s">
        <v>39</v>
      </c>
      <c r="B11">
        <f>227118+241803</f>
        <v>468921</v>
      </c>
      <c r="C11">
        <f>SUM(C8:E8)</f>
        <v>521779</v>
      </c>
      <c r="D11">
        <f>SUM(F8:G8)</f>
        <v>690552</v>
      </c>
      <c r="E11">
        <f>SUM(H8:I8)</f>
        <v>717836</v>
      </c>
      <c r="F11">
        <f>SUM(J8:K8)</f>
        <v>646413</v>
      </c>
      <c r="G11">
        <f>SUM(L8:M8)</f>
        <v>723713</v>
      </c>
      <c r="H11">
        <f>SUM(N8:O8)</f>
        <v>659506</v>
      </c>
      <c r="I11">
        <f>SUM(P8:Q8)</f>
        <v>413294</v>
      </c>
      <c r="J11">
        <f>SUM(R8:T8)</f>
        <v>229322</v>
      </c>
    </row>
    <row r="12" spans="1:21" x14ac:dyDescent="0.25">
      <c r="A12" t="s">
        <v>40</v>
      </c>
      <c r="B12">
        <v>8067</v>
      </c>
      <c r="C12">
        <v>15259</v>
      </c>
      <c r="D12">
        <v>32191</v>
      </c>
      <c r="E12">
        <v>26369</v>
      </c>
      <c r="F12">
        <v>21126</v>
      </c>
      <c r="G12">
        <v>17931</v>
      </c>
      <c r="H12">
        <v>11564</v>
      </c>
      <c r="I12">
        <v>5973</v>
      </c>
      <c r="J12">
        <f>3278+1483</f>
        <v>4761</v>
      </c>
    </row>
    <row r="13" spans="1:21" x14ac:dyDescent="0.25">
      <c r="A13" t="s">
        <v>42</v>
      </c>
      <c r="B13">
        <f>B12/B11*100000</f>
        <v>1720.3324227321873</v>
      </c>
      <c r="C13">
        <f t="shared" ref="C13:J13" si="0">C12/C11*100000</f>
        <v>2924.4181923764659</v>
      </c>
      <c r="D13">
        <f t="shared" si="0"/>
        <v>4661.6330124306351</v>
      </c>
      <c r="E13">
        <f t="shared" si="0"/>
        <v>3673.4017240706789</v>
      </c>
      <c r="F13">
        <f t="shared" si="0"/>
        <v>3268.1892226796185</v>
      </c>
      <c r="G13">
        <f t="shared" si="0"/>
        <v>2477.6396168094261</v>
      </c>
      <c r="H13">
        <f t="shared" si="0"/>
        <v>1753.4336306265598</v>
      </c>
      <c r="I13">
        <f t="shared" si="0"/>
        <v>1445.2181739875246</v>
      </c>
      <c r="J13">
        <f t="shared" si="0"/>
        <v>2076.1200408159702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Thieu</dc:creator>
  <cp:lastModifiedBy>Uyen Thieu</cp:lastModifiedBy>
  <dcterms:created xsi:type="dcterms:W3CDTF">2021-05-28T01:11:14Z</dcterms:created>
  <dcterms:modified xsi:type="dcterms:W3CDTF">2021-05-28T21:01:12Z</dcterms:modified>
</cp:coreProperties>
</file>