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iscellaneou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Y54" i="1" s="1"/>
  <c r="D60" i="1"/>
  <c r="Z54" i="1" s="1"/>
  <c r="N60" i="1"/>
  <c r="Y55" i="1" s="1"/>
  <c r="K60" i="1"/>
  <c r="Z55" i="1" s="1"/>
  <c r="U60" i="1"/>
  <c r="Y56" i="1" s="1"/>
  <c r="R60" i="1"/>
  <c r="U48" i="1"/>
  <c r="Y53" i="1" s="1"/>
  <c r="AA53" i="1" s="1"/>
  <c r="R48" i="1"/>
  <c r="Z53" i="1" s="1"/>
  <c r="N48" i="1"/>
  <c r="Y52" i="1" s="1"/>
  <c r="AA52" i="1" s="1"/>
  <c r="K48" i="1"/>
  <c r="Z52" i="1" s="1"/>
  <c r="G48" i="1"/>
  <c r="Y51" i="1" s="1"/>
  <c r="D48" i="1"/>
  <c r="N36" i="1"/>
  <c r="Y49" i="1" s="1"/>
  <c r="K36" i="1"/>
  <c r="Z49" i="1" s="1"/>
  <c r="U36" i="1"/>
  <c r="Y50" i="1" s="1"/>
  <c r="R36" i="1"/>
  <c r="U24" i="1"/>
  <c r="Y47" i="1" s="1"/>
  <c r="R24" i="1"/>
  <c r="N24" i="1"/>
  <c r="Y46" i="1" s="1"/>
  <c r="K24" i="1"/>
  <c r="G24" i="1"/>
  <c r="Y45" i="1" s="1"/>
  <c r="D24" i="1"/>
  <c r="Z45" i="1" s="1"/>
  <c r="U12" i="1"/>
  <c r="Y44" i="1" s="1"/>
  <c r="R12" i="1"/>
  <c r="G12" i="1"/>
  <c r="Y42" i="1" s="1"/>
  <c r="D12" i="1"/>
  <c r="Z42" i="1" s="1"/>
  <c r="N12" i="1"/>
  <c r="Y43" i="1" s="1"/>
  <c r="K12" i="1"/>
  <c r="Z43" i="1" s="1"/>
  <c r="D36" i="1"/>
  <c r="Z48" i="1" s="1"/>
  <c r="G36" i="1"/>
  <c r="F36" i="1" l="1"/>
  <c r="M24" i="1"/>
  <c r="T60" i="1"/>
  <c r="AB55" i="1"/>
  <c r="AA55" i="1"/>
  <c r="M60" i="1"/>
  <c r="AB54" i="1"/>
  <c r="AA54" i="1"/>
  <c r="F60" i="1"/>
  <c r="AB52" i="1"/>
  <c r="M48" i="1"/>
  <c r="F48" i="1"/>
  <c r="T36" i="1"/>
  <c r="AB49" i="1"/>
  <c r="AA49" i="1"/>
  <c r="M36" i="1"/>
  <c r="Y48" i="1"/>
  <c r="AA42" i="1"/>
  <c r="T12" i="1"/>
  <c r="Z44" i="1"/>
  <c r="AA44" i="1" s="1"/>
  <c r="Z46" i="1"/>
  <c r="AA46" i="1" s="1"/>
  <c r="T24" i="1"/>
  <c r="Z47" i="1"/>
  <c r="AB47" i="1" s="1"/>
  <c r="AA51" i="1"/>
  <c r="Z51" i="1"/>
  <c r="Z56" i="1"/>
  <c r="AB56" i="1" s="1"/>
  <c r="AB53" i="1"/>
  <c r="T48" i="1"/>
  <c r="Z50" i="1"/>
  <c r="AB50" i="1" s="1"/>
  <c r="AB45" i="1"/>
  <c r="AA45" i="1"/>
  <c r="F24" i="1"/>
  <c r="AB44" i="1"/>
  <c r="AB43" i="1"/>
  <c r="AA43" i="1"/>
  <c r="F12" i="1"/>
  <c r="AB42" i="1"/>
  <c r="M12" i="1"/>
  <c r="AA50" i="1" l="1"/>
  <c r="AA56" i="1"/>
  <c r="AB48" i="1"/>
  <c r="AA48" i="1"/>
  <c r="Y60" i="1"/>
  <c r="AB46" i="1"/>
  <c r="AA47" i="1"/>
  <c r="Z60" i="1"/>
  <c r="AB51" i="1"/>
  <c r="AA60" i="1" l="1"/>
  <c r="AB60" i="1" s="1"/>
</calcChain>
</file>

<file path=xl/sharedStrings.xml><?xml version="1.0" encoding="utf-8"?>
<sst xmlns="http://schemas.openxmlformats.org/spreadsheetml/2006/main" count="178" uniqueCount="113">
  <si>
    <t>2013 AU</t>
  </si>
  <si>
    <t>AAE 3520</t>
  </si>
  <si>
    <t>AAE 3560</t>
  </si>
  <si>
    <t>AAE 3581</t>
  </si>
  <si>
    <t>English 2nd</t>
  </si>
  <si>
    <t>Flight Vehicle Dyn</t>
  </si>
  <si>
    <t>Flight Vehicle Str1</t>
  </si>
  <si>
    <t>Numerical Meth</t>
  </si>
  <si>
    <t>Amer Att Tech</t>
  </si>
  <si>
    <t>GPA</t>
  </si>
  <si>
    <t>2015 SP</t>
  </si>
  <si>
    <t>2012 AU</t>
  </si>
  <si>
    <t>2013 SU</t>
  </si>
  <si>
    <t>2013 SP</t>
  </si>
  <si>
    <t>2014 SP</t>
  </si>
  <si>
    <t>2014 SU</t>
  </si>
  <si>
    <t>2015 AU</t>
  </si>
  <si>
    <t>2014 AU</t>
  </si>
  <si>
    <t>2015 SU</t>
  </si>
  <si>
    <t>2016 SU</t>
  </si>
  <si>
    <t>2016 SP</t>
  </si>
  <si>
    <t>2016 AU</t>
  </si>
  <si>
    <t>2017 SP</t>
  </si>
  <si>
    <t>AAE 3521</t>
  </si>
  <si>
    <t>AAE 3543</t>
  </si>
  <si>
    <t>AAE 3570</t>
  </si>
  <si>
    <t>AAE 3580</t>
  </si>
  <si>
    <t>CSE 2321</t>
  </si>
  <si>
    <t>ECE 2000</t>
  </si>
  <si>
    <t>CSE 2221</t>
  </si>
  <si>
    <t>ECON 2002</t>
  </si>
  <si>
    <t>HisArt 2002</t>
  </si>
  <si>
    <t>Phil 1333</t>
  </si>
  <si>
    <t>Software1</t>
  </si>
  <si>
    <t>Macro Econ</t>
  </si>
  <si>
    <t>Modern art</t>
  </si>
  <si>
    <t>ENGR Ethics</t>
  </si>
  <si>
    <t>Flight Vehicle Ctrl</t>
  </si>
  <si>
    <t>Flight Vehicle Str 2</t>
  </si>
  <si>
    <t>Gasdynamics</t>
  </si>
  <si>
    <t>Heat Transfer</t>
  </si>
  <si>
    <t>intro ece</t>
  </si>
  <si>
    <t>CSE 2431</t>
  </si>
  <si>
    <t>CSE 3903</t>
  </si>
  <si>
    <t>Systems 2</t>
  </si>
  <si>
    <t>Project</t>
  </si>
  <si>
    <t>AAE 4510</t>
  </si>
  <si>
    <t>AAE 4515</t>
  </si>
  <si>
    <t>AAE 5615</t>
  </si>
  <si>
    <t>AAE 5620</t>
  </si>
  <si>
    <t>project lab1</t>
  </si>
  <si>
    <t>capstone design1</t>
  </si>
  <si>
    <t>elec(com. Aerody)</t>
  </si>
  <si>
    <t>elec</t>
  </si>
  <si>
    <t>Total</t>
  </si>
  <si>
    <t>point</t>
  </si>
  <si>
    <t>credit</t>
  </si>
  <si>
    <t>current</t>
  </si>
  <si>
    <t>gpa</t>
  </si>
  <si>
    <t>2017 SU</t>
  </si>
  <si>
    <t>EDUTL 1902</t>
  </si>
  <si>
    <t>ENGR 1181</t>
  </si>
  <si>
    <t>ENGR 1100</t>
  </si>
  <si>
    <t>Physics 1250</t>
  </si>
  <si>
    <t>Math 2415</t>
  </si>
  <si>
    <t>Credit</t>
  </si>
  <si>
    <t>Grade</t>
  </si>
  <si>
    <t>English 1110</t>
  </si>
  <si>
    <t>ENGR 1182</t>
  </si>
  <si>
    <t>ENGR 1221</t>
  </si>
  <si>
    <t>Math 2568</t>
  </si>
  <si>
    <t>Physics 1251</t>
  </si>
  <si>
    <t>W</t>
  </si>
  <si>
    <t>ME 2040</t>
  </si>
  <si>
    <t>AAE 2200</t>
  </si>
  <si>
    <t>Chem 1250</t>
  </si>
  <si>
    <t>His 2550</t>
  </si>
  <si>
    <t>Phil 1332</t>
  </si>
  <si>
    <t>Phil 2120</t>
  </si>
  <si>
    <t>AAE 2201</t>
  </si>
  <si>
    <t>AAE 2405</t>
  </si>
  <si>
    <t>CSE 1222</t>
  </si>
  <si>
    <t>ME 2030</t>
  </si>
  <si>
    <t>Phych 1100</t>
  </si>
  <si>
    <t>CSE 2421</t>
  </si>
  <si>
    <t>Systems 1</t>
  </si>
  <si>
    <t>AAE 4516</t>
  </si>
  <si>
    <t>AAE 5610</t>
  </si>
  <si>
    <t>Stat 3470</t>
  </si>
  <si>
    <t>AAE 4511</t>
  </si>
  <si>
    <t>project lab2</t>
  </si>
  <si>
    <t>capstone 2</t>
  </si>
  <si>
    <t>elec (helicop)</t>
  </si>
  <si>
    <t>statistics</t>
  </si>
  <si>
    <t>CSE 32x1</t>
  </si>
  <si>
    <t>CSE 34x1</t>
  </si>
  <si>
    <t>CSE 35x1</t>
  </si>
  <si>
    <t>Math 3345</t>
  </si>
  <si>
    <t>CSE 33x1</t>
  </si>
  <si>
    <t>CSE elec</t>
  </si>
  <si>
    <t>Capstone</t>
  </si>
  <si>
    <t>Foundation 1</t>
  </si>
  <si>
    <t>CSE 2231</t>
  </si>
  <si>
    <t>SW2</t>
  </si>
  <si>
    <t>Foundation 2</t>
  </si>
  <si>
    <t>ECE 2201</t>
  </si>
  <si>
    <t>Math elec</t>
  </si>
  <si>
    <t>Discrete</t>
  </si>
  <si>
    <t>ece 2</t>
  </si>
  <si>
    <t>AAE 4999</t>
  </si>
  <si>
    <t>Research</t>
  </si>
  <si>
    <t>GRE</t>
  </si>
  <si>
    <t>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</si>
</sst>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0"/>
  <sheetViews>
    <sheetView tabSelected="1" topLeftCell="A25" workbookViewId="0">
      <selection activeCell="H30" sqref="H30"/>
    </sheetView>
  </sheetViews>
  <sheetFormatPr defaultRowHeight="15" x14ac:dyDescent="0.25"/>
  <cols>
    <col min="2" max="2" width="11.85546875" bestFit="1" customWidth="1"/>
    <col min="3" max="3" width="17.28515625" bestFit="1" customWidth="1"/>
    <col min="4" max="4" width="6.42578125" bestFit="1" customWidth="1"/>
    <col min="5" max="5" width="4.7109375" bestFit="1" customWidth="1"/>
    <col min="6" max="6" width="6.28515625" bestFit="1" customWidth="1"/>
    <col min="7" max="7" width="3" bestFit="1" customWidth="1"/>
    <col min="9" max="9" width="11.85546875" bestFit="1" customWidth="1"/>
    <col min="10" max="10" width="17.28515625" bestFit="1" customWidth="1"/>
    <col min="11" max="11" width="6.42578125" bestFit="1" customWidth="1"/>
    <col min="12" max="12" width="4.7109375" bestFit="1" customWidth="1"/>
    <col min="13" max="13" width="7.7109375" bestFit="1" customWidth="1"/>
    <col min="14" max="14" width="5" bestFit="1" customWidth="1"/>
    <col min="16" max="16" width="11" bestFit="1" customWidth="1"/>
    <col min="17" max="17" width="17.28515625" bestFit="1" customWidth="1"/>
    <col min="18" max="18" width="6.42578125" bestFit="1" customWidth="1"/>
    <col min="19" max="19" width="4.7109375" bestFit="1" customWidth="1"/>
    <col min="20" max="20" width="12" bestFit="1" customWidth="1"/>
    <col min="21" max="21" width="3" bestFit="1" customWidth="1"/>
    <col min="24" max="24" width="8" bestFit="1" customWidth="1"/>
    <col min="25" max="25" width="6" bestFit="1" customWidth="1"/>
    <col min="26" max="26" width="6.140625" bestFit="1" customWidth="1"/>
    <col min="27" max="27" width="7.42578125" bestFit="1" customWidth="1"/>
    <col min="28" max="28" width="12" bestFit="1" customWidth="1"/>
  </cols>
  <sheetData>
    <row r="2" spans="2:21" x14ac:dyDescent="0.25">
      <c r="B2" s="2" t="s">
        <v>11</v>
      </c>
      <c r="C2" s="2"/>
      <c r="D2" s="2" t="s">
        <v>65</v>
      </c>
      <c r="E2" s="2"/>
      <c r="F2" s="2" t="s">
        <v>66</v>
      </c>
      <c r="G2" s="2"/>
      <c r="I2" s="2" t="s">
        <v>13</v>
      </c>
      <c r="J2" s="2"/>
      <c r="K2" s="2" t="s">
        <v>65</v>
      </c>
      <c r="L2" s="2"/>
      <c r="M2" s="2" t="s">
        <v>66</v>
      </c>
      <c r="N2" s="2"/>
      <c r="P2" s="2" t="s">
        <v>12</v>
      </c>
      <c r="Q2" s="2"/>
      <c r="R2" s="2" t="s">
        <v>65</v>
      </c>
      <c r="S2" s="2"/>
      <c r="T2" s="2" t="s">
        <v>66</v>
      </c>
      <c r="U2" s="2"/>
    </row>
    <row r="3" spans="2:21" x14ac:dyDescent="0.25">
      <c r="B3" s="5" t="s">
        <v>60</v>
      </c>
      <c r="C3" s="5"/>
      <c r="D3" s="5">
        <v>3</v>
      </c>
      <c r="E3" s="5"/>
      <c r="F3" s="5">
        <v>3.7</v>
      </c>
      <c r="G3" s="5"/>
      <c r="I3" s="5" t="s">
        <v>67</v>
      </c>
      <c r="J3" s="5"/>
      <c r="K3" s="5">
        <v>3</v>
      </c>
      <c r="L3" s="5"/>
      <c r="M3" s="5">
        <v>4</v>
      </c>
      <c r="N3" s="5"/>
      <c r="P3" s="5" t="s">
        <v>70</v>
      </c>
      <c r="Q3" s="5"/>
      <c r="R3" s="5">
        <v>3</v>
      </c>
      <c r="S3" s="5"/>
      <c r="T3" s="5">
        <v>3</v>
      </c>
      <c r="U3" s="5"/>
    </row>
    <row r="4" spans="2:21" x14ac:dyDescent="0.25">
      <c r="B4" s="5" t="s">
        <v>61</v>
      </c>
      <c r="C4" s="5"/>
      <c r="D4" s="5">
        <v>2</v>
      </c>
      <c r="E4" s="5"/>
      <c r="F4" s="5">
        <v>3</v>
      </c>
      <c r="G4" s="5"/>
      <c r="I4" s="5" t="s">
        <v>68</v>
      </c>
      <c r="J4" s="5"/>
      <c r="K4" s="5">
        <v>3</v>
      </c>
      <c r="L4" s="5"/>
      <c r="M4" s="5">
        <v>3</v>
      </c>
      <c r="N4" s="5"/>
      <c r="P4" s="5" t="s">
        <v>73</v>
      </c>
      <c r="Q4" s="5"/>
      <c r="R4" s="5">
        <v>4</v>
      </c>
      <c r="S4" s="5"/>
      <c r="T4" s="5">
        <v>4</v>
      </c>
      <c r="U4" s="5"/>
    </row>
    <row r="5" spans="2:21" x14ac:dyDescent="0.25">
      <c r="B5" s="5" t="s">
        <v>62</v>
      </c>
      <c r="C5" s="5"/>
      <c r="D5" s="5">
        <v>1</v>
      </c>
      <c r="E5" s="5"/>
      <c r="F5" s="5">
        <v>4</v>
      </c>
      <c r="G5" s="5"/>
      <c r="I5" s="5" t="s">
        <v>69</v>
      </c>
      <c r="J5" s="5"/>
      <c r="K5" s="5">
        <v>2</v>
      </c>
      <c r="L5" s="5"/>
      <c r="M5" s="5">
        <v>3.7</v>
      </c>
      <c r="N5" s="5"/>
      <c r="P5" s="5"/>
      <c r="Q5" s="5"/>
      <c r="R5" s="5">
        <v>0</v>
      </c>
      <c r="S5" s="5"/>
      <c r="T5" s="5">
        <v>0</v>
      </c>
      <c r="U5" s="5"/>
    </row>
    <row r="6" spans="2:21" x14ac:dyDescent="0.25">
      <c r="B6" s="5" t="s">
        <v>63</v>
      </c>
      <c r="C6" s="5"/>
      <c r="D6" s="5">
        <v>5</v>
      </c>
      <c r="E6" s="5"/>
      <c r="F6" s="5">
        <v>3.7</v>
      </c>
      <c r="G6" s="5"/>
      <c r="I6" s="5" t="s">
        <v>70</v>
      </c>
      <c r="J6" s="5"/>
      <c r="K6" s="5">
        <v>0</v>
      </c>
      <c r="L6" s="5" t="s">
        <v>72</v>
      </c>
      <c r="M6" s="5">
        <v>0</v>
      </c>
      <c r="N6" s="5"/>
      <c r="P6" s="5"/>
      <c r="Q6" s="5"/>
      <c r="R6" s="5">
        <v>0</v>
      </c>
      <c r="S6" s="5"/>
      <c r="T6" s="5">
        <v>0</v>
      </c>
      <c r="U6" s="5"/>
    </row>
    <row r="7" spans="2:21" x14ac:dyDescent="0.25">
      <c r="B7" s="5" t="s">
        <v>64</v>
      </c>
      <c r="C7" s="5"/>
      <c r="D7" s="5">
        <v>3</v>
      </c>
      <c r="E7" s="5"/>
      <c r="F7" s="5">
        <v>3</v>
      </c>
      <c r="G7" s="5"/>
      <c r="I7" s="5" t="s">
        <v>71</v>
      </c>
      <c r="J7" s="5"/>
      <c r="K7" s="5">
        <v>5</v>
      </c>
      <c r="L7" s="5"/>
      <c r="M7" s="5">
        <v>2.7</v>
      </c>
      <c r="N7" s="5"/>
      <c r="P7" s="5"/>
      <c r="Q7" s="5"/>
      <c r="R7" s="5">
        <v>0</v>
      </c>
      <c r="S7" s="5"/>
      <c r="T7" s="5">
        <v>0</v>
      </c>
      <c r="U7" s="5"/>
    </row>
    <row r="8" spans="2:21" x14ac:dyDescent="0.25">
      <c r="B8" s="5"/>
      <c r="C8" s="5"/>
      <c r="D8" s="5"/>
      <c r="E8" s="5"/>
      <c r="F8" s="5">
        <v>0</v>
      </c>
      <c r="G8" s="5"/>
      <c r="I8" s="5"/>
      <c r="J8" s="5"/>
      <c r="K8" s="5"/>
      <c r="L8" s="5"/>
      <c r="M8" s="5">
        <v>0</v>
      </c>
      <c r="N8" s="5"/>
      <c r="P8" s="5"/>
      <c r="Q8" s="5"/>
      <c r="R8" s="5"/>
      <c r="S8" s="5"/>
      <c r="T8" s="5">
        <v>0</v>
      </c>
      <c r="U8" s="5"/>
    </row>
    <row r="9" spans="2:21" x14ac:dyDescent="0.25">
      <c r="B9" s="5"/>
      <c r="C9" s="5"/>
      <c r="D9" s="5"/>
      <c r="E9" s="5"/>
      <c r="F9" s="5">
        <v>0</v>
      </c>
      <c r="G9" s="5"/>
      <c r="I9" s="5"/>
      <c r="J9" s="5"/>
      <c r="K9" s="5"/>
      <c r="L9" s="5"/>
      <c r="M9" s="5">
        <v>0</v>
      </c>
      <c r="N9" s="5"/>
      <c r="P9" s="5"/>
      <c r="Q9" s="5"/>
      <c r="R9" s="5"/>
      <c r="S9" s="5"/>
      <c r="T9" s="5">
        <v>0</v>
      </c>
      <c r="U9" s="5"/>
    </row>
    <row r="10" spans="2:21" x14ac:dyDescent="0.25">
      <c r="B10" s="5"/>
      <c r="C10" s="5"/>
      <c r="D10" s="5"/>
      <c r="E10" s="5"/>
      <c r="F10" s="5">
        <v>0</v>
      </c>
      <c r="G10" s="5"/>
      <c r="I10" s="5"/>
      <c r="J10" s="5"/>
      <c r="K10" s="5"/>
      <c r="L10" s="5"/>
      <c r="M10" s="5">
        <v>0</v>
      </c>
      <c r="N10" s="5"/>
      <c r="P10" s="5"/>
      <c r="Q10" s="5"/>
      <c r="R10" s="5"/>
      <c r="S10" s="5"/>
      <c r="T10" s="5">
        <v>0</v>
      </c>
      <c r="U10" s="5"/>
    </row>
    <row r="11" spans="2:21" x14ac:dyDescent="0.25">
      <c r="B11" s="5"/>
      <c r="C11" s="5"/>
      <c r="D11" s="5"/>
      <c r="E11" s="5"/>
      <c r="F11" s="5">
        <v>0</v>
      </c>
      <c r="G11" s="5"/>
      <c r="I11" s="5"/>
      <c r="J11" s="5"/>
      <c r="K11" s="5"/>
      <c r="L11" s="5"/>
      <c r="M11" s="5">
        <v>0</v>
      </c>
      <c r="N11" s="5"/>
      <c r="P11" s="5"/>
      <c r="Q11" s="5"/>
      <c r="R11" s="5"/>
      <c r="S11" s="5"/>
      <c r="T11" s="5">
        <v>0</v>
      </c>
      <c r="U11" s="5"/>
    </row>
    <row r="12" spans="2:21" x14ac:dyDescent="0.25">
      <c r="B12" s="5"/>
      <c r="C12" s="5"/>
      <c r="D12" s="5">
        <f>SUM(D3:D11)</f>
        <v>14</v>
      </c>
      <c r="E12" s="5" t="s">
        <v>9</v>
      </c>
      <c r="F12" s="5">
        <f>G12/D12</f>
        <v>3.4714285714285715</v>
      </c>
      <c r="G12" s="6">
        <f>D3*F3+D4*F4+D5*F5+D6*F6+D7*F7+D8*F8+D9*F9+D10*F10</f>
        <v>48.6</v>
      </c>
      <c r="I12" s="5"/>
      <c r="J12" s="5"/>
      <c r="K12" s="5">
        <f>SUM(K3:K11)</f>
        <v>13</v>
      </c>
      <c r="L12" s="5" t="s">
        <v>9</v>
      </c>
      <c r="M12" s="5">
        <f>N12/K12</f>
        <v>3.2230769230769232</v>
      </c>
      <c r="N12" s="6">
        <f>K3*M3+K4*M4+K5*M5+K6*M6+K7*M7+K8*M8+K9*M9+K10*M10</f>
        <v>41.9</v>
      </c>
      <c r="P12" s="5"/>
      <c r="Q12" s="5"/>
      <c r="R12" s="5">
        <f>SUM(R3:R11)</f>
        <v>7</v>
      </c>
      <c r="S12" s="5" t="s">
        <v>9</v>
      </c>
      <c r="T12" s="5">
        <f>U12/R12</f>
        <v>3.5714285714285716</v>
      </c>
      <c r="U12" s="6">
        <f>R3*T3+R4*T4+R5*T5+R6*T6+R7*T7+R8*T8+R9*T9+R10*T10</f>
        <v>25</v>
      </c>
    </row>
    <row r="14" spans="2:21" x14ac:dyDescent="0.25">
      <c r="B14" s="2" t="s">
        <v>0</v>
      </c>
      <c r="C14" s="2"/>
      <c r="D14" s="2" t="s">
        <v>65</v>
      </c>
      <c r="E14" s="2"/>
      <c r="F14" s="2" t="s">
        <v>66</v>
      </c>
      <c r="G14" s="2"/>
      <c r="I14" s="2" t="s">
        <v>14</v>
      </c>
      <c r="J14" s="2"/>
      <c r="K14" s="2" t="s">
        <v>65</v>
      </c>
      <c r="L14" s="2"/>
      <c r="M14" s="2" t="s">
        <v>66</v>
      </c>
      <c r="N14" s="2"/>
      <c r="P14" s="2" t="s">
        <v>15</v>
      </c>
      <c r="Q14" s="2"/>
      <c r="R14" s="2" t="s">
        <v>65</v>
      </c>
      <c r="S14" s="2"/>
      <c r="T14" s="2" t="s">
        <v>66</v>
      </c>
      <c r="U14" s="2"/>
    </row>
    <row r="15" spans="2:21" x14ac:dyDescent="0.25">
      <c r="B15" s="5" t="s">
        <v>74</v>
      </c>
      <c r="C15" s="5"/>
      <c r="D15" s="5">
        <v>4</v>
      </c>
      <c r="E15" s="5"/>
      <c r="F15" s="5">
        <v>2</v>
      </c>
      <c r="G15" s="5"/>
      <c r="I15" s="5" t="s">
        <v>79</v>
      </c>
      <c r="J15" s="5"/>
      <c r="K15" s="5">
        <v>4</v>
      </c>
      <c r="L15" s="5"/>
      <c r="M15" s="5">
        <v>2.7</v>
      </c>
      <c r="N15" s="5"/>
      <c r="O15" s="7"/>
      <c r="P15" s="5" t="s">
        <v>29</v>
      </c>
      <c r="Q15" s="5" t="s">
        <v>33</v>
      </c>
      <c r="R15" s="5">
        <v>4</v>
      </c>
      <c r="S15" s="5"/>
      <c r="T15" s="5">
        <v>3.7</v>
      </c>
      <c r="U15" s="5"/>
    </row>
    <row r="16" spans="2:21" x14ac:dyDescent="0.25">
      <c r="B16" s="5" t="s">
        <v>75</v>
      </c>
      <c r="C16" s="5"/>
      <c r="D16" s="5">
        <v>4</v>
      </c>
      <c r="E16" s="5"/>
      <c r="F16" s="5">
        <v>2.7</v>
      </c>
      <c r="G16" s="5"/>
      <c r="I16" s="5" t="s">
        <v>80</v>
      </c>
      <c r="J16" s="5"/>
      <c r="K16" s="5">
        <v>3</v>
      </c>
      <c r="L16" s="5"/>
      <c r="M16" s="5">
        <v>3.7</v>
      </c>
      <c r="N16" s="5"/>
      <c r="O16" s="7"/>
      <c r="P16" s="5" t="s">
        <v>30</v>
      </c>
      <c r="Q16" s="5" t="s">
        <v>34</v>
      </c>
      <c r="R16" s="5">
        <v>3</v>
      </c>
      <c r="S16" s="5"/>
      <c r="T16" s="5">
        <v>3.7</v>
      </c>
      <c r="U16" s="5"/>
    </row>
    <row r="17" spans="1:21" x14ac:dyDescent="0.25">
      <c r="B17" s="5" t="s">
        <v>76</v>
      </c>
      <c r="C17" s="5"/>
      <c r="D17" s="5">
        <v>3</v>
      </c>
      <c r="E17" s="5"/>
      <c r="F17" s="5">
        <v>4</v>
      </c>
      <c r="G17" s="5"/>
      <c r="I17" s="5" t="s">
        <v>81</v>
      </c>
      <c r="J17" s="5"/>
      <c r="K17" s="5">
        <v>3</v>
      </c>
      <c r="L17" s="5"/>
      <c r="M17" s="5">
        <v>3.7</v>
      </c>
      <c r="N17" s="5"/>
      <c r="O17" s="7"/>
      <c r="P17" s="5" t="s">
        <v>31</v>
      </c>
      <c r="Q17" s="5" t="s">
        <v>35</v>
      </c>
      <c r="R17" s="5">
        <v>3</v>
      </c>
      <c r="S17" s="5"/>
      <c r="T17" s="5">
        <v>3</v>
      </c>
      <c r="U17" s="5"/>
    </row>
    <row r="18" spans="1:21" x14ac:dyDescent="0.25">
      <c r="B18" s="5" t="s">
        <v>77</v>
      </c>
      <c r="C18" s="5"/>
      <c r="D18" s="5">
        <v>3</v>
      </c>
      <c r="E18" s="5"/>
      <c r="F18" s="5">
        <v>2</v>
      </c>
      <c r="G18" s="5"/>
      <c r="I18" s="5" t="s">
        <v>82</v>
      </c>
      <c r="J18" s="5"/>
      <c r="K18" s="5">
        <v>3</v>
      </c>
      <c r="L18" s="5"/>
      <c r="M18" s="5">
        <v>3</v>
      </c>
      <c r="N18" s="5"/>
      <c r="O18" s="7"/>
      <c r="P18" s="5" t="s">
        <v>32</v>
      </c>
      <c r="Q18" s="5" t="s">
        <v>36</v>
      </c>
      <c r="R18" s="5">
        <v>3</v>
      </c>
      <c r="S18" s="5"/>
      <c r="T18" s="5">
        <v>2</v>
      </c>
      <c r="U18" s="5"/>
    </row>
    <row r="19" spans="1:21" x14ac:dyDescent="0.25">
      <c r="B19" s="5" t="s">
        <v>78</v>
      </c>
      <c r="C19" s="5"/>
      <c r="D19" s="5">
        <v>3</v>
      </c>
      <c r="E19" s="5"/>
      <c r="F19" s="5">
        <v>3</v>
      </c>
      <c r="G19" s="5"/>
      <c r="I19" s="5" t="s">
        <v>83</v>
      </c>
      <c r="J19" s="5"/>
      <c r="K19" s="5">
        <v>3</v>
      </c>
      <c r="L19" s="5"/>
      <c r="M19" s="5">
        <v>3.7</v>
      </c>
      <c r="N19" s="5"/>
      <c r="O19" s="7"/>
      <c r="P19" s="5"/>
      <c r="Q19" s="5"/>
      <c r="R19" s="5"/>
      <c r="S19" s="5"/>
      <c r="T19" s="5">
        <v>0</v>
      </c>
      <c r="U19" s="5"/>
    </row>
    <row r="20" spans="1:21" x14ac:dyDescent="0.25">
      <c r="B20" s="5"/>
      <c r="C20" s="5"/>
      <c r="D20" s="5"/>
      <c r="E20" s="5"/>
      <c r="F20" s="5">
        <v>0</v>
      </c>
      <c r="G20" s="5"/>
      <c r="I20" s="5"/>
      <c r="J20" s="5"/>
      <c r="K20" s="5"/>
      <c r="L20" s="5"/>
      <c r="M20" s="5">
        <v>0</v>
      </c>
      <c r="N20" s="5"/>
      <c r="P20" s="5"/>
      <c r="Q20" s="5"/>
      <c r="R20" s="5"/>
      <c r="S20" s="5"/>
      <c r="T20" s="5">
        <v>0</v>
      </c>
      <c r="U20" s="5"/>
    </row>
    <row r="21" spans="1:21" x14ac:dyDescent="0.25">
      <c r="B21" s="5"/>
      <c r="C21" s="5"/>
      <c r="D21" s="5"/>
      <c r="E21" s="5"/>
      <c r="F21" s="5">
        <v>0</v>
      </c>
      <c r="G21" s="5"/>
      <c r="I21" s="5"/>
      <c r="J21" s="5"/>
      <c r="K21" s="5"/>
      <c r="L21" s="5"/>
      <c r="M21" s="5">
        <v>0</v>
      </c>
      <c r="N21" s="5"/>
      <c r="P21" s="5"/>
      <c r="Q21" s="5"/>
      <c r="R21" s="5"/>
      <c r="S21" s="5"/>
      <c r="T21" s="5">
        <v>0</v>
      </c>
      <c r="U21" s="5"/>
    </row>
    <row r="22" spans="1:21" x14ac:dyDescent="0.25">
      <c r="B22" s="5"/>
      <c r="C22" s="5"/>
      <c r="D22" s="5"/>
      <c r="E22" s="5"/>
      <c r="F22" s="5">
        <v>0</v>
      </c>
      <c r="G22" s="5"/>
      <c r="I22" s="5"/>
      <c r="J22" s="5"/>
      <c r="K22" s="5"/>
      <c r="L22" s="5"/>
      <c r="M22" s="5">
        <v>0</v>
      </c>
      <c r="N22" s="5"/>
      <c r="P22" s="5"/>
      <c r="Q22" s="5"/>
      <c r="R22" s="5"/>
      <c r="S22" s="5"/>
      <c r="T22" s="5">
        <v>0</v>
      </c>
      <c r="U22" s="5"/>
    </row>
    <row r="23" spans="1:21" x14ac:dyDescent="0.25">
      <c r="B23" s="5"/>
      <c r="C23" s="5"/>
      <c r="D23" s="5"/>
      <c r="E23" s="5"/>
      <c r="F23" s="5">
        <v>0</v>
      </c>
      <c r="G23" s="5"/>
      <c r="I23" s="5"/>
      <c r="J23" s="5"/>
      <c r="K23" s="5"/>
      <c r="L23" s="5"/>
      <c r="M23" s="5">
        <v>0</v>
      </c>
      <c r="N23" s="5"/>
      <c r="P23" s="5"/>
      <c r="Q23" s="5"/>
      <c r="R23" s="5"/>
      <c r="S23" s="5"/>
      <c r="T23" s="5">
        <v>0</v>
      </c>
      <c r="U23" s="5"/>
    </row>
    <row r="24" spans="1:21" x14ac:dyDescent="0.25">
      <c r="B24" s="5"/>
      <c r="C24" s="5"/>
      <c r="D24" s="5">
        <f>SUM(D15:D23)</f>
        <v>17</v>
      </c>
      <c r="E24" s="5" t="s">
        <v>9</v>
      </c>
      <c r="F24" s="5">
        <f>G24/D24</f>
        <v>2.6941176470588233</v>
      </c>
      <c r="G24" s="6">
        <f>D15*F15+D16*F16+D17*F17+D18*F18+D19*F19+D20*F20+D21*F21+D22*F22</f>
        <v>45.8</v>
      </c>
      <c r="I24" s="5"/>
      <c r="J24" s="5"/>
      <c r="K24" s="5">
        <f>SUM(K15:K23)</f>
        <v>16</v>
      </c>
      <c r="L24" s="5" t="s">
        <v>9</v>
      </c>
      <c r="M24" s="5">
        <f>N24/K24</f>
        <v>3.3187500000000001</v>
      </c>
      <c r="N24" s="6">
        <f>K15*M15+K16*M16+K17*M17+K18*M18+K19*M19+K20*M20+K21*M21+K22*M22</f>
        <v>53.1</v>
      </c>
      <c r="P24" s="5"/>
      <c r="Q24" s="5"/>
      <c r="R24" s="5">
        <f>SUM(R15:R23)</f>
        <v>13</v>
      </c>
      <c r="S24" s="5" t="s">
        <v>9</v>
      </c>
      <c r="T24" s="5">
        <f>U24/R24</f>
        <v>3.1461538461538465</v>
      </c>
      <c r="U24" s="6">
        <f>R15*T15+R16*T16+R17*T17+R18*T18+R19*T19+R20*T20+R21*T21+R22*T22</f>
        <v>40.900000000000006</v>
      </c>
    </row>
    <row r="26" spans="1:21" x14ac:dyDescent="0.25">
      <c r="A26" s="7"/>
      <c r="B26" s="2" t="s">
        <v>17</v>
      </c>
      <c r="C26" s="2"/>
      <c r="D26" s="2" t="s">
        <v>65</v>
      </c>
      <c r="E26" s="2"/>
      <c r="F26" s="2" t="s">
        <v>66</v>
      </c>
      <c r="G26" s="2"/>
      <c r="I26" s="2" t="s">
        <v>10</v>
      </c>
      <c r="J26" s="2"/>
      <c r="K26" s="2" t="s">
        <v>65</v>
      </c>
      <c r="L26" s="2"/>
      <c r="M26" s="2" t="s">
        <v>66</v>
      </c>
      <c r="N26" s="2"/>
      <c r="P26" s="2" t="s">
        <v>18</v>
      </c>
      <c r="Q26" s="2"/>
      <c r="R26" s="2" t="s">
        <v>65</v>
      </c>
      <c r="S26" s="2"/>
      <c r="T26" s="2" t="s">
        <v>66</v>
      </c>
      <c r="U26" s="2"/>
    </row>
    <row r="27" spans="1:21" x14ac:dyDescent="0.25">
      <c r="A27" s="7"/>
      <c r="B27" s="1" t="s">
        <v>1</v>
      </c>
      <c r="C27" s="1" t="s">
        <v>5</v>
      </c>
      <c r="D27" s="1">
        <v>3</v>
      </c>
      <c r="E27" s="1"/>
      <c r="F27" s="1">
        <v>0</v>
      </c>
      <c r="G27" s="1"/>
      <c r="I27" s="1" t="s">
        <v>23</v>
      </c>
      <c r="J27" s="1" t="s">
        <v>37</v>
      </c>
      <c r="K27" s="1">
        <v>3</v>
      </c>
      <c r="L27" s="1"/>
      <c r="M27" s="1">
        <v>0</v>
      </c>
      <c r="N27" s="1"/>
      <c r="P27" s="1" t="s">
        <v>84</v>
      </c>
      <c r="Q27" s="1" t="s">
        <v>85</v>
      </c>
      <c r="R27" s="1">
        <v>4</v>
      </c>
      <c r="S27" s="1"/>
      <c r="T27" s="1">
        <v>0</v>
      </c>
      <c r="U27" s="1"/>
    </row>
    <row r="28" spans="1:21" x14ac:dyDescent="0.25">
      <c r="A28" s="7"/>
      <c r="B28" s="1" t="s">
        <v>2</v>
      </c>
      <c r="C28" s="1" t="s">
        <v>112</v>
      </c>
      <c r="D28" s="1">
        <v>3</v>
      </c>
      <c r="E28" s="1"/>
      <c r="F28" s="1">
        <v>0</v>
      </c>
      <c r="G28" s="1"/>
      <c r="I28" s="1" t="s">
        <v>24</v>
      </c>
      <c r="J28" s="1" t="s">
        <v>38</v>
      </c>
      <c r="K28" s="1">
        <v>3</v>
      </c>
      <c r="L28" s="1"/>
      <c r="M28" s="1">
        <v>0</v>
      </c>
      <c r="N28" s="1"/>
      <c r="P28" s="1" t="s">
        <v>42</v>
      </c>
      <c r="Q28" s="1" t="s">
        <v>104</v>
      </c>
      <c r="R28" s="1">
        <v>3</v>
      </c>
      <c r="S28" s="1"/>
      <c r="T28" s="1">
        <v>0</v>
      </c>
      <c r="U28" s="1"/>
    </row>
    <row r="29" spans="1:21" x14ac:dyDescent="0.25">
      <c r="A29" s="7"/>
      <c r="B29" s="1" t="s">
        <v>3</v>
      </c>
      <c r="C29" s="1" t="s">
        <v>6</v>
      </c>
      <c r="D29" s="1">
        <v>3</v>
      </c>
      <c r="E29" s="1"/>
      <c r="F29" s="1">
        <v>0</v>
      </c>
      <c r="G29" s="1"/>
      <c r="I29" s="1" t="s">
        <v>25</v>
      </c>
      <c r="J29" s="1" t="s">
        <v>39</v>
      </c>
      <c r="K29" s="1">
        <v>3</v>
      </c>
      <c r="L29" s="1"/>
      <c r="M29" s="1">
        <v>0</v>
      </c>
      <c r="N29" s="1"/>
      <c r="P29" s="1" t="s">
        <v>97</v>
      </c>
      <c r="Q29" s="1" t="s">
        <v>107</v>
      </c>
      <c r="R29" s="1">
        <v>3</v>
      </c>
      <c r="S29" s="1"/>
      <c r="T29" s="1">
        <v>0</v>
      </c>
      <c r="U29" s="1"/>
    </row>
    <row r="30" spans="1:21" x14ac:dyDescent="0.25">
      <c r="A30" s="7"/>
      <c r="B30" s="1" t="s">
        <v>3</v>
      </c>
      <c r="C30" s="1" t="s">
        <v>7</v>
      </c>
      <c r="D30" s="1">
        <v>3</v>
      </c>
      <c r="E30" s="1"/>
      <c r="F30" s="1">
        <v>0</v>
      </c>
      <c r="G30" s="1"/>
      <c r="I30" s="1" t="s">
        <v>26</v>
      </c>
      <c r="J30" s="1" t="s">
        <v>40</v>
      </c>
      <c r="K30" s="1">
        <v>3</v>
      </c>
      <c r="L30" s="1"/>
      <c r="M30" s="1">
        <v>0</v>
      </c>
      <c r="N30" s="1"/>
      <c r="P30" s="1" t="s">
        <v>109</v>
      </c>
      <c r="Q30" s="1" t="s">
        <v>110</v>
      </c>
      <c r="R30" s="1">
        <v>3</v>
      </c>
      <c r="S30" s="1"/>
      <c r="T30" s="1">
        <v>0</v>
      </c>
      <c r="U30" s="1"/>
    </row>
    <row r="31" spans="1:21" x14ac:dyDescent="0.25">
      <c r="A31" s="7"/>
      <c r="B31" s="1" t="s">
        <v>4</v>
      </c>
      <c r="C31" s="1" t="s">
        <v>8</v>
      </c>
      <c r="D31" s="1">
        <v>3</v>
      </c>
      <c r="E31" s="1"/>
      <c r="F31" s="1">
        <v>0</v>
      </c>
      <c r="G31" s="1"/>
      <c r="I31" s="1" t="s">
        <v>27</v>
      </c>
      <c r="J31" s="1" t="s">
        <v>101</v>
      </c>
      <c r="K31" s="1">
        <v>3</v>
      </c>
      <c r="L31" s="1"/>
      <c r="M31" s="1">
        <v>0</v>
      </c>
      <c r="N31" s="1"/>
      <c r="P31" s="1"/>
      <c r="R31" s="1"/>
      <c r="S31" s="1"/>
      <c r="T31" s="1"/>
      <c r="U31" s="1"/>
    </row>
    <row r="32" spans="1:21" x14ac:dyDescent="0.25">
      <c r="A32" s="7"/>
      <c r="B32" s="1" t="s">
        <v>102</v>
      </c>
      <c r="C32" s="1" t="s">
        <v>103</v>
      </c>
      <c r="D32" s="1">
        <v>4</v>
      </c>
      <c r="E32" s="1"/>
      <c r="F32" s="1">
        <v>0</v>
      </c>
      <c r="G32" s="1"/>
      <c r="I32" s="8" t="s">
        <v>28</v>
      </c>
      <c r="J32" s="8" t="s">
        <v>41</v>
      </c>
      <c r="K32" s="8">
        <v>4</v>
      </c>
      <c r="L32" s="8"/>
      <c r="M32" s="8">
        <v>0</v>
      </c>
      <c r="N32" s="8"/>
      <c r="P32" s="1"/>
      <c r="Q32" s="1"/>
      <c r="R32" s="1"/>
      <c r="S32" s="1"/>
      <c r="T32" s="1"/>
      <c r="U32" s="1"/>
    </row>
    <row r="33" spans="1:28" x14ac:dyDescent="0.25">
      <c r="A33" s="7"/>
      <c r="B33" s="1"/>
      <c r="C33" s="1"/>
      <c r="D33" s="1"/>
      <c r="E33" s="1"/>
      <c r="F33" s="1">
        <v>0</v>
      </c>
      <c r="G33" s="1"/>
      <c r="I33" s="1"/>
      <c r="J33" s="1"/>
      <c r="K33" s="1"/>
      <c r="L33" s="1"/>
      <c r="M33" s="1">
        <v>0</v>
      </c>
      <c r="N33" s="1"/>
      <c r="P33" s="1"/>
      <c r="Q33" s="1"/>
      <c r="R33" s="1"/>
      <c r="S33" s="1"/>
      <c r="T33" s="1"/>
      <c r="U33" s="1"/>
    </row>
    <row r="34" spans="1:28" x14ac:dyDescent="0.25">
      <c r="A34" s="7"/>
      <c r="B34" s="1"/>
      <c r="C34" s="1"/>
      <c r="D34" s="1"/>
      <c r="E34" s="1"/>
      <c r="F34" s="1">
        <v>0</v>
      </c>
      <c r="G34" s="1"/>
      <c r="I34" s="1"/>
      <c r="J34" s="1"/>
      <c r="K34" s="1"/>
      <c r="L34" s="1"/>
      <c r="M34" s="1">
        <v>0</v>
      </c>
      <c r="N34" s="1"/>
      <c r="P34" s="1"/>
      <c r="Q34" s="1"/>
      <c r="R34" s="1"/>
      <c r="S34" s="1"/>
      <c r="T34" s="1"/>
      <c r="U34" s="1"/>
    </row>
    <row r="35" spans="1:28" x14ac:dyDescent="0.25">
      <c r="A35" s="7"/>
      <c r="B35" s="1"/>
      <c r="C35" s="1"/>
      <c r="D35" s="1"/>
      <c r="E35" s="1"/>
      <c r="F35" s="1">
        <v>0</v>
      </c>
      <c r="G35" s="1"/>
      <c r="I35" s="1"/>
      <c r="J35" s="1"/>
      <c r="K35" s="1"/>
      <c r="L35" s="1"/>
      <c r="M35" s="1">
        <v>0</v>
      </c>
      <c r="N35" s="1"/>
      <c r="P35" s="1"/>
      <c r="Q35" s="1"/>
      <c r="R35" s="1"/>
      <c r="S35" s="1"/>
      <c r="T35" s="1"/>
      <c r="U35" s="1"/>
    </row>
    <row r="36" spans="1:28" x14ac:dyDescent="0.25">
      <c r="A36" s="7"/>
      <c r="B36" s="1"/>
      <c r="C36" s="1"/>
      <c r="D36" s="1">
        <f>SUM(D27:D35)</f>
        <v>19</v>
      </c>
      <c r="E36" s="1" t="s">
        <v>9</v>
      </c>
      <c r="F36" s="1">
        <f>G36/D36</f>
        <v>0</v>
      </c>
      <c r="G36" s="3">
        <f>D27*F27+D28*F28+D29*F29+D30*F30+D31*F31+D32*F32+D33*F33+D34*F34</f>
        <v>0</v>
      </c>
      <c r="I36" s="1"/>
      <c r="J36" s="1"/>
      <c r="K36" s="1">
        <f>SUM(K27:K35)</f>
        <v>19</v>
      </c>
      <c r="L36" s="1" t="s">
        <v>9</v>
      </c>
      <c r="M36" s="1">
        <f>N36/K36</f>
        <v>0</v>
      </c>
      <c r="N36" s="3">
        <f>K27*M27+K28*M28+K29*M29+K30*M30+K31*M31+K32*M32+K33*M33+K34*M34</f>
        <v>0</v>
      </c>
      <c r="P36" s="1"/>
      <c r="Q36" s="1"/>
      <c r="R36" s="1">
        <f>SUM(R27:R35)</f>
        <v>13</v>
      </c>
      <c r="S36" s="1" t="s">
        <v>9</v>
      </c>
      <c r="T36" s="1">
        <f>U36/R36</f>
        <v>0</v>
      </c>
      <c r="U36" s="3">
        <f>R27*T27+R28*T28+R29*T29+R30*T30+R31*T31+R32*T32+R33*T33+R34*T34</f>
        <v>0</v>
      </c>
    </row>
    <row r="38" spans="1:28" x14ac:dyDescent="0.25">
      <c r="B38" s="2" t="s">
        <v>16</v>
      </c>
      <c r="C38" s="2"/>
      <c r="D38" s="2" t="s">
        <v>65</v>
      </c>
      <c r="E38" s="2"/>
      <c r="F38" s="2" t="s">
        <v>66</v>
      </c>
      <c r="G38" s="2"/>
      <c r="I38" s="2" t="s">
        <v>20</v>
      </c>
      <c r="J38" s="2"/>
      <c r="K38" s="2" t="s">
        <v>65</v>
      </c>
      <c r="L38" s="2"/>
      <c r="M38" s="2" t="s">
        <v>66</v>
      </c>
      <c r="N38" s="2"/>
      <c r="P38" s="2" t="s">
        <v>19</v>
      </c>
      <c r="Q38" s="2"/>
      <c r="R38" s="2" t="s">
        <v>65</v>
      </c>
      <c r="S38" s="2"/>
      <c r="T38" s="2" t="s">
        <v>66</v>
      </c>
      <c r="U38" s="2"/>
    </row>
    <row r="39" spans="1:28" x14ac:dyDescent="0.25">
      <c r="B39" s="1" t="s">
        <v>46</v>
      </c>
      <c r="C39" s="1" t="s">
        <v>50</v>
      </c>
      <c r="D39" s="1">
        <v>2</v>
      </c>
      <c r="E39" s="1"/>
      <c r="F39" s="1">
        <v>0</v>
      </c>
      <c r="G39" s="1"/>
      <c r="I39" s="1" t="s">
        <v>89</v>
      </c>
      <c r="J39" s="1" t="s">
        <v>90</v>
      </c>
      <c r="K39" s="1">
        <v>2</v>
      </c>
      <c r="L39" s="1"/>
      <c r="M39" s="1">
        <v>0</v>
      </c>
      <c r="N39" s="1"/>
      <c r="P39" s="1" t="s">
        <v>111</v>
      </c>
      <c r="Q39" s="1"/>
      <c r="R39" s="1">
        <v>1</v>
      </c>
      <c r="S39" s="1"/>
      <c r="T39" s="1">
        <v>0</v>
      </c>
      <c r="U39" s="1"/>
    </row>
    <row r="40" spans="1:28" x14ac:dyDescent="0.25">
      <c r="B40" s="1" t="s">
        <v>47</v>
      </c>
      <c r="C40" s="1" t="s">
        <v>51</v>
      </c>
      <c r="D40" s="1">
        <v>3</v>
      </c>
      <c r="E40" s="1"/>
      <c r="F40" s="1">
        <v>0</v>
      </c>
      <c r="G40" s="1"/>
      <c r="I40" s="1" t="s">
        <v>86</v>
      </c>
      <c r="J40" s="1" t="s">
        <v>91</v>
      </c>
      <c r="K40" s="1">
        <v>3</v>
      </c>
      <c r="L40" s="1"/>
      <c r="M40" s="1">
        <v>0</v>
      </c>
      <c r="N40" s="1"/>
      <c r="P40" s="1"/>
      <c r="Q40" s="1"/>
      <c r="R40" s="1">
        <v>0</v>
      </c>
      <c r="S40" s="1"/>
      <c r="T40" s="1">
        <v>0</v>
      </c>
      <c r="U40" s="1"/>
    </row>
    <row r="41" spans="1:28" x14ac:dyDescent="0.25">
      <c r="B41" s="1" t="s">
        <v>48</v>
      </c>
      <c r="C41" s="1" t="s">
        <v>52</v>
      </c>
      <c r="D41" s="1">
        <v>3</v>
      </c>
      <c r="E41" s="1"/>
      <c r="F41" s="1">
        <v>0</v>
      </c>
      <c r="G41" s="1"/>
      <c r="I41" s="1" t="s">
        <v>87</v>
      </c>
      <c r="J41" s="1" t="s">
        <v>92</v>
      </c>
      <c r="K41" s="1">
        <v>3</v>
      </c>
      <c r="L41" s="1"/>
      <c r="M41" s="1">
        <v>0</v>
      </c>
      <c r="N41" s="1"/>
      <c r="P41" s="1"/>
      <c r="Q41" s="1"/>
      <c r="R41" s="1">
        <v>0</v>
      </c>
      <c r="S41" s="1"/>
      <c r="T41" s="1">
        <v>0</v>
      </c>
      <c r="U41" s="1"/>
      <c r="X41" s="2" t="s">
        <v>54</v>
      </c>
      <c r="Y41" s="2" t="s">
        <v>55</v>
      </c>
      <c r="Z41" s="2" t="s">
        <v>56</v>
      </c>
      <c r="AA41" s="2" t="s">
        <v>57</v>
      </c>
      <c r="AB41" s="2" t="s">
        <v>58</v>
      </c>
    </row>
    <row r="42" spans="1:28" x14ac:dyDescent="0.25">
      <c r="B42" s="1" t="s">
        <v>49</v>
      </c>
      <c r="C42" s="1" t="s">
        <v>53</v>
      </c>
      <c r="D42" s="1">
        <v>3</v>
      </c>
      <c r="E42" s="1"/>
      <c r="F42" s="1">
        <v>0</v>
      </c>
      <c r="G42" s="1"/>
      <c r="I42" s="1" t="s">
        <v>88</v>
      </c>
      <c r="J42" s="1" t="s">
        <v>93</v>
      </c>
      <c r="K42" s="1">
        <v>3</v>
      </c>
      <c r="L42" s="1"/>
      <c r="M42" s="1">
        <v>0</v>
      </c>
      <c r="N42" s="1"/>
      <c r="P42" s="1"/>
      <c r="Q42" s="1"/>
      <c r="R42" s="1">
        <v>0</v>
      </c>
      <c r="S42" s="1"/>
      <c r="T42" s="1">
        <v>0</v>
      </c>
      <c r="U42" s="1"/>
      <c r="W42">
        <v>1</v>
      </c>
      <c r="X42" s="1" t="s">
        <v>11</v>
      </c>
      <c r="Y42" s="1">
        <f>G12</f>
        <v>48.6</v>
      </c>
      <c r="Z42" s="1">
        <f>D12</f>
        <v>14</v>
      </c>
      <c r="AA42" s="1">
        <f>IF(Y42=0,0,Z42)</f>
        <v>14</v>
      </c>
      <c r="AB42" s="4">
        <f>Y42/Z42</f>
        <v>3.4714285714285715</v>
      </c>
    </row>
    <row r="43" spans="1:28" x14ac:dyDescent="0.25">
      <c r="B43" s="1" t="s">
        <v>42</v>
      </c>
      <c r="C43" s="9" t="s">
        <v>44</v>
      </c>
      <c r="D43" s="1">
        <v>3</v>
      </c>
      <c r="E43" s="1"/>
      <c r="F43" s="1">
        <v>0</v>
      </c>
      <c r="G43" s="1"/>
      <c r="I43" s="1" t="s">
        <v>43</v>
      </c>
      <c r="J43" s="1" t="s">
        <v>45</v>
      </c>
      <c r="K43" s="1">
        <v>4</v>
      </c>
      <c r="L43" s="1"/>
      <c r="M43" s="1">
        <v>0</v>
      </c>
      <c r="N43" s="1"/>
      <c r="P43" s="1"/>
      <c r="Q43" s="1"/>
      <c r="R43" s="1">
        <v>0</v>
      </c>
      <c r="S43" s="1"/>
      <c r="T43" s="1">
        <v>0</v>
      </c>
      <c r="U43" s="1"/>
      <c r="W43">
        <v>2</v>
      </c>
      <c r="X43" s="1" t="s">
        <v>13</v>
      </c>
      <c r="Y43" s="1">
        <f>N12</f>
        <v>41.9</v>
      </c>
      <c r="Z43" s="1">
        <f>K12</f>
        <v>13</v>
      </c>
      <c r="AA43" s="1">
        <f t="shared" ref="AA43:AA56" si="0">IF(Y43=0,0,Z43)</f>
        <v>13</v>
      </c>
      <c r="AB43" s="4">
        <f t="shared" ref="AB43:AB56" si="1">Y43/Z43</f>
        <v>3.2230769230769232</v>
      </c>
    </row>
    <row r="44" spans="1:28" x14ac:dyDescent="0.25">
      <c r="B44" s="1" t="s">
        <v>105</v>
      </c>
      <c r="C44" s="1" t="s">
        <v>108</v>
      </c>
      <c r="D44" s="1">
        <v>4</v>
      </c>
      <c r="E44" s="1"/>
      <c r="F44" s="1">
        <v>0</v>
      </c>
      <c r="G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>
        <v>0</v>
      </c>
      <c r="U44" s="1"/>
      <c r="W44">
        <v>3</v>
      </c>
      <c r="X44" s="1" t="s">
        <v>12</v>
      </c>
      <c r="Y44" s="1">
        <f>U12</f>
        <v>25</v>
      </c>
      <c r="Z44" s="1">
        <f>R12</f>
        <v>7</v>
      </c>
      <c r="AA44" s="1">
        <f t="shared" si="0"/>
        <v>7</v>
      </c>
      <c r="AB44" s="4">
        <f t="shared" si="1"/>
        <v>3.5714285714285716</v>
      </c>
    </row>
    <row r="45" spans="1:28" x14ac:dyDescent="0.25">
      <c r="B45" s="1"/>
      <c r="C45" s="1"/>
      <c r="D45" s="1"/>
      <c r="E45" s="1"/>
      <c r="F45" s="1">
        <v>0</v>
      </c>
      <c r="G45" s="1"/>
      <c r="I45" s="1"/>
      <c r="J45" s="1"/>
      <c r="K45" s="1"/>
      <c r="L45" s="1"/>
      <c r="M45" s="1">
        <v>0</v>
      </c>
      <c r="N45" s="1"/>
      <c r="P45" s="1"/>
      <c r="Q45" s="1"/>
      <c r="R45" s="1"/>
      <c r="S45" s="1"/>
      <c r="T45" s="1">
        <v>0</v>
      </c>
      <c r="U45" s="1"/>
      <c r="W45">
        <v>4</v>
      </c>
      <c r="X45" s="1" t="s">
        <v>0</v>
      </c>
      <c r="Y45" s="1">
        <f>G24</f>
        <v>45.8</v>
      </c>
      <c r="Z45" s="1">
        <f>D24</f>
        <v>17</v>
      </c>
      <c r="AA45" s="1">
        <f t="shared" si="0"/>
        <v>17</v>
      </c>
      <c r="AB45" s="4">
        <f t="shared" si="1"/>
        <v>2.6941176470588233</v>
      </c>
    </row>
    <row r="46" spans="1:28" x14ac:dyDescent="0.25">
      <c r="B46" s="1"/>
      <c r="C46" s="1"/>
      <c r="D46" s="1"/>
      <c r="E46" s="1"/>
      <c r="F46" s="1">
        <v>0</v>
      </c>
      <c r="G46" s="1"/>
      <c r="I46" s="1"/>
      <c r="J46" s="1"/>
      <c r="K46" s="1"/>
      <c r="L46" s="1"/>
      <c r="M46" s="1">
        <v>0</v>
      </c>
      <c r="N46" s="1"/>
      <c r="P46" s="1"/>
      <c r="Q46" s="1"/>
      <c r="R46" s="1"/>
      <c r="S46" s="1"/>
      <c r="T46" s="1">
        <v>0</v>
      </c>
      <c r="U46" s="1"/>
      <c r="W46">
        <v>5</v>
      </c>
      <c r="X46" s="1" t="s">
        <v>14</v>
      </c>
      <c r="Y46" s="1">
        <f>N24</f>
        <v>53.1</v>
      </c>
      <c r="Z46" s="1">
        <f>K24</f>
        <v>16</v>
      </c>
      <c r="AA46" s="1">
        <f t="shared" si="0"/>
        <v>16</v>
      </c>
      <c r="AB46" s="4">
        <f t="shared" si="1"/>
        <v>3.3187500000000001</v>
      </c>
    </row>
    <row r="47" spans="1:28" x14ac:dyDescent="0.25">
      <c r="B47" s="1"/>
      <c r="C47" s="1"/>
      <c r="D47" s="1"/>
      <c r="E47" s="1"/>
      <c r="F47" s="1">
        <v>0</v>
      </c>
      <c r="G47" s="1"/>
      <c r="I47" s="1"/>
      <c r="J47" s="1"/>
      <c r="K47" s="1"/>
      <c r="L47" s="1"/>
      <c r="M47" s="1">
        <v>0</v>
      </c>
      <c r="N47" s="1"/>
      <c r="P47" s="1"/>
      <c r="Q47" s="1"/>
      <c r="R47" s="1"/>
      <c r="S47" s="1"/>
      <c r="T47" s="1">
        <v>0</v>
      </c>
      <c r="U47" s="1"/>
      <c r="W47">
        <v>6</v>
      </c>
      <c r="X47" s="1" t="s">
        <v>15</v>
      </c>
      <c r="Y47" s="1">
        <f>U24</f>
        <v>40.900000000000006</v>
      </c>
      <c r="Z47" s="1">
        <f>R24</f>
        <v>13</v>
      </c>
      <c r="AA47" s="1">
        <f t="shared" si="0"/>
        <v>13</v>
      </c>
      <c r="AB47" s="4">
        <f t="shared" si="1"/>
        <v>3.1461538461538465</v>
      </c>
    </row>
    <row r="48" spans="1:28" x14ac:dyDescent="0.25">
      <c r="B48" s="1"/>
      <c r="C48" s="1"/>
      <c r="D48" s="1">
        <f>SUM(D39:D47)</f>
        <v>18</v>
      </c>
      <c r="E48" s="1" t="s">
        <v>9</v>
      </c>
      <c r="F48" s="1">
        <f>G48/D48</f>
        <v>0</v>
      </c>
      <c r="G48" s="3">
        <f>D39*F39+D40*F40+D41*F41+D42*F42+D43*F43+D44*F44+D45*F45+D46*F46</f>
        <v>0</v>
      </c>
      <c r="I48" s="1"/>
      <c r="J48" s="1"/>
      <c r="K48" s="1">
        <f>SUM(K39:K47)</f>
        <v>15</v>
      </c>
      <c r="L48" s="1" t="s">
        <v>9</v>
      </c>
      <c r="M48" s="1">
        <f>N48/K48</f>
        <v>0</v>
      </c>
      <c r="N48" s="3">
        <f>K39*M39+K40*M40+K41*M41+K42*M42+K43*M43+K44*M44+K45*M45+K46*M46</f>
        <v>0</v>
      </c>
      <c r="P48" s="1"/>
      <c r="Q48" s="1"/>
      <c r="R48" s="1">
        <f>SUM(R39:R47)</f>
        <v>1</v>
      </c>
      <c r="S48" s="1" t="s">
        <v>9</v>
      </c>
      <c r="T48" s="1">
        <f>U48/R48</f>
        <v>0</v>
      </c>
      <c r="U48" s="3">
        <f>R39*T39+R40*T40+R41*T41+R42*T42+R43*T43+R44*T44+R45*T45+R46*T46</f>
        <v>0</v>
      </c>
      <c r="W48">
        <v>7</v>
      </c>
      <c r="X48" s="1" t="s">
        <v>17</v>
      </c>
      <c r="Y48" s="1">
        <f>G36</f>
        <v>0</v>
      </c>
      <c r="Z48" s="1">
        <f>D36</f>
        <v>19</v>
      </c>
      <c r="AA48" s="1">
        <f t="shared" si="0"/>
        <v>0</v>
      </c>
      <c r="AB48" s="4">
        <f t="shared" si="1"/>
        <v>0</v>
      </c>
    </row>
    <row r="49" spans="2:28" x14ac:dyDescent="0.25">
      <c r="W49">
        <v>8</v>
      </c>
      <c r="X49" s="1" t="s">
        <v>10</v>
      </c>
      <c r="Y49" s="1">
        <f>N36</f>
        <v>0</v>
      </c>
      <c r="Z49" s="1">
        <f>K36</f>
        <v>19</v>
      </c>
      <c r="AA49" s="1">
        <f t="shared" si="0"/>
        <v>0</v>
      </c>
      <c r="AB49" s="4">
        <f t="shared" si="1"/>
        <v>0</v>
      </c>
    </row>
    <row r="50" spans="2:28" x14ac:dyDescent="0.25">
      <c r="B50" s="2" t="s">
        <v>21</v>
      </c>
      <c r="C50" s="2"/>
      <c r="D50" s="2" t="s">
        <v>65</v>
      </c>
      <c r="E50" s="2"/>
      <c r="F50" s="2" t="s">
        <v>66</v>
      </c>
      <c r="G50" s="2"/>
      <c r="I50" s="2" t="s">
        <v>22</v>
      </c>
      <c r="J50" s="2"/>
      <c r="K50" s="2" t="s">
        <v>65</v>
      </c>
      <c r="L50" s="2"/>
      <c r="M50" s="2" t="s">
        <v>66</v>
      </c>
      <c r="N50" s="2"/>
      <c r="P50" s="2" t="s">
        <v>22</v>
      </c>
      <c r="Q50" s="2"/>
      <c r="R50" s="2" t="s">
        <v>65</v>
      </c>
      <c r="S50" s="2"/>
      <c r="T50" s="2" t="s">
        <v>66</v>
      </c>
      <c r="U50" s="2"/>
      <c r="W50">
        <v>9</v>
      </c>
      <c r="X50" s="1" t="s">
        <v>18</v>
      </c>
      <c r="Y50" s="1">
        <f>U36</f>
        <v>0</v>
      </c>
      <c r="Z50" s="1">
        <f>R36</f>
        <v>13</v>
      </c>
      <c r="AA50" s="1">
        <f t="shared" si="0"/>
        <v>0</v>
      </c>
      <c r="AB50" s="4">
        <f t="shared" si="1"/>
        <v>0</v>
      </c>
    </row>
    <row r="51" spans="2:28" x14ac:dyDescent="0.25">
      <c r="B51" s="1" t="s">
        <v>94</v>
      </c>
      <c r="C51" s="1"/>
      <c r="D51" s="1">
        <v>3</v>
      </c>
      <c r="E51" s="1"/>
      <c r="F51" s="1">
        <v>0</v>
      </c>
      <c r="G51" s="1"/>
      <c r="I51" s="1" t="s">
        <v>98</v>
      </c>
      <c r="J51" s="1"/>
      <c r="K51" s="1">
        <v>3</v>
      </c>
      <c r="L51" s="1"/>
      <c r="M51" s="1">
        <v>0</v>
      </c>
      <c r="N51" s="1"/>
      <c r="P51" s="1"/>
      <c r="Q51" s="1"/>
      <c r="R51" s="1"/>
      <c r="S51" s="1"/>
      <c r="T51" s="1"/>
      <c r="U51" s="1"/>
      <c r="W51">
        <v>10</v>
      </c>
      <c r="X51" s="1" t="s">
        <v>16</v>
      </c>
      <c r="Y51" s="1">
        <f>G48</f>
        <v>0</v>
      </c>
      <c r="Z51" s="1">
        <f>D48</f>
        <v>18</v>
      </c>
      <c r="AA51" s="1">
        <f t="shared" si="0"/>
        <v>0</v>
      </c>
      <c r="AB51" s="4">
        <f t="shared" si="1"/>
        <v>0</v>
      </c>
    </row>
    <row r="52" spans="2:28" x14ac:dyDescent="0.25">
      <c r="B52" s="1" t="s">
        <v>95</v>
      </c>
      <c r="C52" s="1"/>
      <c r="D52" s="1">
        <v>3</v>
      </c>
      <c r="E52" s="1"/>
      <c r="F52" s="1">
        <v>0</v>
      </c>
      <c r="G52" s="1"/>
      <c r="I52" s="1" t="s">
        <v>99</v>
      </c>
      <c r="J52" s="1"/>
      <c r="K52" s="1">
        <v>3</v>
      </c>
      <c r="L52" s="1"/>
      <c r="M52" s="1">
        <v>0</v>
      </c>
      <c r="N52" s="1"/>
      <c r="P52" s="1"/>
      <c r="Q52" s="1"/>
      <c r="R52" s="1"/>
      <c r="S52" s="1"/>
      <c r="T52" s="1"/>
      <c r="U52" s="1"/>
      <c r="W52">
        <v>11</v>
      </c>
      <c r="X52" s="1" t="s">
        <v>20</v>
      </c>
      <c r="Y52" s="1">
        <f>N48</f>
        <v>0</v>
      </c>
      <c r="Z52" s="1">
        <f>K48</f>
        <v>15</v>
      </c>
      <c r="AA52" s="1">
        <f t="shared" si="0"/>
        <v>0</v>
      </c>
      <c r="AB52" s="4">
        <f t="shared" si="1"/>
        <v>0</v>
      </c>
    </row>
    <row r="53" spans="2:28" x14ac:dyDescent="0.25">
      <c r="B53" s="1" t="s">
        <v>96</v>
      </c>
      <c r="C53" s="1"/>
      <c r="D53" s="1">
        <v>3</v>
      </c>
      <c r="E53" s="1"/>
      <c r="F53" s="1">
        <v>0</v>
      </c>
      <c r="G53" s="1"/>
      <c r="I53" s="1" t="s">
        <v>99</v>
      </c>
      <c r="J53" s="1"/>
      <c r="K53" s="1">
        <v>3</v>
      </c>
      <c r="L53" s="1"/>
      <c r="M53" s="1">
        <v>0</v>
      </c>
      <c r="N53" s="1"/>
      <c r="P53" s="1"/>
      <c r="Q53" s="1"/>
      <c r="R53" s="1">
        <v>3</v>
      </c>
      <c r="S53" s="1"/>
      <c r="T53" s="1">
        <v>0</v>
      </c>
      <c r="U53" s="1"/>
      <c r="W53">
        <v>12</v>
      </c>
      <c r="X53" s="1" t="s">
        <v>19</v>
      </c>
      <c r="Y53" s="1">
        <f>U48</f>
        <v>0</v>
      </c>
      <c r="Z53" s="1">
        <f>R48</f>
        <v>1</v>
      </c>
      <c r="AA53" s="1">
        <f t="shared" si="0"/>
        <v>0</v>
      </c>
      <c r="AB53" s="4">
        <f t="shared" si="1"/>
        <v>0</v>
      </c>
    </row>
    <row r="54" spans="2:28" x14ac:dyDescent="0.25">
      <c r="B54" s="1" t="s">
        <v>100</v>
      </c>
      <c r="C54" s="1"/>
      <c r="D54" s="1">
        <v>3</v>
      </c>
      <c r="E54" s="1"/>
      <c r="F54" s="1">
        <v>0</v>
      </c>
      <c r="G54" s="1"/>
      <c r="I54" s="1" t="s">
        <v>99</v>
      </c>
      <c r="J54" s="1"/>
      <c r="K54" s="1">
        <v>3</v>
      </c>
      <c r="L54" s="1"/>
      <c r="M54" s="1">
        <v>0</v>
      </c>
      <c r="N54" s="1"/>
      <c r="P54" s="1"/>
      <c r="Q54" s="1"/>
      <c r="R54" s="1">
        <v>0</v>
      </c>
      <c r="S54" s="1"/>
      <c r="T54" s="1">
        <v>0</v>
      </c>
      <c r="U54" s="1"/>
      <c r="W54">
        <v>13</v>
      </c>
      <c r="X54" s="1" t="s">
        <v>21</v>
      </c>
      <c r="Y54" s="1">
        <f>G60</f>
        <v>0</v>
      </c>
      <c r="Z54" s="1">
        <f>D60</f>
        <v>18</v>
      </c>
      <c r="AA54" s="1">
        <f t="shared" si="0"/>
        <v>0</v>
      </c>
      <c r="AB54" s="4">
        <f t="shared" si="1"/>
        <v>0</v>
      </c>
    </row>
    <row r="55" spans="2:28" x14ac:dyDescent="0.25">
      <c r="B55" s="1" t="s">
        <v>99</v>
      </c>
      <c r="C55" s="1"/>
      <c r="D55" s="1">
        <v>3</v>
      </c>
      <c r="E55" s="1"/>
      <c r="F55" s="1">
        <v>0</v>
      </c>
      <c r="G55" s="1"/>
      <c r="I55" s="1" t="s">
        <v>99</v>
      </c>
      <c r="J55" s="1"/>
      <c r="K55" s="1">
        <v>3</v>
      </c>
      <c r="L55" s="1"/>
      <c r="M55" s="1">
        <v>0</v>
      </c>
      <c r="N55" s="1"/>
      <c r="P55" s="1"/>
      <c r="Q55" s="1"/>
      <c r="R55" s="1">
        <v>0</v>
      </c>
      <c r="S55" s="1"/>
      <c r="T55" s="1">
        <v>0</v>
      </c>
      <c r="U55" s="1"/>
      <c r="W55">
        <v>14</v>
      </c>
      <c r="X55" s="1" t="s">
        <v>22</v>
      </c>
      <c r="Y55" s="1">
        <f>N60</f>
        <v>0</v>
      </c>
      <c r="Z55" s="1">
        <f>K60</f>
        <v>15</v>
      </c>
      <c r="AA55" s="1">
        <f t="shared" si="0"/>
        <v>0</v>
      </c>
      <c r="AB55" s="4">
        <f t="shared" si="1"/>
        <v>0</v>
      </c>
    </row>
    <row r="56" spans="2:28" x14ac:dyDescent="0.25">
      <c r="B56" s="1" t="s">
        <v>106</v>
      </c>
      <c r="C56" s="1"/>
      <c r="D56" s="1">
        <v>3</v>
      </c>
      <c r="E56" s="1"/>
      <c r="F56" s="1">
        <v>0</v>
      </c>
      <c r="G56" s="1"/>
      <c r="I56" s="1"/>
      <c r="J56" s="1"/>
      <c r="K56" s="1"/>
      <c r="L56" s="1"/>
      <c r="M56" s="1">
        <v>0</v>
      </c>
      <c r="N56" s="1"/>
      <c r="P56" s="1"/>
      <c r="Q56" s="1"/>
      <c r="R56" s="1">
        <v>0</v>
      </c>
      <c r="S56" s="1"/>
      <c r="T56" s="1">
        <v>0</v>
      </c>
      <c r="U56" s="1"/>
      <c r="W56">
        <v>15</v>
      </c>
      <c r="X56" s="1" t="s">
        <v>59</v>
      </c>
      <c r="Y56" s="1">
        <f>U60</f>
        <v>0</v>
      </c>
      <c r="Z56" s="1">
        <f>R60</f>
        <v>3</v>
      </c>
      <c r="AA56" s="1">
        <f t="shared" si="0"/>
        <v>0</v>
      </c>
      <c r="AB56" s="4">
        <f t="shared" si="1"/>
        <v>0</v>
      </c>
    </row>
    <row r="57" spans="2:28" x14ac:dyDescent="0.25">
      <c r="B57" s="1"/>
      <c r="C57" s="1"/>
      <c r="D57" s="1"/>
      <c r="E57" s="1"/>
      <c r="F57" s="1">
        <v>0</v>
      </c>
      <c r="G57" s="1"/>
      <c r="I57" s="1"/>
      <c r="J57" s="1"/>
      <c r="K57" s="1"/>
      <c r="L57" s="1"/>
      <c r="M57" s="1">
        <v>0</v>
      </c>
      <c r="N57" s="1"/>
      <c r="P57" s="1"/>
      <c r="Q57" s="1"/>
      <c r="R57" s="1"/>
      <c r="S57" s="1"/>
      <c r="T57" s="1">
        <v>0</v>
      </c>
      <c r="U57" s="1"/>
      <c r="X57" s="1"/>
      <c r="Y57" s="1"/>
      <c r="Z57" s="1"/>
      <c r="AA57" s="1"/>
      <c r="AB57" s="4"/>
    </row>
    <row r="58" spans="2:28" x14ac:dyDescent="0.25">
      <c r="B58" s="1"/>
      <c r="C58" s="1"/>
      <c r="D58" s="1"/>
      <c r="E58" s="1"/>
      <c r="F58" s="1">
        <v>0</v>
      </c>
      <c r="G58" s="1"/>
      <c r="I58" s="1"/>
      <c r="J58" s="1"/>
      <c r="K58" s="1"/>
      <c r="L58" s="1"/>
      <c r="M58" s="1">
        <v>0</v>
      </c>
      <c r="N58" s="1"/>
      <c r="P58" s="1"/>
      <c r="Q58" s="1"/>
      <c r="R58" s="1"/>
      <c r="S58" s="1"/>
      <c r="T58" s="1">
        <v>0</v>
      </c>
      <c r="U58" s="1"/>
      <c r="X58" s="1"/>
      <c r="Y58" s="1"/>
      <c r="Z58" s="1"/>
      <c r="AA58" s="1"/>
      <c r="AB58" s="4"/>
    </row>
    <row r="59" spans="2:28" x14ac:dyDescent="0.25">
      <c r="B59" s="1"/>
      <c r="C59" s="1"/>
      <c r="D59" s="1"/>
      <c r="E59" s="1"/>
      <c r="F59" s="1">
        <v>0</v>
      </c>
      <c r="G59" s="1"/>
      <c r="I59" s="1"/>
      <c r="J59" s="1"/>
      <c r="K59" s="1"/>
      <c r="L59" s="1"/>
      <c r="M59" s="1">
        <v>0</v>
      </c>
      <c r="N59" s="1"/>
      <c r="P59" s="1"/>
      <c r="Q59" s="1"/>
      <c r="R59" s="1"/>
      <c r="S59" s="1"/>
      <c r="T59" s="1">
        <v>0</v>
      </c>
      <c r="U59" s="1"/>
      <c r="X59" s="1"/>
      <c r="Y59" s="1"/>
      <c r="Z59" s="1"/>
      <c r="AA59" s="1"/>
      <c r="AB59" s="4"/>
    </row>
    <row r="60" spans="2:28" x14ac:dyDescent="0.25">
      <c r="B60" s="1"/>
      <c r="C60" s="1"/>
      <c r="D60" s="1">
        <f>SUM(D51:D59)</f>
        <v>18</v>
      </c>
      <c r="E60" s="1" t="s">
        <v>9</v>
      </c>
      <c r="F60" s="1">
        <f>G60/D60</f>
        <v>0</v>
      </c>
      <c r="G60" s="3">
        <f>D51*F51+D52*F52+D53*F53+D54*F54+D55*F55+D56*F56+D57*F57+D58*F58</f>
        <v>0</v>
      </c>
      <c r="I60" s="1"/>
      <c r="J60" s="1"/>
      <c r="K60" s="1">
        <f>SUM(K51:K59)</f>
        <v>15</v>
      </c>
      <c r="L60" s="1" t="s">
        <v>9</v>
      </c>
      <c r="M60" s="1">
        <f>N60/K60</f>
        <v>0</v>
      </c>
      <c r="N60" s="3">
        <f>K51*M51+K52*M52+K53*M53+K54*M54+K55*M55+K56*M56+K57*M57+K58*M58</f>
        <v>0</v>
      </c>
      <c r="P60" s="1"/>
      <c r="Q60" s="1"/>
      <c r="R60" s="1">
        <f>SUM(R51:R59)</f>
        <v>3</v>
      </c>
      <c r="S60" s="1" t="s">
        <v>9</v>
      </c>
      <c r="T60" s="1">
        <f>U60/R60</f>
        <v>0</v>
      </c>
      <c r="U60" s="3">
        <f>R51*T51+R52*T52+R53*T53+R54*T54+R55*T55+R56*T56+R57*T57+R58*T58</f>
        <v>0</v>
      </c>
      <c r="X60" s="1" t="s">
        <v>54</v>
      </c>
      <c r="Y60" s="1">
        <f>SUM(Y42:Y59)</f>
        <v>255.3</v>
      </c>
      <c r="Z60" s="1">
        <f t="shared" ref="Z60:AA60" si="2">SUM(Z42:Z59)</f>
        <v>201</v>
      </c>
      <c r="AA60" s="1">
        <f t="shared" si="2"/>
        <v>80</v>
      </c>
      <c r="AB60" s="4">
        <f>Y60/AA60</f>
        <v>3.1912500000000001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2014-05-22T03:32:15Z</dcterms:created>
  <dcterms:modified xsi:type="dcterms:W3CDTF">2014-12-12T15:10:16Z</dcterms:modified>
</cp:coreProperties>
</file>